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202300"/>
  <mc:AlternateContent xmlns:mc="http://schemas.openxmlformats.org/markup-compatibility/2006">
    <mc:Choice Requires="x15">
      <x15ac:absPath xmlns:x15ac="http://schemas.microsoft.com/office/spreadsheetml/2010/11/ac" url="https://bendoregon.sharepoint.com/sites/MariahResourcesandInformation/Shared Documents/Important Docs/Configuration Notes/Config Planning/Tree Code/"/>
    </mc:Choice>
  </mc:AlternateContent>
  <xr:revisionPtr revIDLastSave="592" documentId="13_ncr:1_{DB8ACA89-2837-4EBB-8478-BB99B17DAF72}" xr6:coauthVersionLast="47" xr6:coauthVersionMax="47" xr10:uidLastSave="{28F48EE4-A1AB-46B0-BA5A-A825128D0231}"/>
  <bookViews>
    <workbookView xWindow="24885" yWindow="0" windowWidth="26820" windowHeight="20985" xr2:uid="{F66B0D83-36B9-41C5-B0A0-8E2ACBE5CB3D}"/>
  </bookViews>
  <sheets>
    <sheet name="Instructions" sheetId="2" r:id="rId1"/>
    <sheet name="Inventory" sheetId="1" r:id="rId2"/>
    <sheet name="Tree Preservation Calcs" sheetId="3" r:id="rId3"/>
    <sheet name="Mitigation Table" sheetId="5" r:id="rId4"/>
  </sheets>
  <definedNames>
    <definedName name="_Hlk171510754" localSheetId="1">Inventory!#REF!</definedName>
    <definedName name="_xlnm.Print_Area" localSheetId="0">Instructions!$A$1:$I$58</definedName>
    <definedName name="_xlnm.Print_Area" localSheetId="1">Inventory!$A$1:$J$5011</definedName>
    <definedName name="_xlnm.Print_Area" localSheetId="3">'Mitigation Table'!$A$1:$J$5052</definedName>
    <definedName name="_xlnm.Print_Area" localSheetId="2">'Tree Preservation Calcs'!$A$1:$I$8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3" l="1"/>
  <c r="I2" i="3"/>
  <c r="J1" i="3"/>
  <c r="B6" i="1"/>
  <c r="B5" i="1"/>
  <c r="I1" i="3"/>
  <c r="F7" i="3"/>
  <c r="F5" i="3"/>
  <c r="D7" i="3"/>
  <c r="D5" i="3"/>
  <c r="E7" i="3" s="1"/>
  <c r="E5" i="3" l="1"/>
  <c r="B7" i="1" l="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B1215" i="1"/>
  <c r="B1216" i="1"/>
  <c r="B1217" i="1"/>
  <c r="B1218" i="1"/>
  <c r="B1219" i="1"/>
  <c r="B1220" i="1"/>
  <c r="B1221" i="1"/>
  <c r="B1222" i="1"/>
  <c r="B1223" i="1"/>
  <c r="B1224" i="1"/>
  <c r="B1225" i="1"/>
  <c r="B1226" i="1"/>
  <c r="B1227" i="1"/>
  <c r="B1228" i="1"/>
  <c r="B1229" i="1"/>
  <c r="B1230" i="1"/>
  <c r="B1231" i="1"/>
  <c r="B1232" i="1"/>
  <c r="B1233" i="1"/>
  <c r="B1234" i="1"/>
  <c r="B1235" i="1"/>
  <c r="B1236" i="1"/>
  <c r="B1237" i="1"/>
  <c r="B1238" i="1"/>
  <c r="B1239" i="1"/>
  <c r="B1240" i="1"/>
  <c r="B1241" i="1"/>
  <c r="B1242" i="1"/>
  <c r="B1243" i="1"/>
  <c r="B1244" i="1"/>
  <c r="B1245" i="1"/>
  <c r="B1246" i="1"/>
  <c r="B1247" i="1"/>
  <c r="B1248" i="1"/>
  <c r="B1249" i="1"/>
  <c r="B1250" i="1"/>
  <c r="B1251" i="1"/>
  <c r="B1252" i="1"/>
  <c r="B1253" i="1"/>
  <c r="B1254" i="1"/>
  <c r="B1255" i="1"/>
  <c r="B1256" i="1"/>
  <c r="B1257" i="1"/>
  <c r="B1258" i="1"/>
  <c r="B1259" i="1"/>
  <c r="B1260" i="1"/>
  <c r="B1261" i="1"/>
  <c r="B1262" i="1"/>
  <c r="B1263" i="1"/>
  <c r="B1264" i="1"/>
  <c r="B1265" i="1"/>
  <c r="B1266" i="1"/>
  <c r="B1267" i="1"/>
  <c r="B1268" i="1"/>
  <c r="B1269" i="1"/>
  <c r="B1270" i="1"/>
  <c r="B1271" i="1"/>
  <c r="B1272" i="1"/>
  <c r="B1273" i="1"/>
  <c r="B1274" i="1"/>
  <c r="B1275" i="1"/>
  <c r="B1276" i="1"/>
  <c r="B1277" i="1"/>
  <c r="B1278" i="1"/>
  <c r="B1279" i="1"/>
  <c r="B1280" i="1"/>
  <c r="B1281" i="1"/>
  <c r="B1282" i="1"/>
  <c r="B1283" i="1"/>
  <c r="B1284" i="1"/>
  <c r="B1285" i="1"/>
  <c r="B1286" i="1"/>
  <c r="B1287" i="1"/>
  <c r="B1288" i="1"/>
  <c r="B1289" i="1"/>
  <c r="B1290" i="1"/>
  <c r="B1291" i="1"/>
  <c r="B1292" i="1"/>
  <c r="B1293" i="1"/>
  <c r="B1294" i="1"/>
  <c r="B1295" i="1"/>
  <c r="B1296" i="1"/>
  <c r="B1297" i="1"/>
  <c r="B1298" i="1"/>
  <c r="B1299" i="1"/>
  <c r="B1300" i="1"/>
  <c r="B1301" i="1"/>
  <c r="B1302" i="1"/>
  <c r="B1303" i="1"/>
  <c r="B1304" i="1"/>
  <c r="B1305" i="1"/>
  <c r="B1306" i="1"/>
  <c r="B1307" i="1"/>
  <c r="B1308" i="1"/>
  <c r="B1309" i="1"/>
  <c r="B1310" i="1"/>
  <c r="B1311" i="1"/>
  <c r="B1312" i="1"/>
  <c r="B1313" i="1"/>
  <c r="B1314" i="1"/>
  <c r="B1315" i="1"/>
  <c r="B1316" i="1"/>
  <c r="B1317" i="1"/>
  <c r="B1318" i="1"/>
  <c r="B1319" i="1"/>
  <c r="B1320" i="1"/>
  <c r="B1321" i="1"/>
  <c r="B1322" i="1"/>
  <c r="B1323" i="1"/>
  <c r="B1324" i="1"/>
  <c r="B1325" i="1"/>
  <c r="B1326" i="1"/>
  <c r="B1327" i="1"/>
  <c r="B1328" i="1"/>
  <c r="B1329" i="1"/>
  <c r="B1330" i="1"/>
  <c r="B1331" i="1"/>
  <c r="B1332" i="1"/>
  <c r="B1333" i="1"/>
  <c r="B1334" i="1"/>
  <c r="B1335" i="1"/>
  <c r="B1336" i="1"/>
  <c r="B1337" i="1"/>
  <c r="B1338" i="1"/>
  <c r="B1339" i="1"/>
  <c r="B1340" i="1"/>
  <c r="B1341" i="1"/>
  <c r="B1342" i="1"/>
  <c r="B1343" i="1"/>
  <c r="B1344" i="1"/>
  <c r="B1345" i="1"/>
  <c r="B1346" i="1"/>
  <c r="B1347" i="1"/>
  <c r="B1348" i="1"/>
  <c r="B1349" i="1"/>
  <c r="B1350" i="1"/>
  <c r="B1351" i="1"/>
  <c r="B1352" i="1"/>
  <c r="B1353" i="1"/>
  <c r="B1354" i="1"/>
  <c r="B1355" i="1"/>
  <c r="B1356" i="1"/>
  <c r="B1357" i="1"/>
  <c r="B1358" i="1"/>
  <c r="B1359" i="1"/>
  <c r="B1360" i="1"/>
  <c r="B1361" i="1"/>
  <c r="B1362" i="1"/>
  <c r="B1363" i="1"/>
  <c r="B1364" i="1"/>
  <c r="B1365" i="1"/>
  <c r="B1366" i="1"/>
  <c r="B1367" i="1"/>
  <c r="B1368" i="1"/>
  <c r="B1369" i="1"/>
  <c r="B1370" i="1"/>
  <c r="B1371" i="1"/>
  <c r="B1372" i="1"/>
  <c r="B1373" i="1"/>
  <c r="B1374" i="1"/>
  <c r="B1375" i="1"/>
  <c r="B1376" i="1"/>
  <c r="B1377" i="1"/>
  <c r="B1378" i="1"/>
  <c r="B1379" i="1"/>
  <c r="B1380" i="1"/>
  <c r="B1381" i="1"/>
  <c r="B1382" i="1"/>
  <c r="B1383" i="1"/>
  <c r="B1384" i="1"/>
  <c r="B1385" i="1"/>
  <c r="B1386" i="1"/>
  <c r="B1387" i="1"/>
  <c r="B1388" i="1"/>
  <c r="B1389" i="1"/>
  <c r="B1390" i="1"/>
  <c r="B1391" i="1"/>
  <c r="B1392" i="1"/>
  <c r="B1393" i="1"/>
  <c r="B1394" i="1"/>
  <c r="B1395" i="1"/>
  <c r="B1396" i="1"/>
  <c r="B1397" i="1"/>
  <c r="B1398" i="1"/>
  <c r="B1399" i="1"/>
  <c r="B1400" i="1"/>
  <c r="B1401" i="1"/>
  <c r="B1402" i="1"/>
  <c r="B1403" i="1"/>
  <c r="B1404" i="1"/>
  <c r="B1405" i="1"/>
  <c r="B1406" i="1"/>
  <c r="B1407" i="1"/>
  <c r="B1408" i="1"/>
  <c r="B1409" i="1"/>
  <c r="B1410" i="1"/>
  <c r="B1411" i="1"/>
  <c r="B1412" i="1"/>
  <c r="B1413" i="1"/>
  <c r="B1414" i="1"/>
  <c r="B1415" i="1"/>
  <c r="B1416" i="1"/>
  <c r="B1417" i="1"/>
  <c r="B1418" i="1"/>
  <c r="B1419" i="1"/>
  <c r="B1420" i="1"/>
  <c r="B1421" i="1"/>
  <c r="B1422" i="1"/>
  <c r="B1423" i="1"/>
  <c r="B1424" i="1"/>
  <c r="B1425" i="1"/>
  <c r="B1426" i="1"/>
  <c r="B1427" i="1"/>
  <c r="B1428" i="1"/>
  <c r="B1429" i="1"/>
  <c r="B1430" i="1"/>
  <c r="B1431" i="1"/>
  <c r="B1432" i="1"/>
  <c r="B1433" i="1"/>
  <c r="B1434" i="1"/>
  <c r="B1435" i="1"/>
  <c r="B1436" i="1"/>
  <c r="B1437" i="1"/>
  <c r="B1438" i="1"/>
  <c r="B1439" i="1"/>
  <c r="B1440" i="1"/>
  <c r="B1441" i="1"/>
  <c r="B1442" i="1"/>
  <c r="B1443" i="1"/>
  <c r="B1444" i="1"/>
  <c r="B1445" i="1"/>
  <c r="B1446" i="1"/>
  <c r="B1447" i="1"/>
  <c r="B1448" i="1"/>
  <c r="B1449" i="1"/>
  <c r="B1450" i="1"/>
  <c r="B1451" i="1"/>
  <c r="B1452" i="1"/>
  <c r="B1453" i="1"/>
  <c r="B1454" i="1"/>
  <c r="B1455" i="1"/>
  <c r="B1456" i="1"/>
  <c r="B1457" i="1"/>
  <c r="B1458" i="1"/>
  <c r="B1459" i="1"/>
  <c r="B1460" i="1"/>
  <c r="B1461" i="1"/>
  <c r="B1462" i="1"/>
  <c r="B1463" i="1"/>
  <c r="B1464" i="1"/>
  <c r="B1465" i="1"/>
  <c r="B1466" i="1"/>
  <c r="B1467" i="1"/>
  <c r="B1468" i="1"/>
  <c r="B1469" i="1"/>
  <c r="B1470" i="1"/>
  <c r="B1471" i="1"/>
  <c r="B1472" i="1"/>
  <c r="B1473" i="1"/>
  <c r="B1474" i="1"/>
  <c r="B1475" i="1"/>
  <c r="B1476" i="1"/>
  <c r="B1477" i="1"/>
  <c r="B1478" i="1"/>
  <c r="B1479" i="1"/>
  <c r="B1480" i="1"/>
  <c r="B1481" i="1"/>
  <c r="B1482" i="1"/>
  <c r="B1483" i="1"/>
  <c r="B1484" i="1"/>
  <c r="B1485" i="1"/>
  <c r="B1486" i="1"/>
  <c r="B1487" i="1"/>
  <c r="B1488" i="1"/>
  <c r="B1489" i="1"/>
  <c r="B1490" i="1"/>
  <c r="B1491" i="1"/>
  <c r="B1492" i="1"/>
  <c r="B1493" i="1"/>
  <c r="B1494" i="1"/>
  <c r="B1495" i="1"/>
  <c r="B1496" i="1"/>
  <c r="B1497" i="1"/>
  <c r="B1498" i="1"/>
  <c r="B1499" i="1"/>
  <c r="B1500" i="1"/>
  <c r="B1501" i="1"/>
  <c r="B1502" i="1"/>
  <c r="B1503" i="1"/>
  <c r="B1504" i="1"/>
  <c r="B1505" i="1"/>
  <c r="B1506" i="1"/>
  <c r="B1507" i="1"/>
  <c r="B1508" i="1"/>
  <c r="B1509" i="1"/>
  <c r="B1510" i="1"/>
  <c r="B1511" i="1"/>
  <c r="B1512" i="1"/>
  <c r="B1513" i="1"/>
  <c r="B1514" i="1"/>
  <c r="B1515" i="1"/>
  <c r="B1516" i="1"/>
  <c r="B1517" i="1"/>
  <c r="B1518" i="1"/>
  <c r="B1519" i="1"/>
  <c r="B1520" i="1"/>
  <c r="B1521" i="1"/>
  <c r="B1522" i="1"/>
  <c r="B1523" i="1"/>
  <c r="B1524" i="1"/>
  <c r="B1525" i="1"/>
  <c r="B1526" i="1"/>
  <c r="B1527" i="1"/>
  <c r="B1528" i="1"/>
  <c r="B1529" i="1"/>
  <c r="B1530" i="1"/>
  <c r="B1531" i="1"/>
  <c r="B1532" i="1"/>
  <c r="B1533" i="1"/>
  <c r="B1534" i="1"/>
  <c r="B1535" i="1"/>
  <c r="B1536" i="1"/>
  <c r="B1537" i="1"/>
  <c r="B1538" i="1"/>
  <c r="B1539" i="1"/>
  <c r="B1540" i="1"/>
  <c r="B1541" i="1"/>
  <c r="B1542" i="1"/>
  <c r="B1543" i="1"/>
  <c r="B1544" i="1"/>
  <c r="B1545" i="1"/>
  <c r="B1546" i="1"/>
  <c r="B1547" i="1"/>
  <c r="B1548" i="1"/>
  <c r="B1549" i="1"/>
  <c r="B1550" i="1"/>
  <c r="B1551" i="1"/>
  <c r="B1552" i="1"/>
  <c r="B1553" i="1"/>
  <c r="B1554" i="1"/>
  <c r="B1555" i="1"/>
  <c r="B1556" i="1"/>
  <c r="B1557" i="1"/>
  <c r="B1558" i="1"/>
  <c r="B1559" i="1"/>
  <c r="B1560" i="1"/>
  <c r="B1561" i="1"/>
  <c r="B1562" i="1"/>
  <c r="B1563" i="1"/>
  <c r="B1564" i="1"/>
  <c r="B1565" i="1"/>
  <c r="B1566" i="1"/>
  <c r="B1567" i="1"/>
  <c r="B1568" i="1"/>
  <c r="B1569" i="1"/>
  <c r="B1570" i="1"/>
  <c r="B1571" i="1"/>
  <c r="B1572" i="1"/>
  <c r="B1573" i="1"/>
  <c r="B1574" i="1"/>
  <c r="B1575" i="1"/>
  <c r="B1576" i="1"/>
  <c r="B1577" i="1"/>
  <c r="B1578" i="1"/>
  <c r="B1579" i="1"/>
  <c r="B1580" i="1"/>
  <c r="B1581" i="1"/>
  <c r="B1582" i="1"/>
  <c r="B1583" i="1"/>
  <c r="B1584" i="1"/>
  <c r="B1585" i="1"/>
  <c r="B1586" i="1"/>
  <c r="B1587" i="1"/>
  <c r="B1588" i="1"/>
  <c r="B1589" i="1"/>
  <c r="B1590" i="1"/>
  <c r="B1591" i="1"/>
  <c r="B1592" i="1"/>
  <c r="B1593" i="1"/>
  <c r="B1594" i="1"/>
  <c r="B1595" i="1"/>
  <c r="B1596" i="1"/>
  <c r="B1597" i="1"/>
  <c r="B1598" i="1"/>
  <c r="B1599" i="1"/>
  <c r="B1600" i="1"/>
  <c r="B1601" i="1"/>
  <c r="B1602" i="1"/>
  <c r="B1603" i="1"/>
  <c r="B1604" i="1"/>
  <c r="B1605" i="1"/>
  <c r="B1606" i="1"/>
  <c r="B1607" i="1"/>
  <c r="B1608" i="1"/>
  <c r="B1609" i="1"/>
  <c r="B1610" i="1"/>
  <c r="B1611" i="1"/>
  <c r="B1612" i="1"/>
  <c r="B1613" i="1"/>
  <c r="B1614" i="1"/>
  <c r="B1615" i="1"/>
  <c r="B1616" i="1"/>
  <c r="B1617" i="1"/>
  <c r="B1618" i="1"/>
  <c r="B1619" i="1"/>
  <c r="B1620" i="1"/>
  <c r="B1621" i="1"/>
  <c r="B1622" i="1"/>
  <c r="B1623" i="1"/>
  <c r="B1624" i="1"/>
  <c r="B1625" i="1"/>
  <c r="B1626" i="1"/>
  <c r="B1627" i="1"/>
  <c r="B1628" i="1"/>
  <c r="B1629" i="1"/>
  <c r="B1630" i="1"/>
  <c r="B1631" i="1"/>
  <c r="B1632" i="1"/>
  <c r="B1633" i="1"/>
  <c r="B1634" i="1"/>
  <c r="B1635" i="1"/>
  <c r="B1636" i="1"/>
  <c r="B1637" i="1"/>
  <c r="B1638" i="1"/>
  <c r="B1639" i="1"/>
  <c r="B1640" i="1"/>
  <c r="B1641" i="1"/>
  <c r="B1642" i="1"/>
  <c r="B1643" i="1"/>
  <c r="B1644" i="1"/>
  <c r="B1645" i="1"/>
  <c r="B1646" i="1"/>
  <c r="B1647" i="1"/>
  <c r="B1648" i="1"/>
  <c r="B1649" i="1"/>
  <c r="B1650" i="1"/>
  <c r="B1651" i="1"/>
  <c r="B1652" i="1"/>
  <c r="B1653" i="1"/>
  <c r="B1654" i="1"/>
  <c r="B1655" i="1"/>
  <c r="B1656" i="1"/>
  <c r="B1657" i="1"/>
  <c r="B1658" i="1"/>
  <c r="B1659" i="1"/>
  <c r="B1660" i="1"/>
  <c r="B1661" i="1"/>
  <c r="B1662" i="1"/>
  <c r="B1663" i="1"/>
  <c r="B1664" i="1"/>
  <c r="B1665" i="1"/>
  <c r="B1666" i="1"/>
  <c r="B1667" i="1"/>
  <c r="B1668" i="1"/>
  <c r="B1669" i="1"/>
  <c r="B1670" i="1"/>
  <c r="B1671" i="1"/>
  <c r="B1672" i="1"/>
  <c r="B1673" i="1"/>
  <c r="B1674" i="1"/>
  <c r="B1675" i="1"/>
  <c r="B1676" i="1"/>
  <c r="B1677" i="1"/>
  <c r="B1678" i="1"/>
  <c r="B1679" i="1"/>
  <c r="B1680" i="1"/>
  <c r="B1681" i="1"/>
  <c r="B1682" i="1"/>
  <c r="B1683" i="1"/>
  <c r="B1684" i="1"/>
  <c r="B1685" i="1"/>
  <c r="B1686" i="1"/>
  <c r="B1687" i="1"/>
  <c r="B1688" i="1"/>
  <c r="B1689" i="1"/>
  <c r="B1690" i="1"/>
  <c r="B1691" i="1"/>
  <c r="B1692" i="1"/>
  <c r="B1693" i="1"/>
  <c r="B1694" i="1"/>
  <c r="B1695" i="1"/>
  <c r="B1696" i="1"/>
  <c r="B1697" i="1"/>
  <c r="B1698" i="1"/>
  <c r="B1699" i="1"/>
  <c r="B1700" i="1"/>
  <c r="B1701" i="1"/>
  <c r="B1702" i="1"/>
  <c r="B1703" i="1"/>
  <c r="B1704" i="1"/>
  <c r="B1705" i="1"/>
  <c r="B1706" i="1"/>
  <c r="B1707" i="1"/>
  <c r="B1708" i="1"/>
  <c r="B1709" i="1"/>
  <c r="B1710" i="1"/>
  <c r="B1711" i="1"/>
  <c r="B1712" i="1"/>
  <c r="B1713" i="1"/>
  <c r="B1714" i="1"/>
  <c r="B1715" i="1"/>
  <c r="B1716" i="1"/>
  <c r="B1717" i="1"/>
  <c r="B1718" i="1"/>
  <c r="B1719" i="1"/>
  <c r="B1720" i="1"/>
  <c r="B1721" i="1"/>
  <c r="B1722" i="1"/>
  <c r="B1723" i="1"/>
  <c r="B1724" i="1"/>
  <c r="B1725" i="1"/>
  <c r="B1726" i="1"/>
  <c r="B1727" i="1"/>
  <c r="B1728" i="1"/>
  <c r="B1729" i="1"/>
  <c r="B1730" i="1"/>
  <c r="B1731" i="1"/>
  <c r="B1732" i="1"/>
  <c r="B1733" i="1"/>
  <c r="B1734" i="1"/>
  <c r="B1735" i="1"/>
  <c r="B1736" i="1"/>
  <c r="B1737" i="1"/>
  <c r="B1738" i="1"/>
  <c r="B1739" i="1"/>
  <c r="B1740" i="1"/>
  <c r="B1741" i="1"/>
  <c r="B1742" i="1"/>
  <c r="B1743" i="1"/>
  <c r="B1744" i="1"/>
  <c r="B1745" i="1"/>
  <c r="B1746" i="1"/>
  <c r="B1747" i="1"/>
  <c r="B1748" i="1"/>
  <c r="B1749" i="1"/>
  <c r="B1750" i="1"/>
  <c r="B1751" i="1"/>
  <c r="B1752" i="1"/>
  <c r="B1753" i="1"/>
  <c r="B1754" i="1"/>
  <c r="B1755" i="1"/>
  <c r="B1756" i="1"/>
  <c r="B1757" i="1"/>
  <c r="B1758" i="1"/>
  <c r="B1759" i="1"/>
  <c r="B1760" i="1"/>
  <c r="B1761" i="1"/>
  <c r="B1762" i="1"/>
  <c r="B1763" i="1"/>
  <c r="B1764" i="1"/>
  <c r="B1765" i="1"/>
  <c r="B1766" i="1"/>
  <c r="B1767" i="1"/>
  <c r="B1768" i="1"/>
  <c r="B1769" i="1"/>
  <c r="B1770" i="1"/>
  <c r="B1771" i="1"/>
  <c r="B1772" i="1"/>
  <c r="B1773" i="1"/>
  <c r="B1774" i="1"/>
  <c r="B1775" i="1"/>
  <c r="B1776" i="1"/>
  <c r="B1777" i="1"/>
  <c r="B1778" i="1"/>
  <c r="B1779" i="1"/>
  <c r="B1780" i="1"/>
  <c r="B1781" i="1"/>
  <c r="B1782" i="1"/>
  <c r="B1783" i="1"/>
  <c r="B1784" i="1"/>
  <c r="B1785" i="1"/>
  <c r="B1786" i="1"/>
  <c r="B1787" i="1"/>
  <c r="B1788" i="1"/>
  <c r="B1789" i="1"/>
  <c r="B1790" i="1"/>
  <c r="B1791" i="1"/>
  <c r="B1792" i="1"/>
  <c r="B1793" i="1"/>
  <c r="B1794" i="1"/>
  <c r="B1795" i="1"/>
  <c r="B1796" i="1"/>
  <c r="B1797" i="1"/>
  <c r="B1798" i="1"/>
  <c r="B1799" i="1"/>
  <c r="B1800" i="1"/>
  <c r="B1801" i="1"/>
  <c r="B1802" i="1"/>
  <c r="B1803" i="1"/>
  <c r="B1804" i="1"/>
  <c r="B1805" i="1"/>
  <c r="B1806" i="1"/>
  <c r="B1807" i="1"/>
  <c r="B1808" i="1"/>
  <c r="B1809" i="1"/>
  <c r="B1810" i="1"/>
  <c r="B1811" i="1"/>
  <c r="B1812" i="1"/>
  <c r="B1813" i="1"/>
  <c r="B1814" i="1"/>
  <c r="B1815" i="1"/>
  <c r="B1816" i="1"/>
  <c r="B1817" i="1"/>
  <c r="B1818" i="1"/>
  <c r="B1819" i="1"/>
  <c r="B1820" i="1"/>
  <c r="B1821" i="1"/>
  <c r="B1822" i="1"/>
  <c r="B1823" i="1"/>
  <c r="B1824" i="1"/>
  <c r="B1825" i="1"/>
  <c r="B1826" i="1"/>
  <c r="B1827" i="1"/>
  <c r="B1828" i="1"/>
  <c r="B1829" i="1"/>
  <c r="B1830" i="1"/>
  <c r="B1831" i="1"/>
  <c r="B1832" i="1"/>
  <c r="B1833" i="1"/>
  <c r="B1834" i="1"/>
  <c r="B1835" i="1"/>
  <c r="B1836" i="1"/>
  <c r="B1837" i="1"/>
  <c r="B1838" i="1"/>
  <c r="B1839" i="1"/>
  <c r="B1840" i="1"/>
  <c r="B1841" i="1"/>
  <c r="B1842" i="1"/>
  <c r="B1843" i="1"/>
  <c r="B1844" i="1"/>
  <c r="B1845" i="1"/>
  <c r="B1846" i="1"/>
  <c r="B1847" i="1"/>
  <c r="B1848" i="1"/>
  <c r="B1849" i="1"/>
  <c r="B1850" i="1"/>
  <c r="B1851" i="1"/>
  <c r="B1852" i="1"/>
  <c r="B1853" i="1"/>
  <c r="B1854" i="1"/>
  <c r="B1855" i="1"/>
  <c r="B1856" i="1"/>
  <c r="B1857" i="1"/>
  <c r="B1858" i="1"/>
  <c r="B1859" i="1"/>
  <c r="B1860" i="1"/>
  <c r="B1861" i="1"/>
  <c r="B1862" i="1"/>
  <c r="B1863" i="1"/>
  <c r="B1864" i="1"/>
  <c r="B1865" i="1"/>
  <c r="B1866" i="1"/>
  <c r="B1867" i="1"/>
  <c r="B1868" i="1"/>
  <c r="B1869" i="1"/>
  <c r="B1870" i="1"/>
  <c r="B1871" i="1"/>
  <c r="B1872" i="1"/>
  <c r="B1873" i="1"/>
  <c r="B1874" i="1"/>
  <c r="B1875" i="1"/>
  <c r="B1876" i="1"/>
  <c r="B1877" i="1"/>
  <c r="B1878" i="1"/>
  <c r="B1879" i="1"/>
  <c r="B1880" i="1"/>
  <c r="B1881" i="1"/>
  <c r="B1882" i="1"/>
  <c r="B1883" i="1"/>
  <c r="B1884" i="1"/>
  <c r="B1885" i="1"/>
  <c r="B1886" i="1"/>
  <c r="B1887" i="1"/>
  <c r="B1888" i="1"/>
  <c r="B1889" i="1"/>
  <c r="B1890" i="1"/>
  <c r="B1891" i="1"/>
  <c r="B1892" i="1"/>
  <c r="B1893" i="1"/>
  <c r="B1894" i="1"/>
  <c r="B1895" i="1"/>
  <c r="B1896" i="1"/>
  <c r="B1897" i="1"/>
  <c r="B1898" i="1"/>
  <c r="B1899" i="1"/>
  <c r="B1900" i="1"/>
  <c r="B1901" i="1"/>
  <c r="B1902" i="1"/>
  <c r="B1903" i="1"/>
  <c r="B1904" i="1"/>
  <c r="B1905" i="1"/>
  <c r="B1906" i="1"/>
  <c r="B1907" i="1"/>
  <c r="B1908" i="1"/>
  <c r="B1909" i="1"/>
  <c r="B1910" i="1"/>
  <c r="B1911" i="1"/>
  <c r="B1912" i="1"/>
  <c r="B1913" i="1"/>
  <c r="B1914" i="1"/>
  <c r="B1915" i="1"/>
  <c r="B1916" i="1"/>
  <c r="B1917" i="1"/>
  <c r="B1918" i="1"/>
  <c r="B1919" i="1"/>
  <c r="B1920" i="1"/>
  <c r="B1921" i="1"/>
  <c r="B1922" i="1"/>
  <c r="B1923" i="1"/>
  <c r="B1924" i="1"/>
  <c r="B1925" i="1"/>
  <c r="B1926" i="1"/>
  <c r="B1927" i="1"/>
  <c r="B1928" i="1"/>
  <c r="B1929" i="1"/>
  <c r="B1930" i="1"/>
  <c r="B1931" i="1"/>
  <c r="B1932" i="1"/>
  <c r="B1933" i="1"/>
  <c r="B1934" i="1"/>
  <c r="B1935" i="1"/>
  <c r="B1936" i="1"/>
  <c r="B1937" i="1"/>
  <c r="B1938" i="1"/>
  <c r="B1939" i="1"/>
  <c r="B1940" i="1"/>
  <c r="B1941" i="1"/>
  <c r="B1942" i="1"/>
  <c r="B1943" i="1"/>
  <c r="B1944" i="1"/>
  <c r="B1945" i="1"/>
  <c r="B1946" i="1"/>
  <c r="B1947" i="1"/>
  <c r="B1948" i="1"/>
  <c r="B1949" i="1"/>
  <c r="B1950" i="1"/>
  <c r="B1951" i="1"/>
  <c r="B1952" i="1"/>
  <c r="B1953" i="1"/>
  <c r="B1954" i="1"/>
  <c r="B1955" i="1"/>
  <c r="B1956" i="1"/>
  <c r="B1957" i="1"/>
  <c r="B1958" i="1"/>
  <c r="B1959" i="1"/>
  <c r="B1960" i="1"/>
  <c r="B1961" i="1"/>
  <c r="B1962" i="1"/>
  <c r="B1963" i="1"/>
  <c r="B1964" i="1"/>
  <c r="B1965" i="1"/>
  <c r="B1966" i="1"/>
  <c r="B1967" i="1"/>
  <c r="B1968" i="1"/>
  <c r="B1969" i="1"/>
  <c r="B1970" i="1"/>
  <c r="B1971" i="1"/>
  <c r="B1972" i="1"/>
  <c r="B1973" i="1"/>
  <c r="B1974" i="1"/>
  <c r="B1975" i="1"/>
  <c r="B1976" i="1"/>
  <c r="B1977" i="1"/>
  <c r="B1978" i="1"/>
  <c r="B1979" i="1"/>
  <c r="B1980" i="1"/>
  <c r="B1981" i="1"/>
  <c r="B1982" i="1"/>
  <c r="B1983" i="1"/>
  <c r="B1984" i="1"/>
  <c r="B1985" i="1"/>
  <c r="B1986" i="1"/>
  <c r="B1987" i="1"/>
  <c r="B1988" i="1"/>
  <c r="B1989" i="1"/>
  <c r="B1990" i="1"/>
  <c r="B1991" i="1"/>
  <c r="B1992" i="1"/>
  <c r="B1993" i="1"/>
  <c r="B1994" i="1"/>
  <c r="B1995" i="1"/>
  <c r="B1996" i="1"/>
  <c r="B1997" i="1"/>
  <c r="B1998" i="1"/>
  <c r="B1999" i="1"/>
  <c r="B2000" i="1"/>
  <c r="B2001" i="1"/>
  <c r="B2002" i="1"/>
  <c r="B2003" i="1"/>
  <c r="B2004" i="1"/>
  <c r="B2005" i="1"/>
  <c r="B2006" i="1"/>
  <c r="B2007" i="1"/>
  <c r="B2008" i="1"/>
  <c r="B2009" i="1"/>
  <c r="B2010" i="1"/>
  <c r="B2011" i="1"/>
  <c r="B2012" i="1"/>
  <c r="B2013" i="1"/>
  <c r="B2014" i="1"/>
  <c r="B2015" i="1"/>
  <c r="B2016" i="1"/>
  <c r="B2017" i="1"/>
  <c r="B2018" i="1"/>
  <c r="B2019" i="1"/>
  <c r="B2020" i="1"/>
  <c r="B2021" i="1"/>
  <c r="B2022" i="1"/>
  <c r="B2023" i="1"/>
  <c r="B2024" i="1"/>
  <c r="B2025" i="1"/>
  <c r="B2026" i="1"/>
  <c r="B2027" i="1"/>
  <c r="B2028" i="1"/>
  <c r="B2029" i="1"/>
  <c r="B2030" i="1"/>
  <c r="B2031" i="1"/>
  <c r="B2032" i="1"/>
  <c r="B2033" i="1"/>
  <c r="B2034" i="1"/>
  <c r="B2035" i="1"/>
  <c r="B2036" i="1"/>
  <c r="B2037" i="1"/>
  <c r="B2038" i="1"/>
  <c r="B2039" i="1"/>
  <c r="B2040" i="1"/>
  <c r="B2041" i="1"/>
  <c r="B2042" i="1"/>
  <c r="B2043" i="1"/>
  <c r="B2044" i="1"/>
  <c r="B2045" i="1"/>
  <c r="B2046" i="1"/>
  <c r="B2047" i="1"/>
  <c r="B2048" i="1"/>
  <c r="B2049" i="1"/>
  <c r="B2050" i="1"/>
  <c r="B2051" i="1"/>
  <c r="B2052" i="1"/>
  <c r="B2053" i="1"/>
  <c r="B2054" i="1"/>
  <c r="B2055" i="1"/>
  <c r="B2056" i="1"/>
  <c r="B2057" i="1"/>
  <c r="B2058" i="1"/>
  <c r="B2059" i="1"/>
  <c r="B2060" i="1"/>
  <c r="B2061" i="1"/>
  <c r="B2062" i="1"/>
  <c r="B2063" i="1"/>
  <c r="B2064" i="1"/>
  <c r="B2065" i="1"/>
  <c r="B2066" i="1"/>
  <c r="B2067" i="1"/>
  <c r="B2068" i="1"/>
  <c r="B2069" i="1"/>
  <c r="B2070" i="1"/>
  <c r="B2071" i="1"/>
  <c r="B2072" i="1"/>
  <c r="B2073" i="1"/>
  <c r="B2074" i="1"/>
  <c r="B2075" i="1"/>
  <c r="B2076" i="1"/>
  <c r="B2077" i="1"/>
  <c r="B2078" i="1"/>
  <c r="B2079" i="1"/>
  <c r="B2080" i="1"/>
  <c r="B2081" i="1"/>
  <c r="B2082" i="1"/>
  <c r="B2083" i="1"/>
  <c r="B2084" i="1"/>
  <c r="B2085" i="1"/>
  <c r="B2086" i="1"/>
  <c r="B2087" i="1"/>
  <c r="B2088" i="1"/>
  <c r="B2089" i="1"/>
  <c r="B2090" i="1"/>
  <c r="B2091" i="1"/>
  <c r="B2092" i="1"/>
  <c r="B2093" i="1"/>
  <c r="B2094" i="1"/>
  <c r="B2095" i="1"/>
  <c r="B2096" i="1"/>
  <c r="B2097" i="1"/>
  <c r="B2098" i="1"/>
  <c r="B2099" i="1"/>
  <c r="B2100" i="1"/>
  <c r="B2101" i="1"/>
  <c r="B2102" i="1"/>
  <c r="B2103" i="1"/>
  <c r="B2104" i="1"/>
  <c r="B2105" i="1"/>
  <c r="B2106" i="1"/>
  <c r="B2107" i="1"/>
  <c r="B2108" i="1"/>
  <c r="B2109" i="1"/>
  <c r="B2110" i="1"/>
  <c r="B2111" i="1"/>
  <c r="B2112" i="1"/>
  <c r="B2113" i="1"/>
  <c r="B2114" i="1"/>
  <c r="B2115" i="1"/>
  <c r="B2116" i="1"/>
  <c r="B2117" i="1"/>
  <c r="B2118" i="1"/>
  <c r="B2119" i="1"/>
  <c r="B2120" i="1"/>
  <c r="B2121" i="1"/>
  <c r="B2122" i="1"/>
  <c r="B2123" i="1"/>
  <c r="B2124" i="1"/>
  <c r="B2125" i="1"/>
  <c r="B2126" i="1"/>
  <c r="B2127" i="1"/>
  <c r="B2128" i="1"/>
  <c r="B2129" i="1"/>
  <c r="B2130" i="1"/>
  <c r="B2131" i="1"/>
  <c r="B2132" i="1"/>
  <c r="B2133" i="1"/>
  <c r="B2134" i="1"/>
  <c r="B2135" i="1"/>
  <c r="B2136" i="1"/>
  <c r="B2137" i="1"/>
  <c r="B2138" i="1"/>
  <c r="B2139" i="1"/>
  <c r="B2140" i="1"/>
  <c r="B2141" i="1"/>
  <c r="B2142" i="1"/>
  <c r="B2143" i="1"/>
  <c r="B2144" i="1"/>
  <c r="B2145" i="1"/>
  <c r="B2146" i="1"/>
  <c r="B2147" i="1"/>
  <c r="B2148" i="1"/>
  <c r="B2149" i="1"/>
  <c r="B2150" i="1"/>
  <c r="B2151" i="1"/>
  <c r="B2152" i="1"/>
  <c r="B2153" i="1"/>
  <c r="B2154" i="1"/>
  <c r="B2155" i="1"/>
  <c r="B2156" i="1"/>
  <c r="B2157" i="1"/>
  <c r="B2158" i="1"/>
  <c r="B2159" i="1"/>
  <c r="B2160" i="1"/>
  <c r="B2161" i="1"/>
  <c r="B2162" i="1"/>
  <c r="B2163" i="1"/>
  <c r="B2164" i="1"/>
  <c r="B2165" i="1"/>
  <c r="B2166" i="1"/>
  <c r="B2167" i="1"/>
  <c r="B2168" i="1"/>
  <c r="B2169" i="1"/>
  <c r="B2170" i="1"/>
  <c r="B2171" i="1"/>
  <c r="B2172" i="1"/>
  <c r="B2173" i="1"/>
  <c r="B2174" i="1"/>
  <c r="B2175" i="1"/>
  <c r="B2176" i="1"/>
  <c r="B2177" i="1"/>
  <c r="B2178" i="1"/>
  <c r="B2179" i="1"/>
  <c r="B2180" i="1"/>
  <c r="B2181" i="1"/>
  <c r="B2182" i="1"/>
  <c r="B2183" i="1"/>
  <c r="B2184" i="1"/>
  <c r="B2185" i="1"/>
  <c r="B2186" i="1"/>
  <c r="B2187" i="1"/>
  <c r="B2188" i="1"/>
  <c r="B2189" i="1"/>
  <c r="B2190" i="1"/>
  <c r="B2191" i="1"/>
  <c r="B2192" i="1"/>
  <c r="B2193" i="1"/>
  <c r="B2194" i="1"/>
  <c r="B2195" i="1"/>
  <c r="B2196" i="1"/>
  <c r="B2197" i="1"/>
  <c r="B2198" i="1"/>
  <c r="B2199" i="1"/>
  <c r="B2200" i="1"/>
  <c r="B2201" i="1"/>
  <c r="B2202" i="1"/>
  <c r="B2203" i="1"/>
  <c r="B2204" i="1"/>
  <c r="B2205" i="1"/>
  <c r="B2206" i="1"/>
  <c r="B2207" i="1"/>
  <c r="B2208" i="1"/>
  <c r="B2209" i="1"/>
  <c r="B2210" i="1"/>
  <c r="B2211" i="1"/>
  <c r="B2212" i="1"/>
  <c r="B2213" i="1"/>
  <c r="B2214" i="1"/>
  <c r="B2215" i="1"/>
  <c r="B2216" i="1"/>
  <c r="B2217" i="1"/>
  <c r="B2218" i="1"/>
  <c r="B2219" i="1"/>
  <c r="B2220" i="1"/>
  <c r="B2221" i="1"/>
  <c r="B2222" i="1"/>
  <c r="B2223" i="1"/>
  <c r="B2224" i="1"/>
  <c r="B2225" i="1"/>
  <c r="B2226" i="1"/>
  <c r="B2227" i="1"/>
  <c r="B2228" i="1"/>
  <c r="B2229" i="1"/>
  <c r="B2230" i="1"/>
  <c r="B2231" i="1"/>
  <c r="B2232" i="1"/>
  <c r="B2233" i="1"/>
  <c r="B2234" i="1"/>
  <c r="B2235" i="1"/>
  <c r="B2236" i="1"/>
  <c r="B2237" i="1"/>
  <c r="B2238" i="1"/>
  <c r="B2239" i="1"/>
  <c r="B2240" i="1"/>
  <c r="B2241" i="1"/>
  <c r="B2242" i="1"/>
  <c r="B2243" i="1"/>
  <c r="B2244" i="1"/>
  <c r="B2245" i="1"/>
  <c r="B2246" i="1"/>
  <c r="B2247" i="1"/>
  <c r="B2248" i="1"/>
  <c r="B2249" i="1"/>
  <c r="B2250" i="1"/>
  <c r="B2251" i="1"/>
  <c r="B2252" i="1"/>
  <c r="B2253" i="1"/>
  <c r="B2254" i="1"/>
  <c r="B2255" i="1"/>
  <c r="B2256" i="1"/>
  <c r="B2257" i="1"/>
  <c r="B2258" i="1"/>
  <c r="B2259" i="1"/>
  <c r="B2260" i="1"/>
  <c r="B2261" i="1"/>
  <c r="B2262" i="1"/>
  <c r="B2263" i="1"/>
  <c r="B2264" i="1"/>
  <c r="B2265" i="1"/>
  <c r="B2266" i="1"/>
  <c r="B2267" i="1"/>
  <c r="B2268" i="1"/>
  <c r="B2269" i="1"/>
  <c r="B2270" i="1"/>
  <c r="B2271" i="1"/>
  <c r="B2272" i="1"/>
  <c r="B2273" i="1"/>
  <c r="B2274" i="1"/>
  <c r="B2275" i="1"/>
  <c r="B2276" i="1"/>
  <c r="B2277" i="1"/>
  <c r="B2278" i="1"/>
  <c r="B2279" i="1"/>
  <c r="B2280" i="1"/>
  <c r="B2281" i="1"/>
  <c r="B2282" i="1"/>
  <c r="B2283" i="1"/>
  <c r="B2284" i="1"/>
  <c r="B2285" i="1"/>
  <c r="B2286" i="1"/>
  <c r="B2287" i="1"/>
  <c r="B2288" i="1"/>
  <c r="B2289" i="1"/>
  <c r="B2290" i="1"/>
  <c r="B2291" i="1"/>
  <c r="B2292" i="1"/>
  <c r="B2293" i="1"/>
  <c r="B2294" i="1"/>
  <c r="B2295" i="1"/>
  <c r="B2296" i="1"/>
  <c r="B2297" i="1"/>
  <c r="B2298" i="1"/>
  <c r="B2299" i="1"/>
  <c r="B2300" i="1"/>
  <c r="B2301" i="1"/>
  <c r="B2302" i="1"/>
  <c r="B2303" i="1"/>
  <c r="B2304" i="1"/>
  <c r="B2305" i="1"/>
  <c r="B2306" i="1"/>
  <c r="B2307" i="1"/>
  <c r="B2308" i="1"/>
  <c r="B2309" i="1"/>
  <c r="B2310" i="1"/>
  <c r="B2311" i="1"/>
  <c r="B2312" i="1"/>
  <c r="B2313" i="1"/>
  <c r="B2314" i="1"/>
  <c r="B2315" i="1"/>
  <c r="B2316" i="1"/>
  <c r="B2317" i="1"/>
  <c r="B2318" i="1"/>
  <c r="B2319" i="1"/>
  <c r="B2320" i="1"/>
  <c r="B2321" i="1"/>
  <c r="B2322" i="1"/>
  <c r="B2323" i="1"/>
  <c r="B2324" i="1"/>
  <c r="B2325" i="1"/>
  <c r="B2326" i="1"/>
  <c r="B2327" i="1"/>
  <c r="B2328" i="1"/>
  <c r="B2329" i="1"/>
  <c r="B2330" i="1"/>
  <c r="B2331" i="1"/>
  <c r="B2332" i="1"/>
  <c r="B2333" i="1"/>
  <c r="B2334" i="1"/>
  <c r="B2335" i="1"/>
  <c r="B2336" i="1"/>
  <c r="B2337" i="1"/>
  <c r="B2338" i="1"/>
  <c r="B2339" i="1"/>
  <c r="B2340" i="1"/>
  <c r="B2341" i="1"/>
  <c r="B2342" i="1"/>
  <c r="B2343" i="1"/>
  <c r="B2344" i="1"/>
  <c r="B2345" i="1"/>
  <c r="B2346" i="1"/>
  <c r="B2347" i="1"/>
  <c r="B2348" i="1"/>
  <c r="B2349" i="1"/>
  <c r="B2350" i="1"/>
  <c r="B2351" i="1"/>
  <c r="B2352" i="1"/>
  <c r="B2353" i="1"/>
  <c r="B2354" i="1"/>
  <c r="B2355" i="1"/>
  <c r="B2356" i="1"/>
  <c r="B2357" i="1"/>
  <c r="B2358" i="1"/>
  <c r="B2359" i="1"/>
  <c r="B2360" i="1"/>
  <c r="B2361" i="1"/>
  <c r="B2362" i="1"/>
  <c r="B2363" i="1"/>
  <c r="B2364" i="1"/>
  <c r="B2365" i="1"/>
  <c r="B2366" i="1"/>
  <c r="B2367" i="1"/>
  <c r="B2368" i="1"/>
  <c r="B2369" i="1"/>
  <c r="B2370" i="1"/>
  <c r="B2371" i="1"/>
  <c r="B2372" i="1"/>
  <c r="B2373" i="1"/>
  <c r="B2374" i="1"/>
  <c r="B2375" i="1"/>
  <c r="B2376" i="1"/>
  <c r="B2377" i="1"/>
  <c r="B2378" i="1"/>
  <c r="B2379" i="1"/>
  <c r="B2380" i="1"/>
  <c r="B2381" i="1"/>
  <c r="B2382" i="1"/>
  <c r="B2383" i="1"/>
  <c r="B2384" i="1"/>
  <c r="B2385" i="1"/>
  <c r="B2386" i="1"/>
  <c r="B2387" i="1"/>
  <c r="B2388" i="1"/>
  <c r="B2389" i="1"/>
  <c r="B2390" i="1"/>
  <c r="B2391" i="1"/>
  <c r="B2392" i="1"/>
  <c r="B2393" i="1"/>
  <c r="B2394" i="1"/>
  <c r="B2395" i="1"/>
  <c r="B2396" i="1"/>
  <c r="B2397" i="1"/>
  <c r="B2398" i="1"/>
  <c r="B2399" i="1"/>
  <c r="B2400" i="1"/>
  <c r="B2401" i="1"/>
  <c r="B2402" i="1"/>
  <c r="B2403" i="1"/>
  <c r="B2404" i="1"/>
  <c r="B2405" i="1"/>
  <c r="B2406" i="1"/>
  <c r="B2407" i="1"/>
  <c r="B2408" i="1"/>
  <c r="B2409" i="1"/>
  <c r="B2410" i="1"/>
  <c r="B2411" i="1"/>
  <c r="B2412" i="1"/>
  <c r="B2413" i="1"/>
  <c r="B2414" i="1"/>
  <c r="B2415" i="1"/>
  <c r="B2416" i="1"/>
  <c r="B2417" i="1"/>
  <c r="B2418" i="1"/>
  <c r="B2419" i="1"/>
  <c r="B2420" i="1"/>
  <c r="B2421" i="1"/>
  <c r="B2422" i="1"/>
  <c r="B2423" i="1"/>
  <c r="B2424" i="1"/>
  <c r="B2425" i="1"/>
  <c r="B2426" i="1"/>
  <c r="B2427" i="1"/>
  <c r="B2428" i="1"/>
  <c r="B2429" i="1"/>
  <c r="B2430" i="1"/>
  <c r="B2431" i="1"/>
  <c r="B2432" i="1"/>
  <c r="B2433" i="1"/>
  <c r="B2434" i="1"/>
  <c r="B2435" i="1"/>
  <c r="B2436" i="1"/>
  <c r="B2437" i="1"/>
  <c r="B2438" i="1"/>
  <c r="B2439" i="1"/>
  <c r="B2440" i="1"/>
  <c r="B2441" i="1"/>
  <c r="B2442" i="1"/>
  <c r="B2443" i="1"/>
  <c r="B2444" i="1"/>
  <c r="B2445" i="1"/>
  <c r="B2446" i="1"/>
  <c r="B2447" i="1"/>
  <c r="B2448" i="1"/>
  <c r="B2449" i="1"/>
  <c r="B2450" i="1"/>
  <c r="B2451" i="1"/>
  <c r="B2452" i="1"/>
  <c r="B2453" i="1"/>
  <c r="B2454" i="1"/>
  <c r="B2455" i="1"/>
  <c r="B2456" i="1"/>
  <c r="B2457" i="1"/>
  <c r="B2458" i="1"/>
  <c r="B2459" i="1"/>
  <c r="B2460" i="1"/>
  <c r="B2461" i="1"/>
  <c r="B2462" i="1"/>
  <c r="B2463" i="1"/>
  <c r="B2464" i="1"/>
  <c r="B2465" i="1"/>
  <c r="B2466" i="1"/>
  <c r="B2467" i="1"/>
  <c r="B2468" i="1"/>
  <c r="B2469" i="1"/>
  <c r="B2470" i="1"/>
  <c r="B2471" i="1"/>
  <c r="B2472" i="1"/>
  <c r="B2473" i="1"/>
  <c r="B2474" i="1"/>
  <c r="B2475" i="1"/>
  <c r="B2476" i="1"/>
  <c r="B2477" i="1"/>
  <c r="B2478" i="1"/>
  <c r="B2479" i="1"/>
  <c r="B2480" i="1"/>
  <c r="B2481" i="1"/>
  <c r="B2482" i="1"/>
  <c r="B2483" i="1"/>
  <c r="B2484" i="1"/>
  <c r="B2485" i="1"/>
  <c r="B2486" i="1"/>
  <c r="B2487" i="1"/>
  <c r="B2488" i="1"/>
  <c r="B2489" i="1"/>
  <c r="B2490" i="1"/>
  <c r="B2491" i="1"/>
  <c r="B2492" i="1"/>
  <c r="B2493" i="1"/>
  <c r="B2494" i="1"/>
  <c r="B2495" i="1"/>
  <c r="B2496" i="1"/>
  <c r="B2497" i="1"/>
  <c r="B2498" i="1"/>
  <c r="B2499" i="1"/>
  <c r="B2500" i="1"/>
  <c r="B2501" i="1"/>
  <c r="B2502" i="1"/>
  <c r="B2503" i="1"/>
  <c r="B2504" i="1"/>
  <c r="B2505" i="1"/>
  <c r="B2506" i="1"/>
  <c r="B2507" i="1"/>
  <c r="B2508" i="1"/>
  <c r="B2509" i="1"/>
  <c r="B2510" i="1"/>
  <c r="B2511" i="1"/>
  <c r="B2512" i="1"/>
  <c r="B2513" i="1"/>
  <c r="B2514" i="1"/>
  <c r="B2515" i="1"/>
  <c r="B2516" i="1"/>
  <c r="B2517" i="1"/>
  <c r="B2518" i="1"/>
  <c r="B2519" i="1"/>
  <c r="B2520" i="1"/>
  <c r="B2521" i="1"/>
  <c r="B2522" i="1"/>
  <c r="B2523" i="1"/>
  <c r="B2524" i="1"/>
  <c r="B2525" i="1"/>
  <c r="B2526" i="1"/>
  <c r="B2527" i="1"/>
  <c r="B2528" i="1"/>
  <c r="B2529" i="1"/>
  <c r="B2530" i="1"/>
  <c r="B2531" i="1"/>
  <c r="B2532" i="1"/>
  <c r="B2533" i="1"/>
  <c r="B2534" i="1"/>
  <c r="B2535" i="1"/>
  <c r="B2536" i="1"/>
  <c r="B2537" i="1"/>
  <c r="B2538" i="1"/>
  <c r="B2539" i="1"/>
  <c r="B2540" i="1"/>
  <c r="B2541" i="1"/>
  <c r="B2542" i="1"/>
  <c r="B2543" i="1"/>
  <c r="B2544" i="1"/>
  <c r="B2545" i="1"/>
  <c r="B2546" i="1"/>
  <c r="B2547" i="1"/>
  <c r="B2548" i="1"/>
  <c r="B2549" i="1"/>
  <c r="B2550" i="1"/>
  <c r="B2551" i="1"/>
  <c r="B2552" i="1"/>
  <c r="B2553" i="1"/>
  <c r="B2554" i="1"/>
  <c r="B2555" i="1"/>
  <c r="B2556" i="1"/>
  <c r="B2557" i="1"/>
  <c r="B2558" i="1"/>
  <c r="B2559" i="1"/>
  <c r="B2560" i="1"/>
  <c r="B2561" i="1"/>
  <c r="B2562" i="1"/>
  <c r="B2563" i="1"/>
  <c r="B2564" i="1"/>
  <c r="B2565" i="1"/>
  <c r="B2566" i="1"/>
  <c r="B2567" i="1"/>
  <c r="B2568" i="1"/>
  <c r="B2569" i="1"/>
  <c r="B2570" i="1"/>
  <c r="B2571" i="1"/>
  <c r="B2572" i="1"/>
  <c r="B2573" i="1"/>
  <c r="B2574" i="1"/>
  <c r="B2575" i="1"/>
  <c r="B2576" i="1"/>
  <c r="B2577" i="1"/>
  <c r="B2578" i="1"/>
  <c r="B2579" i="1"/>
  <c r="B2580" i="1"/>
  <c r="B2581" i="1"/>
  <c r="B2582" i="1"/>
  <c r="B2583" i="1"/>
  <c r="B2584" i="1"/>
  <c r="B2585" i="1"/>
  <c r="B2586" i="1"/>
  <c r="B2587" i="1"/>
  <c r="B2588" i="1"/>
  <c r="B2589" i="1"/>
  <c r="B2590" i="1"/>
  <c r="B2591" i="1"/>
  <c r="B2592" i="1"/>
  <c r="B2593" i="1"/>
  <c r="B2594" i="1"/>
  <c r="B2595" i="1"/>
  <c r="B2596" i="1"/>
  <c r="B2597" i="1"/>
  <c r="B2598" i="1"/>
  <c r="B2599" i="1"/>
  <c r="B2600" i="1"/>
  <c r="B2601" i="1"/>
  <c r="B2602" i="1"/>
  <c r="B2603" i="1"/>
  <c r="B2604" i="1"/>
  <c r="B2605" i="1"/>
  <c r="B2606" i="1"/>
  <c r="B2607" i="1"/>
  <c r="B2608" i="1"/>
  <c r="B2609" i="1"/>
  <c r="B2610" i="1"/>
  <c r="B2611" i="1"/>
  <c r="B2612" i="1"/>
  <c r="B2613" i="1"/>
  <c r="B2614" i="1"/>
  <c r="B2615" i="1"/>
  <c r="B2616" i="1"/>
  <c r="B2617" i="1"/>
  <c r="B2618" i="1"/>
  <c r="B2619" i="1"/>
  <c r="B2620" i="1"/>
  <c r="B2621" i="1"/>
  <c r="B2622" i="1"/>
  <c r="B2623" i="1"/>
  <c r="B2624" i="1"/>
  <c r="B2625" i="1"/>
  <c r="B2626" i="1"/>
  <c r="B2627" i="1"/>
  <c r="B2628" i="1"/>
  <c r="B2629" i="1"/>
  <c r="B2630" i="1"/>
  <c r="B2631" i="1"/>
  <c r="B2632" i="1"/>
  <c r="B2633" i="1"/>
  <c r="B2634" i="1"/>
  <c r="B2635" i="1"/>
  <c r="B2636" i="1"/>
  <c r="B2637" i="1"/>
  <c r="B2638" i="1"/>
  <c r="B2639" i="1"/>
  <c r="B2640" i="1"/>
  <c r="B2641" i="1"/>
  <c r="B2642" i="1"/>
  <c r="B2643" i="1"/>
  <c r="B2644" i="1"/>
  <c r="B2645" i="1"/>
  <c r="B2646" i="1"/>
  <c r="B2647" i="1"/>
  <c r="B2648" i="1"/>
  <c r="B2649" i="1"/>
  <c r="B2650" i="1"/>
  <c r="B2651" i="1"/>
  <c r="B2652" i="1"/>
  <c r="B2653" i="1"/>
  <c r="B2654" i="1"/>
  <c r="B2655" i="1"/>
  <c r="B2656" i="1"/>
  <c r="B2657" i="1"/>
  <c r="B2658" i="1"/>
  <c r="B2659" i="1"/>
  <c r="B2660" i="1"/>
  <c r="B2661" i="1"/>
  <c r="B2662" i="1"/>
  <c r="B2663" i="1"/>
  <c r="B2664" i="1"/>
  <c r="B2665" i="1"/>
  <c r="B2666" i="1"/>
  <c r="B2667" i="1"/>
  <c r="B2668" i="1"/>
  <c r="B2669" i="1"/>
  <c r="B2670" i="1"/>
  <c r="B2671" i="1"/>
  <c r="B2672" i="1"/>
  <c r="B2673" i="1"/>
  <c r="B2674" i="1"/>
  <c r="B2675" i="1"/>
  <c r="B2676" i="1"/>
  <c r="B2677" i="1"/>
  <c r="B2678" i="1"/>
  <c r="B2679" i="1"/>
  <c r="B2680" i="1"/>
  <c r="B2681" i="1"/>
  <c r="B2682" i="1"/>
  <c r="B2683" i="1"/>
  <c r="B2684" i="1"/>
  <c r="B2685" i="1"/>
  <c r="B2686" i="1"/>
  <c r="B2687" i="1"/>
  <c r="B2688" i="1"/>
  <c r="B2689" i="1"/>
  <c r="B2690" i="1"/>
  <c r="B2691" i="1"/>
  <c r="B2692" i="1"/>
  <c r="B2693" i="1"/>
  <c r="B2694" i="1"/>
  <c r="B2695" i="1"/>
  <c r="B2696" i="1"/>
  <c r="B2697" i="1"/>
  <c r="B2698" i="1"/>
  <c r="B2699" i="1"/>
  <c r="B2700" i="1"/>
  <c r="B2701" i="1"/>
  <c r="B2702" i="1"/>
  <c r="B2703" i="1"/>
  <c r="B2704" i="1"/>
  <c r="B2705" i="1"/>
  <c r="B2706" i="1"/>
  <c r="B2707" i="1"/>
  <c r="B2708" i="1"/>
  <c r="B2709" i="1"/>
  <c r="B2710" i="1"/>
  <c r="B2711" i="1"/>
  <c r="B2712" i="1"/>
  <c r="B2713" i="1"/>
  <c r="B2714" i="1"/>
  <c r="B2715" i="1"/>
  <c r="B2716" i="1"/>
  <c r="B2717" i="1"/>
  <c r="B2718" i="1"/>
  <c r="B2719" i="1"/>
  <c r="B2720" i="1"/>
  <c r="B2721" i="1"/>
  <c r="B2722" i="1"/>
  <c r="B2723" i="1"/>
  <c r="B2724" i="1"/>
  <c r="B2725" i="1"/>
  <c r="B2726" i="1"/>
  <c r="B2727" i="1"/>
  <c r="B2728" i="1"/>
  <c r="B2729" i="1"/>
  <c r="B2730" i="1"/>
  <c r="B2731" i="1"/>
  <c r="B2732" i="1"/>
  <c r="B2733" i="1"/>
  <c r="B2734" i="1"/>
  <c r="B2735" i="1"/>
  <c r="B2736" i="1"/>
  <c r="B2737" i="1"/>
  <c r="B2738" i="1"/>
  <c r="B2739" i="1"/>
  <c r="B2740" i="1"/>
  <c r="B2741" i="1"/>
  <c r="B2742" i="1"/>
  <c r="B2743" i="1"/>
  <c r="B2744" i="1"/>
  <c r="B2745" i="1"/>
  <c r="B2746" i="1"/>
  <c r="B2747" i="1"/>
  <c r="B2748" i="1"/>
  <c r="B2749" i="1"/>
  <c r="B2750" i="1"/>
  <c r="B2751" i="1"/>
  <c r="B2752" i="1"/>
  <c r="B2753" i="1"/>
  <c r="B2754" i="1"/>
  <c r="B2755" i="1"/>
  <c r="B2756" i="1"/>
  <c r="B2757" i="1"/>
  <c r="B2758" i="1"/>
  <c r="B2759" i="1"/>
  <c r="B2760" i="1"/>
  <c r="B2761" i="1"/>
  <c r="B2762" i="1"/>
  <c r="B2763" i="1"/>
  <c r="B2764" i="1"/>
  <c r="B2765" i="1"/>
  <c r="B2766" i="1"/>
  <c r="B2767" i="1"/>
  <c r="B2768" i="1"/>
  <c r="B2769" i="1"/>
  <c r="B2770" i="1"/>
  <c r="B2771" i="1"/>
  <c r="B2772" i="1"/>
  <c r="B2773" i="1"/>
  <c r="B2774" i="1"/>
  <c r="B2775" i="1"/>
  <c r="B2776" i="1"/>
  <c r="B2777" i="1"/>
  <c r="B2778" i="1"/>
  <c r="B2779" i="1"/>
  <c r="B2780" i="1"/>
  <c r="B2781" i="1"/>
  <c r="B2782" i="1"/>
  <c r="B2783" i="1"/>
  <c r="B2784" i="1"/>
  <c r="B2785" i="1"/>
  <c r="B2786" i="1"/>
  <c r="B2787" i="1"/>
  <c r="B2788" i="1"/>
  <c r="B2789" i="1"/>
  <c r="B2790" i="1"/>
  <c r="B2791" i="1"/>
  <c r="B2792" i="1"/>
  <c r="B2793" i="1"/>
  <c r="B2794" i="1"/>
  <c r="B2795" i="1"/>
  <c r="B2796" i="1"/>
  <c r="B2797" i="1"/>
  <c r="B2798" i="1"/>
  <c r="B2799" i="1"/>
  <c r="B2800" i="1"/>
  <c r="B2801" i="1"/>
  <c r="B2802" i="1"/>
  <c r="B2803" i="1"/>
  <c r="B2804" i="1"/>
  <c r="B2805" i="1"/>
  <c r="B2806" i="1"/>
  <c r="B2807" i="1"/>
  <c r="B2808" i="1"/>
  <c r="B2809" i="1"/>
  <c r="B2810" i="1"/>
  <c r="B2811" i="1"/>
  <c r="B2812" i="1"/>
  <c r="B2813" i="1"/>
  <c r="B2814" i="1"/>
  <c r="B2815" i="1"/>
  <c r="B2816" i="1"/>
  <c r="B2817" i="1"/>
  <c r="B2818" i="1"/>
  <c r="B2819" i="1"/>
  <c r="B2820" i="1"/>
  <c r="B2821" i="1"/>
  <c r="B2822" i="1"/>
  <c r="B2823" i="1"/>
  <c r="B2824" i="1"/>
  <c r="B2825" i="1"/>
  <c r="B2826" i="1"/>
  <c r="B2827" i="1"/>
  <c r="B2828" i="1"/>
  <c r="B2829" i="1"/>
  <c r="B2830" i="1"/>
  <c r="B2831" i="1"/>
  <c r="B2832" i="1"/>
  <c r="B2833" i="1"/>
  <c r="B2834" i="1"/>
  <c r="B2835" i="1"/>
  <c r="B2836" i="1"/>
  <c r="B2837" i="1"/>
  <c r="B2838" i="1"/>
  <c r="B2839" i="1"/>
  <c r="B2840" i="1"/>
  <c r="B2841" i="1"/>
  <c r="B2842" i="1"/>
  <c r="B2843" i="1"/>
  <c r="B2844" i="1"/>
  <c r="B2845" i="1"/>
  <c r="B2846" i="1"/>
  <c r="B2847" i="1"/>
  <c r="B2848" i="1"/>
  <c r="B2849" i="1"/>
  <c r="B2850" i="1"/>
  <c r="B2851" i="1"/>
  <c r="B2852" i="1"/>
  <c r="B2853" i="1"/>
  <c r="B2854" i="1"/>
  <c r="B2855" i="1"/>
  <c r="B2856" i="1"/>
  <c r="B2857" i="1"/>
  <c r="B2858" i="1"/>
  <c r="B2859" i="1"/>
  <c r="B2860" i="1"/>
  <c r="B2861" i="1"/>
  <c r="B2862" i="1"/>
  <c r="B2863" i="1"/>
  <c r="B2864" i="1"/>
  <c r="B2865" i="1"/>
  <c r="B2866" i="1"/>
  <c r="B2867" i="1"/>
  <c r="B2868" i="1"/>
  <c r="B2869" i="1"/>
  <c r="B2870" i="1"/>
  <c r="B2871" i="1"/>
  <c r="B2872" i="1"/>
  <c r="B2873" i="1"/>
  <c r="B2874" i="1"/>
  <c r="B2875" i="1"/>
  <c r="B2876" i="1"/>
  <c r="B2877" i="1"/>
  <c r="B2878" i="1"/>
  <c r="B2879" i="1"/>
  <c r="B2880" i="1"/>
  <c r="B2881" i="1"/>
  <c r="B2882" i="1"/>
  <c r="B2883" i="1"/>
  <c r="B2884" i="1"/>
  <c r="B2885" i="1"/>
  <c r="B2886" i="1"/>
  <c r="B2887" i="1"/>
  <c r="B2888" i="1"/>
  <c r="B2889" i="1"/>
  <c r="B2890" i="1"/>
  <c r="B2891" i="1"/>
  <c r="B2892" i="1"/>
  <c r="B2893" i="1"/>
  <c r="B2894" i="1"/>
  <c r="B2895" i="1"/>
  <c r="B2896" i="1"/>
  <c r="B2897" i="1"/>
  <c r="B2898" i="1"/>
  <c r="B2899" i="1"/>
  <c r="B2900" i="1"/>
  <c r="B2901" i="1"/>
  <c r="B2902" i="1"/>
  <c r="B2903" i="1"/>
  <c r="B2904" i="1"/>
  <c r="B2905" i="1"/>
  <c r="B2906" i="1"/>
  <c r="B2907" i="1"/>
  <c r="B2908" i="1"/>
  <c r="B2909" i="1"/>
  <c r="B2910" i="1"/>
  <c r="B2911" i="1"/>
  <c r="B2912" i="1"/>
  <c r="B2913" i="1"/>
  <c r="B2914" i="1"/>
  <c r="B2915" i="1"/>
  <c r="B2916" i="1"/>
  <c r="B2917" i="1"/>
  <c r="B2918" i="1"/>
  <c r="B2919" i="1"/>
  <c r="B2920" i="1"/>
  <c r="B2921" i="1"/>
  <c r="B2922" i="1"/>
  <c r="B2923" i="1"/>
  <c r="B2924" i="1"/>
  <c r="B2925" i="1"/>
  <c r="B2926" i="1"/>
  <c r="B2927" i="1"/>
  <c r="B2928" i="1"/>
  <c r="B2929" i="1"/>
  <c r="B2930" i="1"/>
  <c r="B2931" i="1"/>
  <c r="B2932" i="1"/>
  <c r="B2933" i="1"/>
  <c r="B2934" i="1"/>
  <c r="B2935" i="1"/>
  <c r="B2936" i="1"/>
  <c r="B2937" i="1"/>
  <c r="B2938" i="1"/>
  <c r="B2939" i="1"/>
  <c r="B2940" i="1"/>
  <c r="B2941" i="1"/>
  <c r="B2942" i="1"/>
  <c r="B2943" i="1"/>
  <c r="B2944" i="1"/>
  <c r="B2945" i="1"/>
  <c r="B2946" i="1"/>
  <c r="B2947" i="1"/>
  <c r="B2948" i="1"/>
  <c r="B2949" i="1"/>
  <c r="B2950" i="1"/>
  <c r="B2951" i="1"/>
  <c r="B2952" i="1"/>
  <c r="B2953" i="1"/>
  <c r="B2954" i="1"/>
  <c r="B2955" i="1"/>
  <c r="B2956" i="1"/>
  <c r="B2957" i="1"/>
  <c r="B2958" i="1"/>
  <c r="B2959" i="1"/>
  <c r="B2960" i="1"/>
  <c r="B2961" i="1"/>
  <c r="B2962" i="1"/>
  <c r="B2963" i="1"/>
  <c r="B2964" i="1"/>
  <c r="B2965" i="1"/>
  <c r="B2966" i="1"/>
  <c r="B2967" i="1"/>
  <c r="B2968" i="1"/>
  <c r="B2969" i="1"/>
  <c r="B2970" i="1"/>
  <c r="B2971" i="1"/>
  <c r="B2972" i="1"/>
  <c r="B2973" i="1"/>
  <c r="B2974" i="1"/>
  <c r="B2975" i="1"/>
  <c r="B2976" i="1"/>
  <c r="B2977" i="1"/>
  <c r="B2978" i="1"/>
  <c r="B2979" i="1"/>
  <c r="B2980" i="1"/>
  <c r="B2981" i="1"/>
  <c r="B2982" i="1"/>
  <c r="B2983" i="1"/>
  <c r="B2984" i="1"/>
  <c r="B2985" i="1"/>
  <c r="B2986" i="1"/>
  <c r="B2987" i="1"/>
  <c r="B2988" i="1"/>
  <c r="B2989" i="1"/>
  <c r="B2990" i="1"/>
  <c r="B2991" i="1"/>
  <c r="B2992" i="1"/>
  <c r="B2993" i="1"/>
  <c r="B2994" i="1"/>
  <c r="B2995" i="1"/>
  <c r="B2996" i="1"/>
  <c r="B2997" i="1"/>
  <c r="B2998" i="1"/>
  <c r="B2999" i="1"/>
  <c r="B3000" i="1"/>
  <c r="B3001" i="1"/>
  <c r="B3002" i="1"/>
  <c r="B3003" i="1"/>
  <c r="B3004" i="1"/>
  <c r="B3005" i="1"/>
  <c r="B3006" i="1"/>
  <c r="B3007" i="1"/>
  <c r="B3008" i="1"/>
  <c r="B3009" i="1"/>
  <c r="B3010" i="1"/>
  <c r="B3011" i="1"/>
  <c r="B3012" i="1"/>
  <c r="B3013" i="1"/>
  <c r="B3014" i="1"/>
  <c r="B3015" i="1"/>
  <c r="B3016" i="1"/>
  <c r="B3017" i="1"/>
  <c r="B3018" i="1"/>
  <c r="B3019" i="1"/>
  <c r="B3020" i="1"/>
  <c r="B3021" i="1"/>
  <c r="B3022" i="1"/>
  <c r="B3023" i="1"/>
  <c r="B3024" i="1"/>
  <c r="B3025" i="1"/>
  <c r="B3026" i="1"/>
  <c r="B3027" i="1"/>
  <c r="B3028" i="1"/>
  <c r="B3029" i="1"/>
  <c r="B3030" i="1"/>
  <c r="B3031" i="1"/>
  <c r="B3032" i="1"/>
  <c r="B3033" i="1"/>
  <c r="B3034" i="1"/>
  <c r="B3035" i="1"/>
  <c r="B3036" i="1"/>
  <c r="B3037" i="1"/>
  <c r="B3038" i="1"/>
  <c r="B3039" i="1"/>
  <c r="B3040" i="1"/>
  <c r="B3041" i="1"/>
  <c r="B3042" i="1"/>
  <c r="B3043" i="1"/>
  <c r="B3044" i="1"/>
  <c r="B3045" i="1"/>
  <c r="B3046" i="1"/>
  <c r="B3047" i="1"/>
  <c r="B3048" i="1"/>
  <c r="B3049" i="1"/>
  <c r="B3050" i="1"/>
  <c r="B3051" i="1"/>
  <c r="B3052" i="1"/>
  <c r="B3053" i="1"/>
  <c r="B3054" i="1"/>
  <c r="B3055" i="1"/>
  <c r="B3056" i="1"/>
  <c r="B3057" i="1"/>
  <c r="B3058" i="1"/>
  <c r="B3059" i="1"/>
  <c r="B3060" i="1"/>
  <c r="B3061" i="1"/>
  <c r="B3062" i="1"/>
  <c r="B3063" i="1"/>
  <c r="B3064" i="1"/>
  <c r="B3065" i="1"/>
  <c r="B3066" i="1"/>
  <c r="B3067" i="1"/>
  <c r="B3068" i="1"/>
  <c r="B3069" i="1"/>
  <c r="B3070" i="1"/>
  <c r="B3071" i="1"/>
  <c r="B3072" i="1"/>
  <c r="B3073" i="1"/>
  <c r="B3074" i="1"/>
  <c r="B3075" i="1"/>
  <c r="B3076" i="1"/>
  <c r="B3077" i="1"/>
  <c r="B3078" i="1"/>
  <c r="B3079" i="1"/>
  <c r="B3080" i="1"/>
  <c r="B3081" i="1"/>
  <c r="B3082" i="1"/>
  <c r="B3083" i="1"/>
  <c r="B3084" i="1"/>
  <c r="B3085" i="1"/>
  <c r="B3086" i="1"/>
  <c r="B3087" i="1"/>
  <c r="B3088" i="1"/>
  <c r="B3089" i="1"/>
  <c r="B3090" i="1"/>
  <c r="B3091" i="1"/>
  <c r="B3092" i="1"/>
  <c r="B3093" i="1"/>
  <c r="B3094" i="1"/>
  <c r="B3095" i="1"/>
  <c r="B3096" i="1"/>
  <c r="B3097" i="1"/>
  <c r="B3098" i="1"/>
  <c r="B3099" i="1"/>
  <c r="B3100" i="1"/>
  <c r="B3101" i="1"/>
  <c r="B3102" i="1"/>
  <c r="B3103" i="1"/>
  <c r="B3104" i="1"/>
  <c r="B3105" i="1"/>
  <c r="B3106" i="1"/>
  <c r="B3107" i="1"/>
  <c r="B3108" i="1"/>
  <c r="B3109" i="1"/>
  <c r="B3110" i="1"/>
  <c r="B3111" i="1"/>
  <c r="B3112" i="1"/>
  <c r="B3113" i="1"/>
  <c r="B3114" i="1"/>
  <c r="B3115" i="1"/>
  <c r="B3116" i="1"/>
  <c r="B3117" i="1"/>
  <c r="B3118" i="1"/>
  <c r="B3119" i="1"/>
  <c r="B3120" i="1"/>
  <c r="B3121" i="1"/>
  <c r="B3122" i="1"/>
  <c r="B3123" i="1"/>
  <c r="B3124" i="1"/>
  <c r="B3125" i="1"/>
  <c r="B3126" i="1"/>
  <c r="B3127" i="1"/>
  <c r="B3128" i="1"/>
  <c r="B3129" i="1"/>
  <c r="B3130" i="1"/>
  <c r="B3131" i="1"/>
  <c r="B3132" i="1"/>
  <c r="B3133" i="1"/>
  <c r="B3134" i="1"/>
  <c r="B3135" i="1"/>
  <c r="B3136" i="1"/>
  <c r="B3137" i="1"/>
  <c r="B3138" i="1"/>
  <c r="B3139" i="1"/>
  <c r="B3140" i="1"/>
  <c r="B3141" i="1"/>
  <c r="B3142" i="1"/>
  <c r="B3143" i="1"/>
  <c r="B3144" i="1"/>
  <c r="B3145" i="1"/>
  <c r="B3146" i="1"/>
  <c r="B3147" i="1"/>
  <c r="B3148" i="1"/>
  <c r="B3149" i="1"/>
  <c r="B3150" i="1"/>
  <c r="B3151" i="1"/>
  <c r="B3152" i="1"/>
  <c r="B3153" i="1"/>
  <c r="B3154" i="1"/>
  <c r="B3155" i="1"/>
  <c r="B3156" i="1"/>
  <c r="B3157" i="1"/>
  <c r="B3158" i="1"/>
  <c r="B3159" i="1"/>
  <c r="B3160" i="1"/>
  <c r="B3161" i="1"/>
  <c r="B3162" i="1"/>
  <c r="B3163" i="1"/>
  <c r="B3164" i="1"/>
  <c r="B3165" i="1"/>
  <c r="B3166" i="1"/>
  <c r="B3167" i="1"/>
  <c r="B3168" i="1"/>
  <c r="B3169" i="1"/>
  <c r="B3170" i="1"/>
  <c r="B3171" i="1"/>
  <c r="B3172" i="1"/>
  <c r="B3173" i="1"/>
  <c r="B3174" i="1"/>
  <c r="B3175" i="1"/>
  <c r="B3176" i="1"/>
  <c r="B3177" i="1"/>
  <c r="B3178" i="1"/>
  <c r="B3179" i="1"/>
  <c r="B3180" i="1"/>
  <c r="B3181" i="1"/>
  <c r="B3182" i="1"/>
  <c r="B3183" i="1"/>
  <c r="B3184" i="1"/>
  <c r="B3185" i="1"/>
  <c r="B3186" i="1"/>
  <c r="B3187" i="1"/>
  <c r="B3188" i="1"/>
  <c r="B3189" i="1"/>
  <c r="B3190" i="1"/>
  <c r="B3191" i="1"/>
  <c r="B3192" i="1"/>
  <c r="B3193" i="1"/>
  <c r="B3194" i="1"/>
  <c r="B3195" i="1"/>
  <c r="B3196" i="1"/>
  <c r="B3197" i="1"/>
  <c r="B3198" i="1"/>
  <c r="B3199" i="1"/>
  <c r="B3200" i="1"/>
  <c r="B3201" i="1"/>
  <c r="B3202" i="1"/>
  <c r="B3203" i="1"/>
  <c r="B3204" i="1"/>
  <c r="B3205" i="1"/>
  <c r="B3206" i="1"/>
  <c r="B3207" i="1"/>
  <c r="B3208" i="1"/>
  <c r="B3209" i="1"/>
  <c r="B3210" i="1"/>
  <c r="B3211" i="1"/>
  <c r="B3212" i="1"/>
  <c r="B3213" i="1"/>
  <c r="B3214" i="1"/>
  <c r="B3215" i="1"/>
  <c r="B3216" i="1"/>
  <c r="B3217" i="1"/>
  <c r="B3218" i="1"/>
  <c r="B3219" i="1"/>
  <c r="B3220" i="1"/>
  <c r="B3221" i="1"/>
  <c r="B3222" i="1"/>
  <c r="B3223" i="1"/>
  <c r="B3224" i="1"/>
  <c r="B3225" i="1"/>
  <c r="B3226" i="1"/>
  <c r="B3227" i="1"/>
  <c r="B3228" i="1"/>
  <c r="B3229" i="1"/>
  <c r="B3230" i="1"/>
  <c r="B3231" i="1"/>
  <c r="B3232" i="1"/>
  <c r="B3233" i="1"/>
  <c r="B3234" i="1"/>
  <c r="B3235" i="1"/>
  <c r="B3236" i="1"/>
  <c r="B3237" i="1"/>
  <c r="B3238" i="1"/>
  <c r="B3239" i="1"/>
  <c r="B3240" i="1"/>
  <c r="B3241" i="1"/>
  <c r="B3242" i="1"/>
  <c r="B3243" i="1"/>
  <c r="B3244" i="1"/>
  <c r="B3245" i="1"/>
  <c r="B3246" i="1"/>
  <c r="B3247" i="1"/>
  <c r="B3248" i="1"/>
  <c r="B3249" i="1"/>
  <c r="B3250" i="1"/>
  <c r="B3251" i="1"/>
  <c r="B3252" i="1"/>
  <c r="B3253" i="1"/>
  <c r="B3254" i="1"/>
  <c r="B3255" i="1"/>
  <c r="B3256" i="1"/>
  <c r="B3257" i="1"/>
  <c r="B3258" i="1"/>
  <c r="B3259" i="1"/>
  <c r="B3260" i="1"/>
  <c r="B3261" i="1"/>
  <c r="B3262" i="1"/>
  <c r="B3263" i="1"/>
  <c r="B3264" i="1"/>
  <c r="B3265" i="1"/>
  <c r="B3266" i="1"/>
  <c r="B3267" i="1"/>
  <c r="B3268" i="1"/>
  <c r="B3269" i="1"/>
  <c r="B3270" i="1"/>
  <c r="B3271" i="1"/>
  <c r="B3272" i="1"/>
  <c r="B3273" i="1"/>
  <c r="B3274" i="1"/>
  <c r="B3275" i="1"/>
  <c r="B3276" i="1"/>
  <c r="B3277" i="1"/>
  <c r="B3278" i="1"/>
  <c r="B3279" i="1"/>
  <c r="B3280" i="1"/>
  <c r="B3281" i="1"/>
  <c r="B3282" i="1"/>
  <c r="B3283" i="1"/>
  <c r="B3284" i="1"/>
  <c r="B3285" i="1"/>
  <c r="B3286" i="1"/>
  <c r="B3287" i="1"/>
  <c r="B3288" i="1"/>
  <c r="B3289" i="1"/>
  <c r="B3290" i="1"/>
  <c r="B3291" i="1"/>
  <c r="B3292" i="1"/>
  <c r="B3293" i="1"/>
  <c r="B3294" i="1"/>
  <c r="B3295" i="1"/>
  <c r="B3296" i="1"/>
  <c r="B3297" i="1"/>
  <c r="B3298" i="1"/>
  <c r="B3299" i="1"/>
  <c r="B3300" i="1"/>
  <c r="B3301" i="1"/>
  <c r="B3302" i="1"/>
  <c r="B3303" i="1"/>
  <c r="B3304" i="1"/>
  <c r="B3305" i="1"/>
  <c r="B3306" i="1"/>
  <c r="B3307" i="1"/>
  <c r="B3308" i="1"/>
  <c r="B3309" i="1"/>
  <c r="B3310" i="1"/>
  <c r="B3311" i="1"/>
  <c r="B3312" i="1"/>
  <c r="B3313" i="1"/>
  <c r="B3314" i="1"/>
  <c r="B3315" i="1"/>
  <c r="B3316" i="1"/>
  <c r="B3317" i="1"/>
  <c r="B3318" i="1"/>
  <c r="B3319" i="1"/>
  <c r="B3320" i="1"/>
  <c r="B3321" i="1"/>
  <c r="B3322" i="1"/>
  <c r="B3323" i="1"/>
  <c r="B3324" i="1"/>
  <c r="B3325" i="1"/>
  <c r="B3326" i="1"/>
  <c r="B3327" i="1"/>
  <c r="B3328" i="1"/>
  <c r="B3329" i="1"/>
  <c r="B3330" i="1"/>
  <c r="B3331" i="1"/>
  <c r="B3332" i="1"/>
  <c r="B3333" i="1"/>
  <c r="B3334" i="1"/>
  <c r="B3335" i="1"/>
  <c r="B3336" i="1"/>
  <c r="B3337" i="1"/>
  <c r="B3338" i="1"/>
  <c r="B3339" i="1"/>
  <c r="B3340" i="1"/>
  <c r="B3341" i="1"/>
  <c r="B3342" i="1"/>
  <c r="B3343" i="1"/>
  <c r="B3344" i="1"/>
  <c r="B3345" i="1"/>
  <c r="B3346" i="1"/>
  <c r="B3347" i="1"/>
  <c r="B3348" i="1"/>
  <c r="B3349" i="1"/>
  <c r="B3350" i="1"/>
  <c r="B3351" i="1"/>
  <c r="B3352" i="1"/>
  <c r="B3353" i="1"/>
  <c r="B3354" i="1"/>
  <c r="B3355" i="1"/>
  <c r="B3356" i="1"/>
  <c r="B3357" i="1"/>
  <c r="B3358" i="1"/>
  <c r="B3359" i="1"/>
  <c r="B3360" i="1"/>
  <c r="B3361" i="1"/>
  <c r="B3362" i="1"/>
  <c r="B3363" i="1"/>
  <c r="B3364" i="1"/>
  <c r="B3365" i="1"/>
  <c r="B3366" i="1"/>
  <c r="B3367" i="1"/>
  <c r="B3368" i="1"/>
  <c r="B3369" i="1"/>
  <c r="B3370" i="1"/>
  <c r="B3371" i="1"/>
  <c r="B3372" i="1"/>
  <c r="B3373" i="1"/>
  <c r="B3374" i="1"/>
  <c r="B3375" i="1"/>
  <c r="B3376" i="1"/>
  <c r="B3377" i="1"/>
  <c r="B3378" i="1"/>
  <c r="B3379" i="1"/>
  <c r="B3380" i="1"/>
  <c r="B3381" i="1"/>
  <c r="B3382" i="1"/>
  <c r="B3383" i="1"/>
  <c r="B3384" i="1"/>
  <c r="B3385" i="1"/>
  <c r="B3386" i="1"/>
  <c r="B3387" i="1"/>
  <c r="B3388" i="1"/>
  <c r="B3389" i="1"/>
  <c r="B3390" i="1"/>
  <c r="B3391" i="1"/>
  <c r="B3392" i="1"/>
  <c r="B3393" i="1"/>
  <c r="B3394" i="1"/>
  <c r="B3395" i="1"/>
  <c r="B3396" i="1"/>
  <c r="B3397" i="1"/>
  <c r="B3398" i="1"/>
  <c r="B3399" i="1"/>
  <c r="B3400" i="1"/>
  <c r="B3401" i="1"/>
  <c r="B3402" i="1"/>
  <c r="B3403" i="1"/>
  <c r="B3404" i="1"/>
  <c r="B3405" i="1"/>
  <c r="B3406" i="1"/>
  <c r="B3407" i="1"/>
  <c r="B3408" i="1"/>
  <c r="B3409" i="1"/>
  <c r="B3410" i="1"/>
  <c r="B3411" i="1"/>
  <c r="B3412" i="1"/>
  <c r="B3413" i="1"/>
  <c r="B3414" i="1"/>
  <c r="B3415" i="1"/>
  <c r="B3416" i="1"/>
  <c r="B3417" i="1"/>
  <c r="B3418" i="1"/>
  <c r="B3419" i="1"/>
  <c r="B3420" i="1"/>
  <c r="B3421" i="1"/>
  <c r="B3422" i="1"/>
  <c r="B3423" i="1"/>
  <c r="B3424" i="1"/>
  <c r="B3425" i="1"/>
  <c r="B3426" i="1"/>
  <c r="B3427" i="1"/>
  <c r="B3428" i="1"/>
  <c r="B3429" i="1"/>
  <c r="B3430" i="1"/>
  <c r="B3431" i="1"/>
  <c r="B3432" i="1"/>
  <c r="B3433" i="1"/>
  <c r="B3434" i="1"/>
  <c r="B3435" i="1"/>
  <c r="B3436" i="1"/>
  <c r="B3437" i="1"/>
  <c r="B3438" i="1"/>
  <c r="B3439" i="1"/>
  <c r="B3440" i="1"/>
  <c r="B3441" i="1"/>
  <c r="B3442" i="1"/>
  <c r="B3443" i="1"/>
  <c r="B3444" i="1"/>
  <c r="B3445" i="1"/>
  <c r="B3446" i="1"/>
  <c r="B3447" i="1"/>
  <c r="B3448" i="1"/>
  <c r="B3449" i="1"/>
  <c r="B3450" i="1"/>
  <c r="B3451" i="1"/>
  <c r="B3452" i="1"/>
  <c r="B3453" i="1"/>
  <c r="B3454" i="1"/>
  <c r="B3455" i="1"/>
  <c r="B3456" i="1"/>
  <c r="B3457" i="1"/>
  <c r="B3458" i="1"/>
  <c r="B3459" i="1"/>
  <c r="B3460" i="1"/>
  <c r="B3461" i="1"/>
  <c r="B3462" i="1"/>
  <c r="B3463" i="1"/>
  <c r="B3464" i="1"/>
  <c r="B3465" i="1"/>
  <c r="B3466" i="1"/>
  <c r="B3467" i="1"/>
  <c r="B3468" i="1"/>
  <c r="B3469" i="1"/>
  <c r="B3470" i="1"/>
  <c r="B3471" i="1"/>
  <c r="B3472" i="1"/>
  <c r="B3473" i="1"/>
  <c r="B3474" i="1"/>
  <c r="B3475" i="1"/>
  <c r="B3476" i="1"/>
  <c r="B3477" i="1"/>
  <c r="B3478" i="1"/>
  <c r="B3479" i="1"/>
  <c r="B3480" i="1"/>
  <c r="B3481" i="1"/>
  <c r="B3482" i="1"/>
  <c r="B3483" i="1"/>
  <c r="B3484" i="1"/>
  <c r="B3485" i="1"/>
  <c r="B3486" i="1"/>
  <c r="B3487" i="1"/>
  <c r="B3488" i="1"/>
  <c r="B3489" i="1"/>
  <c r="B3490" i="1"/>
  <c r="B3491" i="1"/>
  <c r="B3492" i="1"/>
  <c r="B3493" i="1"/>
  <c r="B3494" i="1"/>
  <c r="B3495" i="1"/>
  <c r="B3496" i="1"/>
  <c r="B3497" i="1"/>
  <c r="B3498" i="1"/>
  <c r="B3499" i="1"/>
  <c r="B3500" i="1"/>
  <c r="B3501" i="1"/>
  <c r="B3502" i="1"/>
  <c r="B3503" i="1"/>
  <c r="B3504" i="1"/>
  <c r="B3505" i="1"/>
  <c r="B3506" i="1"/>
  <c r="B3507" i="1"/>
  <c r="B3508" i="1"/>
  <c r="B3509" i="1"/>
  <c r="B3510" i="1"/>
  <c r="B3511" i="1"/>
  <c r="B3512" i="1"/>
  <c r="B3513" i="1"/>
  <c r="B3514" i="1"/>
  <c r="B3515" i="1"/>
  <c r="B3516" i="1"/>
  <c r="B3517" i="1"/>
  <c r="B3518" i="1"/>
  <c r="B3519" i="1"/>
  <c r="B3520" i="1"/>
  <c r="B3521" i="1"/>
  <c r="B3522" i="1"/>
  <c r="B3523" i="1"/>
  <c r="B3524" i="1"/>
  <c r="B3525" i="1"/>
  <c r="B3526" i="1"/>
  <c r="B3527" i="1"/>
  <c r="B3528" i="1"/>
  <c r="B3529" i="1"/>
  <c r="B3530" i="1"/>
  <c r="B3531" i="1"/>
  <c r="B3532" i="1"/>
  <c r="B3533" i="1"/>
  <c r="B3534" i="1"/>
  <c r="B3535" i="1"/>
  <c r="B3536" i="1"/>
  <c r="B3537" i="1"/>
  <c r="B3538" i="1"/>
  <c r="B3539" i="1"/>
  <c r="B3540" i="1"/>
  <c r="B3541" i="1"/>
  <c r="B3542" i="1"/>
  <c r="B3543" i="1"/>
  <c r="B3544" i="1"/>
  <c r="B3545" i="1"/>
  <c r="B3546" i="1"/>
  <c r="B3547" i="1"/>
  <c r="B3548" i="1"/>
  <c r="B3549" i="1"/>
  <c r="B3550" i="1"/>
  <c r="B3551" i="1"/>
  <c r="B3552" i="1"/>
  <c r="B3553" i="1"/>
  <c r="B3554" i="1"/>
  <c r="B3555" i="1"/>
  <c r="B3556" i="1"/>
  <c r="B3557" i="1"/>
  <c r="B3558" i="1"/>
  <c r="B3559" i="1"/>
  <c r="B3560" i="1"/>
  <c r="B3561" i="1"/>
  <c r="B3562" i="1"/>
  <c r="B3563" i="1"/>
  <c r="B3564" i="1"/>
  <c r="B3565" i="1"/>
  <c r="B3566" i="1"/>
  <c r="B3567" i="1"/>
  <c r="B3568" i="1"/>
  <c r="B3569" i="1"/>
  <c r="B3570" i="1"/>
  <c r="B3571" i="1"/>
  <c r="B3572" i="1"/>
  <c r="B3573" i="1"/>
  <c r="B3574" i="1"/>
  <c r="B3575" i="1"/>
  <c r="B3576" i="1"/>
  <c r="B3577" i="1"/>
  <c r="B3578" i="1"/>
  <c r="B3579" i="1"/>
  <c r="B3580" i="1"/>
  <c r="B3581" i="1"/>
  <c r="B3582" i="1"/>
  <c r="B3583" i="1"/>
  <c r="B3584" i="1"/>
  <c r="B3585" i="1"/>
  <c r="B3586" i="1"/>
  <c r="B3587" i="1"/>
  <c r="B3588" i="1"/>
  <c r="B3589" i="1"/>
  <c r="B3590" i="1"/>
  <c r="B3591" i="1"/>
  <c r="B3592" i="1"/>
  <c r="B3593" i="1"/>
  <c r="B3594" i="1"/>
  <c r="B3595" i="1"/>
  <c r="B3596" i="1"/>
  <c r="B3597" i="1"/>
  <c r="B3598" i="1"/>
  <c r="B3599" i="1"/>
  <c r="B3600" i="1"/>
  <c r="B3601" i="1"/>
  <c r="B3602" i="1"/>
  <c r="B3603" i="1"/>
  <c r="B3604" i="1"/>
  <c r="B3605" i="1"/>
  <c r="B3606" i="1"/>
  <c r="B3607" i="1"/>
  <c r="B3608" i="1"/>
  <c r="B3609" i="1"/>
  <c r="B3610" i="1"/>
  <c r="B3611" i="1"/>
  <c r="B3612" i="1"/>
  <c r="B3613" i="1"/>
  <c r="B3614" i="1"/>
  <c r="B3615" i="1"/>
  <c r="B3616" i="1"/>
  <c r="B3617" i="1"/>
  <c r="B3618" i="1"/>
  <c r="B3619" i="1"/>
  <c r="B3620" i="1"/>
  <c r="B3621" i="1"/>
  <c r="B3622" i="1"/>
  <c r="B3623" i="1"/>
  <c r="B3624" i="1"/>
  <c r="B3625" i="1"/>
  <c r="B3626" i="1"/>
  <c r="B3627" i="1"/>
  <c r="B3628" i="1"/>
  <c r="B3629" i="1"/>
  <c r="B3630" i="1"/>
  <c r="B3631" i="1"/>
  <c r="B3632" i="1"/>
  <c r="B3633" i="1"/>
  <c r="B3634" i="1"/>
  <c r="B3635" i="1"/>
  <c r="B3636" i="1"/>
  <c r="B3637" i="1"/>
  <c r="B3638" i="1"/>
  <c r="B3639" i="1"/>
  <c r="B3640" i="1"/>
  <c r="B3641" i="1"/>
  <c r="B3642" i="1"/>
  <c r="B3643" i="1"/>
  <c r="B3644" i="1"/>
  <c r="B3645" i="1"/>
  <c r="B3646" i="1"/>
  <c r="B3647" i="1"/>
  <c r="B3648" i="1"/>
  <c r="B3649" i="1"/>
  <c r="B3650" i="1"/>
  <c r="B3651" i="1"/>
  <c r="B3652" i="1"/>
  <c r="B3653" i="1"/>
  <c r="B3654" i="1"/>
  <c r="B3655" i="1"/>
  <c r="B3656" i="1"/>
  <c r="B3657" i="1"/>
  <c r="B3658" i="1"/>
  <c r="B3659" i="1"/>
  <c r="B3660" i="1"/>
  <c r="B3661" i="1"/>
  <c r="B3662" i="1"/>
  <c r="B3663" i="1"/>
  <c r="B3664" i="1"/>
  <c r="B3665" i="1"/>
  <c r="B3666" i="1"/>
  <c r="B3667" i="1"/>
  <c r="B3668" i="1"/>
  <c r="B3669" i="1"/>
  <c r="B3670" i="1"/>
  <c r="B3671" i="1"/>
  <c r="B3672" i="1"/>
  <c r="B3673" i="1"/>
  <c r="B3674" i="1"/>
  <c r="B3675" i="1"/>
  <c r="B3676" i="1"/>
  <c r="B3677" i="1"/>
  <c r="B3678" i="1"/>
  <c r="B3679" i="1"/>
  <c r="B3680" i="1"/>
  <c r="B3681" i="1"/>
  <c r="B3682" i="1"/>
  <c r="B3683" i="1"/>
  <c r="B3684" i="1"/>
  <c r="B3685" i="1"/>
  <c r="B3686" i="1"/>
  <c r="B3687" i="1"/>
  <c r="B3688" i="1"/>
  <c r="B3689" i="1"/>
  <c r="B3690" i="1"/>
  <c r="B3691" i="1"/>
  <c r="B3692" i="1"/>
  <c r="B3693" i="1"/>
  <c r="B3694" i="1"/>
  <c r="B3695" i="1"/>
  <c r="B3696" i="1"/>
  <c r="B3697" i="1"/>
  <c r="B3698" i="1"/>
  <c r="B3699" i="1"/>
  <c r="B3700" i="1"/>
  <c r="B3701" i="1"/>
  <c r="B3702" i="1"/>
  <c r="B3703" i="1"/>
  <c r="B3704" i="1"/>
  <c r="B3705" i="1"/>
  <c r="B3706" i="1"/>
  <c r="B3707" i="1"/>
  <c r="B3708" i="1"/>
  <c r="B3709" i="1"/>
  <c r="B3710" i="1"/>
  <c r="B3711" i="1"/>
  <c r="B3712" i="1"/>
  <c r="B3713" i="1"/>
  <c r="B3714" i="1"/>
  <c r="B3715" i="1"/>
  <c r="B3716" i="1"/>
  <c r="B3717" i="1"/>
  <c r="B3718" i="1"/>
  <c r="B3719" i="1"/>
  <c r="B3720" i="1"/>
  <c r="B3721" i="1"/>
  <c r="B3722" i="1"/>
  <c r="B3723" i="1"/>
  <c r="B3724" i="1"/>
  <c r="B3725" i="1"/>
  <c r="B3726" i="1"/>
  <c r="B3727" i="1"/>
  <c r="B3728" i="1"/>
  <c r="B3729" i="1"/>
  <c r="B3730" i="1"/>
  <c r="B3731" i="1"/>
  <c r="B3732" i="1"/>
  <c r="B3733" i="1"/>
  <c r="B3734" i="1"/>
  <c r="B3735" i="1"/>
  <c r="B3736" i="1"/>
  <c r="B3737" i="1"/>
  <c r="B3738" i="1"/>
  <c r="B3739" i="1"/>
  <c r="B3740" i="1"/>
  <c r="B3741" i="1"/>
  <c r="B3742" i="1"/>
  <c r="B3743" i="1"/>
  <c r="B3744" i="1"/>
  <c r="B3745" i="1"/>
  <c r="B3746" i="1"/>
  <c r="B3747" i="1"/>
  <c r="B3748" i="1"/>
  <c r="B3749" i="1"/>
  <c r="B3750" i="1"/>
  <c r="B3751" i="1"/>
  <c r="B3752" i="1"/>
  <c r="B3753" i="1"/>
  <c r="B3754" i="1"/>
  <c r="B3755" i="1"/>
  <c r="B3756" i="1"/>
  <c r="B3757" i="1"/>
  <c r="B3758" i="1"/>
  <c r="B3759" i="1"/>
  <c r="B3760" i="1"/>
  <c r="B3761" i="1"/>
  <c r="B3762" i="1"/>
  <c r="B3763" i="1"/>
  <c r="B3764" i="1"/>
  <c r="B3765" i="1"/>
  <c r="B3766" i="1"/>
  <c r="B3767" i="1"/>
  <c r="B3768" i="1"/>
  <c r="B3769" i="1"/>
  <c r="B3770" i="1"/>
  <c r="B3771" i="1"/>
  <c r="B3772" i="1"/>
  <c r="B3773" i="1"/>
  <c r="B3774" i="1"/>
  <c r="B3775" i="1"/>
  <c r="B3776" i="1"/>
  <c r="B3777" i="1"/>
  <c r="B3778" i="1"/>
  <c r="B3779" i="1"/>
  <c r="B3780" i="1"/>
  <c r="B3781" i="1"/>
  <c r="B3782" i="1"/>
  <c r="B3783" i="1"/>
  <c r="B3784" i="1"/>
  <c r="B3785" i="1"/>
  <c r="B3786" i="1"/>
  <c r="B3787" i="1"/>
  <c r="B3788" i="1"/>
  <c r="B3789" i="1"/>
  <c r="B3790" i="1"/>
  <c r="B3791" i="1"/>
  <c r="B3792" i="1"/>
  <c r="B3793" i="1"/>
  <c r="B3794" i="1"/>
  <c r="B3795" i="1"/>
  <c r="B3796" i="1"/>
  <c r="B3797" i="1"/>
  <c r="B3798" i="1"/>
  <c r="B3799" i="1"/>
  <c r="B3800" i="1"/>
  <c r="B3801" i="1"/>
  <c r="B3802" i="1"/>
  <c r="B3803" i="1"/>
  <c r="B3804" i="1"/>
  <c r="B3805" i="1"/>
  <c r="B3806" i="1"/>
  <c r="B3807" i="1"/>
  <c r="B3808" i="1"/>
  <c r="B3809" i="1"/>
  <c r="B3810" i="1"/>
  <c r="B3811" i="1"/>
  <c r="B3812" i="1"/>
  <c r="B3813" i="1"/>
  <c r="B3814" i="1"/>
  <c r="B3815" i="1"/>
  <c r="B3816" i="1"/>
  <c r="B3817" i="1"/>
  <c r="B3818" i="1"/>
  <c r="B3819" i="1"/>
  <c r="B3820" i="1"/>
  <c r="B3821" i="1"/>
  <c r="B3822" i="1"/>
  <c r="B3823" i="1"/>
  <c r="B3824" i="1"/>
  <c r="B3825" i="1"/>
  <c r="B3826" i="1"/>
  <c r="B3827" i="1"/>
  <c r="B3828" i="1"/>
  <c r="B3829" i="1"/>
  <c r="B3830" i="1"/>
  <c r="B3831" i="1"/>
  <c r="B3832" i="1"/>
  <c r="B3833" i="1"/>
  <c r="B3834" i="1"/>
  <c r="B3835" i="1"/>
  <c r="B3836" i="1"/>
  <c r="B3837" i="1"/>
  <c r="B3838" i="1"/>
  <c r="B3839" i="1"/>
  <c r="B3840" i="1"/>
  <c r="B3841" i="1"/>
  <c r="B3842" i="1"/>
  <c r="B3843" i="1"/>
  <c r="B3844" i="1"/>
  <c r="B3845" i="1"/>
  <c r="B3846" i="1"/>
  <c r="B3847" i="1"/>
  <c r="B3848" i="1"/>
  <c r="B3849" i="1"/>
  <c r="B3850" i="1"/>
  <c r="B3851" i="1"/>
  <c r="B3852" i="1"/>
  <c r="B3853" i="1"/>
  <c r="B3854" i="1"/>
  <c r="B3855" i="1"/>
  <c r="B3856" i="1"/>
  <c r="B3857" i="1"/>
  <c r="B3858" i="1"/>
  <c r="B3859" i="1"/>
  <c r="B3860" i="1"/>
  <c r="B3861" i="1"/>
  <c r="B3862" i="1"/>
  <c r="B3863" i="1"/>
  <c r="B3864" i="1"/>
  <c r="B3865" i="1"/>
  <c r="B3866" i="1"/>
  <c r="B3867" i="1"/>
  <c r="B3868" i="1"/>
  <c r="B3869" i="1"/>
  <c r="B3870" i="1"/>
  <c r="B3871" i="1"/>
  <c r="B3872" i="1"/>
  <c r="B3873" i="1"/>
  <c r="B3874" i="1"/>
  <c r="B3875" i="1"/>
  <c r="B3876" i="1"/>
  <c r="B3877" i="1"/>
  <c r="B3878" i="1"/>
  <c r="B3879" i="1"/>
  <c r="B3880" i="1"/>
  <c r="B3881" i="1"/>
  <c r="B3882" i="1"/>
  <c r="B3883" i="1"/>
  <c r="B3884" i="1"/>
  <c r="B3885" i="1"/>
  <c r="B3886" i="1"/>
  <c r="B3887" i="1"/>
  <c r="B3888" i="1"/>
  <c r="B3889" i="1"/>
  <c r="B3890" i="1"/>
  <c r="B3891" i="1"/>
  <c r="B3892" i="1"/>
  <c r="B3893" i="1"/>
  <c r="B3894" i="1"/>
  <c r="B3895" i="1"/>
  <c r="B3896" i="1"/>
  <c r="B3897" i="1"/>
  <c r="B3898" i="1"/>
  <c r="B3899" i="1"/>
  <c r="B3900" i="1"/>
  <c r="B3901" i="1"/>
  <c r="B3902" i="1"/>
  <c r="B3903" i="1"/>
  <c r="B3904" i="1"/>
  <c r="B3905" i="1"/>
  <c r="B3906" i="1"/>
  <c r="B3907" i="1"/>
  <c r="B3908" i="1"/>
  <c r="B3909" i="1"/>
  <c r="B3910" i="1"/>
  <c r="B3911" i="1"/>
  <c r="B3912" i="1"/>
  <c r="B3913" i="1"/>
  <c r="B3914" i="1"/>
  <c r="B3915" i="1"/>
  <c r="B3916" i="1"/>
  <c r="B3917" i="1"/>
  <c r="B3918" i="1"/>
  <c r="B3919" i="1"/>
  <c r="B3920" i="1"/>
  <c r="B3921" i="1"/>
  <c r="B3922" i="1"/>
  <c r="B3923" i="1"/>
  <c r="B3924" i="1"/>
  <c r="B3925" i="1"/>
  <c r="B3926" i="1"/>
  <c r="B3927" i="1"/>
  <c r="B3928" i="1"/>
  <c r="B3929" i="1"/>
  <c r="B3930" i="1"/>
  <c r="B3931" i="1"/>
  <c r="B3932" i="1"/>
  <c r="B3933" i="1"/>
  <c r="B3934" i="1"/>
  <c r="B3935" i="1"/>
  <c r="B3936" i="1"/>
  <c r="B3937" i="1"/>
  <c r="B3938" i="1"/>
  <c r="B3939" i="1"/>
  <c r="B3940" i="1"/>
  <c r="B3941" i="1"/>
  <c r="B3942" i="1"/>
  <c r="B3943" i="1"/>
  <c r="B3944" i="1"/>
  <c r="B3945" i="1"/>
  <c r="B3946" i="1"/>
  <c r="B3947" i="1"/>
  <c r="B3948" i="1"/>
  <c r="B3949" i="1"/>
  <c r="B3950" i="1"/>
  <c r="B3951" i="1"/>
  <c r="B3952" i="1"/>
  <c r="B3953" i="1"/>
  <c r="B3954" i="1"/>
  <c r="B3955" i="1"/>
  <c r="B3956" i="1"/>
  <c r="B3957" i="1"/>
  <c r="B3958" i="1"/>
  <c r="B3959" i="1"/>
  <c r="B3960" i="1"/>
  <c r="B3961" i="1"/>
  <c r="B3962" i="1"/>
  <c r="B3963" i="1"/>
  <c r="B3964" i="1"/>
  <c r="B3965" i="1"/>
  <c r="B3966" i="1"/>
  <c r="B3967" i="1"/>
  <c r="B3968" i="1"/>
  <c r="B3969" i="1"/>
  <c r="B3970" i="1"/>
  <c r="B3971" i="1"/>
  <c r="B3972" i="1"/>
  <c r="B3973" i="1"/>
  <c r="B3974" i="1"/>
  <c r="B3975" i="1"/>
  <c r="B3976" i="1"/>
  <c r="B3977" i="1"/>
  <c r="B3978" i="1"/>
  <c r="B3979" i="1"/>
  <c r="B3980" i="1"/>
  <c r="B3981" i="1"/>
  <c r="B3982" i="1"/>
  <c r="B3983" i="1"/>
  <c r="B3984" i="1"/>
  <c r="B3985" i="1"/>
  <c r="B3986" i="1"/>
  <c r="B3987" i="1"/>
  <c r="B3988" i="1"/>
  <c r="B3989" i="1"/>
  <c r="B3990" i="1"/>
  <c r="B3991" i="1"/>
  <c r="B3992" i="1"/>
  <c r="B3993" i="1"/>
  <c r="B3994" i="1"/>
  <c r="B3995" i="1"/>
  <c r="B3996" i="1"/>
  <c r="B3997" i="1"/>
  <c r="B3998" i="1"/>
  <c r="B3999" i="1"/>
  <c r="B4000" i="1"/>
  <c r="B4001" i="1"/>
  <c r="B4002" i="1"/>
  <c r="B4003" i="1"/>
  <c r="B4004" i="1"/>
  <c r="B4005" i="1"/>
  <c r="B4006" i="1"/>
  <c r="B4007" i="1"/>
  <c r="B4008" i="1"/>
  <c r="B4009" i="1"/>
  <c r="B4010" i="1"/>
  <c r="B4011" i="1"/>
  <c r="B4012" i="1"/>
  <c r="B4013" i="1"/>
  <c r="B4014" i="1"/>
  <c r="B4015" i="1"/>
  <c r="B4016" i="1"/>
  <c r="B4017" i="1"/>
  <c r="B4018" i="1"/>
  <c r="B4019" i="1"/>
  <c r="B4020" i="1"/>
  <c r="B4021" i="1"/>
  <c r="B4022" i="1"/>
  <c r="B4023" i="1"/>
  <c r="B4024" i="1"/>
  <c r="B4025" i="1"/>
  <c r="B4026" i="1"/>
  <c r="B4027" i="1"/>
  <c r="B4028" i="1"/>
  <c r="B4029" i="1"/>
  <c r="B4030" i="1"/>
  <c r="B4031" i="1"/>
  <c r="B4032" i="1"/>
  <c r="B4033" i="1"/>
  <c r="B4034" i="1"/>
  <c r="B4035" i="1"/>
  <c r="B4036" i="1"/>
  <c r="B4037" i="1"/>
  <c r="B4038" i="1"/>
  <c r="B4039" i="1"/>
  <c r="B4040" i="1"/>
  <c r="B4041" i="1"/>
  <c r="B4042" i="1"/>
  <c r="B4043" i="1"/>
  <c r="B4044" i="1"/>
  <c r="B4045" i="1"/>
  <c r="B4046" i="1"/>
  <c r="B4047" i="1"/>
  <c r="B4048" i="1"/>
  <c r="B4049" i="1"/>
  <c r="B4050" i="1"/>
  <c r="B4051" i="1"/>
  <c r="B4052" i="1"/>
  <c r="B4053" i="1"/>
  <c r="B4054" i="1"/>
  <c r="B4055" i="1"/>
  <c r="B4056" i="1"/>
  <c r="B4057" i="1"/>
  <c r="B4058" i="1"/>
  <c r="B4059" i="1"/>
  <c r="B4060" i="1"/>
  <c r="B4061" i="1"/>
  <c r="B4062" i="1"/>
  <c r="B4063" i="1"/>
  <c r="B4064" i="1"/>
  <c r="B4065" i="1"/>
  <c r="B4066" i="1"/>
  <c r="B4067" i="1"/>
  <c r="B4068" i="1"/>
  <c r="B4069" i="1"/>
  <c r="B4070" i="1"/>
  <c r="B4071" i="1"/>
  <c r="B4072" i="1"/>
  <c r="B4073" i="1"/>
  <c r="B4074" i="1"/>
  <c r="B4075" i="1"/>
  <c r="B4076" i="1"/>
  <c r="B4077" i="1"/>
  <c r="B4078" i="1"/>
  <c r="B4079" i="1"/>
  <c r="B4080" i="1"/>
  <c r="B4081" i="1"/>
  <c r="B4082" i="1"/>
  <c r="B4083" i="1"/>
  <c r="B4084" i="1"/>
  <c r="B4085" i="1"/>
  <c r="B4086" i="1"/>
  <c r="B4087" i="1"/>
  <c r="B4088" i="1"/>
  <c r="B4089" i="1"/>
  <c r="B4090" i="1"/>
  <c r="B4091" i="1"/>
  <c r="B4092" i="1"/>
  <c r="B4093" i="1"/>
  <c r="B4094" i="1"/>
  <c r="B4095" i="1"/>
  <c r="B4096" i="1"/>
  <c r="B4097" i="1"/>
  <c r="B4098" i="1"/>
  <c r="B4099" i="1"/>
  <c r="B4100" i="1"/>
  <c r="B4101" i="1"/>
  <c r="B4102" i="1"/>
  <c r="B4103" i="1"/>
  <c r="B4104" i="1"/>
  <c r="B4105" i="1"/>
  <c r="B4106" i="1"/>
  <c r="B4107" i="1"/>
  <c r="B4108" i="1"/>
  <c r="B4109" i="1"/>
  <c r="B4110" i="1"/>
  <c r="B4111" i="1"/>
  <c r="B4112" i="1"/>
  <c r="B4113" i="1"/>
  <c r="B4114" i="1"/>
  <c r="B4115" i="1"/>
  <c r="B4116" i="1"/>
  <c r="B4117" i="1"/>
  <c r="B4118" i="1"/>
  <c r="B4119" i="1"/>
  <c r="B4120" i="1"/>
  <c r="B4121" i="1"/>
  <c r="B4122" i="1"/>
  <c r="B4123" i="1"/>
  <c r="B4124" i="1"/>
  <c r="B4125" i="1"/>
  <c r="B4126" i="1"/>
  <c r="B4127" i="1"/>
  <c r="B4128" i="1"/>
  <c r="B4129" i="1"/>
  <c r="B4130" i="1"/>
  <c r="B4131" i="1"/>
  <c r="B4132" i="1"/>
  <c r="B4133" i="1"/>
  <c r="B4134" i="1"/>
  <c r="B4135" i="1"/>
  <c r="B4136" i="1"/>
  <c r="B4137" i="1"/>
  <c r="B4138" i="1"/>
  <c r="B4139" i="1"/>
  <c r="B4140" i="1"/>
  <c r="B4141" i="1"/>
  <c r="B4142" i="1"/>
  <c r="B4143" i="1"/>
  <c r="B4144" i="1"/>
  <c r="B4145" i="1"/>
  <c r="B4146" i="1"/>
  <c r="B4147" i="1"/>
  <c r="B4148" i="1"/>
  <c r="B4149" i="1"/>
  <c r="B4150" i="1"/>
  <c r="B4151" i="1"/>
  <c r="B4152" i="1"/>
  <c r="B4153" i="1"/>
  <c r="B4154" i="1"/>
  <c r="B4155" i="1"/>
  <c r="B4156" i="1"/>
  <c r="B4157" i="1"/>
  <c r="B4158" i="1"/>
  <c r="B4159" i="1"/>
  <c r="B4160" i="1"/>
  <c r="B4161" i="1"/>
  <c r="B4162" i="1"/>
  <c r="B4163" i="1"/>
  <c r="B4164" i="1"/>
  <c r="B4165" i="1"/>
  <c r="B4166" i="1"/>
  <c r="B4167" i="1"/>
  <c r="B4168" i="1"/>
  <c r="B4169" i="1"/>
  <c r="B4170" i="1"/>
  <c r="B4171" i="1"/>
  <c r="B4172" i="1"/>
  <c r="B4173" i="1"/>
  <c r="B4174" i="1"/>
  <c r="B4175" i="1"/>
  <c r="B4176" i="1"/>
  <c r="B4177" i="1"/>
  <c r="B4178" i="1"/>
  <c r="B4179" i="1"/>
  <c r="B4180" i="1"/>
  <c r="B4181" i="1"/>
  <c r="B4182" i="1"/>
  <c r="B4183" i="1"/>
  <c r="B4184" i="1"/>
  <c r="B4185" i="1"/>
  <c r="B4186" i="1"/>
  <c r="B4187" i="1"/>
  <c r="B4188" i="1"/>
  <c r="B4189" i="1"/>
  <c r="B4190" i="1"/>
  <c r="B4191" i="1"/>
  <c r="B4192" i="1"/>
  <c r="B4193" i="1"/>
  <c r="B4194" i="1"/>
  <c r="B4195" i="1"/>
  <c r="B4196" i="1"/>
  <c r="B4197" i="1"/>
  <c r="B4198" i="1"/>
  <c r="B4199" i="1"/>
  <c r="B4200" i="1"/>
  <c r="B4201" i="1"/>
  <c r="B4202" i="1"/>
  <c r="B4203" i="1"/>
  <c r="B4204" i="1"/>
  <c r="B4205" i="1"/>
  <c r="B4206" i="1"/>
  <c r="B4207" i="1"/>
  <c r="B4208" i="1"/>
  <c r="B4209" i="1"/>
  <c r="B4210" i="1"/>
  <c r="B4211" i="1"/>
  <c r="B4212" i="1"/>
  <c r="B4213" i="1"/>
  <c r="B4214" i="1"/>
  <c r="B4215" i="1"/>
  <c r="B4216" i="1"/>
  <c r="B4217" i="1"/>
  <c r="B4218" i="1"/>
  <c r="B4219" i="1"/>
  <c r="B4220" i="1"/>
  <c r="B4221" i="1"/>
  <c r="B4222" i="1"/>
  <c r="B4223" i="1"/>
  <c r="B4224" i="1"/>
  <c r="B4225" i="1"/>
  <c r="B4226" i="1"/>
  <c r="B4227" i="1"/>
  <c r="B4228" i="1"/>
  <c r="B4229" i="1"/>
  <c r="B4230" i="1"/>
  <c r="B4231" i="1"/>
  <c r="B4232" i="1"/>
  <c r="B4233" i="1"/>
  <c r="B4234" i="1"/>
  <c r="B4235" i="1"/>
  <c r="B4236" i="1"/>
  <c r="B4237" i="1"/>
  <c r="B4238" i="1"/>
  <c r="B4239" i="1"/>
  <c r="B4240" i="1"/>
  <c r="B4241" i="1"/>
  <c r="B4242" i="1"/>
  <c r="B4243" i="1"/>
  <c r="B4244" i="1"/>
  <c r="B4245" i="1"/>
  <c r="B4246" i="1"/>
  <c r="B4247" i="1"/>
  <c r="B4248" i="1"/>
  <c r="B4249" i="1"/>
  <c r="B4250" i="1"/>
  <c r="B4251" i="1"/>
  <c r="B4252" i="1"/>
  <c r="B4253" i="1"/>
  <c r="B4254" i="1"/>
  <c r="B4255" i="1"/>
  <c r="B4256" i="1"/>
  <c r="B4257" i="1"/>
  <c r="B4258" i="1"/>
  <c r="B4259" i="1"/>
  <c r="B4260" i="1"/>
  <c r="B4261" i="1"/>
  <c r="B4262" i="1"/>
  <c r="B4263" i="1"/>
  <c r="B4264" i="1"/>
  <c r="B4265" i="1"/>
  <c r="B4266" i="1"/>
  <c r="B4267" i="1"/>
  <c r="B4268" i="1"/>
  <c r="B4269" i="1"/>
  <c r="B4270" i="1"/>
  <c r="B4271" i="1"/>
  <c r="B4272" i="1"/>
  <c r="B4273" i="1"/>
  <c r="B4274" i="1"/>
  <c r="B4275" i="1"/>
  <c r="B4276" i="1"/>
  <c r="B4277" i="1"/>
  <c r="B4278" i="1"/>
  <c r="B4279" i="1"/>
  <c r="B4280" i="1"/>
  <c r="B4281" i="1"/>
  <c r="B4282" i="1"/>
  <c r="B4283" i="1"/>
  <c r="B4284" i="1"/>
  <c r="B4285" i="1"/>
  <c r="B4286" i="1"/>
  <c r="B4287" i="1"/>
  <c r="B4288" i="1"/>
  <c r="B4289" i="1"/>
  <c r="B4290" i="1"/>
  <c r="B4291" i="1"/>
  <c r="B4292" i="1"/>
  <c r="B4293" i="1"/>
  <c r="B4294" i="1"/>
  <c r="B4295" i="1"/>
  <c r="B4296" i="1"/>
  <c r="B4297" i="1"/>
  <c r="B4298" i="1"/>
  <c r="B4299" i="1"/>
  <c r="B4300" i="1"/>
  <c r="B4301" i="1"/>
  <c r="B4302" i="1"/>
  <c r="B4303" i="1"/>
  <c r="B4304" i="1"/>
  <c r="B4305" i="1"/>
  <c r="B4306" i="1"/>
  <c r="B4307" i="1"/>
  <c r="B4308" i="1"/>
  <c r="B4309" i="1"/>
  <c r="B4310" i="1"/>
  <c r="B4311" i="1"/>
  <c r="B4312" i="1"/>
  <c r="B4313" i="1"/>
  <c r="B4314" i="1"/>
  <c r="B4315" i="1"/>
  <c r="B4316" i="1"/>
  <c r="B4317" i="1"/>
  <c r="B4318" i="1"/>
  <c r="B4319" i="1"/>
  <c r="B4320" i="1"/>
  <c r="B4321" i="1"/>
  <c r="B4322" i="1"/>
  <c r="B4323" i="1"/>
  <c r="B4324" i="1"/>
  <c r="B4325" i="1"/>
  <c r="B4326" i="1"/>
  <c r="B4327" i="1"/>
  <c r="B4328" i="1"/>
  <c r="B4329" i="1"/>
  <c r="B4330" i="1"/>
  <c r="B4331" i="1"/>
  <c r="B4332" i="1"/>
  <c r="B4333" i="1"/>
  <c r="B4334" i="1"/>
  <c r="B4335" i="1"/>
  <c r="B4336" i="1"/>
  <c r="B4337" i="1"/>
  <c r="B4338" i="1"/>
  <c r="B4339" i="1"/>
  <c r="B4340" i="1"/>
  <c r="B4341" i="1"/>
  <c r="B4342" i="1"/>
  <c r="B4343" i="1"/>
  <c r="B4344" i="1"/>
  <c r="B4345" i="1"/>
  <c r="B4346" i="1"/>
  <c r="B4347" i="1"/>
  <c r="B4348" i="1"/>
  <c r="B4349" i="1"/>
  <c r="B4350" i="1"/>
  <c r="B4351" i="1"/>
  <c r="B4352" i="1"/>
  <c r="B4353" i="1"/>
  <c r="B4354" i="1"/>
  <c r="B4355" i="1"/>
  <c r="B4356" i="1"/>
  <c r="B4357" i="1"/>
  <c r="B4358" i="1"/>
  <c r="B4359" i="1"/>
  <c r="B4360" i="1"/>
  <c r="B4361" i="1"/>
  <c r="B4362" i="1"/>
  <c r="B4363" i="1"/>
  <c r="B4364" i="1"/>
  <c r="B4365" i="1"/>
  <c r="B4366" i="1"/>
  <c r="B4367" i="1"/>
  <c r="B4368" i="1"/>
  <c r="B4369" i="1"/>
  <c r="B4370" i="1"/>
  <c r="B4371" i="1"/>
  <c r="B4372" i="1"/>
  <c r="B4373" i="1"/>
  <c r="B4374" i="1"/>
  <c r="B4375" i="1"/>
  <c r="B4376" i="1"/>
  <c r="B4377" i="1"/>
  <c r="B4378" i="1"/>
  <c r="B4379" i="1"/>
  <c r="B4380" i="1"/>
  <c r="B4381" i="1"/>
  <c r="B4382" i="1"/>
  <c r="B4383" i="1"/>
  <c r="B4384" i="1"/>
  <c r="B4385" i="1"/>
  <c r="B4386" i="1"/>
  <c r="B4387" i="1"/>
  <c r="B4388" i="1"/>
  <c r="B4389" i="1"/>
  <c r="B4390" i="1"/>
  <c r="B4391" i="1"/>
  <c r="B4392" i="1"/>
  <c r="B4393" i="1"/>
  <c r="B4394" i="1"/>
  <c r="B4395" i="1"/>
  <c r="B4396" i="1"/>
  <c r="B4397" i="1"/>
  <c r="B4398" i="1"/>
  <c r="B4399" i="1"/>
  <c r="B4400" i="1"/>
  <c r="B4401" i="1"/>
  <c r="B4402" i="1"/>
  <c r="B4403" i="1"/>
  <c r="B4404" i="1"/>
  <c r="B4405" i="1"/>
  <c r="B4406" i="1"/>
  <c r="B4407" i="1"/>
  <c r="B4408" i="1"/>
  <c r="B4409" i="1"/>
  <c r="B4410" i="1"/>
  <c r="B4411" i="1"/>
  <c r="B4412" i="1"/>
  <c r="B4413" i="1"/>
  <c r="B4414" i="1"/>
  <c r="B4415" i="1"/>
  <c r="B4416" i="1"/>
  <c r="B4417" i="1"/>
  <c r="B4418" i="1"/>
  <c r="B4419" i="1"/>
  <c r="B4420" i="1"/>
  <c r="B4421" i="1"/>
  <c r="B4422" i="1"/>
  <c r="B4423" i="1"/>
  <c r="B4424" i="1"/>
  <c r="B4425" i="1"/>
  <c r="B4426" i="1"/>
  <c r="B4427" i="1"/>
  <c r="B4428" i="1"/>
  <c r="B4429" i="1"/>
  <c r="B4430" i="1"/>
  <c r="B4431" i="1"/>
  <c r="B4432" i="1"/>
  <c r="B4433" i="1"/>
  <c r="B4434" i="1"/>
  <c r="B4435" i="1"/>
  <c r="B4436" i="1"/>
  <c r="B4437" i="1"/>
  <c r="B4438" i="1"/>
  <c r="B4439" i="1"/>
  <c r="B4440" i="1"/>
  <c r="B4441" i="1"/>
  <c r="B4442" i="1"/>
  <c r="B4443" i="1"/>
  <c r="B4444" i="1"/>
  <c r="B4445" i="1"/>
  <c r="B4446" i="1"/>
  <c r="B4447" i="1"/>
  <c r="B4448" i="1"/>
  <c r="B4449" i="1"/>
  <c r="B4450" i="1"/>
  <c r="B4451" i="1"/>
  <c r="B4452" i="1"/>
  <c r="B4453" i="1"/>
  <c r="B4454" i="1"/>
  <c r="B4455" i="1"/>
  <c r="B4456" i="1"/>
  <c r="B4457" i="1"/>
  <c r="B4458" i="1"/>
  <c r="B4459" i="1"/>
  <c r="B4460" i="1"/>
  <c r="B4461" i="1"/>
  <c r="B4462" i="1"/>
  <c r="B4463" i="1"/>
  <c r="B4464" i="1"/>
  <c r="B4465" i="1"/>
  <c r="B4466" i="1"/>
  <c r="B4467" i="1"/>
  <c r="B4468" i="1"/>
  <c r="B4469" i="1"/>
  <c r="B4470" i="1"/>
  <c r="B4471" i="1"/>
  <c r="B4472" i="1"/>
  <c r="B4473" i="1"/>
  <c r="B4474" i="1"/>
  <c r="B4475" i="1"/>
  <c r="B4476" i="1"/>
  <c r="B4477" i="1"/>
  <c r="B4478" i="1"/>
  <c r="B4479" i="1"/>
  <c r="B4480" i="1"/>
  <c r="B4481" i="1"/>
  <c r="B4482" i="1"/>
  <c r="B4483" i="1"/>
  <c r="B4484" i="1"/>
  <c r="B4485" i="1"/>
  <c r="B4486" i="1"/>
  <c r="B4487" i="1"/>
  <c r="B4488" i="1"/>
  <c r="B4489" i="1"/>
  <c r="B4490" i="1"/>
  <c r="B4491" i="1"/>
  <c r="B4492" i="1"/>
  <c r="B4493" i="1"/>
  <c r="B4494" i="1"/>
  <c r="B4495" i="1"/>
  <c r="B4496" i="1"/>
  <c r="B4497" i="1"/>
  <c r="B4498" i="1"/>
  <c r="B4499" i="1"/>
  <c r="B4500" i="1"/>
  <c r="B4501" i="1"/>
  <c r="B4502" i="1"/>
  <c r="B4503" i="1"/>
  <c r="B4504" i="1"/>
  <c r="B4505" i="1"/>
  <c r="B4506" i="1"/>
  <c r="B4507" i="1"/>
  <c r="B4508" i="1"/>
  <c r="B4509" i="1"/>
  <c r="B4510" i="1"/>
  <c r="B4511" i="1"/>
  <c r="B4512" i="1"/>
  <c r="B4513" i="1"/>
  <c r="B4514" i="1"/>
  <c r="B4515" i="1"/>
  <c r="B4516" i="1"/>
  <c r="B4517" i="1"/>
  <c r="B4518" i="1"/>
  <c r="B4519" i="1"/>
  <c r="B4520" i="1"/>
  <c r="B4521" i="1"/>
  <c r="B4522" i="1"/>
  <c r="B4523" i="1"/>
  <c r="B4524" i="1"/>
  <c r="B4525" i="1"/>
  <c r="B4526" i="1"/>
  <c r="B4527" i="1"/>
  <c r="B4528" i="1"/>
  <c r="B4529" i="1"/>
  <c r="B4530" i="1"/>
  <c r="B4531" i="1"/>
  <c r="B4532" i="1"/>
  <c r="B4533" i="1"/>
  <c r="B4534" i="1"/>
  <c r="B4535" i="1"/>
  <c r="B4536" i="1"/>
  <c r="B4537" i="1"/>
  <c r="B4538" i="1"/>
  <c r="B4539" i="1"/>
  <c r="B4540" i="1"/>
  <c r="B4541" i="1"/>
  <c r="B4542" i="1"/>
  <c r="B4543" i="1"/>
  <c r="B4544" i="1"/>
  <c r="B4545" i="1"/>
  <c r="B4546" i="1"/>
  <c r="B4547" i="1"/>
  <c r="B4548" i="1"/>
  <c r="B4549" i="1"/>
  <c r="B4550" i="1"/>
  <c r="B4551" i="1"/>
  <c r="B4552" i="1"/>
  <c r="B4553" i="1"/>
  <c r="B4554" i="1"/>
  <c r="B4555" i="1"/>
  <c r="B4556" i="1"/>
  <c r="B4557" i="1"/>
  <c r="B4558" i="1"/>
  <c r="B4559" i="1"/>
  <c r="B4560" i="1"/>
  <c r="B4561" i="1"/>
  <c r="B4562" i="1"/>
  <c r="B4563" i="1"/>
  <c r="B4564" i="1"/>
  <c r="B4565" i="1"/>
  <c r="B4566" i="1"/>
  <c r="B4567" i="1"/>
  <c r="B4568" i="1"/>
  <c r="B4569" i="1"/>
  <c r="B4570" i="1"/>
  <c r="B4571" i="1"/>
  <c r="B4572" i="1"/>
  <c r="B4573" i="1"/>
  <c r="B4574" i="1"/>
  <c r="B4575" i="1"/>
  <c r="B4576" i="1"/>
  <c r="B4577" i="1"/>
  <c r="B4578" i="1"/>
  <c r="B4579" i="1"/>
  <c r="B4580" i="1"/>
  <c r="B4581" i="1"/>
  <c r="B4582" i="1"/>
  <c r="B4583" i="1"/>
  <c r="B4584" i="1"/>
  <c r="B4585" i="1"/>
  <c r="B4586" i="1"/>
  <c r="B4587" i="1"/>
  <c r="B4588" i="1"/>
  <c r="B4589" i="1"/>
  <c r="B4590" i="1"/>
  <c r="B4591" i="1"/>
  <c r="B4592" i="1"/>
  <c r="B4593" i="1"/>
  <c r="B4594" i="1"/>
  <c r="B4595" i="1"/>
  <c r="B4596" i="1"/>
  <c r="B4597" i="1"/>
  <c r="B4598" i="1"/>
  <c r="B4599" i="1"/>
  <c r="B4600" i="1"/>
  <c r="B4601" i="1"/>
  <c r="B4602" i="1"/>
  <c r="B4603" i="1"/>
  <c r="B4604" i="1"/>
  <c r="B4605" i="1"/>
  <c r="B4606" i="1"/>
  <c r="B4607" i="1"/>
  <c r="B4608" i="1"/>
  <c r="B4609" i="1"/>
  <c r="B4610" i="1"/>
  <c r="B4611" i="1"/>
  <c r="B4612" i="1"/>
  <c r="B4613" i="1"/>
  <c r="B4614" i="1"/>
  <c r="B4615" i="1"/>
  <c r="B4616" i="1"/>
  <c r="B4617" i="1"/>
  <c r="B4618" i="1"/>
  <c r="B4619" i="1"/>
  <c r="B4620" i="1"/>
  <c r="B4621" i="1"/>
  <c r="B4622" i="1"/>
  <c r="B4623" i="1"/>
  <c r="B4624" i="1"/>
  <c r="B4625" i="1"/>
  <c r="B4626" i="1"/>
  <c r="B4627" i="1"/>
  <c r="B4628" i="1"/>
  <c r="B4629" i="1"/>
  <c r="B4630" i="1"/>
  <c r="B4631" i="1"/>
  <c r="B4632" i="1"/>
  <c r="B4633" i="1"/>
  <c r="B4634" i="1"/>
  <c r="B4635" i="1"/>
  <c r="B4636" i="1"/>
  <c r="B4637" i="1"/>
  <c r="B4638" i="1"/>
  <c r="B4639" i="1"/>
  <c r="B4640" i="1"/>
  <c r="B4641" i="1"/>
  <c r="B4642" i="1"/>
  <c r="B4643" i="1"/>
  <c r="B4644" i="1"/>
  <c r="B4645" i="1"/>
  <c r="B4646" i="1"/>
  <c r="B4647" i="1"/>
  <c r="B4648" i="1"/>
  <c r="B4649" i="1"/>
  <c r="B4650" i="1"/>
  <c r="B4651" i="1"/>
  <c r="B4652" i="1"/>
  <c r="B4653" i="1"/>
  <c r="B4654" i="1"/>
  <c r="B4655" i="1"/>
  <c r="B4656" i="1"/>
  <c r="B4657" i="1"/>
  <c r="B4658" i="1"/>
  <c r="B4659" i="1"/>
  <c r="B4660" i="1"/>
  <c r="B4661" i="1"/>
  <c r="B4662" i="1"/>
  <c r="B4663" i="1"/>
  <c r="B4664" i="1"/>
  <c r="B4665" i="1"/>
  <c r="B4666" i="1"/>
  <c r="B4667" i="1"/>
  <c r="B4668" i="1"/>
  <c r="B4669" i="1"/>
  <c r="B4670" i="1"/>
  <c r="B4671" i="1"/>
  <c r="B4672" i="1"/>
  <c r="B4673" i="1"/>
  <c r="B4674" i="1"/>
  <c r="B4675" i="1"/>
  <c r="B4676" i="1"/>
  <c r="B4677" i="1"/>
  <c r="B4678" i="1"/>
  <c r="B4679" i="1"/>
  <c r="B4680" i="1"/>
  <c r="B4681" i="1"/>
  <c r="B4682" i="1"/>
  <c r="B4683" i="1"/>
  <c r="B4684" i="1"/>
  <c r="B4685" i="1"/>
  <c r="B4686" i="1"/>
  <c r="B4687" i="1"/>
  <c r="B4688" i="1"/>
  <c r="B4689" i="1"/>
  <c r="B4690" i="1"/>
  <c r="B4691" i="1"/>
  <c r="B4692" i="1"/>
  <c r="B4693" i="1"/>
  <c r="B4694" i="1"/>
  <c r="B4695" i="1"/>
  <c r="B4696" i="1"/>
  <c r="B4697" i="1"/>
  <c r="B4698" i="1"/>
  <c r="B4699" i="1"/>
  <c r="B4700" i="1"/>
  <c r="B4701" i="1"/>
  <c r="B4702" i="1"/>
  <c r="B4703" i="1"/>
  <c r="B4704" i="1"/>
  <c r="B4705" i="1"/>
  <c r="B4706" i="1"/>
  <c r="B4707" i="1"/>
  <c r="B4708" i="1"/>
  <c r="B4709" i="1"/>
  <c r="B4710" i="1"/>
  <c r="B4711" i="1"/>
  <c r="B4712" i="1"/>
  <c r="B4713" i="1"/>
  <c r="B4714" i="1"/>
  <c r="B4715" i="1"/>
  <c r="B4716" i="1"/>
  <c r="B4717" i="1"/>
  <c r="B4718" i="1"/>
  <c r="B4719" i="1"/>
  <c r="B4720" i="1"/>
  <c r="B4721" i="1"/>
  <c r="B4722" i="1"/>
  <c r="B4723" i="1"/>
  <c r="B4724" i="1"/>
  <c r="B4725" i="1"/>
  <c r="B4726" i="1"/>
  <c r="B4727" i="1"/>
  <c r="B4728" i="1"/>
  <c r="B4729" i="1"/>
  <c r="B4730" i="1"/>
  <c r="B4731" i="1"/>
  <c r="B4732" i="1"/>
  <c r="B4733" i="1"/>
  <c r="B4734" i="1"/>
  <c r="B4735" i="1"/>
  <c r="B4736" i="1"/>
  <c r="B4737" i="1"/>
  <c r="B4738" i="1"/>
  <c r="B4739" i="1"/>
  <c r="B4740" i="1"/>
  <c r="B4741" i="1"/>
  <c r="B4742" i="1"/>
  <c r="B4743" i="1"/>
  <c r="B4744" i="1"/>
  <c r="B4745" i="1"/>
  <c r="B4746" i="1"/>
  <c r="B4747" i="1"/>
  <c r="B4748" i="1"/>
  <c r="B4749" i="1"/>
  <c r="B4750" i="1"/>
  <c r="B4751" i="1"/>
  <c r="B4752" i="1"/>
  <c r="B4753" i="1"/>
  <c r="B4754" i="1"/>
  <c r="B4755" i="1"/>
  <c r="B4756" i="1"/>
  <c r="B4757" i="1"/>
  <c r="B4758" i="1"/>
  <c r="B4759" i="1"/>
  <c r="B4760" i="1"/>
  <c r="B4761" i="1"/>
  <c r="B4762" i="1"/>
  <c r="B4763" i="1"/>
  <c r="B4764" i="1"/>
  <c r="B4765" i="1"/>
  <c r="B4766" i="1"/>
  <c r="B4767" i="1"/>
  <c r="B4768" i="1"/>
  <c r="B4769" i="1"/>
  <c r="B4770" i="1"/>
  <c r="B4771" i="1"/>
  <c r="B4772" i="1"/>
  <c r="B4773" i="1"/>
  <c r="B4774" i="1"/>
  <c r="B4775" i="1"/>
  <c r="B4776" i="1"/>
  <c r="B4777" i="1"/>
  <c r="B4778" i="1"/>
  <c r="B4779" i="1"/>
  <c r="B4780" i="1"/>
  <c r="B4781" i="1"/>
  <c r="B4782" i="1"/>
  <c r="B4783" i="1"/>
  <c r="B4784" i="1"/>
  <c r="B4785" i="1"/>
  <c r="B4786" i="1"/>
  <c r="B4787" i="1"/>
  <c r="B4788" i="1"/>
  <c r="B4789" i="1"/>
  <c r="B4790" i="1"/>
  <c r="B4791" i="1"/>
  <c r="B4792" i="1"/>
  <c r="B4793" i="1"/>
  <c r="B4794" i="1"/>
  <c r="B4795" i="1"/>
  <c r="B4796" i="1"/>
  <c r="B4797" i="1"/>
  <c r="B4798" i="1"/>
  <c r="B4799" i="1"/>
  <c r="B4800" i="1"/>
  <c r="B4801" i="1"/>
  <c r="B4802" i="1"/>
  <c r="B4803" i="1"/>
  <c r="B4804" i="1"/>
  <c r="B4805" i="1"/>
  <c r="B4806" i="1"/>
  <c r="B4807" i="1"/>
  <c r="B4808" i="1"/>
  <c r="B4809" i="1"/>
  <c r="B4810" i="1"/>
  <c r="B4811" i="1"/>
  <c r="B4812" i="1"/>
  <c r="B4813" i="1"/>
  <c r="B4814" i="1"/>
  <c r="B4815" i="1"/>
  <c r="B4816" i="1"/>
  <c r="B4817" i="1"/>
  <c r="B4818" i="1"/>
  <c r="B4819" i="1"/>
  <c r="B4820" i="1"/>
  <c r="B4821" i="1"/>
  <c r="B4822" i="1"/>
  <c r="B4823" i="1"/>
  <c r="B4824" i="1"/>
  <c r="B4825" i="1"/>
  <c r="B4826" i="1"/>
  <c r="B4827" i="1"/>
  <c r="B4828" i="1"/>
  <c r="B4829" i="1"/>
  <c r="B4830" i="1"/>
  <c r="B4831" i="1"/>
  <c r="B4832" i="1"/>
  <c r="B4833" i="1"/>
  <c r="B4834" i="1"/>
  <c r="B4835" i="1"/>
  <c r="B4836" i="1"/>
  <c r="B4837" i="1"/>
  <c r="B4838" i="1"/>
  <c r="B4839" i="1"/>
  <c r="B4840" i="1"/>
  <c r="B4841" i="1"/>
  <c r="B4842" i="1"/>
  <c r="B4843" i="1"/>
  <c r="B4844" i="1"/>
  <c r="B4845" i="1"/>
  <c r="B4846" i="1"/>
  <c r="B4847" i="1"/>
  <c r="B4848" i="1"/>
  <c r="B4849" i="1"/>
  <c r="B4850" i="1"/>
  <c r="B4851" i="1"/>
  <c r="B4852" i="1"/>
  <c r="B4853" i="1"/>
  <c r="B4854" i="1"/>
  <c r="B4855" i="1"/>
  <c r="B4856" i="1"/>
  <c r="B4857" i="1"/>
  <c r="B4858" i="1"/>
  <c r="B4859" i="1"/>
  <c r="B4860" i="1"/>
  <c r="B4861" i="1"/>
  <c r="B4862" i="1"/>
  <c r="B4863" i="1"/>
  <c r="B4864" i="1"/>
  <c r="B4865" i="1"/>
  <c r="B4866" i="1"/>
  <c r="B4867" i="1"/>
  <c r="B4868" i="1"/>
  <c r="B4869" i="1"/>
  <c r="B4870" i="1"/>
  <c r="B4871" i="1"/>
  <c r="B4872" i="1"/>
  <c r="B4873" i="1"/>
  <c r="B4874" i="1"/>
  <c r="B4875" i="1"/>
  <c r="B4876" i="1"/>
  <c r="B4877" i="1"/>
  <c r="B4878" i="1"/>
  <c r="B4879" i="1"/>
  <c r="B4880" i="1"/>
  <c r="B4881" i="1"/>
  <c r="B4882" i="1"/>
  <c r="B4883" i="1"/>
  <c r="B4884" i="1"/>
  <c r="B4885" i="1"/>
  <c r="B4886" i="1"/>
  <c r="B4887" i="1"/>
  <c r="B4888" i="1"/>
  <c r="B4889" i="1"/>
  <c r="B4890" i="1"/>
  <c r="B4891" i="1"/>
  <c r="B4892" i="1"/>
  <c r="B4893" i="1"/>
  <c r="B4894" i="1"/>
  <c r="B4895" i="1"/>
  <c r="B4896" i="1"/>
  <c r="B4897" i="1"/>
  <c r="B4898" i="1"/>
  <c r="B4899" i="1"/>
  <c r="B4900" i="1"/>
  <c r="B4901" i="1"/>
  <c r="B4902" i="1"/>
  <c r="B4903" i="1"/>
  <c r="B4904" i="1"/>
  <c r="B4905" i="1"/>
  <c r="B4906" i="1"/>
  <c r="B4907" i="1"/>
  <c r="B4908" i="1"/>
  <c r="B4909" i="1"/>
  <c r="B4910" i="1"/>
  <c r="B4911" i="1"/>
  <c r="B4912" i="1"/>
  <c r="B4913" i="1"/>
  <c r="B4914" i="1"/>
  <c r="B4915" i="1"/>
  <c r="B4916" i="1"/>
  <c r="B4917" i="1"/>
  <c r="B4918" i="1"/>
  <c r="B4919" i="1"/>
  <c r="B4920" i="1"/>
  <c r="B4921" i="1"/>
  <c r="B4922" i="1"/>
  <c r="B4923" i="1"/>
  <c r="B4924" i="1"/>
  <c r="B4925" i="1"/>
  <c r="B4926" i="1"/>
  <c r="B4927" i="1"/>
  <c r="B4928" i="1"/>
  <c r="B4929" i="1"/>
  <c r="B4930" i="1"/>
  <c r="B4931" i="1"/>
  <c r="B4932" i="1"/>
  <c r="B4933" i="1"/>
  <c r="B4934" i="1"/>
  <c r="B4935" i="1"/>
  <c r="B4936" i="1"/>
  <c r="B4937" i="1"/>
  <c r="B4938" i="1"/>
  <c r="B4939" i="1"/>
  <c r="B4940" i="1"/>
  <c r="B4941" i="1"/>
  <c r="B4942" i="1"/>
  <c r="B4943" i="1"/>
  <c r="B4944" i="1"/>
  <c r="B4945" i="1"/>
  <c r="B4946" i="1"/>
  <c r="B4947" i="1"/>
  <c r="B4948" i="1"/>
  <c r="B4949" i="1"/>
  <c r="B4950" i="1"/>
  <c r="B4951" i="1"/>
  <c r="B4952" i="1"/>
  <c r="B4953" i="1"/>
  <c r="B4954" i="1"/>
  <c r="B4955" i="1"/>
  <c r="B4956" i="1"/>
  <c r="B4957" i="1"/>
  <c r="B4958" i="1"/>
  <c r="B4959" i="1"/>
  <c r="B4960" i="1"/>
  <c r="B4961" i="1"/>
  <c r="B4962" i="1"/>
  <c r="B4963" i="1"/>
  <c r="B4964" i="1"/>
  <c r="B4965" i="1"/>
  <c r="B4966" i="1"/>
  <c r="B4967" i="1"/>
  <c r="B4968" i="1"/>
  <c r="B4969" i="1"/>
  <c r="B4970" i="1"/>
  <c r="B4971" i="1"/>
  <c r="B4972" i="1"/>
  <c r="B4973" i="1"/>
  <c r="B4974" i="1"/>
  <c r="B4975" i="1"/>
  <c r="B4976" i="1"/>
  <c r="B4977" i="1"/>
  <c r="B4978" i="1"/>
  <c r="B4979" i="1"/>
  <c r="B4980" i="1"/>
  <c r="B4981" i="1"/>
  <c r="B4982" i="1"/>
  <c r="B4983" i="1"/>
  <c r="B4984" i="1"/>
  <c r="B4985" i="1"/>
  <c r="B4986" i="1"/>
  <c r="B4987" i="1"/>
  <c r="B4988" i="1"/>
  <c r="B4989" i="1"/>
  <c r="B4990" i="1"/>
  <c r="B4991" i="1"/>
  <c r="B4992" i="1"/>
  <c r="B4993" i="1"/>
  <c r="B4994" i="1"/>
  <c r="B4995" i="1"/>
  <c r="B4996" i="1"/>
  <c r="B4997" i="1"/>
  <c r="B4998" i="1"/>
  <c r="B4999" i="1"/>
  <c r="B5000" i="1"/>
  <c r="B5001" i="1"/>
  <c r="B5002" i="1"/>
  <c r="B5003" i="1"/>
  <c r="B5004" i="1"/>
  <c r="B5005" i="1"/>
  <c r="B5006" i="1"/>
  <c r="B5007" i="1"/>
  <c r="B5008" i="1"/>
  <c r="B5009" i="1"/>
  <c r="B5010" i="1"/>
  <c r="B5011" i="1"/>
  <c r="A5006" i="1" l="1"/>
  <c r="A4998" i="1"/>
  <c r="A4990" i="1"/>
  <c r="A4982" i="1"/>
  <c r="A4966" i="1"/>
  <c r="A4734" i="1"/>
  <c r="A4974" i="1"/>
  <c r="A4926" i="1"/>
  <c r="A4878" i="1"/>
  <c r="A4830" i="1"/>
  <c r="A4782" i="1"/>
  <c r="A4726" i="1"/>
  <c r="A4678" i="1"/>
  <c r="A4630" i="1"/>
  <c r="A4590" i="1"/>
  <c r="A4494" i="1"/>
  <c r="A4470" i="1"/>
  <c r="A4438" i="1"/>
  <c r="A4398" i="1"/>
  <c r="A4366" i="1"/>
  <c r="A4326" i="1"/>
  <c r="A4286" i="1"/>
  <c r="A4246" i="1"/>
  <c r="A4086" i="1"/>
  <c r="A4054" i="1"/>
  <c r="A4006" i="1"/>
  <c r="A3966" i="1"/>
  <c r="A3926" i="1"/>
  <c r="A3894" i="1"/>
  <c r="A3862" i="1"/>
  <c r="A3822" i="1"/>
  <c r="A3782" i="1"/>
  <c r="A3742" i="1"/>
  <c r="A3702" i="1"/>
  <c r="A3654" i="1"/>
  <c r="A3614" i="1"/>
  <c r="A3574" i="1"/>
  <c r="A3542" i="1"/>
  <c r="A3518" i="1"/>
  <c r="A3470" i="1"/>
  <c r="A3430" i="1"/>
  <c r="A3390" i="1"/>
  <c r="A3350" i="1"/>
  <c r="A3310" i="1"/>
  <c r="A3262" i="1"/>
  <c r="A3222" i="1"/>
  <c r="A3198" i="1"/>
  <c r="A3158" i="1"/>
  <c r="A3110" i="1"/>
  <c r="A3038" i="1"/>
  <c r="A3006" i="1"/>
  <c r="A2942" i="1"/>
  <c r="A4989" i="1"/>
  <c r="A4941" i="1"/>
  <c r="A4893" i="1"/>
  <c r="A4845" i="1"/>
  <c r="A4837" i="1"/>
  <c r="A4829" i="1"/>
  <c r="A4821" i="1"/>
  <c r="A4813" i="1"/>
  <c r="A4805" i="1"/>
  <c r="A4797" i="1"/>
  <c r="A4789" i="1"/>
  <c r="A4781" i="1"/>
  <c r="A4773" i="1"/>
  <c r="A4765" i="1"/>
  <c r="A4757" i="1"/>
  <c r="A4749" i="1"/>
  <c r="A4741" i="1"/>
  <c r="A4733" i="1"/>
  <c r="A4725" i="1"/>
  <c r="A4717" i="1"/>
  <c r="A4709" i="1"/>
  <c r="A4701" i="1"/>
  <c r="A4693" i="1"/>
  <c r="A4685" i="1"/>
  <c r="A4677" i="1"/>
  <c r="A4669" i="1"/>
  <c r="A4661" i="1"/>
  <c r="A4653" i="1"/>
  <c r="A4645" i="1"/>
  <c r="A4637" i="1"/>
  <c r="A4629" i="1"/>
  <c r="A4621" i="1"/>
  <c r="A4613" i="1"/>
  <c r="A4605" i="1"/>
  <c r="A4597" i="1"/>
  <c r="A4589" i="1"/>
  <c r="A4581" i="1"/>
  <c r="A4573" i="1"/>
  <c r="A4565" i="1"/>
  <c r="A4557" i="1"/>
  <c r="A4549" i="1"/>
  <c r="A4541" i="1"/>
  <c r="A4533" i="1"/>
  <c r="A4525" i="1"/>
  <c r="A4517" i="1"/>
  <c r="A4509" i="1"/>
  <c r="A4501" i="1"/>
  <c r="A4493" i="1"/>
  <c r="A4485" i="1"/>
  <c r="A4477" i="1"/>
  <c r="A4469" i="1"/>
  <c r="A4461" i="1"/>
  <c r="A4453" i="1"/>
  <c r="A4445" i="1"/>
  <c r="A4437" i="1"/>
  <c r="A4429" i="1"/>
  <c r="A4421" i="1"/>
  <c r="A4413" i="1"/>
  <c r="A4405" i="1"/>
  <c r="A4397" i="1"/>
  <c r="A4389" i="1"/>
  <c r="A4381" i="1"/>
  <c r="A4373" i="1"/>
  <c r="A4365" i="1"/>
  <c r="A4357" i="1"/>
  <c r="A4349" i="1"/>
  <c r="A4942" i="1"/>
  <c r="A4894" i="1"/>
  <c r="A4846" i="1"/>
  <c r="A4814" i="1"/>
  <c r="A4774" i="1"/>
  <c r="A4718" i="1"/>
  <c r="A4686" i="1"/>
  <c r="A4646" i="1"/>
  <c r="A4606" i="1"/>
  <c r="A4566" i="1"/>
  <c r="A4534" i="1"/>
  <c r="A4518" i="1"/>
  <c r="A4430" i="1"/>
  <c r="A4390" i="1"/>
  <c r="A4350" i="1"/>
  <c r="A4302" i="1"/>
  <c r="A4254" i="1"/>
  <c r="A4214" i="1"/>
  <c r="A4182" i="1"/>
  <c r="A4150" i="1"/>
  <c r="A4126" i="1"/>
  <c r="A4102" i="1"/>
  <c r="A4078" i="1"/>
  <c r="A4030" i="1"/>
  <c r="A3990" i="1"/>
  <c r="A3950" i="1"/>
  <c r="A3910" i="1"/>
  <c r="A3870" i="1"/>
  <c r="A3830" i="1"/>
  <c r="A3790" i="1"/>
  <c r="A3750" i="1"/>
  <c r="A3710" i="1"/>
  <c r="A3662" i="1"/>
  <c r="A3622" i="1"/>
  <c r="A3582" i="1"/>
  <c r="A3534" i="1"/>
  <c r="A3510" i="1"/>
  <c r="A3462" i="1"/>
  <c r="A3422" i="1"/>
  <c r="A3382" i="1"/>
  <c r="A3342" i="1"/>
  <c r="A3302" i="1"/>
  <c r="A3254" i="1"/>
  <c r="A3206" i="1"/>
  <c r="A3166" i="1"/>
  <c r="A3118" i="1"/>
  <c r="A3070" i="1"/>
  <c r="A3022" i="1"/>
  <c r="A2974" i="1"/>
  <c r="A2934" i="1"/>
  <c r="A4965" i="1"/>
  <c r="A4933" i="1"/>
  <c r="A4877" i="1"/>
  <c r="A5011" i="1"/>
  <c r="A4987" i="1"/>
  <c r="A4947" i="1"/>
  <c r="A4899" i="1"/>
  <c r="A4859" i="1"/>
  <c r="A4819" i="1"/>
  <c r="A4779" i="1"/>
  <c r="A4739" i="1"/>
  <c r="A4699" i="1"/>
  <c r="A4659" i="1"/>
  <c r="A4619" i="1"/>
  <c r="A4587" i="1"/>
  <c r="A4547" i="1"/>
  <c r="A4507" i="1"/>
  <c r="A4467" i="1"/>
  <c r="A4427" i="1"/>
  <c r="A4387" i="1"/>
  <c r="A4355" i="1"/>
  <c r="A4315" i="1"/>
  <c r="A4275" i="1"/>
  <c r="A4243" i="1"/>
  <c r="A4203" i="1"/>
  <c r="A4163" i="1"/>
  <c r="A4123" i="1"/>
  <c r="A4083" i="1"/>
  <c r="A4035" i="1"/>
  <c r="A3987" i="1"/>
  <c r="A3947" i="1"/>
  <c r="A3915" i="1"/>
  <c r="A3875" i="1"/>
  <c r="A3835" i="1"/>
  <c r="A3795" i="1"/>
  <c r="A3755" i="1"/>
  <c r="A3707" i="1"/>
  <c r="A3667" i="1"/>
  <c r="A3627" i="1"/>
  <c r="A3595" i="1"/>
  <c r="A3547" i="1"/>
  <c r="A3507" i="1"/>
  <c r="A3467" i="1"/>
  <c r="A3435" i="1"/>
  <c r="A3427" i="1"/>
  <c r="A3419" i="1"/>
  <c r="A3403" i="1"/>
  <c r="A3371" i="1"/>
  <c r="A3363" i="1"/>
  <c r="A3355" i="1"/>
  <c r="A3347" i="1"/>
  <c r="A3339" i="1"/>
  <c r="A3331" i="1"/>
  <c r="A3323" i="1"/>
  <c r="A3315" i="1"/>
  <c r="A3307" i="1"/>
  <c r="A3299" i="1"/>
  <c r="A3291" i="1"/>
  <c r="A3283" i="1"/>
  <c r="A3275" i="1"/>
  <c r="A3267" i="1"/>
  <c r="A3259" i="1"/>
  <c r="A3251" i="1"/>
  <c r="A3243" i="1"/>
  <c r="A3235" i="1"/>
  <c r="A3227" i="1"/>
  <c r="A3219" i="1"/>
  <c r="A3211" i="1"/>
  <c r="A3203" i="1"/>
  <c r="A3195" i="1"/>
  <c r="A3187" i="1"/>
  <c r="A3179" i="1"/>
  <c r="A3171" i="1"/>
  <c r="A3163" i="1"/>
  <c r="A3155" i="1"/>
  <c r="A3147" i="1"/>
  <c r="A3139" i="1"/>
  <c r="A3131" i="1"/>
  <c r="A3123" i="1"/>
  <c r="A3115" i="1"/>
  <c r="A3107" i="1"/>
  <c r="A3099" i="1"/>
  <c r="A3091" i="1"/>
  <c r="A3083" i="1"/>
  <c r="A3075" i="1"/>
  <c r="A3067" i="1"/>
  <c r="A3059" i="1"/>
  <c r="A3051" i="1"/>
  <c r="A3043" i="1"/>
  <c r="A3035" i="1"/>
  <c r="A3027" i="1"/>
  <c r="A3019" i="1"/>
  <c r="A3011" i="1"/>
  <c r="A3003" i="1"/>
  <c r="A2995" i="1"/>
  <c r="A2987" i="1"/>
  <c r="A2979" i="1"/>
  <c r="A2971" i="1"/>
  <c r="A2963" i="1"/>
  <c r="A2955" i="1"/>
  <c r="A2947" i="1"/>
  <c r="A2939" i="1"/>
  <c r="A2931" i="1"/>
  <c r="A2923" i="1"/>
  <c r="A2915" i="1"/>
  <c r="A2907" i="1"/>
  <c r="A2899" i="1"/>
  <c r="A2891" i="1"/>
  <c r="A2883" i="1"/>
  <c r="A4950" i="1"/>
  <c r="A4902" i="1"/>
  <c r="A4862" i="1"/>
  <c r="A4806" i="1"/>
  <c r="A4766" i="1"/>
  <c r="A4710" i="1"/>
  <c r="A4670" i="1"/>
  <c r="A4638" i="1"/>
  <c r="A4598" i="1"/>
  <c r="A4558" i="1"/>
  <c r="A4526" i="1"/>
  <c r="A4502" i="1"/>
  <c r="A4478" i="1"/>
  <c r="A4446" i="1"/>
  <c r="A4406" i="1"/>
  <c r="A4358" i="1"/>
  <c r="A4310" i="1"/>
  <c r="A4270" i="1"/>
  <c r="A4230" i="1"/>
  <c r="A4190" i="1"/>
  <c r="A4158" i="1"/>
  <c r="A4118" i="1"/>
  <c r="A4094" i="1"/>
  <c r="A4062" i="1"/>
  <c r="A4014" i="1"/>
  <c r="A3974" i="1"/>
  <c r="A3934" i="1"/>
  <c r="A3886" i="1"/>
  <c r="A3846" i="1"/>
  <c r="A3806" i="1"/>
  <c r="A3766" i="1"/>
  <c r="A3718" i="1"/>
  <c r="A3686" i="1"/>
  <c r="A3638" i="1"/>
  <c r="A3590" i="1"/>
  <c r="A3550" i="1"/>
  <c r="A3486" i="1"/>
  <c r="A3446" i="1"/>
  <c r="A3406" i="1"/>
  <c r="A3358" i="1"/>
  <c r="A3318" i="1"/>
  <c r="A3278" i="1"/>
  <c r="A3238" i="1"/>
  <c r="A3190" i="1"/>
  <c r="A3150" i="1"/>
  <c r="A3102" i="1"/>
  <c r="A3062" i="1"/>
  <c r="A2982" i="1"/>
  <c r="A2926" i="1"/>
  <c r="A4981" i="1"/>
  <c r="A4925" i="1"/>
  <c r="A4853" i="1"/>
  <c r="A4979" i="1"/>
  <c r="A4939" i="1"/>
  <c r="A4907" i="1"/>
  <c r="A4867" i="1"/>
  <c r="A4827" i="1"/>
  <c r="A4787" i="1"/>
  <c r="A4747" i="1"/>
  <c r="A4707" i="1"/>
  <c r="A4667" i="1"/>
  <c r="A4643" i="1"/>
  <c r="A4603" i="1"/>
  <c r="A4563" i="1"/>
  <c r="A4523" i="1"/>
  <c r="A4483" i="1"/>
  <c r="A4443" i="1"/>
  <c r="A4403" i="1"/>
  <c r="A4371" i="1"/>
  <c r="A4339" i="1"/>
  <c r="A4299" i="1"/>
  <c r="A4251" i="1"/>
  <c r="A4211" i="1"/>
  <c r="A4171" i="1"/>
  <c r="A4131" i="1"/>
  <c r="A4091" i="1"/>
  <c r="A4051" i="1"/>
  <c r="A4011" i="1"/>
  <c r="A3979" i="1"/>
  <c r="A3939" i="1"/>
  <c r="A3891" i="1"/>
  <c r="A3851" i="1"/>
  <c r="A3811" i="1"/>
  <c r="A3779" i="1"/>
  <c r="A3739" i="1"/>
  <c r="A3691" i="1"/>
  <c r="A3651" i="1"/>
  <c r="A3603" i="1"/>
  <c r="A3563" i="1"/>
  <c r="A3523" i="1"/>
  <c r="A3491" i="1"/>
  <c r="A3451" i="1"/>
  <c r="A3387" i="1"/>
  <c r="A4994" i="1"/>
  <c r="A4954" i="1"/>
  <c r="A4922" i="1"/>
  <c r="A4898" i="1"/>
  <c r="A4866" i="1"/>
  <c r="A4834" i="1"/>
  <c r="A4802" i="1"/>
  <c r="A4770" i="1"/>
  <c r="A4738" i="1"/>
  <c r="A4714" i="1"/>
  <c r="A4682" i="1"/>
  <c r="A4650" i="1"/>
  <c r="A4618" i="1"/>
  <c r="A4586" i="1"/>
  <c r="A4554" i="1"/>
  <c r="A4522" i="1"/>
  <c r="A4498" i="1"/>
  <c r="A4466" i="1"/>
  <c r="A4434" i="1"/>
  <c r="A4402" i="1"/>
  <c r="A4370" i="1"/>
  <c r="A4346" i="1"/>
  <c r="A4306" i="1"/>
  <c r="A4282" i="1"/>
  <c r="A4250" i="1"/>
  <c r="A4218" i="1"/>
  <c r="A4186" i="1"/>
  <c r="A4154" i="1"/>
  <c r="A4122" i="1"/>
  <c r="A4090" i="1"/>
  <c r="A4058" i="1"/>
  <c r="A4026" i="1"/>
  <c r="A3994" i="1"/>
  <c r="A3962" i="1"/>
  <c r="A3930" i="1"/>
  <c r="A3898" i="1"/>
  <c r="A3866" i="1"/>
  <c r="A3834" i="1"/>
  <c r="A3802" i="1"/>
  <c r="A3762" i="1"/>
  <c r="A3738" i="1"/>
  <c r="A3690" i="1"/>
  <c r="A3658" i="1"/>
  <c r="A3626" i="1"/>
  <c r="A3594" i="1"/>
  <c r="A3562" i="1"/>
  <c r="A3522" i="1"/>
  <c r="A3490" i="1"/>
  <c r="A3442" i="1"/>
  <c r="A3418" i="1"/>
  <c r="A3386" i="1"/>
  <c r="A3346" i="1"/>
  <c r="A3314" i="1"/>
  <c r="A3298" i="1"/>
  <c r="A3282" i="1"/>
  <c r="A3274" i="1"/>
  <c r="A3266" i="1"/>
  <c r="A3258" i="1"/>
  <c r="A3242" i="1"/>
  <c r="A3218" i="1"/>
  <c r="A3210" i="1"/>
  <c r="A3202" i="1"/>
  <c r="A3194" i="1"/>
  <c r="A4918" i="1"/>
  <c r="A4870" i="1"/>
  <c r="A4822" i="1"/>
  <c r="A4758" i="1"/>
  <c r="A3134" i="1"/>
  <c r="A3086" i="1"/>
  <c r="A3054" i="1"/>
  <c r="A2998" i="1"/>
  <c r="A2950" i="1"/>
  <c r="A4997" i="1"/>
  <c r="A4949" i="1"/>
  <c r="A4901" i="1"/>
  <c r="A4885" i="1"/>
  <c r="A4995" i="1"/>
  <c r="A4955" i="1"/>
  <c r="A4915" i="1"/>
  <c r="A4875" i="1"/>
  <c r="A4835" i="1"/>
  <c r="A4795" i="1"/>
  <c r="A4755" i="1"/>
  <c r="A4715" i="1"/>
  <c r="A4675" i="1"/>
  <c r="A4627" i="1"/>
  <c r="A4595" i="1"/>
  <c r="A4555" i="1"/>
  <c r="A4515" i="1"/>
  <c r="A4475" i="1"/>
  <c r="A4435" i="1"/>
  <c r="A4395" i="1"/>
  <c r="A4347" i="1"/>
  <c r="A4307" i="1"/>
  <c r="A4267" i="1"/>
  <c r="A4227" i="1"/>
  <c r="A4187" i="1"/>
  <c r="A4155" i="1"/>
  <c r="A4115" i="1"/>
  <c r="A4075" i="1"/>
  <c r="A4043" i="1"/>
  <c r="A4003" i="1"/>
  <c r="A3963" i="1"/>
  <c r="A3923" i="1"/>
  <c r="A3883" i="1"/>
  <c r="A3843" i="1"/>
  <c r="A3803" i="1"/>
  <c r="A3763" i="1"/>
  <c r="A3723" i="1"/>
  <c r="A3699" i="1"/>
  <c r="A3659" i="1"/>
  <c r="A3619" i="1"/>
  <c r="A3587" i="1"/>
  <c r="A3555" i="1"/>
  <c r="A3515" i="1"/>
  <c r="A3475" i="1"/>
  <c r="A3379" i="1"/>
  <c r="A4986" i="1"/>
  <c r="A4962" i="1"/>
  <c r="A4930" i="1"/>
  <c r="A4890" i="1"/>
  <c r="A4858" i="1"/>
  <c r="A4826" i="1"/>
  <c r="A4794" i="1"/>
  <c r="A4762" i="1"/>
  <c r="A4722" i="1"/>
  <c r="A4690" i="1"/>
  <c r="A4666" i="1"/>
  <c r="A4642" i="1"/>
  <c r="A4610" i="1"/>
  <c r="A4570" i="1"/>
  <c r="A4538" i="1"/>
  <c r="A4490" i="1"/>
  <c r="A4458" i="1"/>
  <c r="A4442" i="1"/>
  <c r="A4410" i="1"/>
  <c r="A4378" i="1"/>
  <c r="A4338" i="1"/>
  <c r="A4314" i="1"/>
  <c r="A4274" i="1"/>
  <c r="A4242" i="1"/>
  <c r="A4210" i="1"/>
  <c r="A4162" i="1"/>
  <c r="A4130" i="1"/>
  <c r="A4098" i="1"/>
  <c r="A4066" i="1"/>
  <c r="A4034" i="1"/>
  <c r="A4002" i="1"/>
  <c r="A3970" i="1"/>
  <c r="A3946" i="1"/>
  <c r="A3922" i="1"/>
  <c r="A3890" i="1"/>
  <c r="A3858" i="1"/>
  <c r="A3818" i="1"/>
  <c r="A3786" i="1"/>
  <c r="A3754" i="1"/>
  <c r="A3722" i="1"/>
  <c r="A3698" i="1"/>
  <c r="A3666" i="1"/>
  <c r="A3634" i="1"/>
  <c r="A3602" i="1"/>
  <c r="A3570" i="1"/>
  <c r="A3538" i="1"/>
  <c r="A3514" i="1"/>
  <c r="A3482" i="1"/>
  <c r="A3458" i="1"/>
  <c r="A3426" i="1"/>
  <c r="A3402" i="1"/>
  <c r="A3370" i="1"/>
  <c r="A3338" i="1"/>
  <c r="A3306" i="1"/>
  <c r="A3226" i="1"/>
  <c r="A4958" i="1"/>
  <c r="A4910" i="1"/>
  <c r="A4854" i="1"/>
  <c r="A4798" i="1"/>
  <c r="A4750" i="1"/>
  <c r="A4702" i="1"/>
  <c r="A4662" i="1"/>
  <c r="A4614" i="1"/>
  <c r="A4574" i="1"/>
  <c r="A4542" i="1"/>
  <c r="A4510" i="1"/>
  <c r="A4486" i="1"/>
  <c r="A4454" i="1"/>
  <c r="A4414" i="1"/>
  <c r="A4374" i="1"/>
  <c r="A4318" i="1"/>
  <c r="A4278" i="1"/>
  <c r="A4238" i="1"/>
  <c r="A4206" i="1"/>
  <c r="A4166" i="1"/>
  <c r="A4134" i="1"/>
  <c r="A4110" i="1"/>
  <c r="A4070" i="1"/>
  <c r="A4022" i="1"/>
  <c r="A3982" i="1"/>
  <c r="A3942" i="1"/>
  <c r="A3902" i="1"/>
  <c r="A3854" i="1"/>
  <c r="A3814" i="1"/>
  <c r="A3774" i="1"/>
  <c r="A3726" i="1"/>
  <c r="A3678" i="1"/>
  <c r="A3630" i="1"/>
  <c r="A3598" i="1"/>
  <c r="A3558" i="1"/>
  <c r="A3494" i="1"/>
  <c r="A3454" i="1"/>
  <c r="A3414" i="1"/>
  <c r="A3366" i="1"/>
  <c r="A3326" i="1"/>
  <c r="A3270" i="1"/>
  <c r="A3230" i="1"/>
  <c r="A3182" i="1"/>
  <c r="A3142" i="1"/>
  <c r="A3094" i="1"/>
  <c r="A3046" i="1"/>
  <c r="A2990" i="1"/>
  <c r="A2966" i="1"/>
  <c r="A7" i="1"/>
  <c r="A4973" i="1"/>
  <c r="A4909" i="1"/>
  <c r="A4861" i="1"/>
  <c r="A4971" i="1"/>
  <c r="A4931" i="1"/>
  <c r="A4891" i="1"/>
  <c r="A4851" i="1"/>
  <c r="A4811" i="1"/>
  <c r="A4771" i="1"/>
  <c r="A4731" i="1"/>
  <c r="A4691" i="1"/>
  <c r="A4651" i="1"/>
  <c r="A4611" i="1"/>
  <c r="A4571" i="1"/>
  <c r="A4531" i="1"/>
  <c r="A4491" i="1"/>
  <c r="A4451" i="1"/>
  <c r="A4411" i="1"/>
  <c r="A4363" i="1"/>
  <c r="A4331" i="1"/>
  <c r="A4291" i="1"/>
  <c r="A4259" i="1"/>
  <c r="A4219" i="1"/>
  <c r="A4179" i="1"/>
  <c r="A4139" i="1"/>
  <c r="A4099" i="1"/>
  <c r="A4059" i="1"/>
  <c r="A4019" i="1"/>
  <c r="A3971" i="1"/>
  <c r="A3931" i="1"/>
  <c r="A3899" i="1"/>
  <c r="A3859" i="1"/>
  <c r="A3819" i="1"/>
  <c r="A3771" i="1"/>
  <c r="A3731" i="1"/>
  <c r="A3683" i="1"/>
  <c r="A3643" i="1"/>
  <c r="A3611" i="1"/>
  <c r="A3571" i="1"/>
  <c r="A3531" i="1"/>
  <c r="A3483" i="1"/>
  <c r="A3443" i="1"/>
  <c r="A3411" i="1"/>
  <c r="A5010" i="1"/>
  <c r="A4978" i="1"/>
  <c r="A4946" i="1"/>
  <c r="A4914" i="1"/>
  <c r="A4882" i="1"/>
  <c r="A4850" i="1"/>
  <c r="A4818" i="1"/>
  <c r="A4786" i="1"/>
  <c r="A4754" i="1"/>
  <c r="A4730" i="1"/>
  <c r="A4698" i="1"/>
  <c r="A4658" i="1"/>
  <c r="A4626" i="1"/>
  <c r="A4602" i="1"/>
  <c r="A4578" i="1"/>
  <c r="A4546" i="1"/>
  <c r="A4514" i="1"/>
  <c r="A4482" i="1"/>
  <c r="A4450" i="1"/>
  <c r="A4418" i="1"/>
  <c r="A4386" i="1"/>
  <c r="A4354" i="1"/>
  <c r="A4322" i="1"/>
  <c r="A4290" i="1"/>
  <c r="A4258" i="1"/>
  <c r="A4226" i="1"/>
  <c r="A4202" i="1"/>
  <c r="A4178" i="1"/>
  <c r="A4146" i="1"/>
  <c r="A4106" i="1"/>
  <c r="A4074" i="1"/>
  <c r="A4042" i="1"/>
  <c r="A4010" i="1"/>
  <c r="A3978" i="1"/>
  <c r="A3938" i="1"/>
  <c r="A3914" i="1"/>
  <c r="A3882" i="1"/>
  <c r="A3850" i="1"/>
  <c r="A3826" i="1"/>
  <c r="A3794" i="1"/>
  <c r="A3770" i="1"/>
  <c r="A3730" i="1"/>
  <c r="A3706" i="1"/>
  <c r="A3674" i="1"/>
  <c r="A3642" i="1"/>
  <c r="A3610" i="1"/>
  <c r="A3578" i="1"/>
  <c r="A3546" i="1"/>
  <c r="A3506" i="1"/>
  <c r="A3474" i="1"/>
  <c r="A3450" i="1"/>
  <c r="A3410" i="1"/>
  <c r="A3378" i="1"/>
  <c r="A3354" i="1"/>
  <c r="A3322" i="1"/>
  <c r="A3290" i="1"/>
  <c r="A3250" i="1"/>
  <c r="A4934" i="1"/>
  <c r="A4886" i="1"/>
  <c r="A4838" i="1"/>
  <c r="A4790" i="1"/>
  <c r="A4742" i="1"/>
  <c r="A4694" i="1"/>
  <c r="A4654" i="1"/>
  <c r="A4622" i="1"/>
  <c r="A4582" i="1"/>
  <c r="A4550" i="1"/>
  <c r="A4462" i="1"/>
  <c r="A4422" i="1"/>
  <c r="A4382" i="1"/>
  <c r="A4342" i="1"/>
  <c r="A4294" i="1"/>
  <c r="A4262" i="1"/>
  <c r="A4222" i="1"/>
  <c r="A4198" i="1"/>
  <c r="A4174" i="1"/>
  <c r="A4142" i="1"/>
  <c r="A4038" i="1"/>
  <c r="A3998" i="1"/>
  <c r="A3958" i="1"/>
  <c r="A3918" i="1"/>
  <c r="A3878" i="1"/>
  <c r="A3838" i="1"/>
  <c r="A3798" i="1"/>
  <c r="A3758" i="1"/>
  <c r="A3734" i="1"/>
  <c r="A3694" i="1"/>
  <c r="A3646" i="1"/>
  <c r="A3606" i="1"/>
  <c r="A3566" i="1"/>
  <c r="A3526" i="1"/>
  <c r="A3478" i="1"/>
  <c r="A3438" i="1"/>
  <c r="A3398" i="1"/>
  <c r="A3374" i="1"/>
  <c r="A3334" i="1"/>
  <c r="A3294" i="1"/>
  <c r="A3246" i="1"/>
  <c r="A3214" i="1"/>
  <c r="A3174" i="1"/>
  <c r="A3126" i="1"/>
  <c r="A3078" i="1"/>
  <c r="A3030" i="1"/>
  <c r="A3014" i="1"/>
  <c r="A2958" i="1"/>
  <c r="A5005" i="1"/>
  <c r="A4957" i="1"/>
  <c r="A4917" i="1"/>
  <c r="A4869" i="1"/>
  <c r="A5003" i="1"/>
  <c r="A4963" i="1"/>
  <c r="A4923" i="1"/>
  <c r="A4883" i="1"/>
  <c r="A4843" i="1"/>
  <c r="A4803" i="1"/>
  <c r="A4763" i="1"/>
  <c r="A4723" i="1"/>
  <c r="A4683" i="1"/>
  <c r="A4635" i="1"/>
  <c r="A4579" i="1"/>
  <c r="A4539" i="1"/>
  <c r="A4499" i="1"/>
  <c r="A4459" i="1"/>
  <c r="A4419" i="1"/>
  <c r="A4379" i="1"/>
  <c r="A4323" i="1"/>
  <c r="A4283" i="1"/>
  <c r="A4235" i="1"/>
  <c r="A4195" i="1"/>
  <c r="A4147" i="1"/>
  <c r="A4107" i="1"/>
  <c r="A4067" i="1"/>
  <c r="A4027" i="1"/>
  <c r="A3995" i="1"/>
  <c r="A3955" i="1"/>
  <c r="A3907" i="1"/>
  <c r="A3867" i="1"/>
  <c r="A3827" i="1"/>
  <c r="A3787" i="1"/>
  <c r="A3747" i="1"/>
  <c r="A3715" i="1"/>
  <c r="A3675" i="1"/>
  <c r="A3635" i="1"/>
  <c r="A3579" i="1"/>
  <c r="A3539" i="1"/>
  <c r="A3499" i="1"/>
  <c r="A3459" i="1"/>
  <c r="A3395" i="1"/>
  <c r="A5002" i="1"/>
  <c r="A4970" i="1"/>
  <c r="A4938" i="1"/>
  <c r="A4906" i="1"/>
  <c r="A4874" i="1"/>
  <c r="A4842" i="1"/>
  <c r="A4810" i="1"/>
  <c r="A4778" i="1"/>
  <c r="A4746" i="1"/>
  <c r="A4706" i="1"/>
  <c r="A4674" i="1"/>
  <c r="A4634" i="1"/>
  <c r="A4594" i="1"/>
  <c r="A4562" i="1"/>
  <c r="A4530" i="1"/>
  <c r="A4506" i="1"/>
  <c r="A4474" i="1"/>
  <c r="A4426" i="1"/>
  <c r="A4394" i="1"/>
  <c r="A4362" i="1"/>
  <c r="A4330" i="1"/>
  <c r="A4298" i="1"/>
  <c r="A4266" i="1"/>
  <c r="A4234" i="1"/>
  <c r="A4194" i="1"/>
  <c r="A4170" i="1"/>
  <c r="A4138" i="1"/>
  <c r="A4114" i="1"/>
  <c r="A4082" i="1"/>
  <c r="A4050" i="1"/>
  <c r="A4018" i="1"/>
  <c r="A3986" i="1"/>
  <c r="A3954" i="1"/>
  <c r="A3906" i="1"/>
  <c r="A3874" i="1"/>
  <c r="A3842" i="1"/>
  <c r="A3810" i="1"/>
  <c r="A3778" i="1"/>
  <c r="A3746" i="1"/>
  <c r="A3714" i="1"/>
  <c r="A3682" i="1"/>
  <c r="A3650" i="1"/>
  <c r="A3618" i="1"/>
  <c r="A3586" i="1"/>
  <c r="A3554" i="1"/>
  <c r="A3530" i="1"/>
  <c r="A3498" i="1"/>
  <c r="A3466" i="1"/>
  <c r="A3434" i="1"/>
  <c r="A3394" i="1"/>
  <c r="A3362" i="1"/>
  <c r="A3330" i="1"/>
  <c r="A3234" i="1"/>
  <c r="A4334" i="1"/>
  <c r="A4046" i="1"/>
  <c r="A3670" i="1"/>
  <c r="A3502" i="1"/>
  <c r="A3286" i="1"/>
  <c r="A2918" i="1"/>
  <c r="A2910" i="1"/>
  <c r="A2902" i="1"/>
  <c r="A2894" i="1"/>
  <c r="A2886" i="1"/>
  <c r="A2878" i="1"/>
  <c r="A2870" i="1"/>
  <c r="A2862" i="1"/>
  <c r="A2854" i="1"/>
  <c r="A2846" i="1"/>
  <c r="A2838" i="1"/>
  <c r="A2830" i="1"/>
  <c r="A2822" i="1"/>
  <c r="A2814" i="1"/>
  <c r="A2806" i="1"/>
  <c r="A2798" i="1"/>
  <c r="A2790" i="1"/>
  <c r="A2782" i="1"/>
  <c r="A2774" i="1"/>
  <c r="A2766" i="1"/>
  <c r="A2758" i="1"/>
  <c r="A2750" i="1"/>
  <c r="A2742" i="1"/>
  <c r="A2734" i="1"/>
  <c r="A2726" i="1"/>
  <c r="A2718" i="1"/>
  <c r="A2710" i="1"/>
  <c r="A2702" i="1"/>
  <c r="A2694" i="1"/>
  <c r="A2686" i="1"/>
  <c r="A2678" i="1"/>
  <c r="A2670" i="1"/>
  <c r="A2662" i="1"/>
  <c r="A2654" i="1"/>
  <c r="A2646" i="1"/>
  <c r="A2638" i="1"/>
  <c r="A2630" i="1"/>
  <c r="A2622" i="1"/>
  <c r="A2614" i="1"/>
  <c r="A2606" i="1"/>
  <c r="A2598" i="1"/>
  <c r="A2590" i="1"/>
  <c r="A2582" i="1"/>
  <c r="A2574" i="1"/>
  <c r="A2566" i="1"/>
  <c r="A2558" i="1"/>
  <c r="A2550" i="1"/>
  <c r="A2542" i="1"/>
  <c r="A2534" i="1"/>
  <c r="A2526" i="1"/>
  <c r="A2518" i="1"/>
  <c r="A2510" i="1"/>
  <c r="A2502" i="1"/>
  <c r="A2494" i="1"/>
  <c r="A2486" i="1"/>
  <c r="A2478" i="1"/>
  <c r="A2470" i="1"/>
  <c r="A2462" i="1"/>
  <c r="A2454" i="1"/>
  <c r="A2446" i="1"/>
  <c r="A2438" i="1"/>
  <c r="A2430" i="1"/>
  <c r="A2422" i="1"/>
  <c r="A2414" i="1"/>
  <c r="A2406" i="1"/>
  <c r="A2398" i="1"/>
  <c r="A2390" i="1"/>
  <c r="A2382" i="1"/>
  <c r="A2374" i="1"/>
  <c r="A2366" i="1"/>
  <c r="A2358" i="1"/>
  <c r="A2350" i="1"/>
  <c r="A2342" i="1"/>
  <c r="A2334" i="1"/>
  <c r="A2326" i="1"/>
  <c r="A2318" i="1"/>
  <c r="A2310" i="1"/>
  <c r="A2875" i="1"/>
  <c r="A2867" i="1"/>
  <c r="A2859" i="1"/>
  <c r="A2851" i="1"/>
  <c r="A2843" i="1"/>
  <c r="A2835" i="1"/>
  <c r="A2827" i="1"/>
  <c r="A2819" i="1"/>
  <c r="A2811" i="1"/>
  <c r="A2803" i="1"/>
  <c r="A2795" i="1"/>
  <c r="A2787" i="1"/>
  <c r="A2779" i="1"/>
  <c r="A2771" i="1"/>
  <c r="A2763" i="1"/>
  <c r="A2755" i="1"/>
  <c r="A2747" i="1"/>
  <c r="A2739" i="1"/>
  <c r="A2731" i="1"/>
  <c r="A2723" i="1"/>
  <c r="A2715" i="1"/>
  <c r="A2707" i="1"/>
  <c r="A2699" i="1"/>
  <c r="A2691" i="1"/>
  <c r="A2683" i="1"/>
  <c r="A2675" i="1"/>
  <c r="A2667" i="1"/>
  <c r="A2659" i="1"/>
  <c r="A2651" i="1"/>
  <c r="A2643" i="1"/>
  <c r="A2635" i="1"/>
  <c r="A2627" i="1"/>
  <c r="A2619" i="1"/>
  <c r="A2611" i="1"/>
  <c r="A2603" i="1"/>
  <c r="A2595" i="1"/>
  <c r="A2587" i="1"/>
  <c r="A2579" i="1"/>
  <c r="A2571" i="1"/>
  <c r="A2563" i="1"/>
  <c r="A2555" i="1"/>
  <c r="A2547" i="1"/>
  <c r="A2539" i="1"/>
  <c r="A2531" i="1"/>
  <c r="A2523" i="1"/>
  <c r="A2515" i="1"/>
  <c r="A2507" i="1"/>
  <c r="A2499" i="1"/>
  <c r="A2491" i="1"/>
  <c r="A2483" i="1"/>
  <c r="A2475" i="1"/>
  <c r="A2467" i="1"/>
  <c r="A2459" i="1"/>
  <c r="A2451" i="1"/>
  <c r="A2443" i="1"/>
  <c r="A2435" i="1"/>
  <c r="A2427" i="1"/>
  <c r="A2419" i="1"/>
  <c r="A2411" i="1"/>
  <c r="A2403" i="1"/>
  <c r="A2395" i="1"/>
  <c r="A2387" i="1"/>
  <c r="A2379" i="1"/>
  <c r="A2371" i="1"/>
  <c r="A2363" i="1"/>
  <c r="A2355" i="1"/>
  <c r="A2347" i="1"/>
  <c r="A2339" i="1"/>
  <c r="A2331" i="1"/>
  <c r="A2323" i="1"/>
  <c r="A2315" i="1"/>
  <c r="A2307" i="1"/>
  <c r="A2299" i="1"/>
  <c r="A2291" i="1"/>
  <c r="A2283" i="1"/>
  <c r="A2275" i="1"/>
  <c r="A2267" i="1"/>
  <c r="A2259" i="1"/>
  <c r="A2251" i="1"/>
  <c r="A2243" i="1"/>
  <c r="A2235" i="1"/>
  <c r="A2227" i="1"/>
  <c r="A2219" i="1"/>
  <c r="A2211" i="1"/>
  <c r="A2203" i="1"/>
  <c r="A2195" i="1"/>
  <c r="A2187" i="1"/>
  <c r="A2179" i="1"/>
  <c r="A2171" i="1"/>
  <c r="A2163" i="1"/>
  <c r="A2155" i="1"/>
  <c r="A2147" i="1"/>
  <c r="A2139" i="1"/>
  <c r="A2131" i="1"/>
  <c r="A2123" i="1"/>
  <c r="A2115" i="1"/>
  <c r="A2107" i="1"/>
  <c r="A2099" i="1"/>
  <c r="A2091" i="1"/>
  <c r="A2083" i="1"/>
  <c r="A2075" i="1"/>
  <c r="A2067" i="1"/>
  <c r="A2059" i="1"/>
  <c r="A2051" i="1"/>
  <c r="A2043" i="1"/>
  <c r="A2035" i="1"/>
  <c r="A2027" i="1"/>
  <c r="A2019" i="1"/>
  <c r="A2011" i="1"/>
  <c r="A2003" i="1"/>
  <c r="A1995" i="1"/>
  <c r="A1987" i="1"/>
  <c r="A1979" i="1"/>
  <c r="A1971" i="1"/>
  <c r="A1963" i="1"/>
  <c r="A1955" i="1"/>
  <c r="A1947" i="1"/>
  <c r="A1939" i="1"/>
  <c r="A1931" i="1"/>
  <c r="A1923" i="1"/>
  <c r="A1915" i="1"/>
  <c r="A1907" i="1"/>
  <c r="A1899" i="1"/>
  <c r="A1891" i="1"/>
  <c r="A1883" i="1"/>
  <c r="A1875" i="1"/>
  <c r="A1867" i="1"/>
  <c r="A1859" i="1"/>
  <c r="A1851" i="1"/>
  <c r="A1843" i="1"/>
  <c r="A1835" i="1"/>
  <c r="A1827" i="1"/>
  <c r="A1819" i="1"/>
  <c r="A1811" i="1"/>
  <c r="A1803" i="1"/>
  <c r="A1795" i="1"/>
  <c r="A1787" i="1"/>
  <c r="A1779" i="1"/>
  <c r="A1771" i="1"/>
  <c r="A1763" i="1"/>
  <c r="A1755" i="1"/>
  <c r="A1747" i="1"/>
  <c r="A1739" i="1"/>
  <c r="A1731" i="1"/>
  <c r="A1723" i="1"/>
  <c r="A1715" i="1"/>
  <c r="A1707" i="1"/>
  <c r="A1699" i="1"/>
  <c r="A1691" i="1"/>
  <c r="A1683" i="1"/>
  <c r="A1675" i="1"/>
  <c r="A1667" i="1"/>
  <c r="A1659" i="1"/>
  <c r="A1651" i="1"/>
  <c r="A1643" i="1"/>
  <c r="A1635" i="1"/>
  <c r="A1627" i="1"/>
  <c r="A1619" i="1"/>
  <c r="A1611" i="1"/>
  <c r="A1603" i="1"/>
  <c r="A1595" i="1"/>
  <c r="A1587" i="1"/>
  <c r="A1579" i="1"/>
  <c r="A1571" i="1"/>
  <c r="A1563" i="1"/>
  <c r="A1555" i="1"/>
  <c r="A1547" i="1"/>
  <c r="A1539" i="1"/>
  <c r="A1531" i="1"/>
  <c r="A1523" i="1"/>
  <c r="A1515" i="1"/>
  <c r="A1507" i="1"/>
  <c r="A1499" i="1"/>
  <c r="A1491" i="1"/>
  <c r="A1483" i="1"/>
  <c r="A1475" i="1"/>
  <c r="A1467" i="1"/>
  <c r="A1459" i="1"/>
  <c r="A1451" i="1"/>
  <c r="A1443" i="1"/>
  <c r="A1435" i="1"/>
  <c r="A1427" i="1"/>
  <c r="A1419" i="1"/>
  <c r="A1411" i="1"/>
  <c r="A1403" i="1"/>
  <c r="A1395" i="1"/>
  <c r="A1387" i="1"/>
  <c r="A1379" i="1"/>
  <c r="A1371" i="1"/>
  <c r="A1363" i="1"/>
  <c r="A1355" i="1"/>
  <c r="A1347" i="1"/>
  <c r="A1339" i="1"/>
  <c r="A1331" i="1"/>
  <c r="A1323" i="1"/>
  <c r="A1315" i="1"/>
  <c r="A1307" i="1"/>
  <c r="A1299" i="1"/>
  <c r="A1291" i="1"/>
  <c r="A1283" i="1"/>
  <c r="A1275" i="1"/>
  <c r="A1267" i="1"/>
  <c r="A1259" i="1"/>
  <c r="A1251" i="1"/>
  <c r="A1243" i="1"/>
  <c r="A1235" i="1"/>
  <c r="A1227" i="1"/>
  <c r="A1219" i="1"/>
  <c r="A1211" i="1"/>
  <c r="A1203" i="1"/>
  <c r="A1195" i="1"/>
  <c r="A1187" i="1"/>
  <c r="A1179" i="1"/>
  <c r="A1171" i="1"/>
  <c r="A1163" i="1"/>
  <c r="A1155" i="1"/>
  <c r="A1147" i="1"/>
  <c r="A1139" i="1"/>
  <c r="A1131" i="1"/>
  <c r="A1123" i="1"/>
  <c r="A1115" i="1"/>
  <c r="A1107" i="1"/>
  <c r="A1099" i="1"/>
  <c r="A1091" i="1"/>
  <c r="A1083" i="1"/>
  <c r="A1075" i="1"/>
  <c r="A1067" i="1"/>
  <c r="A1059" i="1"/>
  <c r="A1051" i="1"/>
  <c r="A1043" i="1"/>
  <c r="A1035" i="1"/>
  <c r="A1027" i="1"/>
  <c r="A1019" i="1"/>
  <c r="A1011" i="1"/>
  <c r="A1003" i="1"/>
  <c r="A995" i="1"/>
  <c r="A987" i="1"/>
  <c r="A979" i="1"/>
  <c r="A971" i="1"/>
  <c r="A963" i="1"/>
  <c r="A955" i="1"/>
  <c r="A947" i="1"/>
  <c r="A939" i="1"/>
  <c r="A931" i="1"/>
  <c r="A923" i="1"/>
  <c r="A915" i="1"/>
  <c r="A907" i="1"/>
  <c r="A899" i="1"/>
  <c r="A891" i="1"/>
  <c r="A883" i="1"/>
  <c r="A875" i="1"/>
  <c r="A867" i="1"/>
  <c r="A859" i="1"/>
  <c r="A851" i="1"/>
  <c r="A843" i="1"/>
  <c r="A835" i="1"/>
  <c r="A827" i="1"/>
  <c r="A819" i="1"/>
  <c r="A811" i="1"/>
  <c r="A803" i="1"/>
  <c r="A795" i="1"/>
  <c r="A787" i="1"/>
  <c r="A779" i="1"/>
  <c r="A771" i="1"/>
  <c r="A763" i="1"/>
  <c r="A755" i="1"/>
  <c r="A747" i="1"/>
  <c r="A739" i="1"/>
  <c r="A731" i="1"/>
  <c r="A723" i="1"/>
  <c r="A715" i="1"/>
  <c r="A707" i="1"/>
  <c r="A699" i="1"/>
  <c r="A691" i="1"/>
  <c r="A683" i="1"/>
  <c r="A675" i="1"/>
  <c r="A667" i="1"/>
  <c r="A659" i="1"/>
  <c r="A651" i="1"/>
  <c r="A643" i="1"/>
  <c r="A635" i="1"/>
  <c r="A627" i="1"/>
  <c r="A619" i="1"/>
  <c r="A611" i="1"/>
  <c r="A603" i="1"/>
  <c r="A595" i="1"/>
  <c r="A587" i="1"/>
  <c r="A579" i="1"/>
  <c r="A571" i="1"/>
  <c r="A563" i="1"/>
  <c r="A555" i="1"/>
  <c r="A547" i="1"/>
  <c r="A539" i="1"/>
  <c r="A531" i="1"/>
  <c r="A523" i="1"/>
  <c r="A515" i="1"/>
  <c r="A507" i="1"/>
  <c r="A499" i="1"/>
  <c r="A491" i="1"/>
  <c r="A483" i="1"/>
  <c r="A475" i="1"/>
  <c r="A467" i="1"/>
  <c r="A459" i="1"/>
  <c r="A451" i="1"/>
  <c r="A443" i="1"/>
  <c r="A435" i="1"/>
  <c r="A427" i="1"/>
  <c r="A419" i="1"/>
  <c r="A411" i="1"/>
  <c r="A403" i="1"/>
  <c r="A395" i="1"/>
  <c r="A387" i="1"/>
  <c r="A379" i="1"/>
  <c r="A371" i="1"/>
  <c r="A363" i="1"/>
  <c r="A355" i="1"/>
  <c r="A347" i="1"/>
  <c r="A339" i="1"/>
  <c r="A331" i="1"/>
  <c r="A323" i="1"/>
  <c r="A315" i="1"/>
  <c r="A307" i="1"/>
  <c r="A299" i="1"/>
  <c r="A291" i="1"/>
  <c r="A283" i="1"/>
  <c r="A275" i="1"/>
  <c r="A267" i="1"/>
  <c r="A259" i="1"/>
  <c r="A251" i="1"/>
  <c r="A243" i="1"/>
  <c r="A235" i="1"/>
  <c r="A227" i="1"/>
  <c r="A219" i="1"/>
  <c r="A211" i="1"/>
  <c r="A203" i="1"/>
  <c r="A195" i="1"/>
  <c r="A187" i="1"/>
  <c r="A179" i="1"/>
  <c r="A171" i="1"/>
  <c r="A163" i="1"/>
  <c r="A155" i="1"/>
  <c r="A3186" i="1"/>
  <c r="A3162" i="1"/>
  <c r="A3138" i="1"/>
  <c r="A3114" i="1"/>
  <c r="A3090" i="1"/>
  <c r="A3066" i="1"/>
  <c r="A3042" i="1"/>
  <c r="A3018" i="1"/>
  <c r="A2994" i="1"/>
  <c r="A2978" i="1"/>
  <c r="A2954" i="1"/>
  <c r="A2930" i="1"/>
  <c r="A2906" i="1"/>
  <c r="A2882" i="1"/>
  <c r="A2866" i="1"/>
  <c r="A2850" i="1"/>
  <c r="A2826" i="1"/>
  <c r="A2802" i="1"/>
  <c r="A2778" i="1"/>
  <c r="A2770" i="1"/>
  <c r="A2762" i="1"/>
  <c r="A2754" i="1"/>
  <c r="A2746" i="1"/>
  <c r="A2738" i="1"/>
  <c r="A2722" i="1"/>
  <c r="A2706" i="1"/>
  <c r="A2698" i="1"/>
  <c r="A2690" i="1"/>
  <c r="A5009" i="1"/>
  <c r="A5001" i="1"/>
  <c r="A4993" i="1"/>
  <c r="A4985" i="1"/>
  <c r="A4977" i="1"/>
  <c r="A4969" i="1"/>
  <c r="A4961" i="1"/>
  <c r="A4953" i="1"/>
  <c r="A4945" i="1"/>
  <c r="A4937" i="1"/>
  <c r="A4929" i="1"/>
  <c r="A4921" i="1"/>
  <c r="A4913" i="1"/>
  <c r="A4905" i="1"/>
  <c r="A4897" i="1"/>
  <c r="A4889" i="1"/>
  <c r="A4881" i="1"/>
  <c r="A4873" i="1"/>
  <c r="A4865" i="1"/>
  <c r="A4857" i="1"/>
  <c r="A4849" i="1"/>
  <c r="A4841" i="1"/>
  <c r="A4833" i="1"/>
  <c r="A4825" i="1"/>
  <c r="A4817" i="1"/>
  <c r="A4809" i="1"/>
  <c r="A4801" i="1"/>
  <c r="A4793" i="1"/>
  <c r="A4785" i="1"/>
  <c r="A4777" i="1"/>
  <c r="A4769" i="1"/>
  <c r="A4761" i="1"/>
  <c r="A4753" i="1"/>
  <c r="A4745" i="1"/>
  <c r="A4737" i="1"/>
  <c r="A4729" i="1"/>
  <c r="A4721" i="1"/>
  <c r="A4713" i="1"/>
  <c r="A4705" i="1"/>
  <c r="A4697" i="1"/>
  <c r="A4689" i="1"/>
  <c r="A4681" i="1"/>
  <c r="A4673" i="1"/>
  <c r="A4665" i="1"/>
  <c r="A4657" i="1"/>
  <c r="A4649" i="1"/>
  <c r="A4641" i="1"/>
  <c r="A4633" i="1"/>
  <c r="A4625" i="1"/>
  <c r="A4617" i="1"/>
  <c r="A4609" i="1"/>
  <c r="A4601" i="1"/>
  <c r="A4593" i="1"/>
  <c r="A4585" i="1"/>
  <c r="A4577" i="1"/>
  <c r="A4569" i="1"/>
  <c r="A4561" i="1"/>
  <c r="A4553" i="1"/>
  <c r="A4545" i="1"/>
  <c r="A4537" i="1"/>
  <c r="A4529" i="1"/>
  <c r="A4521" i="1"/>
  <c r="A4513" i="1"/>
  <c r="A4505" i="1"/>
  <c r="A4497" i="1"/>
  <c r="A4489" i="1"/>
  <c r="A4481" i="1"/>
  <c r="A4473" i="1"/>
  <c r="A4465" i="1"/>
  <c r="A4457" i="1"/>
  <c r="A4449" i="1"/>
  <c r="A4441" i="1"/>
  <c r="A4433" i="1"/>
  <c r="A4425" i="1"/>
  <c r="A4417" i="1"/>
  <c r="A4409" i="1"/>
  <c r="A4401" i="1"/>
  <c r="A4393" i="1"/>
  <c r="A4385" i="1"/>
  <c r="A4377" i="1"/>
  <c r="A4369" i="1"/>
  <c r="A4361" i="1"/>
  <c r="A4353" i="1"/>
  <c r="A4345" i="1"/>
  <c r="A4337" i="1"/>
  <c r="A4329" i="1"/>
  <c r="A4321" i="1"/>
  <c r="A4313" i="1"/>
  <c r="A4305" i="1"/>
  <c r="A4297" i="1"/>
  <c r="A4289" i="1"/>
  <c r="A4281" i="1"/>
  <c r="A4273" i="1"/>
  <c r="A4265" i="1"/>
  <c r="A4257" i="1"/>
  <c r="A4249" i="1"/>
  <c r="A4241" i="1"/>
  <c r="A4233" i="1"/>
  <c r="A4225" i="1"/>
  <c r="A4217" i="1"/>
  <c r="A4209" i="1"/>
  <c r="A4201" i="1"/>
  <c r="A4193" i="1"/>
  <c r="A4185" i="1"/>
  <c r="A4177" i="1"/>
  <c r="A4169" i="1"/>
  <c r="A4161" i="1"/>
  <c r="A4153" i="1"/>
  <c r="A4145" i="1"/>
  <c r="A4137" i="1"/>
  <c r="A4129" i="1"/>
  <c r="A4121" i="1"/>
  <c r="A4113" i="1"/>
  <c r="A4105" i="1"/>
  <c r="A4097" i="1"/>
  <c r="A4089" i="1"/>
  <c r="A4081" i="1"/>
  <c r="A4073" i="1"/>
  <c r="A4065" i="1"/>
  <c r="A4057" i="1"/>
  <c r="A4049" i="1"/>
  <c r="A4041" i="1"/>
  <c r="A4033" i="1"/>
  <c r="A4025" i="1"/>
  <c r="A4017" i="1"/>
  <c r="A4009" i="1"/>
  <c r="A4001" i="1"/>
  <c r="A3993" i="1"/>
  <c r="A3985" i="1"/>
  <c r="A3977" i="1"/>
  <c r="A3969" i="1"/>
  <c r="A3961" i="1"/>
  <c r="A3953" i="1"/>
  <c r="A3945" i="1"/>
  <c r="A3937" i="1"/>
  <c r="A3929" i="1"/>
  <c r="A3921" i="1"/>
  <c r="A3913" i="1"/>
  <c r="A3905" i="1"/>
  <c r="A3897" i="1"/>
  <c r="A3889" i="1"/>
  <c r="A3881" i="1"/>
  <c r="A3873" i="1"/>
  <c r="A3865" i="1"/>
  <c r="A3857" i="1"/>
  <c r="A3849" i="1"/>
  <c r="A3841" i="1"/>
  <c r="A3833" i="1"/>
  <c r="A3825" i="1"/>
  <c r="A3817" i="1"/>
  <c r="A3809" i="1"/>
  <c r="A3801" i="1"/>
  <c r="A3793" i="1"/>
  <c r="A3785" i="1"/>
  <c r="A3777" i="1"/>
  <c r="A3769" i="1"/>
  <c r="A3761" i="1"/>
  <c r="A3753" i="1"/>
  <c r="A3745" i="1"/>
  <c r="A3737" i="1"/>
  <c r="A3729" i="1"/>
  <c r="A3721" i="1"/>
  <c r="A3713" i="1"/>
  <c r="A3705" i="1"/>
  <c r="A3697" i="1"/>
  <c r="A3689" i="1"/>
  <c r="A3681" i="1"/>
  <c r="A3673" i="1"/>
  <c r="A3665" i="1"/>
  <c r="A3657" i="1"/>
  <c r="A3649" i="1"/>
  <c r="A3641" i="1"/>
  <c r="A3633" i="1"/>
  <c r="A3625" i="1"/>
  <c r="A3617" i="1"/>
  <c r="A3609" i="1"/>
  <c r="A3601" i="1"/>
  <c r="A3593" i="1"/>
  <c r="A3585" i="1"/>
  <c r="A3577" i="1"/>
  <c r="A3569" i="1"/>
  <c r="A3561" i="1"/>
  <c r="A3553" i="1"/>
  <c r="A3545" i="1"/>
  <c r="A3537" i="1"/>
  <c r="A3529" i="1"/>
  <c r="A3521" i="1"/>
  <c r="A3513" i="1"/>
  <c r="A3505" i="1"/>
  <c r="A3497" i="1"/>
  <c r="A3489" i="1"/>
  <c r="A3481" i="1"/>
  <c r="A3473" i="1"/>
  <c r="A3465" i="1"/>
  <c r="A3457" i="1"/>
  <c r="A3449" i="1"/>
  <c r="A3441" i="1"/>
  <c r="A3433" i="1"/>
  <c r="A3425" i="1"/>
  <c r="A3417" i="1"/>
  <c r="A3409" i="1"/>
  <c r="A3401" i="1"/>
  <c r="A3393" i="1"/>
  <c r="A3385" i="1"/>
  <c r="A3377" i="1"/>
  <c r="A3369" i="1"/>
  <c r="A3361" i="1"/>
  <c r="A3353" i="1"/>
  <c r="A3345" i="1"/>
  <c r="A3337" i="1"/>
  <c r="A3329" i="1"/>
  <c r="A3321" i="1"/>
  <c r="A3313" i="1"/>
  <c r="A3305" i="1"/>
  <c r="A3297" i="1"/>
  <c r="A3289" i="1"/>
  <c r="A3281" i="1"/>
  <c r="A3273" i="1"/>
  <c r="A3265" i="1"/>
  <c r="A3257" i="1"/>
  <c r="A3249" i="1"/>
  <c r="A3241" i="1"/>
  <c r="A3233" i="1"/>
  <c r="A3225" i="1"/>
  <c r="A3217" i="1"/>
  <c r="A3209" i="1"/>
  <c r="A3201" i="1"/>
  <c r="A3193" i="1"/>
  <c r="A3185" i="1"/>
  <c r="A3177" i="1"/>
  <c r="A3169" i="1"/>
  <c r="A3161" i="1"/>
  <c r="A3153" i="1"/>
  <c r="A3145" i="1"/>
  <c r="A3137" i="1"/>
  <c r="A3129" i="1"/>
  <c r="A3121" i="1"/>
  <c r="A3113" i="1"/>
  <c r="A3105" i="1"/>
  <c r="A3097" i="1"/>
  <c r="A3089" i="1"/>
  <c r="A3081" i="1"/>
  <c r="A3073" i="1"/>
  <c r="A3065" i="1"/>
  <c r="A3057" i="1"/>
  <c r="A3049" i="1"/>
  <c r="A3041" i="1"/>
  <c r="A3033" i="1"/>
  <c r="A3025" i="1"/>
  <c r="A3017" i="1"/>
  <c r="A3009" i="1"/>
  <c r="A3001" i="1"/>
  <c r="A2993" i="1"/>
  <c r="A2985" i="1"/>
  <c r="A2977" i="1"/>
  <c r="A2969" i="1"/>
  <c r="A2961" i="1"/>
  <c r="A2953" i="1"/>
  <c r="A2945" i="1"/>
  <c r="A2937" i="1"/>
  <c r="A2929" i="1"/>
  <c r="A2921" i="1"/>
  <c r="A2913" i="1"/>
  <c r="A2905" i="1"/>
  <c r="A2897" i="1"/>
  <c r="A2889" i="1"/>
  <c r="A2881" i="1"/>
  <c r="A2873" i="1"/>
  <c r="A2865" i="1"/>
  <c r="A2857" i="1"/>
  <c r="A2849" i="1"/>
  <c r="A2841" i="1"/>
  <c r="A2833" i="1"/>
  <c r="A2825" i="1"/>
  <c r="A2817" i="1"/>
  <c r="A2809" i="1"/>
  <c r="A2801" i="1"/>
  <c r="A3170" i="1"/>
  <c r="A3146" i="1"/>
  <c r="A3122" i="1"/>
  <c r="A3098" i="1"/>
  <c r="A3074" i="1"/>
  <c r="A3050" i="1"/>
  <c r="A3026" i="1"/>
  <c r="A3002" i="1"/>
  <c r="A2970" i="1"/>
  <c r="A2946" i="1"/>
  <c r="A2922" i="1"/>
  <c r="A2898" i="1"/>
  <c r="A2874" i="1"/>
  <c r="A2842" i="1"/>
  <c r="A2818" i="1"/>
  <c r="A2786" i="1"/>
  <c r="A2714" i="1"/>
  <c r="A4992" i="1"/>
  <c r="A4976" i="1"/>
  <c r="A4952" i="1"/>
  <c r="A4936" i="1"/>
  <c r="A4920" i="1"/>
  <c r="A4912" i="1"/>
  <c r="A4904" i="1"/>
  <c r="A4896" i="1"/>
  <c r="A4888" i="1"/>
  <c r="A4880" i="1"/>
  <c r="A4872" i="1"/>
  <c r="A4864" i="1"/>
  <c r="A4856" i="1"/>
  <c r="A4848" i="1"/>
  <c r="A4840" i="1"/>
  <c r="A4832" i="1"/>
  <c r="A4824" i="1"/>
  <c r="A4816" i="1"/>
  <c r="A4808" i="1"/>
  <c r="A4800" i="1"/>
  <c r="A4792" i="1"/>
  <c r="A4784" i="1"/>
  <c r="A4776" i="1"/>
  <c r="A4768" i="1"/>
  <c r="A4760" i="1"/>
  <c r="A4752" i="1"/>
  <c r="A4744" i="1"/>
  <c r="A4736" i="1"/>
  <c r="A4728" i="1"/>
  <c r="A4720" i="1"/>
  <c r="A4712" i="1"/>
  <c r="A4704" i="1"/>
  <c r="A4696" i="1"/>
  <c r="A4688" i="1"/>
  <c r="A4680" i="1"/>
  <c r="A4672" i="1"/>
  <c r="A4664" i="1"/>
  <c r="A4656" i="1"/>
  <c r="A4648" i="1"/>
  <c r="A4640" i="1"/>
  <c r="A4632" i="1"/>
  <c r="A4624" i="1"/>
  <c r="A4616" i="1"/>
  <c r="A4608" i="1"/>
  <c r="A4600" i="1"/>
  <c r="A4592" i="1"/>
  <c r="A4584" i="1"/>
  <c r="A4576" i="1"/>
  <c r="A4568" i="1"/>
  <c r="A4560" i="1"/>
  <c r="A4552" i="1"/>
  <c r="A4544" i="1"/>
  <c r="A4536" i="1"/>
  <c r="A4528" i="1"/>
  <c r="A4520" i="1"/>
  <c r="A4512" i="1"/>
  <c r="A4504" i="1"/>
  <c r="A4496" i="1"/>
  <c r="A4488" i="1"/>
  <c r="A4480" i="1"/>
  <c r="A4472" i="1"/>
  <c r="A4464" i="1"/>
  <c r="A4456" i="1"/>
  <c r="A4448" i="1"/>
  <c r="A4440" i="1"/>
  <c r="A4432" i="1"/>
  <c r="A4424" i="1"/>
  <c r="A4416" i="1"/>
  <c r="A4408" i="1"/>
  <c r="A4400" i="1"/>
  <c r="A4392" i="1"/>
  <c r="A4384" i="1"/>
  <c r="A4376" i="1"/>
  <c r="A4368" i="1"/>
  <c r="A4360" i="1"/>
  <c r="A4352" i="1"/>
  <c r="A4344" i="1"/>
  <c r="A4336" i="1"/>
  <c r="A4328" i="1"/>
  <c r="A4320" i="1"/>
  <c r="A4312" i="1"/>
  <c r="A4304" i="1"/>
  <c r="A4296" i="1"/>
  <c r="A4288" i="1"/>
  <c r="A4280" i="1"/>
  <c r="A4272" i="1"/>
  <c r="A4264" i="1"/>
  <c r="A4256" i="1"/>
  <c r="A4248" i="1"/>
  <c r="A4240" i="1"/>
  <c r="A4232" i="1"/>
  <c r="A4224" i="1"/>
  <c r="A4216" i="1"/>
  <c r="A4208" i="1"/>
  <c r="A4200" i="1"/>
  <c r="A4192" i="1"/>
  <c r="A4184" i="1"/>
  <c r="A4176" i="1"/>
  <c r="A4168" i="1"/>
  <c r="A4160" i="1"/>
  <c r="A4152" i="1"/>
  <c r="A4144" i="1"/>
  <c r="A4136" i="1"/>
  <c r="A4128" i="1"/>
  <c r="A4120" i="1"/>
  <c r="A4112" i="1"/>
  <c r="A4104" i="1"/>
  <c r="A4096" i="1"/>
  <c r="A4088" i="1"/>
  <c r="A4080" i="1"/>
  <c r="A4072" i="1"/>
  <c r="A4064" i="1"/>
  <c r="A4056" i="1"/>
  <c r="A4048" i="1"/>
  <c r="A4040" i="1"/>
  <c r="A4032" i="1"/>
  <c r="A4024" i="1"/>
  <c r="A4016" i="1"/>
  <c r="A4008" i="1"/>
  <c r="A4000" i="1"/>
  <c r="A3992" i="1"/>
  <c r="A3984" i="1"/>
  <c r="A3976" i="1"/>
  <c r="A3968" i="1"/>
  <c r="A3960" i="1"/>
  <c r="A3952" i="1"/>
  <c r="A3944" i="1"/>
  <c r="A3936" i="1"/>
  <c r="A3928" i="1"/>
  <c r="A3920" i="1"/>
  <c r="A3912" i="1"/>
  <c r="A3904" i="1"/>
  <c r="A3896" i="1"/>
  <c r="A3888" i="1"/>
  <c r="A3880" i="1"/>
  <c r="A3872" i="1"/>
  <c r="A3864" i="1"/>
  <c r="A3856" i="1"/>
  <c r="A3848" i="1"/>
  <c r="A3840" i="1"/>
  <c r="A3832" i="1"/>
  <c r="A3824" i="1"/>
  <c r="A3816" i="1"/>
  <c r="A3808" i="1"/>
  <c r="A3800" i="1"/>
  <c r="A3792" i="1"/>
  <c r="A3784" i="1"/>
  <c r="A3776" i="1"/>
  <c r="A3768" i="1"/>
  <c r="A3760" i="1"/>
  <c r="A3752" i="1"/>
  <c r="A3744" i="1"/>
  <c r="A3736" i="1"/>
  <c r="A3728" i="1"/>
  <c r="A3720" i="1"/>
  <c r="A3712" i="1"/>
  <c r="A3704" i="1"/>
  <c r="A3696" i="1"/>
  <c r="A3688" i="1"/>
  <c r="A3680" i="1"/>
  <c r="A3672" i="1"/>
  <c r="A3664" i="1"/>
  <c r="A3656" i="1"/>
  <c r="A3648" i="1"/>
  <c r="A3640" i="1"/>
  <c r="A3632" i="1"/>
  <c r="A3624" i="1"/>
  <c r="A3616" i="1"/>
  <c r="A3608" i="1"/>
  <c r="A3600" i="1"/>
  <c r="A3592" i="1"/>
  <c r="A3584" i="1"/>
  <c r="A3576" i="1"/>
  <c r="A3568" i="1"/>
  <c r="A3560" i="1"/>
  <c r="A3552" i="1"/>
  <c r="A3544" i="1"/>
  <c r="A3536" i="1"/>
  <c r="A3528" i="1"/>
  <c r="A3520" i="1"/>
  <c r="A3512" i="1"/>
  <c r="A3504" i="1"/>
  <c r="A3496" i="1"/>
  <c r="A3488" i="1"/>
  <c r="A3480" i="1"/>
  <c r="A3472" i="1"/>
  <c r="A3464" i="1"/>
  <c r="A3456" i="1"/>
  <c r="A3448" i="1"/>
  <c r="A3440" i="1"/>
  <c r="A3432" i="1"/>
  <c r="A3424" i="1"/>
  <c r="A3416" i="1"/>
  <c r="A3408" i="1"/>
  <c r="A3400" i="1"/>
  <c r="A3392" i="1"/>
  <c r="A3384" i="1"/>
  <c r="A3376" i="1"/>
  <c r="A3368" i="1"/>
  <c r="A3360" i="1"/>
  <c r="A3352" i="1"/>
  <c r="A3344" i="1"/>
  <c r="A3336" i="1"/>
  <c r="A3328" i="1"/>
  <c r="A3320" i="1"/>
  <c r="A3312" i="1"/>
  <c r="A3304" i="1"/>
  <c r="A3296" i="1"/>
  <c r="A3288" i="1"/>
  <c r="A3280" i="1"/>
  <c r="A3272" i="1"/>
  <c r="A3264" i="1"/>
  <c r="A3256" i="1"/>
  <c r="A3248" i="1"/>
  <c r="A3240" i="1"/>
  <c r="A3232" i="1"/>
  <c r="A3224" i="1"/>
  <c r="A3216" i="1"/>
  <c r="A3208" i="1"/>
  <c r="A3200" i="1"/>
  <c r="A3192" i="1"/>
  <c r="A3184" i="1"/>
  <c r="A3176" i="1"/>
  <c r="A3168" i="1"/>
  <c r="A3160" i="1"/>
  <c r="A3152" i="1"/>
  <c r="A3144" i="1"/>
  <c r="A3136" i="1"/>
  <c r="A3128" i="1"/>
  <c r="A3120" i="1"/>
  <c r="A3112" i="1"/>
  <c r="A3104" i="1"/>
  <c r="A3096" i="1"/>
  <c r="A3088" i="1"/>
  <c r="A3080" i="1"/>
  <c r="A3072" i="1"/>
  <c r="A3064" i="1"/>
  <c r="A3056" i="1"/>
  <c r="A3048" i="1"/>
  <c r="A3040" i="1"/>
  <c r="A3032" i="1"/>
  <c r="A3024" i="1"/>
  <c r="A3016" i="1"/>
  <c r="A3008" i="1"/>
  <c r="A3000" i="1"/>
  <c r="A2992" i="1"/>
  <c r="A2984" i="1"/>
  <c r="A2976" i="1"/>
  <c r="A2968" i="1"/>
  <c r="A2960" i="1"/>
  <c r="A2952" i="1"/>
  <c r="A2944" i="1"/>
  <c r="A2936" i="1"/>
  <c r="A2928" i="1"/>
  <c r="A2920" i="1"/>
  <c r="A2912" i="1"/>
  <c r="A2904" i="1"/>
  <c r="A2896" i="1"/>
  <c r="A2888" i="1"/>
  <c r="A2880" i="1"/>
  <c r="A2872" i="1"/>
  <c r="A2864" i="1"/>
  <c r="A2856" i="1"/>
  <c r="A2848" i="1"/>
  <c r="A2840" i="1"/>
  <c r="A2832" i="1"/>
  <c r="A2824" i="1"/>
  <c r="A2816" i="1"/>
  <c r="A2808" i="1"/>
  <c r="A2800" i="1"/>
  <c r="A2792" i="1"/>
  <c r="A2784" i="1"/>
  <c r="A2776" i="1"/>
  <c r="A2768" i="1"/>
  <c r="A2760" i="1"/>
  <c r="A2752" i="1"/>
  <c r="A2744" i="1"/>
  <c r="A2736" i="1"/>
  <c r="A2728" i="1"/>
  <c r="A2720" i="1"/>
  <c r="A2712" i="1"/>
  <c r="A2704" i="1"/>
  <c r="A2696" i="1"/>
  <c r="A2688" i="1"/>
  <c r="A2680" i="1"/>
  <c r="A2672" i="1"/>
  <c r="A2664" i="1"/>
  <c r="A2656" i="1"/>
  <c r="A2648" i="1"/>
  <c r="A3178" i="1"/>
  <c r="A3154" i="1"/>
  <c r="A3130" i="1"/>
  <c r="A3106" i="1"/>
  <c r="A3082" i="1"/>
  <c r="A3058" i="1"/>
  <c r="A3034" i="1"/>
  <c r="A3010" i="1"/>
  <c r="A2986" i="1"/>
  <c r="A2962" i="1"/>
  <c r="A2938" i="1"/>
  <c r="A2914" i="1"/>
  <c r="A2890" i="1"/>
  <c r="A2858" i="1"/>
  <c r="A2834" i="1"/>
  <c r="A2810" i="1"/>
  <c r="A2794" i="1"/>
  <c r="A2730" i="1"/>
  <c r="A5008" i="1"/>
  <c r="A5000" i="1"/>
  <c r="A4984" i="1"/>
  <c r="A4968" i="1"/>
  <c r="A4960" i="1"/>
  <c r="A4944" i="1"/>
  <c r="A4928" i="1"/>
  <c r="A5007" i="1"/>
  <c r="A4999" i="1"/>
  <c r="A4991" i="1"/>
  <c r="A4983" i="1"/>
  <c r="A4975" i="1"/>
  <c r="A4967" i="1"/>
  <c r="A4959" i="1"/>
  <c r="A4951" i="1"/>
  <c r="A4943" i="1"/>
  <c r="A4935" i="1"/>
  <c r="A4927" i="1"/>
  <c r="A4919" i="1"/>
  <c r="A4911" i="1"/>
  <c r="A4903" i="1"/>
  <c r="A4895" i="1"/>
  <c r="A4887" i="1"/>
  <c r="A4879" i="1"/>
  <c r="A4871" i="1"/>
  <c r="A4863" i="1"/>
  <c r="A4855" i="1"/>
  <c r="A4847" i="1"/>
  <c r="A4839" i="1"/>
  <c r="A4831" i="1"/>
  <c r="A4823" i="1"/>
  <c r="A4815" i="1"/>
  <c r="A4807" i="1"/>
  <c r="A4799" i="1"/>
  <c r="A4791" i="1"/>
  <c r="A4783" i="1"/>
  <c r="A4775" i="1"/>
  <c r="A4767" i="1"/>
  <c r="A4759" i="1"/>
  <c r="A4751" i="1"/>
  <c r="A4743" i="1"/>
  <c r="A4735" i="1"/>
  <c r="A4727" i="1"/>
  <c r="A4719" i="1"/>
  <c r="A4711" i="1"/>
  <c r="A4703" i="1"/>
  <c r="A4695" i="1"/>
  <c r="A4687" i="1"/>
  <c r="A4679" i="1"/>
  <c r="A4671" i="1"/>
  <c r="A4663" i="1"/>
  <c r="A4655" i="1"/>
  <c r="A4647" i="1"/>
  <c r="A4639" i="1"/>
  <c r="A4631" i="1"/>
  <c r="A4623" i="1"/>
  <c r="A4615" i="1"/>
  <c r="A4607" i="1"/>
  <c r="A4599" i="1"/>
  <c r="A4591" i="1"/>
  <c r="A4583" i="1"/>
  <c r="A4575" i="1"/>
  <c r="A4567" i="1"/>
  <c r="A4559" i="1"/>
  <c r="A4551" i="1"/>
  <c r="A4543" i="1"/>
  <c r="A4535" i="1"/>
  <c r="A4527" i="1"/>
  <c r="A4519" i="1"/>
  <c r="A4511" i="1"/>
  <c r="A4503" i="1"/>
  <c r="A4495" i="1"/>
  <c r="A4487" i="1"/>
  <c r="A4479" i="1"/>
  <c r="A4471" i="1"/>
  <c r="A4463" i="1"/>
  <c r="A4455" i="1"/>
  <c r="A4447" i="1"/>
  <c r="A4439" i="1"/>
  <c r="A4431" i="1"/>
  <c r="A4423" i="1"/>
  <c r="A4415" i="1"/>
  <c r="A4407" i="1"/>
  <c r="A4399" i="1"/>
  <c r="A4391" i="1"/>
  <c r="A4383" i="1"/>
  <c r="A4375" i="1"/>
  <c r="A4367" i="1"/>
  <c r="A4359" i="1"/>
  <c r="A4351" i="1"/>
  <c r="A4343" i="1"/>
  <c r="A4335" i="1"/>
  <c r="A4327" i="1"/>
  <c r="A4319" i="1"/>
  <c r="A4311" i="1"/>
  <c r="A4303" i="1"/>
  <c r="A4295" i="1"/>
  <c r="A4287" i="1"/>
  <c r="A4279" i="1"/>
  <c r="A4271" i="1"/>
  <c r="A4263" i="1"/>
  <c r="A4255" i="1"/>
  <c r="A4247" i="1"/>
  <c r="A4239" i="1"/>
  <c r="A4231" i="1"/>
  <c r="A4223" i="1"/>
  <c r="A4215" i="1"/>
  <c r="A4207" i="1"/>
  <c r="A4199" i="1"/>
  <c r="A4191" i="1"/>
  <c r="A4183" i="1"/>
  <c r="A4175" i="1"/>
  <c r="A4167" i="1"/>
  <c r="A4159" i="1"/>
  <c r="A4151" i="1"/>
  <c r="A4143" i="1"/>
  <c r="A4135" i="1"/>
  <c r="A4127" i="1"/>
  <c r="A4119" i="1"/>
  <c r="A4111" i="1"/>
  <c r="A4103" i="1"/>
  <c r="A4095" i="1"/>
  <c r="A4087" i="1"/>
  <c r="A4079" i="1"/>
  <c r="A4071" i="1"/>
  <c r="A4063" i="1"/>
  <c r="A4055" i="1"/>
  <c r="A4047" i="1"/>
  <c r="A4039" i="1"/>
  <c r="A4031" i="1"/>
  <c r="A4023" i="1"/>
  <c r="A4015" i="1"/>
  <c r="A4007" i="1"/>
  <c r="A3999" i="1"/>
  <c r="A3991" i="1"/>
  <c r="A3983" i="1"/>
  <c r="A3975" i="1"/>
  <c r="A3967" i="1"/>
  <c r="A3959" i="1"/>
  <c r="A3951" i="1"/>
  <c r="A3943" i="1"/>
  <c r="A3935" i="1"/>
  <c r="A3927" i="1"/>
  <c r="A3919" i="1"/>
  <c r="A3911" i="1"/>
  <c r="A3903" i="1"/>
  <c r="A3895" i="1"/>
  <c r="A3887" i="1"/>
  <c r="A3879" i="1"/>
  <c r="A3871" i="1"/>
  <c r="A3863" i="1"/>
  <c r="A3855" i="1"/>
  <c r="A3847" i="1"/>
  <c r="A3839" i="1"/>
  <c r="A3831" i="1"/>
  <c r="A3823" i="1"/>
  <c r="A3815" i="1"/>
  <c r="A3807" i="1"/>
  <c r="A3799" i="1"/>
  <c r="A3791" i="1"/>
  <c r="A3783" i="1"/>
  <c r="A3775" i="1"/>
  <c r="A3767" i="1"/>
  <c r="A3759" i="1"/>
  <c r="A3751" i="1"/>
  <c r="A3743" i="1"/>
  <c r="A3735" i="1"/>
  <c r="A3727" i="1"/>
  <c r="A3719" i="1"/>
  <c r="A3711" i="1"/>
  <c r="A3703" i="1"/>
  <c r="A3695" i="1"/>
  <c r="A3687" i="1"/>
  <c r="A3679" i="1"/>
  <c r="A3671" i="1"/>
  <c r="A3663" i="1"/>
  <c r="A3655" i="1"/>
  <c r="A3647" i="1"/>
  <c r="A3639" i="1"/>
  <c r="A3631" i="1"/>
  <c r="A3623" i="1"/>
  <c r="A3615" i="1"/>
  <c r="A3607" i="1"/>
  <c r="A3599" i="1"/>
  <c r="A3591" i="1"/>
  <c r="A3583" i="1"/>
  <c r="A3575" i="1"/>
  <c r="A3567" i="1"/>
  <c r="A3559" i="1"/>
  <c r="A3551" i="1"/>
  <c r="A3543" i="1"/>
  <c r="A3535" i="1"/>
  <c r="A3527" i="1"/>
  <c r="A3519" i="1"/>
  <c r="A3511" i="1"/>
  <c r="A3503" i="1"/>
  <c r="A3495" i="1"/>
  <c r="A3487" i="1"/>
  <c r="A3479" i="1"/>
  <c r="A3471" i="1"/>
  <c r="A3463" i="1"/>
  <c r="A3455" i="1"/>
  <c r="A3447" i="1"/>
  <c r="A3439" i="1"/>
  <c r="A3431" i="1"/>
  <c r="A3423" i="1"/>
  <c r="A3415" i="1"/>
  <c r="A3407" i="1"/>
  <c r="A3399" i="1"/>
  <c r="A3391" i="1"/>
  <c r="A3383" i="1"/>
  <c r="A3375" i="1"/>
  <c r="A3367" i="1"/>
  <c r="A3359" i="1"/>
  <c r="A3351" i="1"/>
  <c r="A3343" i="1"/>
  <c r="A3335" i="1"/>
  <c r="A3327" i="1"/>
  <c r="A3319" i="1"/>
  <c r="A3311" i="1"/>
  <c r="A3303" i="1"/>
  <c r="A3295" i="1"/>
  <c r="A3287" i="1"/>
  <c r="A3279" i="1"/>
  <c r="A3271" i="1"/>
  <c r="A3263" i="1"/>
  <c r="A3255" i="1"/>
  <c r="A3247" i="1"/>
  <c r="A3239" i="1"/>
  <c r="A3231" i="1"/>
  <c r="A3223" i="1"/>
  <c r="A3215" i="1"/>
  <c r="A3207" i="1"/>
  <c r="A3199" i="1"/>
  <c r="A3191" i="1"/>
  <c r="A3183" i="1"/>
  <c r="A3175" i="1"/>
  <c r="A3167" i="1"/>
  <c r="A3159" i="1"/>
  <c r="A3151" i="1"/>
  <c r="A3143" i="1"/>
  <c r="A3135" i="1"/>
  <c r="A3127" i="1"/>
  <c r="A3119" i="1"/>
  <c r="A3111" i="1"/>
  <c r="A3103" i="1"/>
  <c r="A3095" i="1"/>
  <c r="A3087" i="1"/>
  <c r="A3079" i="1"/>
  <c r="A3071" i="1"/>
  <c r="A3063" i="1"/>
  <c r="A3055" i="1"/>
  <c r="A3047" i="1"/>
  <c r="A3039" i="1"/>
  <c r="A3031" i="1"/>
  <c r="A3023" i="1"/>
  <c r="A3015" i="1"/>
  <c r="A3007" i="1"/>
  <c r="A2999" i="1"/>
  <c r="A2991" i="1"/>
  <c r="A2983" i="1"/>
  <c r="A2975" i="1"/>
  <c r="A2967" i="1"/>
  <c r="A2959" i="1"/>
  <c r="A2951" i="1"/>
  <c r="A2943" i="1"/>
  <c r="A2935" i="1"/>
  <c r="A2927" i="1"/>
  <c r="A2919" i="1"/>
  <c r="A2911" i="1"/>
  <c r="A2903" i="1"/>
  <c r="A2895" i="1"/>
  <c r="A2887" i="1"/>
  <c r="A2879" i="1"/>
  <c r="A2871" i="1"/>
  <c r="A2863" i="1"/>
  <c r="A2855" i="1"/>
  <c r="A2847" i="1"/>
  <c r="A2839" i="1"/>
  <c r="A2831" i="1"/>
  <c r="A2823" i="1"/>
  <c r="A2815" i="1"/>
  <c r="A2807" i="1"/>
  <c r="A2799" i="1"/>
  <c r="A2791" i="1"/>
  <c r="A2783" i="1"/>
  <c r="A2775" i="1"/>
  <c r="A2767" i="1"/>
  <c r="A2759" i="1"/>
  <c r="A2751" i="1"/>
  <c r="A2743" i="1"/>
  <c r="A2735" i="1"/>
  <c r="A2727" i="1"/>
  <c r="A2719" i="1"/>
  <c r="A2711" i="1"/>
  <c r="A2703" i="1"/>
  <c r="A2695" i="1"/>
  <c r="A2687" i="1"/>
  <c r="A2679" i="1"/>
  <c r="A2671" i="1"/>
  <c r="A2663" i="1"/>
  <c r="A2655" i="1"/>
  <c r="A2647" i="1"/>
  <c r="A2302" i="1"/>
  <c r="A2294" i="1"/>
  <c r="A2286" i="1"/>
  <c r="A2278" i="1"/>
  <c r="A2270" i="1"/>
  <c r="A2262" i="1"/>
  <c r="A2254" i="1"/>
  <c r="A2246" i="1"/>
  <c r="A2238" i="1"/>
  <c r="A2230" i="1"/>
  <c r="A2222" i="1"/>
  <c r="A2214" i="1"/>
  <c r="A2206" i="1"/>
  <c r="A2198" i="1"/>
  <c r="A2190" i="1"/>
  <c r="A2182" i="1"/>
  <c r="A2174" i="1"/>
  <c r="A2166" i="1"/>
  <c r="A2158" i="1"/>
  <c r="A2150" i="1"/>
  <c r="A2142" i="1"/>
  <c r="A2134" i="1"/>
  <c r="A2126" i="1"/>
  <c r="A2118" i="1"/>
  <c r="A2110" i="1"/>
  <c r="A2102" i="1"/>
  <c r="A2094" i="1"/>
  <c r="A2086" i="1"/>
  <c r="A2078" i="1"/>
  <c r="A2070" i="1"/>
  <c r="A2062" i="1"/>
  <c r="A2054" i="1"/>
  <c r="A2046" i="1"/>
  <c r="A2038" i="1"/>
  <c r="A2030" i="1"/>
  <c r="A4341" i="1"/>
  <c r="A4325" i="1"/>
  <c r="A4309" i="1"/>
  <c r="A4285" i="1"/>
  <c r="A4269" i="1"/>
  <c r="A4253" i="1"/>
  <c r="A4237" i="1"/>
  <c r="A4213" i="1"/>
  <c r="A4197" i="1"/>
  <c r="A4181" i="1"/>
  <c r="A4165" i="1"/>
  <c r="A4149" i="1"/>
  <c r="A4133" i="1"/>
  <c r="A4117" i="1"/>
  <c r="A4101" i="1"/>
  <c r="A4077" i="1"/>
  <c r="A4069" i="1"/>
  <c r="A4053" i="1"/>
  <c r="A4037" i="1"/>
  <c r="A4021" i="1"/>
  <c r="A3997" i="1"/>
  <c r="A3981" i="1"/>
  <c r="A3965" i="1"/>
  <c r="A3949" i="1"/>
  <c r="A3933" i="1"/>
  <c r="A3925" i="1"/>
  <c r="A3917" i="1"/>
  <c r="A3909" i="1"/>
  <c r="A3893" i="1"/>
  <c r="A3885" i="1"/>
  <c r="A3877" i="1"/>
  <c r="A3869" i="1"/>
  <c r="A3861" i="1"/>
  <c r="A3853" i="1"/>
  <c r="A3845" i="1"/>
  <c r="A3837" i="1"/>
  <c r="A3829" i="1"/>
  <c r="A3821" i="1"/>
  <c r="A3813" i="1"/>
  <c r="A3805" i="1"/>
  <c r="A3797" i="1"/>
  <c r="A3789" i="1"/>
  <c r="A3781" i="1"/>
  <c r="A3773" i="1"/>
  <c r="A3765" i="1"/>
  <c r="A3757" i="1"/>
  <c r="A3749" i="1"/>
  <c r="A3741" i="1"/>
  <c r="A3733" i="1"/>
  <c r="A3725" i="1"/>
  <c r="A3717" i="1"/>
  <c r="A3709" i="1"/>
  <c r="A3701" i="1"/>
  <c r="A3693" i="1"/>
  <c r="A3685" i="1"/>
  <c r="A3677" i="1"/>
  <c r="A3669" i="1"/>
  <c r="A3661" i="1"/>
  <c r="A3653" i="1"/>
  <c r="A3645" i="1"/>
  <c r="A3637" i="1"/>
  <c r="A3629" i="1"/>
  <c r="A3621" i="1"/>
  <c r="A3613" i="1"/>
  <c r="A3605" i="1"/>
  <c r="A3597" i="1"/>
  <c r="A3589" i="1"/>
  <c r="A3581" i="1"/>
  <c r="A3573" i="1"/>
  <c r="A3565" i="1"/>
  <c r="A3557" i="1"/>
  <c r="A3549" i="1"/>
  <c r="A3541" i="1"/>
  <c r="A3533" i="1"/>
  <c r="A3525" i="1"/>
  <c r="A3517" i="1"/>
  <c r="A3509" i="1"/>
  <c r="A3501" i="1"/>
  <c r="A3493" i="1"/>
  <c r="A3485" i="1"/>
  <c r="A3477" i="1"/>
  <c r="A3469" i="1"/>
  <c r="A3461" i="1"/>
  <c r="A3453" i="1"/>
  <c r="A3445" i="1"/>
  <c r="A3437" i="1"/>
  <c r="A3429" i="1"/>
  <c r="A3421" i="1"/>
  <c r="A3413" i="1"/>
  <c r="A3405" i="1"/>
  <c r="A3397" i="1"/>
  <c r="A3389" i="1"/>
  <c r="A3381" i="1"/>
  <c r="A3373" i="1"/>
  <c r="A3365" i="1"/>
  <c r="A3357" i="1"/>
  <c r="A3349" i="1"/>
  <c r="A3341" i="1"/>
  <c r="A3333" i="1"/>
  <c r="A3325" i="1"/>
  <c r="A3317" i="1"/>
  <c r="A3309" i="1"/>
  <c r="A3301" i="1"/>
  <c r="A3293" i="1"/>
  <c r="A3285" i="1"/>
  <c r="A3277" i="1"/>
  <c r="A3269" i="1"/>
  <c r="A3261" i="1"/>
  <c r="A3253" i="1"/>
  <c r="A3245" i="1"/>
  <c r="A3237" i="1"/>
  <c r="A3229" i="1"/>
  <c r="A3221" i="1"/>
  <c r="A3213" i="1"/>
  <c r="A3205" i="1"/>
  <c r="A3197" i="1"/>
  <c r="A3189" i="1"/>
  <c r="A3181" i="1"/>
  <c r="A3173" i="1"/>
  <c r="A3165" i="1"/>
  <c r="A3157" i="1"/>
  <c r="A3149" i="1"/>
  <c r="A3141" i="1"/>
  <c r="A3133" i="1"/>
  <c r="A3125" i="1"/>
  <c r="A3117" i="1"/>
  <c r="A3109" i="1"/>
  <c r="A3101" i="1"/>
  <c r="A3093" i="1"/>
  <c r="A3085" i="1"/>
  <c r="A3077" i="1"/>
  <c r="A3069" i="1"/>
  <c r="A3061" i="1"/>
  <c r="A3053" i="1"/>
  <c r="A3045" i="1"/>
  <c r="A3037" i="1"/>
  <c r="A3029" i="1"/>
  <c r="A3021" i="1"/>
  <c r="A3013" i="1"/>
  <c r="A3005" i="1"/>
  <c r="A2997" i="1"/>
  <c r="A2989" i="1"/>
  <c r="A2981" i="1"/>
  <c r="A2973" i="1"/>
  <c r="A2965" i="1"/>
  <c r="A2957" i="1"/>
  <c r="A2949" i="1"/>
  <c r="A2941" i="1"/>
  <c r="A2933" i="1"/>
  <c r="A2925" i="1"/>
  <c r="A2917" i="1"/>
  <c r="A2909" i="1"/>
  <c r="A2901" i="1"/>
  <c r="A2893" i="1"/>
  <c r="A2885" i="1"/>
  <c r="A2877" i="1"/>
  <c r="A2869" i="1"/>
  <c r="A2861" i="1"/>
  <c r="A2853" i="1"/>
  <c r="A2845" i="1"/>
  <c r="A2837" i="1"/>
  <c r="A2829" i="1"/>
  <c r="A2821" i="1"/>
  <c r="A2813" i="1"/>
  <c r="A2805" i="1"/>
  <c r="A2797" i="1"/>
  <c r="A2789" i="1"/>
  <c r="A2781" i="1"/>
  <c r="A2773" i="1"/>
  <c r="A2765" i="1"/>
  <c r="A2757" i="1"/>
  <c r="A2749" i="1"/>
  <c r="A2741" i="1"/>
  <c r="A2733" i="1"/>
  <c r="A2725" i="1"/>
  <c r="A2717" i="1"/>
  <c r="A2709" i="1"/>
  <c r="A2701" i="1"/>
  <c r="A2693" i="1"/>
  <c r="A2685" i="1"/>
  <c r="A2677" i="1"/>
  <c r="A2669" i="1"/>
  <c r="A2661" i="1"/>
  <c r="A2653" i="1"/>
  <c r="A2645" i="1"/>
  <c r="A2637" i="1"/>
  <c r="A2629" i="1"/>
  <c r="A2621" i="1"/>
  <c r="A2613" i="1"/>
  <c r="A2605" i="1"/>
  <c r="A2597" i="1"/>
  <c r="A2589" i="1"/>
  <c r="A2581" i="1"/>
  <c r="A2573" i="1"/>
  <c r="A2565" i="1"/>
  <c r="A2557" i="1"/>
  <c r="A2549" i="1"/>
  <c r="A2541" i="1"/>
  <c r="A2533" i="1"/>
  <c r="A2525" i="1"/>
  <c r="A2517" i="1"/>
  <c r="A2509" i="1"/>
  <c r="A2501" i="1"/>
  <c r="A2493" i="1"/>
  <c r="A2485" i="1"/>
  <c r="A2477" i="1"/>
  <c r="A2469" i="1"/>
  <c r="A2461" i="1"/>
  <c r="A2453" i="1"/>
  <c r="A2445" i="1"/>
  <c r="A2437" i="1"/>
  <c r="A2429" i="1"/>
  <c r="A2421" i="1"/>
  <c r="A2413" i="1"/>
  <c r="A2405" i="1"/>
  <c r="A2397" i="1"/>
  <c r="A2389" i="1"/>
  <c r="A2381" i="1"/>
  <c r="A2373" i="1"/>
  <c r="A2365" i="1"/>
  <c r="A2357" i="1"/>
  <c r="A2349" i="1"/>
  <c r="A2341" i="1"/>
  <c r="A2333" i="1"/>
  <c r="A2325" i="1"/>
  <c r="A2317" i="1"/>
  <c r="A2309" i="1"/>
  <c r="A2301" i="1"/>
  <c r="A2293" i="1"/>
  <c r="A2285" i="1"/>
  <c r="A2277" i="1"/>
  <c r="A2269" i="1"/>
  <c r="A2261" i="1"/>
  <c r="A2253" i="1"/>
  <c r="A2245" i="1"/>
  <c r="A2237" i="1"/>
  <c r="A2229" i="1"/>
  <c r="A2221" i="1"/>
  <c r="A2213" i="1"/>
  <c r="A2205" i="1"/>
  <c r="A2197" i="1"/>
  <c r="A2189" i="1"/>
  <c r="A2181" i="1"/>
  <c r="A2173" i="1"/>
  <c r="A2165" i="1"/>
  <c r="A2157" i="1"/>
  <c r="A2149" i="1"/>
  <c r="A2141" i="1"/>
  <c r="A2133" i="1"/>
  <c r="A2125" i="1"/>
  <c r="A2117" i="1"/>
  <c r="A2109" i="1"/>
  <c r="A2101" i="1"/>
  <c r="A2093" i="1"/>
  <c r="A2085" i="1"/>
  <c r="A2077" i="1"/>
  <c r="A2069" i="1"/>
  <c r="A2061" i="1"/>
  <c r="A2053" i="1"/>
  <c r="A2045" i="1"/>
  <c r="A2037" i="1"/>
  <c r="A2029" i="1"/>
  <c r="A2021" i="1"/>
  <c r="A2013" i="1"/>
  <c r="A2005" i="1"/>
  <c r="A1997" i="1"/>
  <c r="A1989" i="1"/>
  <c r="A1981" i="1"/>
  <c r="A1973" i="1"/>
  <c r="A1965" i="1"/>
  <c r="A1957" i="1"/>
  <c r="A1949" i="1"/>
  <c r="A1941" i="1"/>
  <c r="A1933" i="1"/>
  <c r="A1925" i="1"/>
  <c r="A1917" i="1"/>
  <c r="A1909" i="1"/>
  <c r="A1901" i="1"/>
  <c r="A1893" i="1"/>
  <c r="A1885" i="1"/>
  <c r="A1877" i="1"/>
  <c r="A1869" i="1"/>
  <c r="A1861" i="1"/>
  <c r="A1853" i="1"/>
  <c r="A1845" i="1"/>
  <c r="A1837" i="1"/>
  <c r="A1829" i="1"/>
  <c r="A1821" i="1"/>
  <c r="A1813" i="1"/>
  <c r="A1805" i="1"/>
  <c r="A1797" i="1"/>
  <c r="A1789" i="1"/>
  <c r="A1781" i="1"/>
  <c r="A1773" i="1"/>
  <c r="A1765" i="1"/>
  <c r="A1757" i="1"/>
  <c r="A1749" i="1"/>
  <c r="A1741" i="1"/>
  <c r="A1733" i="1"/>
  <c r="A1725" i="1"/>
  <c r="A1717" i="1"/>
  <c r="A1709" i="1"/>
  <c r="A1701" i="1"/>
  <c r="A1693" i="1"/>
  <c r="A1685" i="1"/>
  <c r="A1677" i="1"/>
  <c r="A1669" i="1"/>
  <c r="A1661" i="1"/>
  <c r="A1653" i="1"/>
  <c r="A1645" i="1"/>
  <c r="A1637" i="1"/>
  <c r="A1629" i="1"/>
  <c r="A4333" i="1"/>
  <c r="A4317" i="1"/>
  <c r="A4301" i="1"/>
  <c r="A4293" i="1"/>
  <c r="A4277" i="1"/>
  <c r="A4261" i="1"/>
  <c r="A4245" i="1"/>
  <c r="A4229" i="1"/>
  <c r="A4221" i="1"/>
  <c r="A4205" i="1"/>
  <c r="A4189" i="1"/>
  <c r="A4173" i="1"/>
  <c r="A4157" i="1"/>
  <c r="A4141" i="1"/>
  <c r="A4125" i="1"/>
  <c r="A4109" i="1"/>
  <c r="A4093" i="1"/>
  <c r="A4085" i="1"/>
  <c r="A4061" i="1"/>
  <c r="A4045" i="1"/>
  <c r="A4029" i="1"/>
  <c r="A4013" i="1"/>
  <c r="A4005" i="1"/>
  <c r="A3989" i="1"/>
  <c r="A3973" i="1"/>
  <c r="A3957" i="1"/>
  <c r="A3941" i="1"/>
  <c r="A3901" i="1"/>
  <c r="A6" i="1"/>
  <c r="A5004" i="1"/>
  <c r="A4996" i="1"/>
  <c r="A4988" i="1"/>
  <c r="A4980" i="1"/>
  <c r="A4972" i="1"/>
  <c r="A4964" i="1"/>
  <c r="A4956" i="1"/>
  <c r="A4948" i="1"/>
  <c r="A4940" i="1"/>
  <c r="A4932" i="1"/>
  <c r="A4924" i="1"/>
  <c r="A4916" i="1"/>
  <c r="A4908" i="1"/>
  <c r="A4900" i="1"/>
  <c r="A4892" i="1"/>
  <c r="A4884" i="1"/>
  <c r="A4876" i="1"/>
  <c r="A4868" i="1"/>
  <c r="A4860" i="1"/>
  <c r="A4852" i="1"/>
  <c r="A4844" i="1"/>
  <c r="A4836" i="1"/>
  <c r="A4828" i="1"/>
  <c r="A4820" i="1"/>
  <c r="A4812" i="1"/>
  <c r="A4804" i="1"/>
  <c r="A4796" i="1"/>
  <c r="A4788" i="1"/>
  <c r="A4780" i="1"/>
  <c r="A4772" i="1"/>
  <c r="A4764" i="1"/>
  <c r="A4756" i="1"/>
  <c r="A4748" i="1"/>
  <c r="A4740" i="1"/>
  <c r="A4732" i="1"/>
  <c r="A4724" i="1"/>
  <c r="A4716" i="1"/>
  <c r="A4708" i="1"/>
  <c r="A4700" i="1"/>
  <c r="A4692" i="1"/>
  <c r="A4684" i="1"/>
  <c r="A4676" i="1"/>
  <c r="A4668" i="1"/>
  <c r="A4660" i="1"/>
  <c r="A4652" i="1"/>
  <c r="A4644" i="1"/>
  <c r="A4636" i="1"/>
  <c r="A4628" i="1"/>
  <c r="A4620" i="1"/>
  <c r="A4612" i="1"/>
  <c r="A4604" i="1"/>
  <c r="A4596" i="1"/>
  <c r="A4588" i="1"/>
  <c r="A4580" i="1"/>
  <c r="A4572" i="1"/>
  <c r="A4564" i="1"/>
  <c r="A4556" i="1"/>
  <c r="A4548" i="1"/>
  <c r="A4540" i="1"/>
  <c r="A4532" i="1"/>
  <c r="A4524" i="1"/>
  <c r="A4516" i="1"/>
  <c r="A4508" i="1"/>
  <c r="A4500" i="1"/>
  <c r="A4492" i="1"/>
  <c r="A4484" i="1"/>
  <c r="A4476" i="1"/>
  <c r="A4468" i="1"/>
  <c r="A4460" i="1"/>
  <c r="A4452" i="1"/>
  <c r="A4444" i="1"/>
  <c r="A4436" i="1"/>
  <c r="A4428" i="1"/>
  <c r="A4420" i="1"/>
  <c r="A4412" i="1"/>
  <c r="A4404" i="1"/>
  <c r="A4396" i="1"/>
  <c r="A4388" i="1"/>
  <c r="A4380" i="1"/>
  <c r="A4372" i="1"/>
  <c r="A4364" i="1"/>
  <c r="A4356" i="1"/>
  <c r="A4348" i="1"/>
  <c r="A4340" i="1"/>
  <c r="A4332" i="1"/>
  <c r="A4324" i="1"/>
  <c r="A4316" i="1"/>
  <c r="A4308" i="1"/>
  <c r="A4300" i="1"/>
  <c r="A4292" i="1"/>
  <c r="A4284" i="1"/>
  <c r="A4276" i="1"/>
  <c r="A4268" i="1"/>
  <c r="A4260" i="1"/>
  <c r="A4252" i="1"/>
  <c r="A4244" i="1"/>
  <c r="A4236" i="1"/>
  <c r="A4228" i="1"/>
  <c r="A4220" i="1"/>
  <c r="A4212" i="1"/>
  <c r="A4204" i="1"/>
  <c r="A4196" i="1"/>
  <c r="A4188" i="1"/>
  <c r="A4180" i="1"/>
  <c r="A4172" i="1"/>
  <c r="A4164" i="1"/>
  <c r="A4156" i="1"/>
  <c r="A4148" i="1"/>
  <c r="A4140" i="1"/>
  <c r="A4132" i="1"/>
  <c r="A4124" i="1"/>
  <c r="A4116" i="1"/>
  <c r="A4108" i="1"/>
  <c r="A4100" i="1"/>
  <c r="A4092" i="1"/>
  <c r="A4084" i="1"/>
  <c r="A4076" i="1"/>
  <c r="A4068" i="1"/>
  <c r="A4060" i="1"/>
  <c r="A4052" i="1"/>
  <c r="A4044" i="1"/>
  <c r="A4036" i="1"/>
  <c r="A4028" i="1"/>
  <c r="A4020" i="1"/>
  <c r="A4012" i="1"/>
  <c r="A4004" i="1"/>
  <c r="A3996" i="1"/>
  <c r="A3988" i="1"/>
  <c r="A3980" i="1"/>
  <c r="A3972" i="1"/>
  <c r="A3964" i="1"/>
  <c r="A3956" i="1"/>
  <c r="A3948" i="1"/>
  <c r="A3940" i="1"/>
  <c r="A3932" i="1"/>
  <c r="A3924" i="1"/>
  <c r="A3916" i="1"/>
  <c r="A3908" i="1"/>
  <c r="A3900" i="1"/>
  <c r="A3892" i="1"/>
  <c r="A3884" i="1"/>
  <c r="A3876" i="1"/>
  <c r="A3868" i="1"/>
  <c r="A3860" i="1"/>
  <c r="A3852" i="1"/>
  <c r="A3844" i="1"/>
  <c r="A3836" i="1"/>
  <c r="A3828" i="1"/>
  <c r="A3820" i="1"/>
  <c r="A3812" i="1"/>
  <c r="A3804" i="1"/>
  <c r="A3796" i="1"/>
  <c r="A3788" i="1"/>
  <c r="A3780" i="1"/>
  <c r="A3772" i="1"/>
  <c r="A3764" i="1"/>
  <c r="A3756" i="1"/>
  <c r="A3748" i="1"/>
  <c r="A3740" i="1"/>
  <c r="A3732" i="1"/>
  <c r="A3724" i="1"/>
  <c r="A3716" i="1"/>
  <c r="A3708" i="1"/>
  <c r="A3700" i="1"/>
  <c r="A3692" i="1"/>
  <c r="A3684" i="1"/>
  <c r="A3676" i="1"/>
  <c r="A3668" i="1"/>
  <c r="A3660" i="1"/>
  <c r="A3652" i="1"/>
  <c r="A3644" i="1"/>
  <c r="A3636" i="1"/>
  <c r="A3628" i="1"/>
  <c r="A3620" i="1"/>
  <c r="A3612" i="1"/>
  <c r="A3604" i="1"/>
  <c r="A3596" i="1"/>
  <c r="A3588" i="1"/>
  <c r="A3580" i="1"/>
  <c r="A3572" i="1"/>
  <c r="A3564" i="1"/>
  <c r="A3556" i="1"/>
  <c r="A3548" i="1"/>
  <c r="A3540" i="1"/>
  <c r="A3532" i="1"/>
  <c r="A3524" i="1"/>
  <c r="A3516" i="1"/>
  <c r="A3508" i="1"/>
  <c r="A3500" i="1"/>
  <c r="A3492" i="1"/>
  <c r="A3484" i="1"/>
  <c r="A3476" i="1"/>
  <c r="A3468" i="1"/>
  <c r="A3460" i="1"/>
  <c r="A3452" i="1"/>
  <c r="A3444" i="1"/>
  <c r="A3436" i="1"/>
  <c r="A3428" i="1"/>
  <c r="A3420" i="1"/>
  <c r="A3412" i="1"/>
  <c r="A3404" i="1"/>
  <c r="A3396" i="1"/>
  <c r="A3388" i="1"/>
  <c r="A3380" i="1"/>
  <c r="A3372" i="1"/>
  <c r="A3364" i="1"/>
  <c r="A3356" i="1"/>
  <c r="A3348" i="1"/>
  <c r="A3340" i="1"/>
  <c r="A3332" i="1"/>
  <c r="A3324" i="1"/>
  <c r="A3316" i="1"/>
  <c r="A3308" i="1"/>
  <c r="A3300" i="1"/>
  <c r="A3292" i="1"/>
  <c r="A3284" i="1"/>
  <c r="A3276" i="1"/>
  <c r="A3268" i="1"/>
  <c r="A3260" i="1"/>
  <c r="A3252" i="1"/>
  <c r="A3244" i="1"/>
  <c r="A3236" i="1"/>
  <c r="A3228" i="1"/>
  <c r="A3220" i="1"/>
  <c r="A3212" i="1"/>
  <c r="A3204" i="1"/>
  <c r="A3196" i="1"/>
  <c r="A3188" i="1"/>
  <c r="A3180" i="1"/>
  <c r="A3172" i="1"/>
  <c r="A3164" i="1"/>
  <c r="A3156" i="1"/>
  <c r="A3148" i="1"/>
  <c r="A3140" i="1"/>
  <c r="A3132" i="1"/>
  <c r="A3124" i="1"/>
  <c r="A3116" i="1"/>
  <c r="A3108" i="1"/>
  <c r="A3100" i="1"/>
  <c r="A3092" i="1"/>
  <c r="A3084" i="1"/>
  <c r="A3076" i="1"/>
  <c r="A3068" i="1"/>
  <c r="A3060" i="1"/>
  <c r="A3052" i="1"/>
  <c r="A3044" i="1"/>
  <c r="A3036" i="1"/>
  <c r="A3028" i="1"/>
  <c r="A3020" i="1"/>
  <c r="A3012" i="1"/>
  <c r="A3004" i="1"/>
  <c r="A2996" i="1"/>
  <c r="A2988" i="1"/>
  <c r="A2980" i="1"/>
  <c r="A2972" i="1"/>
  <c r="A2964" i="1"/>
  <c r="A2956" i="1"/>
  <c r="A2948" i="1"/>
  <c r="A2940" i="1"/>
  <c r="A2932" i="1"/>
  <c r="A2924" i="1"/>
  <c r="A2916" i="1"/>
  <c r="A2908" i="1"/>
  <c r="A2900" i="1"/>
  <c r="A2892" i="1"/>
  <c r="A2884" i="1"/>
  <c r="A2876" i="1"/>
  <c r="A2868" i="1"/>
  <c r="A2860" i="1"/>
  <c r="A2852" i="1"/>
  <c r="A2844" i="1"/>
  <c r="A2836" i="1"/>
  <c r="A2828" i="1"/>
  <c r="A2820" i="1"/>
  <c r="A2812" i="1"/>
  <c r="A2804" i="1"/>
  <c r="A2796" i="1"/>
  <c r="A2788" i="1"/>
  <c r="A2780" i="1"/>
  <c r="A2772" i="1"/>
  <c r="A2764" i="1"/>
  <c r="A2756" i="1"/>
  <c r="A2748" i="1"/>
  <c r="A2740" i="1"/>
  <c r="A2732" i="1"/>
  <c r="A2724" i="1"/>
  <c r="A2716" i="1"/>
  <c r="A2708" i="1"/>
  <c r="A2700" i="1"/>
  <c r="A2692" i="1"/>
  <c r="A2684" i="1"/>
  <c r="A2676" i="1"/>
  <c r="A2668" i="1"/>
  <c r="A2660" i="1"/>
  <c r="A2652" i="1"/>
  <c r="A2644" i="1"/>
  <c r="A2636" i="1"/>
  <c r="A2628" i="1"/>
  <c r="A2620" i="1"/>
  <c r="A2612" i="1"/>
  <c r="A2604" i="1"/>
  <c r="A2596" i="1"/>
  <c r="A2588" i="1"/>
  <c r="A2580" i="1"/>
  <c r="A2572" i="1"/>
  <c r="A2564" i="1"/>
  <c r="A2556" i="1"/>
  <c r="A2548" i="1"/>
  <c r="A2540" i="1"/>
  <c r="A2532" i="1"/>
  <c r="A2524" i="1"/>
  <c r="A2516" i="1"/>
  <c r="A2508" i="1"/>
  <c r="A2500" i="1"/>
  <c r="A2492" i="1"/>
  <c r="A2484" i="1"/>
  <c r="A2476" i="1"/>
  <c r="A2468" i="1"/>
  <c r="A2460" i="1"/>
  <c r="A2452" i="1"/>
  <c r="A2444" i="1"/>
  <c r="A2436" i="1"/>
  <c r="A2428" i="1"/>
  <c r="A2420" i="1"/>
  <c r="A2412" i="1"/>
  <c r="A2404" i="1"/>
  <c r="A2396" i="1"/>
  <c r="A2388" i="1"/>
  <c r="A2380" i="1"/>
  <c r="A2372" i="1"/>
  <c r="A2364" i="1"/>
  <c r="A2356" i="1"/>
  <c r="A2348" i="1"/>
  <c r="A2340" i="1"/>
  <c r="A2332" i="1"/>
  <c r="A2324" i="1"/>
  <c r="A2316" i="1"/>
  <c r="A2308" i="1"/>
  <c r="A2300" i="1"/>
  <c r="A2292" i="1"/>
  <c r="A2284" i="1"/>
  <c r="A2276" i="1"/>
  <c r="A2268" i="1"/>
  <c r="A2260" i="1"/>
  <c r="A2252" i="1"/>
  <c r="A2244" i="1"/>
  <c r="A2236" i="1"/>
  <c r="A2228" i="1"/>
  <c r="A2220" i="1"/>
  <c r="A2212" i="1"/>
  <c r="A2204" i="1"/>
  <c r="A2196" i="1"/>
  <c r="A2188" i="1"/>
  <c r="A2180" i="1"/>
  <c r="A2172" i="1"/>
  <c r="A2164" i="1"/>
  <c r="A2156" i="1"/>
  <c r="A2148" i="1"/>
  <c r="A2140" i="1"/>
  <c r="A2132" i="1"/>
  <c r="A2124" i="1"/>
  <c r="A2116" i="1"/>
  <c r="A2108" i="1"/>
  <c r="A2100" i="1"/>
  <c r="A2092" i="1"/>
  <c r="A2084" i="1"/>
  <c r="A2076" i="1"/>
  <c r="A2068" i="1"/>
  <c r="A2060" i="1"/>
  <c r="A2052" i="1"/>
  <c r="A2044" i="1"/>
  <c r="A2036" i="1"/>
  <c r="A2028" i="1"/>
  <c r="A2020" i="1"/>
  <c r="A2012" i="1"/>
  <c r="A2004" i="1"/>
  <c r="A1996" i="1"/>
  <c r="A1988" i="1"/>
  <c r="A1980" i="1"/>
  <c r="A1972" i="1"/>
  <c r="A1964" i="1"/>
  <c r="A1956" i="1"/>
  <c r="A1948" i="1"/>
  <c r="A1940" i="1"/>
  <c r="A1932" i="1"/>
  <c r="A1924" i="1"/>
  <c r="A1916" i="1"/>
  <c r="A1908" i="1"/>
  <c r="A1900" i="1"/>
  <c r="A1892" i="1"/>
  <c r="A1884" i="1"/>
  <c r="A1876" i="1"/>
  <c r="A1868" i="1"/>
  <c r="A1860" i="1"/>
  <c r="A1852" i="1"/>
  <c r="A1844" i="1"/>
  <c r="A1836" i="1"/>
  <c r="A1828" i="1"/>
  <c r="A1820" i="1"/>
  <c r="A1812" i="1"/>
  <c r="A1804" i="1"/>
  <c r="A1796" i="1"/>
  <c r="A1788" i="1"/>
  <c r="A1780" i="1"/>
  <c r="A1772" i="1"/>
  <c r="A1764" i="1"/>
  <c r="A1756" i="1"/>
  <c r="A1748" i="1"/>
  <c r="A1740" i="1"/>
  <c r="A1732" i="1"/>
  <c r="A1724" i="1"/>
  <c r="A1716" i="1"/>
  <c r="A1708" i="1"/>
  <c r="A1700" i="1"/>
  <c r="A1692" i="1"/>
  <c r="A1684" i="1"/>
  <c r="A1676" i="1"/>
  <c r="A1668" i="1"/>
  <c r="A1660" i="1"/>
  <c r="A1652" i="1"/>
  <c r="A1644" i="1"/>
  <c r="A1636" i="1"/>
  <c r="A1628" i="1"/>
  <c r="A1620" i="1"/>
  <c r="A1612" i="1"/>
  <c r="A1604" i="1"/>
  <c r="A1596" i="1"/>
  <c r="A1588" i="1"/>
  <c r="A1580" i="1"/>
  <c r="A1572" i="1"/>
  <c r="A1564" i="1"/>
  <c r="A1556" i="1"/>
  <c r="A1548" i="1"/>
  <c r="A1540" i="1"/>
  <c r="A1532" i="1"/>
  <c r="A1524" i="1"/>
  <c r="A1516" i="1"/>
  <c r="A1508" i="1"/>
  <c r="A1500" i="1"/>
  <c r="A1492" i="1"/>
  <c r="A1484" i="1"/>
  <c r="A1476" i="1"/>
  <c r="A1468" i="1"/>
  <c r="A1460" i="1"/>
  <c r="A1452" i="1"/>
  <c r="A1444" i="1"/>
  <c r="A1436" i="1"/>
  <c r="A1428" i="1"/>
  <c r="A1420" i="1"/>
  <c r="A1412" i="1"/>
  <c r="A1404" i="1"/>
  <c r="A1396" i="1"/>
  <c r="A1388" i="1"/>
  <c r="A1380" i="1"/>
  <c r="A1372" i="1"/>
  <c r="A1364" i="1"/>
  <c r="A1356" i="1"/>
  <c r="A147" i="1"/>
  <c r="A139" i="1"/>
  <c r="A131" i="1"/>
  <c r="A123" i="1"/>
  <c r="A115" i="1"/>
  <c r="A107" i="1"/>
  <c r="A99" i="1"/>
  <c r="A91" i="1"/>
  <c r="A83" i="1"/>
  <c r="A75" i="1"/>
  <c r="A67" i="1"/>
  <c r="A59" i="1"/>
  <c r="A51" i="1"/>
  <c r="A43" i="1"/>
  <c r="A35" i="1"/>
  <c r="A27" i="1"/>
  <c r="A19" i="1"/>
  <c r="A11" i="1"/>
  <c r="A2682" i="1"/>
  <c r="A2674" i="1"/>
  <c r="A2666" i="1"/>
  <c r="A2658" i="1"/>
  <c r="A2650" i="1"/>
  <c r="A2642" i="1"/>
  <c r="A2634" i="1"/>
  <c r="A2626" i="1"/>
  <c r="A2618" i="1"/>
  <c r="A2610" i="1"/>
  <c r="A2602" i="1"/>
  <c r="A2594" i="1"/>
  <c r="A2586" i="1"/>
  <c r="A2578" i="1"/>
  <c r="A2570" i="1"/>
  <c r="A2562" i="1"/>
  <c r="A2554" i="1"/>
  <c r="A2546" i="1"/>
  <c r="A2538" i="1"/>
  <c r="A2530" i="1"/>
  <c r="A2522" i="1"/>
  <c r="A2514" i="1"/>
  <c r="A2506" i="1"/>
  <c r="A2498" i="1"/>
  <c r="A2490" i="1"/>
  <c r="A2482" i="1"/>
  <c r="A2474" i="1"/>
  <c r="A2466" i="1"/>
  <c r="A2458" i="1"/>
  <c r="A2450" i="1"/>
  <c r="A2442" i="1"/>
  <c r="A2434" i="1"/>
  <c r="A2426" i="1"/>
  <c r="A2418" i="1"/>
  <c r="A2410" i="1"/>
  <c r="A2402" i="1"/>
  <c r="A2394" i="1"/>
  <c r="A2386" i="1"/>
  <c r="A2378" i="1"/>
  <c r="A2370" i="1"/>
  <c r="A2362" i="1"/>
  <c r="A2354" i="1"/>
  <c r="A2346" i="1"/>
  <c r="A2338" i="1"/>
  <c r="A2330" i="1"/>
  <c r="A2322" i="1"/>
  <c r="A2314" i="1"/>
  <c r="A2306" i="1"/>
  <c r="A2298" i="1"/>
  <c r="A2290" i="1"/>
  <c r="A2282" i="1"/>
  <c r="A2274" i="1"/>
  <c r="A2266" i="1"/>
  <c r="A2258" i="1"/>
  <c r="A2250" i="1"/>
  <c r="A2242" i="1"/>
  <c r="A2234" i="1"/>
  <c r="A2226" i="1"/>
  <c r="A2218" i="1"/>
  <c r="A2210" i="1"/>
  <c r="A2202" i="1"/>
  <c r="A2194" i="1"/>
  <c r="A2186" i="1"/>
  <c r="A2178" i="1"/>
  <c r="A2170" i="1"/>
  <c r="A2162" i="1"/>
  <c r="A2154" i="1"/>
  <c r="A2146" i="1"/>
  <c r="A2138" i="1"/>
  <c r="A2130" i="1"/>
  <c r="A2122" i="1"/>
  <c r="A2114" i="1"/>
  <c r="A2106" i="1"/>
  <c r="A2098" i="1"/>
  <c r="A2090" i="1"/>
  <c r="A2082" i="1"/>
  <c r="A2074" i="1"/>
  <c r="A2066" i="1"/>
  <c r="A2058" i="1"/>
  <c r="A2050" i="1"/>
  <c r="A2042" i="1"/>
  <c r="A2034" i="1"/>
  <c r="A2026" i="1"/>
  <c r="A2018" i="1"/>
  <c r="A2010" i="1"/>
  <c r="A2002" i="1"/>
  <c r="A1994" i="1"/>
  <c r="A1986" i="1"/>
  <c r="A1978" i="1"/>
  <c r="A1970" i="1"/>
  <c r="A1962" i="1"/>
  <c r="A1954" i="1"/>
  <c r="A1946" i="1"/>
  <c r="A1938" i="1"/>
  <c r="A1930" i="1"/>
  <c r="A1922" i="1"/>
  <c r="A1914" i="1"/>
  <c r="A1906" i="1"/>
  <c r="A1898" i="1"/>
  <c r="A1890" i="1"/>
  <c r="A1882" i="1"/>
  <c r="A1874" i="1"/>
  <c r="A1866" i="1"/>
  <c r="A1858" i="1"/>
  <c r="A1850" i="1"/>
  <c r="A1842" i="1"/>
  <c r="A1834" i="1"/>
  <c r="A1826" i="1"/>
  <c r="A1818" i="1"/>
  <c r="A1810" i="1"/>
  <c r="A1802" i="1"/>
  <c r="A1794" i="1"/>
  <c r="A1786" i="1"/>
  <c r="A1778" i="1"/>
  <c r="A1770" i="1"/>
  <c r="A1762" i="1"/>
  <c r="A1754" i="1"/>
  <c r="A1746" i="1"/>
  <c r="A1738" i="1"/>
  <c r="A1730" i="1"/>
  <c r="A1722" i="1"/>
  <c r="A1714" i="1"/>
  <c r="A1706" i="1"/>
  <c r="A1698" i="1"/>
  <c r="A1690" i="1"/>
  <c r="A1682" i="1"/>
  <c r="A1674" i="1"/>
  <c r="A1666" i="1"/>
  <c r="A1658" i="1"/>
  <c r="A1650" i="1"/>
  <c r="A1642" i="1"/>
  <c r="A1634" i="1"/>
  <c r="A1626" i="1"/>
  <c r="A1618" i="1"/>
  <c r="A1610" i="1"/>
  <c r="A1602" i="1"/>
  <c r="A1594" i="1"/>
  <c r="A1586" i="1"/>
  <c r="A1578" i="1"/>
  <c r="A1570" i="1"/>
  <c r="A1562" i="1"/>
  <c r="A1554" i="1"/>
  <c r="A1546" i="1"/>
  <c r="A1538" i="1"/>
  <c r="A2793" i="1"/>
  <c r="A2785" i="1"/>
  <c r="A2777" i="1"/>
  <c r="A2769" i="1"/>
  <c r="A2761" i="1"/>
  <c r="A2753" i="1"/>
  <c r="A2745" i="1"/>
  <c r="A2737" i="1"/>
  <c r="A2729" i="1"/>
  <c r="A2721" i="1"/>
  <c r="A2713" i="1"/>
  <c r="A2705" i="1"/>
  <c r="A2697" i="1"/>
  <c r="A2689" i="1"/>
  <c r="A2681" i="1"/>
  <c r="A2673" i="1"/>
  <c r="A2665" i="1"/>
  <c r="A2657" i="1"/>
  <c r="A2649" i="1"/>
  <c r="A2641" i="1"/>
  <c r="A2633" i="1"/>
  <c r="A2625" i="1"/>
  <c r="A2617" i="1"/>
  <c r="A2609" i="1"/>
  <c r="A2601" i="1"/>
  <c r="A2593" i="1"/>
  <c r="A2585" i="1"/>
  <c r="A2577" i="1"/>
  <c r="A2569" i="1"/>
  <c r="A2561" i="1"/>
  <c r="A2553" i="1"/>
  <c r="A2545" i="1"/>
  <c r="A2537" i="1"/>
  <c r="A2529" i="1"/>
  <c r="A2521" i="1"/>
  <c r="A2513" i="1"/>
  <c r="A2505" i="1"/>
  <c r="A2497" i="1"/>
  <c r="A2489" i="1"/>
  <c r="A2481" i="1"/>
  <c r="A2473" i="1"/>
  <c r="A2465" i="1"/>
  <c r="A2457" i="1"/>
  <c r="A2449" i="1"/>
  <c r="A2441" i="1"/>
  <c r="A2433" i="1"/>
  <c r="A2425" i="1"/>
  <c r="A2417" i="1"/>
  <c r="A2409" i="1"/>
  <c r="A2401" i="1"/>
  <c r="A2393" i="1"/>
  <c r="A2385" i="1"/>
  <c r="A2377" i="1"/>
  <c r="A2369" i="1"/>
  <c r="A2361" i="1"/>
  <c r="A2353" i="1"/>
  <c r="A2345" i="1"/>
  <c r="A2337" i="1"/>
  <c r="A2329" i="1"/>
  <c r="A2321" i="1"/>
  <c r="A2313" i="1"/>
  <c r="A2305" i="1"/>
  <c r="A2297" i="1"/>
  <c r="A2289" i="1"/>
  <c r="A2281" i="1"/>
  <c r="A2273" i="1"/>
  <c r="A2265" i="1"/>
  <c r="A2257" i="1"/>
  <c r="A2249" i="1"/>
  <c r="A2241" i="1"/>
  <c r="A2233" i="1"/>
  <c r="A2225" i="1"/>
  <c r="A2217" i="1"/>
  <c r="A2209" i="1"/>
  <c r="A2201" i="1"/>
  <c r="A2193" i="1"/>
  <c r="A2185" i="1"/>
  <c r="A2177" i="1"/>
  <c r="A2169" i="1"/>
  <c r="A2161" i="1"/>
  <c r="A2153" i="1"/>
  <c r="A2145" i="1"/>
  <c r="A2137" i="1"/>
  <c r="A2129" i="1"/>
  <c r="A2121" i="1"/>
  <c r="A2113" i="1"/>
  <c r="A2105" i="1"/>
  <c r="A2097" i="1"/>
  <c r="A2089" i="1"/>
  <c r="A2081" i="1"/>
  <c r="A2073" i="1"/>
  <c r="A2065" i="1"/>
  <c r="A2057" i="1"/>
  <c r="A2049" i="1"/>
  <c r="A2041" i="1"/>
  <c r="A2033" i="1"/>
  <c r="A2025" i="1"/>
  <c r="A2017" i="1"/>
  <c r="A2009" i="1"/>
  <c r="A2001" i="1"/>
  <c r="A1993" i="1"/>
  <c r="A1985" i="1"/>
  <c r="A1977" i="1"/>
  <c r="A1969" i="1"/>
  <c r="A1961" i="1"/>
  <c r="A1953" i="1"/>
  <c r="A1945" i="1"/>
  <c r="A1937" i="1"/>
  <c r="A1929" i="1"/>
  <c r="A1921" i="1"/>
  <c r="A1913" i="1"/>
  <c r="A1905" i="1"/>
  <c r="A1897" i="1"/>
  <c r="A1889" i="1"/>
  <c r="A1881" i="1"/>
  <c r="A1873" i="1"/>
  <c r="A1865" i="1"/>
  <c r="A1857" i="1"/>
  <c r="A1849" i="1"/>
  <c r="A1841" i="1"/>
  <c r="A1833" i="1"/>
  <c r="A1825" i="1"/>
  <c r="A1817" i="1"/>
  <c r="A1809" i="1"/>
  <c r="A1801" i="1"/>
  <c r="A1793" i="1"/>
  <c r="A1785" i="1"/>
  <c r="A1777" i="1"/>
  <c r="A1769" i="1"/>
  <c r="A1761" i="1"/>
  <c r="A1753" i="1"/>
  <c r="A1745" i="1"/>
  <c r="A1737" i="1"/>
  <c r="A1729" i="1"/>
  <c r="A1721" i="1"/>
  <c r="A1713" i="1"/>
  <c r="A1705" i="1"/>
  <c r="A1697" i="1"/>
  <c r="A1689" i="1"/>
  <c r="A1681" i="1"/>
  <c r="A1673" i="1"/>
  <c r="A1665" i="1"/>
  <c r="A1657" i="1"/>
  <c r="A1649" i="1"/>
  <c r="A1641" i="1"/>
  <c r="A2640" i="1"/>
  <c r="A2632" i="1"/>
  <c r="A2624" i="1"/>
  <c r="A2616" i="1"/>
  <c r="A2608" i="1"/>
  <c r="A2600" i="1"/>
  <c r="A2592" i="1"/>
  <c r="A2584" i="1"/>
  <c r="A2576" i="1"/>
  <c r="A2568" i="1"/>
  <c r="A2560" i="1"/>
  <c r="A2552" i="1"/>
  <c r="A2544" i="1"/>
  <c r="A2536" i="1"/>
  <c r="A2528" i="1"/>
  <c r="A2520" i="1"/>
  <c r="A2512" i="1"/>
  <c r="A2504" i="1"/>
  <c r="A2496" i="1"/>
  <c r="A2488" i="1"/>
  <c r="A2480" i="1"/>
  <c r="A2472" i="1"/>
  <c r="A2464" i="1"/>
  <c r="A2456" i="1"/>
  <c r="A2448" i="1"/>
  <c r="A2440" i="1"/>
  <c r="A2432" i="1"/>
  <c r="A2424" i="1"/>
  <c r="A2416" i="1"/>
  <c r="A2408" i="1"/>
  <c r="A2400" i="1"/>
  <c r="A2392" i="1"/>
  <c r="A2384" i="1"/>
  <c r="A2376" i="1"/>
  <c r="A2368" i="1"/>
  <c r="A2360" i="1"/>
  <c r="A2352" i="1"/>
  <c r="A2344" i="1"/>
  <c r="A2336" i="1"/>
  <c r="A2328" i="1"/>
  <c r="A2320" i="1"/>
  <c r="A2312" i="1"/>
  <c r="A2304" i="1"/>
  <c r="A2296" i="1"/>
  <c r="A2288" i="1"/>
  <c r="A2280" i="1"/>
  <c r="A2272" i="1"/>
  <c r="A2264" i="1"/>
  <c r="A2256" i="1"/>
  <c r="A2248" i="1"/>
  <c r="A2240" i="1"/>
  <c r="A2232" i="1"/>
  <c r="A2224" i="1"/>
  <c r="A2216" i="1"/>
  <c r="A2208" i="1"/>
  <c r="A2200" i="1"/>
  <c r="A2192" i="1"/>
  <c r="A2184" i="1"/>
  <c r="A2176" i="1"/>
  <c r="A2168" i="1"/>
  <c r="A2160" i="1"/>
  <c r="A2152" i="1"/>
  <c r="A2144" i="1"/>
  <c r="A2136" i="1"/>
  <c r="A2128" i="1"/>
  <c r="A2120" i="1"/>
  <c r="A2112" i="1"/>
  <c r="A2104" i="1"/>
  <c r="A2096" i="1"/>
  <c r="A2088" i="1"/>
  <c r="A2080" i="1"/>
  <c r="A2072" i="1"/>
  <c r="A2064" i="1"/>
  <c r="A2056" i="1"/>
  <c r="A2048" i="1"/>
  <c r="A2040" i="1"/>
  <c r="A2032" i="1"/>
  <c r="A2024" i="1"/>
  <c r="A2016" i="1"/>
  <c r="A2008" i="1"/>
  <c r="A2000" i="1"/>
  <c r="A1992" i="1"/>
  <c r="A1984" i="1"/>
  <c r="A1976" i="1"/>
  <c r="A1968" i="1"/>
  <c r="A1960" i="1"/>
  <c r="A1952" i="1"/>
  <c r="A1944" i="1"/>
  <c r="A1936" i="1"/>
  <c r="A1928" i="1"/>
  <c r="A1920" i="1"/>
  <c r="A1912" i="1"/>
  <c r="A1904" i="1"/>
  <c r="A1896" i="1"/>
  <c r="A1888" i="1"/>
  <c r="A1880" i="1"/>
  <c r="A1872" i="1"/>
  <c r="A1864" i="1"/>
  <c r="A1856" i="1"/>
  <c r="A1848" i="1"/>
  <c r="A1840" i="1"/>
  <c r="A1832" i="1"/>
  <c r="A1824" i="1"/>
  <c r="A1816" i="1"/>
  <c r="A1808" i="1"/>
  <c r="A1800" i="1"/>
  <c r="A1792" i="1"/>
  <c r="A1784" i="1"/>
  <c r="A1776" i="1"/>
  <c r="A1768" i="1"/>
  <c r="A1760" i="1"/>
  <c r="A1752" i="1"/>
  <c r="A1744" i="1"/>
  <c r="A1736" i="1"/>
  <c r="A1728" i="1"/>
  <c r="A1720" i="1"/>
  <c r="A1712" i="1"/>
  <c r="A1704" i="1"/>
  <c r="A1696" i="1"/>
  <c r="A1688" i="1"/>
  <c r="A1680" i="1"/>
  <c r="A1672" i="1"/>
  <c r="A1664" i="1"/>
  <c r="A1656" i="1"/>
  <c r="A1648" i="1"/>
  <c r="A1640" i="1"/>
  <c r="A1632" i="1"/>
  <c r="A1624" i="1"/>
  <c r="A1616" i="1"/>
  <c r="A1608" i="1"/>
  <c r="A1600" i="1"/>
  <c r="A1592" i="1"/>
  <c r="A1584" i="1"/>
  <c r="A1576" i="1"/>
  <c r="A1568" i="1"/>
  <c r="A1560" i="1"/>
  <c r="A1552" i="1"/>
  <c r="A1544" i="1"/>
  <c r="A1536" i="1"/>
  <c r="A1528" i="1"/>
  <c r="A1520" i="1"/>
  <c r="A1512" i="1"/>
  <c r="A1504" i="1"/>
  <c r="A1496" i="1"/>
  <c r="A1488" i="1"/>
  <c r="A1480" i="1"/>
  <c r="A2639" i="1"/>
  <c r="A2631" i="1"/>
  <c r="A2623" i="1"/>
  <c r="A2615" i="1"/>
  <c r="A2607" i="1"/>
  <c r="A2599" i="1"/>
  <c r="A2591" i="1"/>
  <c r="A2583" i="1"/>
  <c r="A2575" i="1"/>
  <c r="A2567" i="1"/>
  <c r="A2559" i="1"/>
  <c r="A2551" i="1"/>
  <c r="A2543" i="1"/>
  <c r="A2535" i="1"/>
  <c r="A2527" i="1"/>
  <c r="A2519" i="1"/>
  <c r="A2511" i="1"/>
  <c r="A2503" i="1"/>
  <c r="A2495" i="1"/>
  <c r="A2487" i="1"/>
  <c r="A2479" i="1"/>
  <c r="A2471" i="1"/>
  <c r="A2463" i="1"/>
  <c r="A2455" i="1"/>
  <c r="A2447" i="1"/>
  <c r="A2439" i="1"/>
  <c r="A2431" i="1"/>
  <c r="A2423" i="1"/>
  <c r="A2415" i="1"/>
  <c r="A2407" i="1"/>
  <c r="A2399" i="1"/>
  <c r="A2391" i="1"/>
  <c r="A2383" i="1"/>
  <c r="A2375" i="1"/>
  <c r="A2367" i="1"/>
  <c r="A2359" i="1"/>
  <c r="A2351" i="1"/>
  <c r="A2343" i="1"/>
  <c r="A2335" i="1"/>
  <c r="A2327" i="1"/>
  <c r="A2319" i="1"/>
  <c r="A2311" i="1"/>
  <c r="A2303" i="1"/>
  <c r="A2295" i="1"/>
  <c r="A2287" i="1"/>
  <c r="A2279" i="1"/>
  <c r="A2271" i="1"/>
  <c r="A2263" i="1"/>
  <c r="A2255" i="1"/>
  <c r="A2247" i="1"/>
  <c r="A2239" i="1"/>
  <c r="A2231" i="1"/>
  <c r="A2223" i="1"/>
  <c r="A2215" i="1"/>
  <c r="A2207" i="1"/>
  <c r="A2199" i="1"/>
  <c r="A2191" i="1"/>
  <c r="A2183" i="1"/>
  <c r="A2175" i="1"/>
  <c r="A2167" i="1"/>
  <c r="A2159" i="1"/>
  <c r="A2151" i="1"/>
  <c r="A2143" i="1"/>
  <c r="A2135" i="1"/>
  <c r="A2127" i="1"/>
  <c r="A2119" i="1"/>
  <c r="A2111" i="1"/>
  <c r="A2103" i="1"/>
  <c r="A2095" i="1"/>
  <c r="A2087" i="1"/>
  <c r="A2079" i="1"/>
  <c r="A2071" i="1"/>
  <c r="A2063" i="1"/>
  <c r="A2055" i="1"/>
  <c r="A2047" i="1"/>
  <c r="A2039" i="1"/>
  <c r="A2031" i="1"/>
  <c r="A2023" i="1"/>
  <c r="A2015" i="1"/>
  <c r="A2007" i="1"/>
  <c r="A1999" i="1"/>
  <c r="A1991" i="1"/>
  <c r="A1983" i="1"/>
  <c r="A1975" i="1"/>
  <c r="A1967" i="1"/>
  <c r="A1959" i="1"/>
  <c r="A1951" i="1"/>
  <c r="A1943" i="1"/>
  <c r="A1935" i="1"/>
  <c r="A1927" i="1"/>
  <c r="A1919" i="1"/>
  <c r="A1911" i="1"/>
  <c r="A1903" i="1"/>
  <c r="A1895" i="1"/>
  <c r="A1887" i="1"/>
  <c r="A1879" i="1"/>
  <c r="A1871" i="1"/>
  <c r="A1863" i="1"/>
  <c r="A1855" i="1"/>
  <c r="A1847" i="1"/>
  <c r="A1839" i="1"/>
  <c r="A1831" i="1"/>
  <c r="A1823" i="1"/>
  <c r="A1815" i="1"/>
  <c r="A1807" i="1"/>
  <c r="A1799" i="1"/>
  <c r="A1791" i="1"/>
  <c r="A1783" i="1"/>
  <c r="A1775" i="1"/>
  <c r="A1767" i="1"/>
  <c r="A1759" i="1"/>
  <c r="A1751" i="1"/>
  <c r="A1743" i="1"/>
  <c r="A1735" i="1"/>
  <c r="A1727" i="1"/>
  <c r="A1719" i="1"/>
  <c r="A1711" i="1"/>
  <c r="A1703" i="1"/>
  <c r="A1695" i="1"/>
  <c r="A1687" i="1"/>
  <c r="A1679" i="1"/>
  <c r="A1671" i="1"/>
  <c r="A1663" i="1"/>
  <c r="A1655" i="1"/>
  <c r="A1647" i="1"/>
  <c r="A1639" i="1"/>
  <c r="A1631" i="1"/>
  <c r="A1623" i="1"/>
  <c r="A1615" i="1"/>
  <c r="A1607" i="1"/>
  <c r="A1599" i="1"/>
  <c r="A1591" i="1"/>
  <c r="A1583" i="1"/>
  <c r="A1575" i="1"/>
  <c r="A1567" i="1"/>
  <c r="A1559" i="1"/>
  <c r="A1551" i="1"/>
  <c r="A1543" i="1"/>
  <c r="A1535" i="1"/>
  <c r="A1527" i="1"/>
  <c r="A1519" i="1"/>
  <c r="A1511" i="1"/>
  <c r="A1503" i="1"/>
  <c r="A1495" i="1"/>
  <c r="A1487" i="1"/>
  <c r="A1479" i="1"/>
  <c r="A1471" i="1"/>
  <c r="A1463" i="1"/>
  <c r="A1455" i="1"/>
  <c r="A1447" i="1"/>
  <c r="A1439" i="1"/>
  <c r="A1431" i="1"/>
  <c r="A1423" i="1"/>
  <c r="A1415" i="1"/>
  <c r="A1407" i="1"/>
  <c r="A1399" i="1"/>
  <c r="A1391" i="1"/>
  <c r="A2022" i="1"/>
  <c r="A2014" i="1"/>
  <c r="A2006" i="1"/>
  <c r="A1998" i="1"/>
  <c r="A1990" i="1"/>
  <c r="A1982" i="1"/>
  <c r="A1974" i="1"/>
  <c r="A1966" i="1"/>
  <c r="A1958" i="1"/>
  <c r="A1950" i="1"/>
  <c r="A1942" i="1"/>
  <c r="A1934" i="1"/>
  <c r="A1926" i="1"/>
  <c r="A1918" i="1"/>
  <c r="A1910" i="1"/>
  <c r="A1902" i="1"/>
  <c r="A1894" i="1"/>
  <c r="A1886" i="1"/>
  <c r="A1878" i="1"/>
  <c r="A1870" i="1"/>
  <c r="A1862" i="1"/>
  <c r="A1854" i="1"/>
  <c r="A1846" i="1"/>
  <c r="A1838" i="1"/>
  <c r="A1830" i="1"/>
  <c r="A1822" i="1"/>
  <c r="A1814" i="1"/>
  <c r="A1806" i="1"/>
  <c r="A1798" i="1"/>
  <c r="A1790" i="1"/>
  <c r="A1782" i="1"/>
  <c r="A1774" i="1"/>
  <c r="A1766" i="1"/>
  <c r="A1758" i="1"/>
  <c r="A1750" i="1"/>
  <c r="A1742" i="1"/>
  <c r="A1734" i="1"/>
  <c r="A1726" i="1"/>
  <c r="A1718" i="1"/>
  <c r="A1710" i="1"/>
  <c r="A1702" i="1"/>
  <c r="A1694" i="1"/>
  <c r="A1686" i="1"/>
  <c r="A1678" i="1"/>
  <c r="A1670" i="1"/>
  <c r="A1662" i="1"/>
  <c r="A1654" i="1"/>
  <c r="A1646" i="1"/>
  <c r="A1638" i="1"/>
  <c r="A1630" i="1"/>
  <c r="A1622" i="1"/>
  <c r="A1614" i="1"/>
  <c r="A1606" i="1"/>
  <c r="A1598" i="1"/>
  <c r="A1590" i="1"/>
  <c r="A1582" i="1"/>
  <c r="A1574" i="1"/>
  <c r="A1566" i="1"/>
  <c r="A1558" i="1"/>
  <c r="A1550" i="1"/>
  <c r="A1542" i="1"/>
  <c r="A1534" i="1"/>
  <c r="A1526" i="1"/>
  <c r="A1518" i="1"/>
  <c r="A1510" i="1"/>
  <c r="A1502" i="1"/>
  <c r="A1494" i="1"/>
  <c r="A1486" i="1"/>
  <c r="A1478" i="1"/>
  <c r="A1470" i="1"/>
  <c r="A1462" i="1"/>
  <c r="A1454" i="1"/>
  <c r="A1446" i="1"/>
  <c r="A1438" i="1"/>
  <c r="A1430" i="1"/>
  <c r="A1422" i="1"/>
  <c r="A1414" i="1"/>
  <c r="A1406" i="1"/>
  <c r="A1398" i="1"/>
  <c r="A1390" i="1"/>
  <c r="A1382" i="1"/>
  <c r="A1374" i="1"/>
  <c r="A1366" i="1"/>
  <c r="A1358" i="1"/>
  <c r="A1350" i="1"/>
  <c r="A1342" i="1"/>
  <c r="A1334" i="1"/>
  <c r="A1326" i="1"/>
  <c r="A1318" i="1"/>
  <c r="A1310" i="1"/>
  <c r="A1302" i="1"/>
  <c r="A1294" i="1"/>
  <c r="A1286" i="1"/>
  <c r="A1278" i="1"/>
  <c r="A1270" i="1"/>
  <c r="A1262" i="1"/>
  <c r="A1254" i="1"/>
  <c r="A1246" i="1"/>
  <c r="A1238" i="1"/>
  <c r="A1230" i="1"/>
  <c r="A1222" i="1"/>
  <c r="A1214" i="1"/>
  <c r="A1206" i="1"/>
  <c r="A1198" i="1"/>
  <c r="A1190" i="1"/>
  <c r="A1182" i="1"/>
  <c r="A1174" i="1"/>
  <c r="A1166" i="1"/>
  <c r="A1158" i="1"/>
  <c r="A1150" i="1"/>
  <c r="A1142" i="1"/>
  <c r="A1134" i="1"/>
  <c r="A1126" i="1"/>
  <c r="A1118" i="1"/>
  <c r="A1110" i="1"/>
  <c r="A1102" i="1"/>
  <c r="A1094" i="1"/>
  <c r="A1086" i="1"/>
  <c r="A1078" i="1"/>
  <c r="A1070" i="1"/>
  <c r="A1062" i="1"/>
  <c r="A1054" i="1"/>
  <c r="A1046" i="1"/>
  <c r="A1038" i="1"/>
  <c r="A1030" i="1"/>
  <c r="A1022" i="1"/>
  <c r="A1014" i="1"/>
  <c r="A1006" i="1"/>
  <c r="A998" i="1"/>
  <c r="A990" i="1"/>
  <c r="A982" i="1"/>
  <c r="A974" i="1"/>
  <c r="A966" i="1"/>
  <c r="A958" i="1"/>
  <c r="A950" i="1"/>
  <c r="A942" i="1"/>
  <c r="A934" i="1"/>
  <c r="A926" i="1"/>
  <c r="A918" i="1"/>
  <c r="A910" i="1"/>
  <c r="A902" i="1"/>
  <c r="A894" i="1"/>
  <c r="A886" i="1"/>
  <c r="A878" i="1"/>
  <c r="A870" i="1"/>
  <c r="A862" i="1"/>
  <c r="A854" i="1"/>
  <c r="A846" i="1"/>
  <c r="A838" i="1"/>
  <c r="A830" i="1"/>
  <c r="A822" i="1"/>
  <c r="A814" i="1"/>
  <c r="A806" i="1"/>
  <c r="A798" i="1"/>
  <c r="A790" i="1"/>
  <c r="A782" i="1"/>
  <c r="A774" i="1"/>
  <c r="A766" i="1"/>
  <c r="A758" i="1"/>
  <c r="A750" i="1"/>
  <c r="A742" i="1"/>
  <c r="A734" i="1"/>
  <c r="A726" i="1"/>
  <c r="A718" i="1"/>
  <c r="A710" i="1"/>
  <c r="A702" i="1"/>
  <c r="A694" i="1"/>
  <c r="A686" i="1"/>
  <c r="A678" i="1"/>
  <c r="A670" i="1"/>
  <c r="A662" i="1"/>
  <c r="A654" i="1"/>
  <c r="A646" i="1"/>
  <c r="A638" i="1"/>
  <c r="A630" i="1"/>
  <c r="A622" i="1"/>
  <c r="A614" i="1"/>
  <c r="A606" i="1"/>
  <c r="A1530" i="1"/>
  <c r="A1522" i="1"/>
  <c r="A1514" i="1"/>
  <c r="A1506" i="1"/>
  <c r="A1498" i="1"/>
  <c r="A1490" i="1"/>
  <c r="A1482" i="1"/>
  <c r="A1474" i="1"/>
  <c r="A1466" i="1"/>
  <c r="A1458" i="1"/>
  <c r="A1450" i="1"/>
  <c r="A1442" i="1"/>
  <c r="A1434" i="1"/>
  <c r="A1426" i="1"/>
  <c r="A1418" i="1"/>
  <c r="A1410" i="1"/>
  <c r="A1402" i="1"/>
  <c r="A1394" i="1"/>
  <c r="A1386" i="1"/>
  <c r="A1378" i="1"/>
  <c r="A1370" i="1"/>
  <c r="A1362" i="1"/>
  <c r="A1354" i="1"/>
  <c r="A1346" i="1"/>
  <c r="A1338" i="1"/>
  <c r="A1330" i="1"/>
  <c r="A1322" i="1"/>
  <c r="A1314" i="1"/>
  <c r="A1306" i="1"/>
  <c r="A1298" i="1"/>
  <c r="A1290" i="1"/>
  <c r="A1282" i="1"/>
  <c r="A1274" i="1"/>
  <c r="A1266" i="1"/>
  <c r="A1258" i="1"/>
  <c r="A1250" i="1"/>
  <c r="A1242" i="1"/>
  <c r="A1234" i="1"/>
  <c r="A1226" i="1"/>
  <c r="A1218" i="1"/>
  <c r="A1210" i="1"/>
  <c r="A1202" i="1"/>
  <c r="A1194" i="1"/>
  <c r="A1186" i="1"/>
  <c r="A1178" i="1"/>
  <c r="A1170" i="1"/>
  <c r="A1162" i="1"/>
  <c r="A1154" i="1"/>
  <c r="A1146" i="1"/>
  <c r="A1138" i="1"/>
  <c r="A1130" i="1"/>
  <c r="A1122" i="1"/>
  <c r="A1114" i="1"/>
  <c r="A1106" i="1"/>
  <c r="A1098" i="1"/>
  <c r="A1090" i="1"/>
  <c r="A1082" i="1"/>
  <c r="A1074" i="1"/>
  <c r="A1066" i="1"/>
  <c r="A1058" i="1"/>
  <c r="A1050" i="1"/>
  <c r="A1042" i="1"/>
  <c r="A1034" i="1"/>
  <c r="A1026" i="1"/>
  <c r="A1018" i="1"/>
  <c r="A1010" i="1"/>
  <c r="A1002" i="1"/>
  <c r="A994" i="1"/>
  <c r="A986" i="1"/>
  <c r="A978" i="1"/>
  <c r="A970" i="1"/>
  <c r="A962" i="1"/>
  <c r="A954" i="1"/>
  <c r="A946" i="1"/>
  <c r="A938" i="1"/>
  <c r="A930" i="1"/>
  <c r="A922" i="1"/>
  <c r="A914" i="1"/>
  <c r="A906" i="1"/>
  <c r="A898" i="1"/>
  <c r="A890" i="1"/>
  <c r="A882" i="1"/>
  <c r="A874" i="1"/>
  <c r="A866" i="1"/>
  <c r="A858" i="1"/>
  <c r="A850" i="1"/>
  <c r="A842" i="1"/>
  <c r="A834" i="1"/>
  <c r="A826" i="1"/>
  <c r="A818" i="1"/>
  <c r="A810" i="1"/>
  <c r="A802" i="1"/>
  <c r="A794" i="1"/>
  <c r="A786" i="1"/>
  <c r="A778" i="1"/>
  <c r="A770" i="1"/>
  <c r="A762" i="1"/>
  <c r="A754" i="1"/>
  <c r="A746" i="1"/>
  <c r="A738" i="1"/>
  <c r="A730" i="1"/>
  <c r="A722" i="1"/>
  <c r="A714" i="1"/>
  <c r="A706" i="1"/>
  <c r="A698" i="1"/>
  <c r="A690" i="1"/>
  <c r="A682" i="1"/>
  <c r="A674" i="1"/>
  <c r="A666" i="1"/>
  <c r="A658" i="1"/>
  <c r="A650" i="1"/>
  <c r="A642" i="1"/>
  <c r="A634" i="1"/>
  <c r="A626" i="1"/>
  <c r="A618" i="1"/>
  <c r="A610" i="1"/>
  <c r="A602" i="1"/>
  <c r="A594" i="1"/>
  <c r="A586" i="1"/>
  <c r="A578" i="1"/>
  <c r="A570" i="1"/>
  <c r="A562" i="1"/>
  <c r="A554" i="1"/>
  <c r="A546" i="1"/>
  <c r="A538" i="1"/>
  <c r="A530" i="1"/>
  <c r="A522" i="1"/>
  <c r="A514" i="1"/>
  <c r="A506" i="1"/>
  <c r="A498" i="1"/>
  <c r="A490" i="1"/>
  <c r="A482" i="1"/>
  <c r="A474" i="1"/>
  <c r="A466" i="1"/>
  <c r="A458" i="1"/>
  <c r="A450" i="1"/>
  <c r="A442" i="1"/>
  <c r="A434" i="1"/>
  <c r="A426" i="1"/>
  <c r="A418" i="1"/>
  <c r="A1633" i="1"/>
  <c r="A1625" i="1"/>
  <c r="A1617" i="1"/>
  <c r="A1609" i="1"/>
  <c r="A1601" i="1"/>
  <c r="A1593" i="1"/>
  <c r="A1585" i="1"/>
  <c r="A1577" i="1"/>
  <c r="A1569" i="1"/>
  <c r="A1561" i="1"/>
  <c r="A1553" i="1"/>
  <c r="A1545" i="1"/>
  <c r="A1537" i="1"/>
  <c r="A1529" i="1"/>
  <c r="A1521" i="1"/>
  <c r="A1513" i="1"/>
  <c r="A1505" i="1"/>
  <c r="A1497" i="1"/>
  <c r="A1489" i="1"/>
  <c r="A1481" i="1"/>
  <c r="A1473" i="1"/>
  <c r="A1465" i="1"/>
  <c r="A1457" i="1"/>
  <c r="A1449" i="1"/>
  <c r="A1441" i="1"/>
  <c r="A1433" i="1"/>
  <c r="A1425" i="1"/>
  <c r="A1417" i="1"/>
  <c r="A1409" i="1"/>
  <c r="A1401" i="1"/>
  <c r="A1393" i="1"/>
  <c r="A1385" i="1"/>
  <c r="A1377" i="1"/>
  <c r="A1369" i="1"/>
  <c r="A1361" i="1"/>
  <c r="A1353" i="1"/>
  <c r="A1345" i="1"/>
  <c r="A1337" i="1"/>
  <c r="A1329" i="1"/>
  <c r="A1321" i="1"/>
  <c r="A1313" i="1"/>
  <c r="A1305" i="1"/>
  <c r="A1297" i="1"/>
  <c r="A1289" i="1"/>
  <c r="A1281" i="1"/>
  <c r="A1273" i="1"/>
  <c r="A1265" i="1"/>
  <c r="A1257" i="1"/>
  <c r="A1249" i="1"/>
  <c r="A1241" i="1"/>
  <c r="A1233" i="1"/>
  <c r="A1225" i="1"/>
  <c r="A1217" i="1"/>
  <c r="A1209" i="1"/>
  <c r="A1201" i="1"/>
  <c r="A1193" i="1"/>
  <c r="A1185" i="1"/>
  <c r="A1177" i="1"/>
  <c r="A1169" i="1"/>
  <c r="A1161" i="1"/>
  <c r="A1153" i="1"/>
  <c r="A1145" i="1"/>
  <c r="A1137" i="1"/>
  <c r="A1129" i="1"/>
  <c r="A1121" i="1"/>
  <c r="A1113" i="1"/>
  <c r="A1105" i="1"/>
  <c r="A1097" i="1"/>
  <c r="A1089" i="1"/>
  <c r="A1081" i="1"/>
  <c r="A1073" i="1"/>
  <c r="A1065" i="1"/>
  <c r="A1057" i="1"/>
  <c r="A1049" i="1"/>
  <c r="A1041" i="1"/>
  <c r="A1033" i="1"/>
  <c r="A1025" i="1"/>
  <c r="A1017" i="1"/>
  <c r="A1009" i="1"/>
  <c r="A1001" i="1"/>
  <c r="A993" i="1"/>
  <c r="A985" i="1"/>
  <c r="A977" i="1"/>
  <c r="A969" i="1"/>
  <c r="A961" i="1"/>
  <c r="A953" i="1"/>
  <c r="A945" i="1"/>
  <c r="A937" i="1"/>
  <c r="A929" i="1"/>
  <c r="A921" i="1"/>
  <c r="A913" i="1"/>
  <c r="A905" i="1"/>
  <c r="A897" i="1"/>
  <c r="A889" i="1"/>
  <c r="A881" i="1"/>
  <c r="A873" i="1"/>
  <c r="A865" i="1"/>
  <c r="A857" i="1"/>
  <c r="A849" i="1"/>
  <c r="A841" i="1"/>
  <c r="A833" i="1"/>
  <c r="A825" i="1"/>
  <c r="A817" i="1"/>
  <c r="A809" i="1"/>
  <c r="A801" i="1"/>
  <c r="A793" i="1"/>
  <c r="A785" i="1"/>
  <c r="A777" i="1"/>
  <c r="A769" i="1"/>
  <c r="A761" i="1"/>
  <c r="A753" i="1"/>
  <c r="A745" i="1"/>
  <c r="A737" i="1"/>
  <c r="A729" i="1"/>
  <c r="A721" i="1"/>
  <c r="A713" i="1"/>
  <c r="A705" i="1"/>
  <c r="A697" i="1"/>
  <c r="A689" i="1"/>
  <c r="A681" i="1"/>
  <c r="A673" i="1"/>
  <c r="A665" i="1"/>
  <c r="A657" i="1"/>
  <c r="A649" i="1"/>
  <c r="A641" i="1"/>
  <c r="A633" i="1"/>
  <c r="A625" i="1"/>
  <c r="A617" i="1"/>
  <c r="A609" i="1"/>
  <c r="A601" i="1"/>
  <c r="A593" i="1"/>
  <c r="A585" i="1"/>
  <c r="A577" i="1"/>
  <c r="A569" i="1"/>
  <c r="A561" i="1"/>
  <c r="A553" i="1"/>
  <c r="A545" i="1"/>
  <c r="A537" i="1"/>
  <c r="A529" i="1"/>
  <c r="A521" i="1"/>
  <c r="A513" i="1"/>
  <c r="A505" i="1"/>
  <c r="A497" i="1"/>
  <c r="A489" i="1"/>
  <c r="A481" i="1"/>
  <c r="A473" i="1"/>
  <c r="A465" i="1"/>
  <c r="A457" i="1"/>
  <c r="A449" i="1"/>
  <c r="A441" i="1"/>
  <c r="A433" i="1"/>
  <c r="A425" i="1"/>
  <c r="A417" i="1"/>
  <c r="A409" i="1"/>
  <c r="A1472" i="1"/>
  <c r="A1464" i="1"/>
  <c r="A1456" i="1"/>
  <c r="A1448" i="1"/>
  <c r="A1440" i="1"/>
  <c r="A1432" i="1"/>
  <c r="A1424" i="1"/>
  <c r="A1416" i="1"/>
  <c r="A1408" i="1"/>
  <c r="A1400" i="1"/>
  <c r="A1392" i="1"/>
  <c r="A1384" i="1"/>
  <c r="A1376" i="1"/>
  <c r="A1368" i="1"/>
  <c r="A1360" i="1"/>
  <c r="A1352" i="1"/>
  <c r="A1344" i="1"/>
  <c r="A1336" i="1"/>
  <c r="A1328" i="1"/>
  <c r="A1320" i="1"/>
  <c r="A1312" i="1"/>
  <c r="A1304" i="1"/>
  <c r="A1296" i="1"/>
  <c r="A1288" i="1"/>
  <c r="A1280" i="1"/>
  <c r="A1272" i="1"/>
  <c r="A1264" i="1"/>
  <c r="A1256" i="1"/>
  <c r="A1248" i="1"/>
  <c r="A1240" i="1"/>
  <c r="A1232" i="1"/>
  <c r="A1224" i="1"/>
  <c r="A1216" i="1"/>
  <c r="A1208" i="1"/>
  <c r="A1200" i="1"/>
  <c r="A1192" i="1"/>
  <c r="A1184" i="1"/>
  <c r="A1176" i="1"/>
  <c r="A1168" i="1"/>
  <c r="A1160" i="1"/>
  <c r="A1152" i="1"/>
  <c r="A1144" i="1"/>
  <c r="A1136" i="1"/>
  <c r="A1128" i="1"/>
  <c r="A1120" i="1"/>
  <c r="A1112" i="1"/>
  <c r="A1104" i="1"/>
  <c r="A1096" i="1"/>
  <c r="A1088" i="1"/>
  <c r="A1080" i="1"/>
  <c r="A1072" i="1"/>
  <c r="A1064" i="1"/>
  <c r="A1056" i="1"/>
  <c r="A1048" i="1"/>
  <c r="A1040" i="1"/>
  <c r="A1032" i="1"/>
  <c r="A1024" i="1"/>
  <c r="A1016" i="1"/>
  <c r="A1008" i="1"/>
  <c r="A1000" i="1"/>
  <c r="A992" i="1"/>
  <c r="A984" i="1"/>
  <c r="A976" i="1"/>
  <c r="A968" i="1"/>
  <c r="A960" i="1"/>
  <c r="A952" i="1"/>
  <c r="A944" i="1"/>
  <c r="A936" i="1"/>
  <c r="A928" i="1"/>
  <c r="A920" i="1"/>
  <c r="A912" i="1"/>
  <c r="A904" i="1"/>
  <c r="A896" i="1"/>
  <c r="A888" i="1"/>
  <c r="A880" i="1"/>
  <c r="A872" i="1"/>
  <c r="A864" i="1"/>
  <c r="A856" i="1"/>
  <c r="A848" i="1"/>
  <c r="A840" i="1"/>
  <c r="A832" i="1"/>
  <c r="A824" i="1"/>
  <c r="A816" i="1"/>
  <c r="A808" i="1"/>
  <c r="A800" i="1"/>
  <c r="A792" i="1"/>
  <c r="A784" i="1"/>
  <c r="A776" i="1"/>
  <c r="A768" i="1"/>
  <c r="A760" i="1"/>
  <c r="A752" i="1"/>
  <c r="A744" i="1"/>
  <c r="A736" i="1"/>
  <c r="A728" i="1"/>
  <c r="A720" i="1"/>
  <c r="A712" i="1"/>
  <c r="A704" i="1"/>
  <c r="A696" i="1"/>
  <c r="A688" i="1"/>
  <c r="A680" i="1"/>
  <c r="A672" i="1"/>
  <c r="A664" i="1"/>
  <c r="A656" i="1"/>
  <c r="A648" i="1"/>
  <c r="A640" i="1"/>
  <c r="A632" i="1"/>
  <c r="A624" i="1"/>
  <c r="A616" i="1"/>
  <c r="A608" i="1"/>
  <c r="A600" i="1"/>
  <c r="A592" i="1"/>
  <c r="A584" i="1"/>
  <c r="A576" i="1"/>
  <c r="A568" i="1"/>
  <c r="A560" i="1"/>
  <c r="A552" i="1"/>
  <c r="A544" i="1"/>
  <c r="A536" i="1"/>
  <c r="A528" i="1"/>
  <c r="A520" i="1"/>
  <c r="A512" i="1"/>
  <c r="A504" i="1"/>
  <c r="A496" i="1"/>
  <c r="A488" i="1"/>
  <c r="A480" i="1"/>
  <c r="A472" i="1"/>
  <c r="A464" i="1"/>
  <c r="A456" i="1"/>
  <c r="A448" i="1"/>
  <c r="A440" i="1"/>
  <c r="A432" i="1"/>
  <c r="A424" i="1"/>
  <c r="A416" i="1"/>
  <c r="A408" i="1"/>
  <c r="A400" i="1"/>
  <c r="A392" i="1"/>
  <c r="A384" i="1"/>
  <c r="A376" i="1"/>
  <c r="A368" i="1"/>
  <c r="A360" i="1"/>
  <c r="A352" i="1"/>
  <c r="A344" i="1"/>
  <c r="A336" i="1"/>
  <c r="A328" i="1"/>
  <c r="A320" i="1"/>
  <c r="A312" i="1"/>
  <c r="A304" i="1"/>
  <c r="A296" i="1"/>
  <c r="A288" i="1"/>
  <c r="A280" i="1"/>
  <c r="A272" i="1"/>
  <c r="A264" i="1"/>
  <c r="A1383" i="1"/>
  <c r="A1375" i="1"/>
  <c r="A1367" i="1"/>
  <c r="A1359" i="1"/>
  <c r="A1351" i="1"/>
  <c r="A1343" i="1"/>
  <c r="A1335" i="1"/>
  <c r="A1327" i="1"/>
  <c r="A1319" i="1"/>
  <c r="A1311" i="1"/>
  <c r="A1303" i="1"/>
  <c r="A1295" i="1"/>
  <c r="A1287" i="1"/>
  <c r="A1279" i="1"/>
  <c r="A1271" i="1"/>
  <c r="A1263" i="1"/>
  <c r="A1255" i="1"/>
  <c r="A1247" i="1"/>
  <c r="A1239" i="1"/>
  <c r="A1231" i="1"/>
  <c r="A1223" i="1"/>
  <c r="A1215" i="1"/>
  <c r="A1207" i="1"/>
  <c r="A1199" i="1"/>
  <c r="A1191" i="1"/>
  <c r="A1183" i="1"/>
  <c r="A1175" i="1"/>
  <c r="A1167" i="1"/>
  <c r="A1159" i="1"/>
  <c r="A1151" i="1"/>
  <c r="A1143" i="1"/>
  <c r="A1135" i="1"/>
  <c r="A1127" i="1"/>
  <c r="A1119" i="1"/>
  <c r="A1111" i="1"/>
  <c r="A1103" i="1"/>
  <c r="A1095" i="1"/>
  <c r="A1087" i="1"/>
  <c r="A1079" i="1"/>
  <c r="A1071" i="1"/>
  <c r="A1063" i="1"/>
  <c r="A1055" i="1"/>
  <c r="A1047" i="1"/>
  <c r="A1039" i="1"/>
  <c r="A1031" i="1"/>
  <c r="A1023" i="1"/>
  <c r="A1015" i="1"/>
  <c r="A1007" i="1"/>
  <c r="A999" i="1"/>
  <c r="A991" i="1"/>
  <c r="A983" i="1"/>
  <c r="A975" i="1"/>
  <c r="A967" i="1"/>
  <c r="A959" i="1"/>
  <c r="A951" i="1"/>
  <c r="A943" i="1"/>
  <c r="A935" i="1"/>
  <c r="A927" i="1"/>
  <c r="A919" i="1"/>
  <c r="A911" i="1"/>
  <c r="A903" i="1"/>
  <c r="A895" i="1"/>
  <c r="A887" i="1"/>
  <c r="A879" i="1"/>
  <c r="A871" i="1"/>
  <c r="A863" i="1"/>
  <c r="A855" i="1"/>
  <c r="A847" i="1"/>
  <c r="A839" i="1"/>
  <c r="A831" i="1"/>
  <c r="A823" i="1"/>
  <c r="A815" i="1"/>
  <c r="A807" i="1"/>
  <c r="A799" i="1"/>
  <c r="A791" i="1"/>
  <c r="A783" i="1"/>
  <c r="A775" i="1"/>
  <c r="A767" i="1"/>
  <c r="A759" i="1"/>
  <c r="A751" i="1"/>
  <c r="A743" i="1"/>
  <c r="A735" i="1"/>
  <c r="A727" i="1"/>
  <c r="A719" i="1"/>
  <c r="A711" i="1"/>
  <c r="A703" i="1"/>
  <c r="A695" i="1"/>
  <c r="A687" i="1"/>
  <c r="A679" i="1"/>
  <c r="A671" i="1"/>
  <c r="A663" i="1"/>
  <c r="A655" i="1"/>
  <c r="A647" i="1"/>
  <c r="A639" i="1"/>
  <c r="A631" i="1"/>
  <c r="A623" i="1"/>
  <c r="A615" i="1"/>
  <c r="A607" i="1"/>
  <c r="A599" i="1"/>
  <c r="A591" i="1"/>
  <c r="A583" i="1"/>
  <c r="A575" i="1"/>
  <c r="A567" i="1"/>
  <c r="A559" i="1"/>
  <c r="A551" i="1"/>
  <c r="A543" i="1"/>
  <c r="A535" i="1"/>
  <c r="A527" i="1"/>
  <c r="A519" i="1"/>
  <c r="A511" i="1"/>
  <c r="A503" i="1"/>
  <c r="A495" i="1"/>
  <c r="A487" i="1"/>
  <c r="A479" i="1"/>
  <c r="A471" i="1"/>
  <c r="A463" i="1"/>
  <c r="A455" i="1"/>
  <c r="A447" i="1"/>
  <c r="A439" i="1"/>
  <c r="A431" i="1"/>
  <c r="A423" i="1"/>
  <c r="A415" i="1"/>
  <c r="A407" i="1"/>
  <c r="A399" i="1"/>
  <c r="A391" i="1"/>
  <c r="A383" i="1"/>
  <c r="A375" i="1"/>
  <c r="A367" i="1"/>
  <c r="A359" i="1"/>
  <c r="A351" i="1"/>
  <c r="A343" i="1"/>
  <c r="A335" i="1"/>
  <c r="A327" i="1"/>
  <c r="A319" i="1"/>
  <c r="A311" i="1"/>
  <c r="A303" i="1"/>
  <c r="A295" i="1"/>
  <c r="A287" i="1"/>
  <c r="A279" i="1"/>
  <c r="A271" i="1"/>
  <c r="A263" i="1"/>
  <c r="A255" i="1"/>
  <c r="A247" i="1"/>
  <c r="A239" i="1"/>
  <c r="A231" i="1"/>
  <c r="A223" i="1"/>
  <c r="A215" i="1"/>
  <c r="A207" i="1"/>
  <c r="A199" i="1"/>
  <c r="A191" i="1"/>
  <c r="A183" i="1"/>
  <c r="A175" i="1"/>
  <c r="A167" i="1"/>
  <c r="A159" i="1"/>
  <c r="A151" i="1"/>
  <c r="A598" i="1"/>
  <c r="A590" i="1"/>
  <c r="A582" i="1"/>
  <c r="A574" i="1"/>
  <c r="A566" i="1"/>
  <c r="A558" i="1"/>
  <c r="A550" i="1"/>
  <c r="A542" i="1"/>
  <c r="A534" i="1"/>
  <c r="A526" i="1"/>
  <c r="A518" i="1"/>
  <c r="A510" i="1"/>
  <c r="A502" i="1"/>
  <c r="A494" i="1"/>
  <c r="A486" i="1"/>
  <c r="A478" i="1"/>
  <c r="A470" i="1"/>
  <c r="A462" i="1"/>
  <c r="A454" i="1"/>
  <c r="A446" i="1"/>
  <c r="A438" i="1"/>
  <c r="A430" i="1"/>
  <c r="A422" i="1"/>
  <c r="A414" i="1"/>
  <c r="A406" i="1"/>
  <c r="A1621" i="1"/>
  <c r="A1613" i="1"/>
  <c r="A1605" i="1"/>
  <c r="A1597" i="1"/>
  <c r="A1589" i="1"/>
  <c r="A1581" i="1"/>
  <c r="A1573" i="1"/>
  <c r="A1565" i="1"/>
  <c r="A1557" i="1"/>
  <c r="A1549" i="1"/>
  <c r="A1541" i="1"/>
  <c r="A1533" i="1"/>
  <c r="A1525" i="1"/>
  <c r="A1517" i="1"/>
  <c r="A1509" i="1"/>
  <c r="A1501" i="1"/>
  <c r="A1493" i="1"/>
  <c r="A1485" i="1"/>
  <c r="A1477" i="1"/>
  <c r="A1469" i="1"/>
  <c r="A1461" i="1"/>
  <c r="A1453" i="1"/>
  <c r="A1445" i="1"/>
  <c r="A1437" i="1"/>
  <c r="A1429" i="1"/>
  <c r="A1421" i="1"/>
  <c r="A1413" i="1"/>
  <c r="A1405" i="1"/>
  <c r="A1397" i="1"/>
  <c r="A1389" i="1"/>
  <c r="A1381" i="1"/>
  <c r="A1373" i="1"/>
  <c r="A1365" i="1"/>
  <c r="A1357" i="1"/>
  <c r="A1349" i="1"/>
  <c r="A1341" i="1"/>
  <c r="A1333" i="1"/>
  <c r="A1325" i="1"/>
  <c r="A1317" i="1"/>
  <c r="A1309" i="1"/>
  <c r="A1301" i="1"/>
  <c r="A1293" i="1"/>
  <c r="A1285" i="1"/>
  <c r="A1277" i="1"/>
  <c r="A1269" i="1"/>
  <c r="A1261" i="1"/>
  <c r="A1253" i="1"/>
  <c r="A1245" i="1"/>
  <c r="A1237" i="1"/>
  <c r="A1229" i="1"/>
  <c r="A1221" i="1"/>
  <c r="A1213" i="1"/>
  <c r="A1205" i="1"/>
  <c r="A1197" i="1"/>
  <c r="A1189" i="1"/>
  <c r="A1181" i="1"/>
  <c r="A1173" i="1"/>
  <c r="A1165" i="1"/>
  <c r="A1157" i="1"/>
  <c r="A1149" i="1"/>
  <c r="A1141" i="1"/>
  <c r="A1133" i="1"/>
  <c r="A1125" i="1"/>
  <c r="A1117" i="1"/>
  <c r="A1109" i="1"/>
  <c r="A1101" i="1"/>
  <c r="A1093" i="1"/>
  <c r="A1085" i="1"/>
  <c r="A1077" i="1"/>
  <c r="A1069" i="1"/>
  <c r="A1061" i="1"/>
  <c r="A1053" i="1"/>
  <c r="A1045" i="1"/>
  <c r="A1037" i="1"/>
  <c r="A1029" i="1"/>
  <c r="A1021" i="1"/>
  <c r="A1013" i="1"/>
  <c r="A1005" i="1"/>
  <c r="A997" i="1"/>
  <c r="A989" i="1"/>
  <c r="A981" i="1"/>
  <c r="A973" i="1"/>
  <c r="A965" i="1"/>
  <c r="A957" i="1"/>
  <c r="A949" i="1"/>
  <c r="A941" i="1"/>
  <c r="A933" i="1"/>
  <c r="A925" i="1"/>
  <c r="A917" i="1"/>
  <c r="A909" i="1"/>
  <c r="A901" i="1"/>
  <c r="A893" i="1"/>
  <c r="A885" i="1"/>
  <c r="A877" i="1"/>
  <c r="A869" i="1"/>
  <c r="A861" i="1"/>
  <c r="A853" i="1"/>
  <c r="A845" i="1"/>
  <c r="A837" i="1"/>
  <c r="A829" i="1"/>
  <c r="A821" i="1"/>
  <c r="A813" i="1"/>
  <c r="A805" i="1"/>
  <c r="A797" i="1"/>
  <c r="A789" i="1"/>
  <c r="A781" i="1"/>
  <c r="A773" i="1"/>
  <c r="A765" i="1"/>
  <c r="A757" i="1"/>
  <c r="A749" i="1"/>
  <c r="A741" i="1"/>
  <c r="A733" i="1"/>
  <c r="A725" i="1"/>
  <c r="A717" i="1"/>
  <c r="A709" i="1"/>
  <c r="A701" i="1"/>
  <c r="A693" i="1"/>
  <c r="A685" i="1"/>
  <c r="A677" i="1"/>
  <c r="A669" i="1"/>
  <c r="A661" i="1"/>
  <c r="A653" i="1"/>
  <c r="A645" i="1"/>
  <c r="A637" i="1"/>
  <c r="A629" i="1"/>
  <c r="A621" i="1"/>
  <c r="A613" i="1"/>
  <c r="A605" i="1"/>
  <c r="A597" i="1"/>
  <c r="A589" i="1"/>
  <c r="A581" i="1"/>
  <c r="A573" i="1"/>
  <c r="A565" i="1"/>
  <c r="A557" i="1"/>
  <c r="A549" i="1"/>
  <c r="A541" i="1"/>
  <c r="A533" i="1"/>
  <c r="A525" i="1"/>
  <c r="A517" i="1"/>
  <c r="A509" i="1"/>
  <c r="A501" i="1"/>
  <c r="A493" i="1"/>
  <c r="A485" i="1"/>
  <c r="A477" i="1"/>
  <c r="A469" i="1"/>
  <c r="A461" i="1"/>
  <c r="A453" i="1"/>
  <c r="A445" i="1"/>
  <c r="A437" i="1"/>
  <c r="A1348" i="1"/>
  <c r="A1340" i="1"/>
  <c r="A1332" i="1"/>
  <c r="A1324" i="1"/>
  <c r="A1316" i="1"/>
  <c r="A1308" i="1"/>
  <c r="A1300" i="1"/>
  <c r="A1292" i="1"/>
  <c r="A1284" i="1"/>
  <c r="A1276" i="1"/>
  <c r="A1268" i="1"/>
  <c r="A1260" i="1"/>
  <c r="A1252" i="1"/>
  <c r="A1244" i="1"/>
  <c r="A1236" i="1"/>
  <c r="A1228" i="1"/>
  <c r="A1220" i="1"/>
  <c r="A1212" i="1"/>
  <c r="A1204" i="1"/>
  <c r="A1196" i="1"/>
  <c r="A1188" i="1"/>
  <c r="A1180" i="1"/>
  <c r="A1172" i="1"/>
  <c r="A1164" i="1"/>
  <c r="A1156" i="1"/>
  <c r="A1148" i="1"/>
  <c r="A1140" i="1"/>
  <c r="A1132" i="1"/>
  <c r="A1124" i="1"/>
  <c r="A1116" i="1"/>
  <c r="A1108" i="1"/>
  <c r="A1100" i="1"/>
  <c r="A1092" i="1"/>
  <c r="A1084" i="1"/>
  <c r="A1076" i="1"/>
  <c r="A1068" i="1"/>
  <c r="A1060" i="1"/>
  <c r="A1052" i="1"/>
  <c r="A1044" i="1"/>
  <c r="A1036" i="1"/>
  <c r="A1028" i="1"/>
  <c r="A1020" i="1"/>
  <c r="A1012" i="1"/>
  <c r="A1004" i="1"/>
  <c r="A996" i="1"/>
  <c r="A988" i="1"/>
  <c r="A980" i="1"/>
  <c r="A972" i="1"/>
  <c r="A964" i="1"/>
  <c r="A956" i="1"/>
  <c r="A948" i="1"/>
  <c r="A940" i="1"/>
  <c r="A932" i="1"/>
  <c r="A924" i="1"/>
  <c r="A916" i="1"/>
  <c r="A908" i="1"/>
  <c r="A900" i="1"/>
  <c r="A892" i="1"/>
  <c r="A884" i="1"/>
  <c r="A876" i="1"/>
  <c r="A868" i="1"/>
  <c r="A860" i="1"/>
  <c r="A852" i="1"/>
  <c r="A844" i="1"/>
  <c r="A836" i="1"/>
  <c r="A828" i="1"/>
  <c r="A820" i="1"/>
  <c r="A812" i="1"/>
  <c r="A804" i="1"/>
  <c r="A796" i="1"/>
  <c r="A788" i="1"/>
  <c r="A780" i="1"/>
  <c r="A772" i="1"/>
  <c r="A764" i="1"/>
  <c r="A756" i="1"/>
  <c r="A748" i="1"/>
  <c r="A740" i="1"/>
  <c r="A732" i="1"/>
  <c r="A724" i="1"/>
  <c r="A716" i="1"/>
  <c r="A708" i="1"/>
  <c r="A700" i="1"/>
  <c r="A692" i="1"/>
  <c r="A684" i="1"/>
  <c r="A676" i="1"/>
  <c r="A668" i="1"/>
  <c r="A660" i="1"/>
  <c r="A652" i="1"/>
  <c r="A644" i="1"/>
  <c r="A636" i="1"/>
  <c r="A628" i="1"/>
  <c r="A620" i="1"/>
  <c r="A612" i="1"/>
  <c r="A604" i="1"/>
  <c r="A596" i="1"/>
  <c r="A588" i="1"/>
  <c r="A580" i="1"/>
  <c r="A572" i="1"/>
  <c r="A564" i="1"/>
  <c r="A556" i="1"/>
  <c r="A548" i="1"/>
  <c r="A540" i="1"/>
  <c r="A532" i="1"/>
  <c r="A524" i="1"/>
  <c r="A516" i="1"/>
  <c r="A508" i="1"/>
  <c r="A500" i="1"/>
  <c r="A492" i="1"/>
  <c r="A484" i="1"/>
  <c r="A476" i="1"/>
  <c r="A468" i="1"/>
  <c r="A460" i="1"/>
  <c r="A452" i="1"/>
  <c r="A444" i="1"/>
  <c r="A436" i="1"/>
  <c r="A428" i="1"/>
  <c r="A420" i="1"/>
  <c r="A412" i="1"/>
  <c r="A404" i="1"/>
  <c r="A396" i="1"/>
  <c r="A388" i="1"/>
  <c r="A380" i="1"/>
  <c r="A372" i="1"/>
  <c r="A364" i="1"/>
  <c r="A356" i="1"/>
  <c r="A348" i="1"/>
  <c r="A340" i="1"/>
  <c r="A332" i="1"/>
  <c r="A324" i="1"/>
  <c r="A316" i="1"/>
  <c r="A308" i="1"/>
  <c r="A300" i="1"/>
  <c r="A292" i="1"/>
  <c r="A284" i="1"/>
  <c r="A276" i="1"/>
  <c r="A268" i="1"/>
  <c r="A260" i="1"/>
  <c r="A252" i="1"/>
  <c r="A244" i="1"/>
  <c r="A236" i="1"/>
  <c r="A228" i="1"/>
  <c r="A220" i="1"/>
  <c r="A212" i="1"/>
  <c r="A204" i="1"/>
  <c r="A196" i="1"/>
  <c r="A188" i="1"/>
  <c r="A180" i="1"/>
  <c r="A172" i="1"/>
  <c r="A164" i="1"/>
  <c r="A156" i="1"/>
  <c r="A410" i="1"/>
  <c r="A402" i="1"/>
  <c r="A394" i="1"/>
  <c r="A386" i="1"/>
  <c r="A378" i="1"/>
  <c r="A370" i="1"/>
  <c r="A362" i="1"/>
  <c r="A354" i="1"/>
  <c r="A346" i="1"/>
  <c r="A338" i="1"/>
  <c r="A330" i="1"/>
  <c r="A322" i="1"/>
  <c r="A314" i="1"/>
  <c r="A306" i="1"/>
  <c r="A298" i="1"/>
  <c r="A290" i="1"/>
  <c r="A282" i="1"/>
  <c r="A274" i="1"/>
  <c r="A266" i="1"/>
  <c r="A258" i="1"/>
  <c r="A401" i="1"/>
  <c r="A393" i="1"/>
  <c r="A385" i="1"/>
  <c r="A377" i="1"/>
  <c r="A369" i="1"/>
  <c r="A361" i="1"/>
  <c r="A353" i="1"/>
  <c r="A345" i="1"/>
  <c r="A337" i="1"/>
  <c r="A329" i="1"/>
  <c r="A321" i="1"/>
  <c r="A313" i="1"/>
  <c r="A305" i="1"/>
  <c r="A297" i="1"/>
  <c r="A289" i="1"/>
  <c r="A281" i="1"/>
  <c r="A273" i="1"/>
  <c r="A265" i="1"/>
  <c r="A257" i="1"/>
  <c r="A143" i="1"/>
  <c r="A135" i="1"/>
  <c r="A127" i="1"/>
  <c r="A119" i="1"/>
  <c r="A111" i="1"/>
  <c r="A103" i="1"/>
  <c r="A95" i="1"/>
  <c r="A87" i="1"/>
  <c r="A79" i="1"/>
  <c r="A71" i="1"/>
  <c r="A63" i="1"/>
  <c r="A55" i="1"/>
  <c r="A47" i="1"/>
  <c r="A39" i="1"/>
  <c r="A31" i="1"/>
  <c r="A23" i="1"/>
  <c r="A15" i="1"/>
  <c r="A398" i="1"/>
  <c r="A390" i="1"/>
  <c r="A382" i="1"/>
  <c r="A374" i="1"/>
  <c r="A366" i="1"/>
  <c r="A358" i="1"/>
  <c r="A350" i="1"/>
  <c r="A342" i="1"/>
  <c r="A334" i="1"/>
  <c r="A326" i="1"/>
  <c r="A318" i="1"/>
  <c r="A310" i="1"/>
  <c r="A302" i="1"/>
  <c r="A294" i="1"/>
  <c r="A286" i="1"/>
  <c r="A278" i="1"/>
  <c r="A429" i="1"/>
  <c r="A421" i="1"/>
  <c r="A413" i="1"/>
  <c r="A405" i="1"/>
  <c r="A397" i="1"/>
  <c r="A389" i="1"/>
  <c r="A381" i="1"/>
  <c r="A373" i="1"/>
  <c r="A365" i="1"/>
  <c r="A357" i="1"/>
  <c r="A349" i="1"/>
  <c r="A341" i="1"/>
  <c r="A333" i="1"/>
  <c r="A325" i="1"/>
  <c r="A317" i="1"/>
  <c r="A309" i="1"/>
  <c r="A301" i="1"/>
  <c r="A293" i="1"/>
  <c r="A285" i="1"/>
  <c r="A277" i="1"/>
  <c r="A269" i="1"/>
  <c r="A261" i="1"/>
  <c r="A253" i="1"/>
  <c r="A148" i="1"/>
  <c r="A140" i="1"/>
  <c r="A132" i="1"/>
  <c r="A124" i="1"/>
  <c r="A116" i="1"/>
  <c r="A108" i="1"/>
  <c r="A100" i="1"/>
  <c r="A92" i="1"/>
  <c r="A84" i="1"/>
  <c r="A76" i="1"/>
  <c r="A68" i="1"/>
  <c r="A60" i="1"/>
  <c r="A52" i="1"/>
  <c r="A44" i="1"/>
  <c r="A36" i="1"/>
  <c r="A28" i="1"/>
  <c r="A20" i="1"/>
  <c r="A12" i="1"/>
  <c r="A245" i="1"/>
  <c r="A237" i="1"/>
  <c r="A229" i="1"/>
  <c r="A221" i="1"/>
  <c r="A213" i="1"/>
  <c r="A205" i="1"/>
  <c r="A197" i="1"/>
  <c r="A189" i="1"/>
  <c r="A181" i="1"/>
  <c r="A173" i="1"/>
  <c r="A165" i="1"/>
  <c r="A157" i="1"/>
  <c r="A149" i="1"/>
  <c r="A141" i="1"/>
  <c r="A133" i="1"/>
  <c r="A125" i="1"/>
  <c r="A117" i="1"/>
  <c r="A109" i="1"/>
  <c r="A101" i="1"/>
  <c r="A93" i="1"/>
  <c r="A85" i="1"/>
  <c r="A77" i="1"/>
  <c r="A69" i="1"/>
  <c r="A61" i="1"/>
  <c r="A53" i="1"/>
  <c r="A45" i="1"/>
  <c r="A37" i="1"/>
  <c r="A29" i="1"/>
  <c r="A21" i="1"/>
  <c r="A13" i="1"/>
  <c r="A250" i="1"/>
  <c r="A242" i="1"/>
  <c r="A234" i="1"/>
  <c r="A226" i="1"/>
  <c r="A218" i="1"/>
  <c r="A210" i="1"/>
  <c r="A202" i="1"/>
  <c r="A194" i="1"/>
  <c r="A186" i="1"/>
  <c r="A178" i="1"/>
  <c r="A170" i="1"/>
  <c r="A162" i="1"/>
  <c r="A154" i="1"/>
  <c r="A146" i="1"/>
  <c r="A138" i="1"/>
  <c r="A130" i="1"/>
  <c r="A122" i="1"/>
  <c r="A114" i="1"/>
  <c r="A106" i="1"/>
  <c r="A98" i="1"/>
  <c r="A90" i="1"/>
  <c r="A82" i="1"/>
  <c r="A74" i="1"/>
  <c r="A66" i="1"/>
  <c r="A58" i="1"/>
  <c r="A50" i="1"/>
  <c r="A42" i="1"/>
  <c r="A34" i="1"/>
  <c r="A26" i="1"/>
  <c r="A18" i="1"/>
  <c r="A10" i="1"/>
  <c r="A249" i="1"/>
  <c r="A241" i="1"/>
  <c r="A233" i="1"/>
  <c r="A225" i="1"/>
  <c r="A217" i="1"/>
  <c r="A209" i="1"/>
  <c r="A201" i="1"/>
  <c r="A193" i="1"/>
  <c r="A185" i="1"/>
  <c r="A177" i="1"/>
  <c r="A169" i="1"/>
  <c r="A161" i="1"/>
  <c r="A153" i="1"/>
  <c r="A145" i="1"/>
  <c r="A137" i="1"/>
  <c r="A129" i="1"/>
  <c r="A121" i="1"/>
  <c r="A113" i="1"/>
  <c r="A105" i="1"/>
  <c r="A97" i="1"/>
  <c r="A89" i="1"/>
  <c r="A81" i="1"/>
  <c r="A73" i="1"/>
  <c r="A65" i="1"/>
  <c r="A57" i="1"/>
  <c r="A49" i="1"/>
  <c r="A41" i="1"/>
  <c r="A33" i="1"/>
  <c r="A25" i="1"/>
  <c r="A17" i="1"/>
  <c r="A9" i="1"/>
  <c r="A256" i="1"/>
  <c r="A248" i="1"/>
  <c r="A240" i="1"/>
  <c r="A232" i="1"/>
  <c r="A224" i="1"/>
  <c r="A216" i="1"/>
  <c r="A208" i="1"/>
  <c r="A200" i="1"/>
  <c r="A192" i="1"/>
  <c r="A184" i="1"/>
  <c r="A176" i="1"/>
  <c r="A168" i="1"/>
  <c r="A160" i="1"/>
  <c r="A152" i="1"/>
  <c r="A144" i="1"/>
  <c r="A136" i="1"/>
  <c r="A128" i="1"/>
  <c r="A120" i="1"/>
  <c r="A112" i="1"/>
  <c r="A104" i="1"/>
  <c r="A96" i="1"/>
  <c r="A88" i="1"/>
  <c r="A80" i="1"/>
  <c r="A72" i="1"/>
  <c r="A64" i="1"/>
  <c r="A56" i="1"/>
  <c r="A48" i="1"/>
  <c r="A40" i="1"/>
  <c r="A32" i="1"/>
  <c r="A24" i="1"/>
  <c r="A16" i="1"/>
  <c r="A8" i="1"/>
  <c r="A270" i="1"/>
  <c r="A262" i="1"/>
  <c r="A254" i="1"/>
  <c r="A246" i="1"/>
  <c r="A238" i="1"/>
  <c r="A230" i="1"/>
  <c r="A222" i="1"/>
  <c r="A214" i="1"/>
  <c r="A206" i="1"/>
  <c r="A198" i="1"/>
  <c r="A190" i="1"/>
  <c r="A182" i="1"/>
  <c r="A174" i="1"/>
  <c r="A166" i="1"/>
  <c r="A158" i="1"/>
  <c r="A150" i="1"/>
  <c r="A142" i="1"/>
  <c r="A134" i="1"/>
  <c r="A126" i="1"/>
  <c r="A118" i="1"/>
  <c r="A110" i="1"/>
  <c r="A102" i="1"/>
  <c r="A94" i="1"/>
  <c r="A86" i="1"/>
  <c r="A78" i="1"/>
  <c r="A70" i="1"/>
  <c r="A62" i="1"/>
  <c r="A54" i="1"/>
  <c r="A46" i="1"/>
  <c r="A38" i="1"/>
  <c r="A30" i="1"/>
  <c r="A22" i="1"/>
  <c r="A14" i="1"/>
  <c r="A5" i="1"/>
  <c r="B3" i="5" l="1"/>
  <c r="B28" i="5"/>
  <c r="B36" i="5"/>
  <c r="B44" i="5"/>
  <c r="B52" i="5"/>
  <c r="B60" i="5"/>
  <c r="B68" i="5"/>
  <c r="B76" i="5"/>
  <c r="B84" i="5"/>
  <c r="B92" i="5"/>
  <c r="B100" i="5"/>
  <c r="B108" i="5"/>
  <c r="B116" i="5"/>
  <c r="B124" i="5"/>
  <c r="B132" i="5"/>
  <c r="B140" i="5"/>
  <c r="B148" i="5"/>
  <c r="B156" i="5"/>
  <c r="B164" i="5"/>
  <c r="B172" i="5"/>
  <c r="B180" i="5"/>
  <c r="B188" i="5"/>
  <c r="B196" i="5"/>
  <c r="B204" i="5"/>
  <c r="B212" i="5"/>
  <c r="B220" i="5"/>
  <c r="B228" i="5"/>
  <c r="B236" i="5"/>
  <c r="B244" i="5"/>
  <c r="B252" i="5"/>
  <c r="B260" i="5"/>
  <c r="B268" i="5"/>
  <c r="B276" i="5"/>
  <c r="B284" i="5"/>
  <c r="B292" i="5"/>
  <c r="B300" i="5"/>
  <c r="B308" i="5"/>
  <c r="B316" i="5"/>
  <c r="B324" i="5"/>
  <c r="B332" i="5"/>
  <c r="B340" i="5"/>
  <c r="B348" i="5"/>
  <c r="B356" i="5"/>
  <c r="B364" i="5"/>
  <c r="B372" i="5"/>
  <c r="B380" i="5"/>
  <c r="B388" i="5"/>
  <c r="B396" i="5"/>
  <c r="B404" i="5"/>
  <c r="B412" i="5"/>
  <c r="B420" i="5"/>
  <c r="B428" i="5"/>
  <c r="B436" i="5"/>
  <c r="B444" i="5"/>
  <c r="B452" i="5"/>
  <c r="B460" i="5"/>
  <c r="B468" i="5"/>
  <c r="B476" i="5"/>
  <c r="B484" i="5"/>
  <c r="B492" i="5"/>
  <c r="B500" i="5"/>
  <c r="B508" i="5"/>
  <c r="B516" i="5"/>
  <c r="B524" i="5"/>
  <c r="B532" i="5"/>
  <c r="B540" i="5"/>
  <c r="B548" i="5"/>
  <c r="B556" i="5"/>
  <c r="B564" i="5"/>
  <c r="B572" i="5"/>
  <c r="B580" i="5"/>
  <c r="B588" i="5"/>
  <c r="B596" i="5"/>
  <c r="B604" i="5"/>
  <c r="B612" i="5"/>
  <c r="B620" i="5"/>
  <c r="B628" i="5"/>
  <c r="B636" i="5"/>
  <c r="B644" i="5"/>
  <c r="B652" i="5"/>
  <c r="B29" i="5"/>
  <c r="B37" i="5"/>
  <c r="B45" i="5"/>
  <c r="B53" i="5"/>
  <c r="B61" i="5"/>
  <c r="B69" i="5"/>
  <c r="B77" i="5"/>
  <c r="B85" i="5"/>
  <c r="B93" i="5"/>
  <c r="B101" i="5"/>
  <c r="B109" i="5"/>
  <c r="B117" i="5"/>
  <c r="B125" i="5"/>
  <c r="B133" i="5"/>
  <c r="B141" i="5"/>
  <c r="B149" i="5"/>
  <c r="B157" i="5"/>
  <c r="B165" i="5"/>
  <c r="B173" i="5"/>
  <c r="B181" i="5"/>
  <c r="B189" i="5"/>
  <c r="B197" i="5"/>
  <c r="B205" i="5"/>
  <c r="B213" i="5"/>
  <c r="B221" i="5"/>
  <c r="B229" i="5"/>
  <c r="B237" i="5"/>
  <c r="B245" i="5"/>
  <c r="B253" i="5"/>
  <c r="B261" i="5"/>
  <c r="B269" i="5"/>
  <c r="B277" i="5"/>
  <c r="B285" i="5"/>
  <c r="B293" i="5"/>
  <c r="B301" i="5"/>
  <c r="B309" i="5"/>
  <c r="B317" i="5"/>
  <c r="B325" i="5"/>
  <c r="B333" i="5"/>
  <c r="B341" i="5"/>
  <c r="B349" i="5"/>
  <c r="B357" i="5"/>
  <c r="B365" i="5"/>
  <c r="B373" i="5"/>
  <c r="B381" i="5"/>
  <c r="B389" i="5"/>
  <c r="B397" i="5"/>
  <c r="B405" i="5"/>
  <c r="B413" i="5"/>
  <c r="B421" i="5"/>
  <c r="B429" i="5"/>
  <c r="B437" i="5"/>
  <c r="B445" i="5"/>
  <c r="B453" i="5"/>
  <c r="B461" i="5"/>
  <c r="B469" i="5"/>
  <c r="B477" i="5"/>
  <c r="B485" i="5"/>
  <c r="B493" i="5"/>
  <c r="B501" i="5"/>
  <c r="B509" i="5"/>
  <c r="B517" i="5"/>
  <c r="B525" i="5"/>
  <c r="B533" i="5"/>
  <c r="B541" i="5"/>
  <c r="B549" i="5"/>
  <c r="B557" i="5"/>
  <c r="B565" i="5"/>
  <c r="B573" i="5"/>
  <c r="B581" i="5"/>
  <c r="B589" i="5"/>
  <c r="B597" i="5"/>
  <c r="B605" i="5"/>
  <c r="B613" i="5"/>
  <c r="B621" i="5"/>
  <c r="B629" i="5"/>
  <c r="B637" i="5"/>
  <c r="B645" i="5"/>
  <c r="B653" i="5"/>
  <c r="B661" i="5"/>
  <c r="B669" i="5"/>
  <c r="B677" i="5"/>
  <c r="B685" i="5"/>
  <c r="B693" i="5"/>
  <c r="B30" i="5"/>
  <c r="B38" i="5"/>
  <c r="B46" i="5"/>
  <c r="B54" i="5"/>
  <c r="B62" i="5"/>
  <c r="B70" i="5"/>
  <c r="B78" i="5"/>
  <c r="B86" i="5"/>
  <c r="B94" i="5"/>
  <c r="B102" i="5"/>
  <c r="B110" i="5"/>
  <c r="B118" i="5"/>
  <c r="B126" i="5"/>
  <c r="B134" i="5"/>
  <c r="B142" i="5"/>
  <c r="B150" i="5"/>
  <c r="B158" i="5"/>
  <c r="B166" i="5"/>
  <c r="B174" i="5"/>
  <c r="B182" i="5"/>
  <c r="B190" i="5"/>
  <c r="B198" i="5"/>
  <c r="B206" i="5"/>
  <c r="B214" i="5"/>
  <c r="B222" i="5"/>
  <c r="B230" i="5"/>
  <c r="B238" i="5"/>
  <c r="B246" i="5"/>
  <c r="B254" i="5"/>
  <c r="B262" i="5"/>
  <c r="B270" i="5"/>
  <c r="B278" i="5"/>
  <c r="B286" i="5"/>
  <c r="B294" i="5"/>
  <c r="B302" i="5"/>
  <c r="B310" i="5"/>
  <c r="B318" i="5"/>
  <c r="B326" i="5"/>
  <c r="B334" i="5"/>
  <c r="B342" i="5"/>
  <c r="B350" i="5"/>
  <c r="B358" i="5"/>
  <c r="B366" i="5"/>
  <c r="B374" i="5"/>
  <c r="B382" i="5"/>
  <c r="B390" i="5"/>
  <c r="B398" i="5"/>
  <c r="B406" i="5"/>
  <c r="B414" i="5"/>
  <c r="B422" i="5"/>
  <c r="B430" i="5"/>
  <c r="B438" i="5"/>
  <c r="B446" i="5"/>
  <c r="B454" i="5"/>
  <c r="B462" i="5"/>
  <c r="B470" i="5"/>
  <c r="B478" i="5"/>
  <c r="B486" i="5"/>
  <c r="B494" i="5"/>
  <c r="B502" i="5"/>
  <c r="B510" i="5"/>
  <c r="B518" i="5"/>
  <c r="B526" i="5"/>
  <c r="B534" i="5"/>
  <c r="B542" i="5"/>
  <c r="B550" i="5"/>
  <c r="B558" i="5"/>
  <c r="B566" i="5"/>
  <c r="B574" i="5"/>
  <c r="B582" i="5"/>
  <c r="B590" i="5"/>
  <c r="B598" i="5"/>
  <c r="B606" i="5"/>
  <c r="B614" i="5"/>
  <c r="B622" i="5"/>
  <c r="B630" i="5"/>
  <c r="B638" i="5"/>
  <c r="B646" i="5"/>
  <c r="B654" i="5"/>
  <c r="B662" i="5"/>
  <c r="B670" i="5"/>
  <c r="B678" i="5"/>
  <c r="B5052" i="5"/>
  <c r="B31" i="5"/>
  <c r="B39" i="5"/>
  <c r="B47" i="5"/>
  <c r="B55" i="5"/>
  <c r="B63" i="5"/>
  <c r="B71" i="5"/>
  <c r="B79" i="5"/>
  <c r="B87" i="5"/>
  <c r="B95" i="5"/>
  <c r="B103" i="5"/>
  <c r="B111" i="5"/>
  <c r="B119" i="5"/>
  <c r="B127" i="5"/>
  <c r="B135" i="5"/>
  <c r="B143" i="5"/>
  <c r="B151" i="5"/>
  <c r="B159" i="5"/>
  <c r="B167" i="5"/>
  <c r="B175" i="5"/>
  <c r="B183" i="5"/>
  <c r="B191" i="5"/>
  <c r="B199" i="5"/>
  <c r="B207" i="5"/>
  <c r="B215" i="5"/>
  <c r="B223" i="5"/>
  <c r="B231" i="5"/>
  <c r="B239" i="5"/>
  <c r="B247" i="5"/>
  <c r="B255" i="5"/>
  <c r="B263" i="5"/>
  <c r="B271" i="5"/>
  <c r="B279" i="5"/>
  <c r="B287" i="5"/>
  <c r="B295" i="5"/>
  <c r="B303" i="5"/>
  <c r="B311" i="5"/>
  <c r="B319" i="5"/>
  <c r="B327" i="5"/>
  <c r="B335" i="5"/>
  <c r="B343" i="5"/>
  <c r="B351" i="5"/>
  <c r="B359" i="5"/>
  <c r="B367" i="5"/>
  <c r="B375" i="5"/>
  <c r="B383" i="5"/>
  <c r="B391" i="5"/>
  <c r="B399" i="5"/>
  <c r="B407" i="5"/>
  <c r="B415" i="5"/>
  <c r="B423" i="5"/>
  <c r="B431" i="5"/>
  <c r="B439" i="5"/>
  <c r="B447" i="5"/>
  <c r="B455" i="5"/>
  <c r="B463" i="5"/>
  <c r="B471" i="5"/>
  <c r="B479" i="5"/>
  <c r="B487" i="5"/>
  <c r="B495" i="5"/>
  <c r="B503" i="5"/>
  <c r="B511" i="5"/>
  <c r="B519" i="5"/>
  <c r="B527" i="5"/>
  <c r="B535" i="5"/>
  <c r="B543" i="5"/>
  <c r="B551" i="5"/>
  <c r="B559" i="5"/>
  <c r="B567" i="5"/>
  <c r="B575" i="5"/>
  <c r="B583" i="5"/>
  <c r="B591" i="5"/>
  <c r="B599" i="5"/>
  <c r="B607" i="5"/>
  <c r="B615" i="5"/>
  <c r="B623" i="5"/>
  <c r="B631" i="5"/>
  <c r="B639" i="5"/>
  <c r="B647" i="5"/>
  <c r="B655" i="5"/>
  <c r="B663" i="5"/>
  <c r="B671" i="5"/>
  <c r="B679" i="5"/>
  <c r="B687" i="5"/>
  <c r="B695" i="5"/>
  <c r="B24" i="5"/>
  <c r="B32" i="5"/>
  <c r="B40" i="5"/>
  <c r="B48" i="5"/>
  <c r="B56" i="5"/>
  <c r="B64" i="5"/>
  <c r="B72" i="5"/>
  <c r="B80" i="5"/>
  <c r="B88" i="5"/>
  <c r="B96" i="5"/>
  <c r="B104" i="5"/>
  <c r="B112" i="5"/>
  <c r="B120" i="5"/>
  <c r="B128" i="5"/>
  <c r="B136" i="5"/>
  <c r="B144" i="5"/>
  <c r="B152" i="5"/>
  <c r="B160" i="5"/>
  <c r="B168" i="5"/>
  <c r="B176" i="5"/>
  <c r="B184" i="5"/>
  <c r="B192" i="5"/>
  <c r="B200" i="5"/>
  <c r="B208" i="5"/>
  <c r="B216" i="5"/>
  <c r="B224" i="5"/>
  <c r="B232" i="5"/>
  <c r="B240" i="5"/>
  <c r="B248" i="5"/>
  <c r="B256" i="5"/>
  <c r="B264" i="5"/>
  <c r="B272" i="5"/>
  <c r="B280" i="5"/>
  <c r="B288" i="5"/>
  <c r="B296" i="5"/>
  <c r="B304" i="5"/>
  <c r="B312" i="5"/>
  <c r="B320" i="5"/>
  <c r="B328" i="5"/>
  <c r="B336" i="5"/>
  <c r="B344" i="5"/>
  <c r="B352" i="5"/>
  <c r="B360" i="5"/>
  <c r="B368" i="5"/>
  <c r="B376" i="5"/>
  <c r="B384" i="5"/>
  <c r="B392" i="5"/>
  <c r="B400" i="5"/>
  <c r="B408" i="5"/>
  <c r="B416" i="5"/>
  <c r="B424" i="5"/>
  <c r="B432" i="5"/>
  <c r="B440" i="5"/>
  <c r="B448" i="5"/>
  <c r="B456" i="5"/>
  <c r="B464" i="5"/>
  <c r="B472" i="5"/>
  <c r="B480" i="5"/>
  <c r="B488" i="5"/>
  <c r="B496" i="5"/>
  <c r="B504" i="5"/>
  <c r="B512" i="5"/>
  <c r="B520" i="5"/>
  <c r="B528" i="5"/>
  <c r="B536" i="5"/>
  <c r="B544" i="5"/>
  <c r="B552" i="5"/>
  <c r="B560" i="5"/>
  <c r="B568" i="5"/>
  <c r="B576" i="5"/>
  <c r="B584" i="5"/>
  <c r="B592" i="5"/>
  <c r="B600" i="5"/>
  <c r="B608" i="5"/>
  <c r="B616" i="5"/>
  <c r="B624" i="5"/>
  <c r="B632" i="5"/>
  <c r="B640" i="5"/>
  <c r="B648" i="5"/>
  <c r="B656" i="5"/>
  <c r="B664" i="5"/>
  <c r="B672" i="5"/>
  <c r="B680" i="5"/>
  <c r="B688" i="5"/>
  <c r="B696" i="5"/>
  <c r="B25" i="5"/>
  <c r="B33" i="5"/>
  <c r="B41" i="5"/>
  <c r="B49" i="5"/>
  <c r="B57" i="5"/>
  <c r="B65" i="5"/>
  <c r="B73" i="5"/>
  <c r="B81" i="5"/>
  <c r="B89" i="5"/>
  <c r="B97" i="5"/>
  <c r="B105" i="5"/>
  <c r="B113" i="5"/>
  <c r="B121" i="5"/>
  <c r="B129" i="5"/>
  <c r="B137" i="5"/>
  <c r="B145" i="5"/>
  <c r="B153" i="5"/>
  <c r="B161" i="5"/>
  <c r="B169" i="5"/>
  <c r="B177" i="5"/>
  <c r="B185" i="5"/>
  <c r="B193" i="5"/>
  <c r="B201" i="5"/>
  <c r="B209" i="5"/>
  <c r="B217" i="5"/>
  <c r="B225" i="5"/>
  <c r="B233" i="5"/>
  <c r="B241" i="5"/>
  <c r="B249" i="5"/>
  <c r="B257" i="5"/>
  <c r="B265" i="5"/>
  <c r="B273" i="5"/>
  <c r="B281" i="5"/>
  <c r="B289" i="5"/>
  <c r="B297" i="5"/>
  <c r="B305" i="5"/>
  <c r="B313" i="5"/>
  <c r="B321" i="5"/>
  <c r="B329" i="5"/>
  <c r="B337" i="5"/>
  <c r="B345" i="5"/>
  <c r="B353" i="5"/>
  <c r="B361" i="5"/>
  <c r="B369" i="5"/>
  <c r="B377" i="5"/>
  <c r="B385" i="5"/>
  <c r="B393" i="5"/>
  <c r="B401" i="5"/>
  <c r="B409" i="5"/>
  <c r="B417" i="5"/>
  <c r="B425" i="5"/>
  <c r="B433" i="5"/>
  <c r="B441" i="5"/>
  <c r="B449" i="5"/>
  <c r="B457" i="5"/>
  <c r="B465" i="5"/>
  <c r="B473" i="5"/>
  <c r="B481" i="5"/>
  <c r="B489" i="5"/>
  <c r="B497" i="5"/>
  <c r="B505" i="5"/>
  <c r="B513" i="5"/>
  <c r="B521" i="5"/>
  <c r="B529" i="5"/>
  <c r="B537" i="5"/>
  <c r="B545" i="5"/>
  <c r="B553" i="5"/>
  <c r="B561" i="5"/>
  <c r="B569" i="5"/>
  <c r="B577" i="5"/>
  <c r="B585" i="5"/>
  <c r="B593" i="5"/>
  <c r="B601" i="5"/>
  <c r="B609" i="5"/>
  <c r="B617" i="5"/>
  <c r="B625" i="5"/>
  <c r="B633" i="5"/>
  <c r="B641" i="5"/>
  <c r="B649" i="5"/>
  <c r="B657" i="5"/>
  <c r="B665" i="5"/>
  <c r="B673" i="5"/>
  <c r="B681" i="5"/>
  <c r="B689" i="5"/>
  <c r="B697" i="5"/>
  <c r="B26" i="5"/>
  <c r="B58" i="5"/>
  <c r="B90" i="5"/>
  <c r="B122" i="5"/>
  <c r="B154" i="5"/>
  <c r="B186" i="5"/>
  <c r="B218" i="5"/>
  <c r="B250" i="5"/>
  <c r="B282" i="5"/>
  <c r="B314" i="5"/>
  <c r="B346" i="5"/>
  <c r="B378" i="5"/>
  <c r="B410" i="5"/>
  <c r="B442" i="5"/>
  <c r="B474" i="5"/>
  <c r="B506" i="5"/>
  <c r="B538" i="5"/>
  <c r="B570" i="5"/>
  <c r="B602" i="5"/>
  <c r="B634" i="5"/>
  <c r="B660" i="5"/>
  <c r="B683" i="5"/>
  <c r="B699" i="5"/>
  <c r="B707" i="5"/>
  <c r="B715" i="5"/>
  <c r="B723" i="5"/>
  <c r="B731" i="5"/>
  <c r="B739" i="5"/>
  <c r="B747" i="5"/>
  <c r="B755" i="5"/>
  <c r="B763" i="5"/>
  <c r="B771" i="5"/>
  <c r="B779" i="5"/>
  <c r="B787" i="5"/>
  <c r="B795" i="5"/>
  <c r="B803" i="5"/>
  <c r="B811" i="5"/>
  <c r="B819" i="5"/>
  <c r="B827" i="5"/>
  <c r="B835" i="5"/>
  <c r="B843" i="5"/>
  <c r="B851" i="5"/>
  <c r="B859" i="5"/>
  <c r="B867" i="5"/>
  <c r="B875" i="5"/>
  <c r="B883" i="5"/>
  <c r="B891" i="5"/>
  <c r="B899" i="5"/>
  <c r="B907" i="5"/>
  <c r="B915" i="5"/>
  <c r="B923" i="5"/>
  <c r="B931" i="5"/>
  <c r="B939" i="5"/>
  <c r="B947" i="5"/>
  <c r="B955" i="5"/>
  <c r="B963" i="5"/>
  <c r="B971" i="5"/>
  <c r="B979" i="5"/>
  <c r="B987" i="5"/>
  <c r="B995" i="5"/>
  <c r="B1003" i="5"/>
  <c r="B1011" i="5"/>
  <c r="B1019" i="5"/>
  <c r="B1027" i="5"/>
  <c r="B1035" i="5"/>
  <c r="B1043" i="5"/>
  <c r="B1051" i="5"/>
  <c r="B1059" i="5"/>
  <c r="B1067" i="5"/>
  <c r="B1075" i="5"/>
  <c r="B1083" i="5"/>
  <c r="B1091" i="5"/>
  <c r="B1099" i="5"/>
  <c r="B1107" i="5"/>
  <c r="B1115" i="5"/>
  <c r="B27" i="5"/>
  <c r="B59" i="5"/>
  <c r="B91" i="5"/>
  <c r="B123" i="5"/>
  <c r="B155" i="5"/>
  <c r="B187" i="5"/>
  <c r="B219" i="5"/>
  <c r="B251" i="5"/>
  <c r="B283" i="5"/>
  <c r="B315" i="5"/>
  <c r="B347" i="5"/>
  <c r="B379" i="5"/>
  <c r="B411" i="5"/>
  <c r="B443" i="5"/>
  <c r="B475" i="5"/>
  <c r="B507" i="5"/>
  <c r="B539" i="5"/>
  <c r="B571" i="5"/>
  <c r="B603" i="5"/>
  <c r="B635" i="5"/>
  <c r="B666" i="5"/>
  <c r="B684" i="5"/>
  <c r="B700" i="5"/>
  <c r="B708" i="5"/>
  <c r="B716" i="5"/>
  <c r="B724" i="5"/>
  <c r="B732" i="5"/>
  <c r="B740" i="5"/>
  <c r="B748" i="5"/>
  <c r="B756" i="5"/>
  <c r="B764" i="5"/>
  <c r="B772" i="5"/>
  <c r="B780" i="5"/>
  <c r="B788" i="5"/>
  <c r="B796" i="5"/>
  <c r="B804" i="5"/>
  <c r="B812" i="5"/>
  <c r="B820" i="5"/>
  <c r="B828" i="5"/>
  <c r="B836" i="5"/>
  <c r="B844" i="5"/>
  <c r="B852" i="5"/>
  <c r="B860" i="5"/>
  <c r="B868" i="5"/>
  <c r="B876" i="5"/>
  <c r="B884" i="5"/>
  <c r="B892" i="5"/>
  <c r="B900" i="5"/>
  <c r="B908" i="5"/>
  <c r="B916" i="5"/>
  <c r="B924" i="5"/>
  <c r="B932" i="5"/>
  <c r="B940" i="5"/>
  <c r="B948" i="5"/>
  <c r="B956" i="5"/>
  <c r="B964" i="5"/>
  <c r="B972" i="5"/>
  <c r="B980" i="5"/>
  <c r="B988" i="5"/>
  <c r="B996" i="5"/>
  <c r="B1004" i="5"/>
  <c r="B1012" i="5"/>
  <c r="B1020" i="5"/>
  <c r="B1028" i="5"/>
  <c r="B1036" i="5"/>
  <c r="B1044" i="5"/>
  <c r="B1052" i="5"/>
  <c r="B1060" i="5"/>
  <c r="B1068" i="5"/>
  <c r="B1076" i="5"/>
  <c r="B1084" i="5"/>
  <c r="B1092" i="5"/>
  <c r="B1100" i="5"/>
  <c r="B1108" i="5"/>
  <c r="B1116" i="5"/>
  <c r="B1124" i="5"/>
  <c r="B1132" i="5"/>
  <c r="B1140" i="5"/>
  <c r="B1148" i="5"/>
  <c r="B1156" i="5"/>
  <c r="B1164" i="5"/>
  <c r="B1172" i="5"/>
  <c r="B1180" i="5"/>
  <c r="B1188" i="5"/>
  <c r="B1196" i="5"/>
  <c r="B1204" i="5"/>
  <c r="B34" i="5"/>
  <c r="B66" i="5"/>
  <c r="B98" i="5"/>
  <c r="B130" i="5"/>
  <c r="B162" i="5"/>
  <c r="B194" i="5"/>
  <c r="B226" i="5"/>
  <c r="B258" i="5"/>
  <c r="B290" i="5"/>
  <c r="B322" i="5"/>
  <c r="B354" i="5"/>
  <c r="B386" i="5"/>
  <c r="B418" i="5"/>
  <c r="B450" i="5"/>
  <c r="B482" i="5"/>
  <c r="B514" i="5"/>
  <c r="B546" i="5"/>
  <c r="B578" i="5"/>
  <c r="B610" i="5"/>
  <c r="B642" i="5"/>
  <c r="B667" i="5"/>
  <c r="B686" i="5"/>
  <c r="B701" i="5"/>
  <c r="B709" i="5"/>
  <c r="B717" i="5"/>
  <c r="B725" i="5"/>
  <c r="B733" i="5"/>
  <c r="B741" i="5"/>
  <c r="B749" i="5"/>
  <c r="B757" i="5"/>
  <c r="B765" i="5"/>
  <c r="B773" i="5"/>
  <c r="B781" i="5"/>
  <c r="B789" i="5"/>
  <c r="B797" i="5"/>
  <c r="B805" i="5"/>
  <c r="B813" i="5"/>
  <c r="B821" i="5"/>
  <c r="B829" i="5"/>
  <c r="B837" i="5"/>
  <c r="B845" i="5"/>
  <c r="B853" i="5"/>
  <c r="B861" i="5"/>
  <c r="B869" i="5"/>
  <c r="B877" i="5"/>
  <c r="B885" i="5"/>
  <c r="B893" i="5"/>
  <c r="B901" i="5"/>
  <c r="B909" i="5"/>
  <c r="B917" i="5"/>
  <c r="B925" i="5"/>
  <c r="B933" i="5"/>
  <c r="B941" i="5"/>
  <c r="B949" i="5"/>
  <c r="B957" i="5"/>
  <c r="B965" i="5"/>
  <c r="B973" i="5"/>
  <c r="B981" i="5"/>
  <c r="B989" i="5"/>
  <c r="B997" i="5"/>
  <c r="B1005" i="5"/>
  <c r="B1013" i="5"/>
  <c r="B1021" i="5"/>
  <c r="B1029" i="5"/>
  <c r="B1037" i="5"/>
  <c r="B1045" i="5"/>
  <c r="B1053" i="5"/>
  <c r="B1061" i="5"/>
  <c r="B1069" i="5"/>
  <c r="B1077" i="5"/>
  <c r="B1085" i="5"/>
  <c r="B1093" i="5"/>
  <c r="B1101" i="5"/>
  <c r="B1109" i="5"/>
  <c r="B1117" i="5"/>
  <c r="B1125" i="5"/>
  <c r="B1133" i="5"/>
  <c r="B1141" i="5"/>
  <c r="B1149" i="5"/>
  <c r="B1157" i="5"/>
  <c r="B1165" i="5"/>
  <c r="B1173" i="5"/>
  <c r="B1181" i="5"/>
  <c r="B1189" i="5"/>
  <c r="B1197" i="5"/>
  <c r="B35" i="5"/>
  <c r="B67" i="5"/>
  <c r="B99" i="5"/>
  <c r="B131" i="5"/>
  <c r="B163" i="5"/>
  <c r="B195" i="5"/>
  <c r="B227" i="5"/>
  <c r="B259" i="5"/>
  <c r="B291" i="5"/>
  <c r="B323" i="5"/>
  <c r="B355" i="5"/>
  <c r="B387" i="5"/>
  <c r="B419" i="5"/>
  <c r="B451" i="5"/>
  <c r="B483" i="5"/>
  <c r="B515" i="5"/>
  <c r="B547" i="5"/>
  <c r="B579" i="5"/>
  <c r="B611" i="5"/>
  <c r="B643" i="5"/>
  <c r="B668" i="5"/>
  <c r="B690" i="5"/>
  <c r="B702" i="5"/>
  <c r="B710" i="5"/>
  <c r="B718" i="5"/>
  <c r="B726" i="5"/>
  <c r="B734" i="5"/>
  <c r="B742" i="5"/>
  <c r="B750" i="5"/>
  <c r="B758" i="5"/>
  <c r="B766" i="5"/>
  <c r="B774" i="5"/>
  <c r="B782" i="5"/>
  <c r="B790" i="5"/>
  <c r="B798" i="5"/>
  <c r="B806" i="5"/>
  <c r="B814" i="5"/>
  <c r="B822" i="5"/>
  <c r="B830" i="5"/>
  <c r="B838" i="5"/>
  <c r="B846" i="5"/>
  <c r="B854" i="5"/>
  <c r="B862" i="5"/>
  <c r="B870" i="5"/>
  <c r="B878" i="5"/>
  <c r="B886" i="5"/>
  <c r="B894" i="5"/>
  <c r="B902" i="5"/>
  <c r="B910" i="5"/>
  <c r="B918" i="5"/>
  <c r="B926" i="5"/>
  <c r="B934" i="5"/>
  <c r="B942" i="5"/>
  <c r="B950" i="5"/>
  <c r="B958" i="5"/>
  <c r="B966" i="5"/>
  <c r="B974" i="5"/>
  <c r="B982" i="5"/>
  <c r="B990" i="5"/>
  <c r="B998" i="5"/>
  <c r="B1006" i="5"/>
  <c r="B1014" i="5"/>
  <c r="B1022" i="5"/>
  <c r="B1030" i="5"/>
  <c r="B1038" i="5"/>
  <c r="B1046" i="5"/>
  <c r="B1054" i="5"/>
  <c r="B1062" i="5"/>
  <c r="B1070" i="5"/>
  <c r="B1078" i="5"/>
  <c r="B1086" i="5"/>
  <c r="B1094" i="5"/>
  <c r="B1102" i="5"/>
  <c r="B1110" i="5"/>
  <c r="B1118" i="5"/>
  <c r="B42" i="5"/>
  <c r="B74" i="5"/>
  <c r="B106" i="5"/>
  <c r="B138" i="5"/>
  <c r="B170" i="5"/>
  <c r="B202" i="5"/>
  <c r="B234" i="5"/>
  <c r="B266" i="5"/>
  <c r="B298" i="5"/>
  <c r="B330" i="5"/>
  <c r="B362" i="5"/>
  <c r="B394" i="5"/>
  <c r="B426" i="5"/>
  <c r="B458" i="5"/>
  <c r="B490" i="5"/>
  <c r="B522" i="5"/>
  <c r="B554" i="5"/>
  <c r="B586" i="5"/>
  <c r="B618" i="5"/>
  <c r="B650" i="5"/>
  <c r="B674" i="5"/>
  <c r="B691" i="5"/>
  <c r="B703" i="5"/>
  <c r="B711" i="5"/>
  <c r="B719" i="5"/>
  <c r="B727" i="5"/>
  <c r="B735" i="5"/>
  <c r="B743" i="5"/>
  <c r="B751" i="5"/>
  <c r="B759" i="5"/>
  <c r="B767" i="5"/>
  <c r="B775" i="5"/>
  <c r="B783" i="5"/>
  <c r="B791" i="5"/>
  <c r="B799" i="5"/>
  <c r="B807" i="5"/>
  <c r="B815" i="5"/>
  <c r="B823" i="5"/>
  <c r="B831" i="5"/>
  <c r="B839" i="5"/>
  <c r="B847" i="5"/>
  <c r="B855" i="5"/>
  <c r="B863" i="5"/>
  <c r="B871" i="5"/>
  <c r="B879" i="5"/>
  <c r="B887" i="5"/>
  <c r="B895" i="5"/>
  <c r="B903" i="5"/>
  <c r="B911" i="5"/>
  <c r="B919" i="5"/>
  <c r="B927" i="5"/>
  <c r="B935" i="5"/>
  <c r="B943" i="5"/>
  <c r="B951" i="5"/>
  <c r="B959" i="5"/>
  <c r="B967" i="5"/>
  <c r="B975" i="5"/>
  <c r="B983" i="5"/>
  <c r="B991" i="5"/>
  <c r="B999" i="5"/>
  <c r="B1007" i="5"/>
  <c r="B1015" i="5"/>
  <c r="B1023" i="5"/>
  <c r="B1031" i="5"/>
  <c r="B1039" i="5"/>
  <c r="B1047" i="5"/>
  <c r="B1055" i="5"/>
  <c r="B1063" i="5"/>
  <c r="B1071" i="5"/>
  <c r="B1079" i="5"/>
  <c r="B1087" i="5"/>
  <c r="B1095" i="5"/>
  <c r="B1103" i="5"/>
  <c r="B1111" i="5"/>
  <c r="B1119" i="5"/>
  <c r="B1127" i="5"/>
  <c r="B1135" i="5"/>
  <c r="B1143" i="5"/>
  <c r="B1151" i="5"/>
  <c r="B1159" i="5"/>
  <c r="B1167" i="5"/>
  <c r="B1175" i="5"/>
  <c r="B1183" i="5"/>
  <c r="B1191" i="5"/>
  <c r="B1199" i="5"/>
  <c r="B1207" i="5"/>
  <c r="B43" i="5"/>
  <c r="B75" i="5"/>
  <c r="B107" i="5"/>
  <c r="B139" i="5"/>
  <c r="B171" i="5"/>
  <c r="B203" i="5"/>
  <c r="B235" i="5"/>
  <c r="B267" i="5"/>
  <c r="B299" i="5"/>
  <c r="B331" i="5"/>
  <c r="B363" i="5"/>
  <c r="B395" i="5"/>
  <c r="B427" i="5"/>
  <c r="B459" i="5"/>
  <c r="B491" i="5"/>
  <c r="B523" i="5"/>
  <c r="B555" i="5"/>
  <c r="B587" i="5"/>
  <c r="B619" i="5"/>
  <c r="B651" i="5"/>
  <c r="B675" i="5"/>
  <c r="B692" i="5"/>
  <c r="B704" i="5"/>
  <c r="B712" i="5"/>
  <c r="B720" i="5"/>
  <c r="B728" i="5"/>
  <c r="B736" i="5"/>
  <c r="B744" i="5"/>
  <c r="B752" i="5"/>
  <c r="B760" i="5"/>
  <c r="B768" i="5"/>
  <c r="B776" i="5"/>
  <c r="B784" i="5"/>
  <c r="B792" i="5"/>
  <c r="B800" i="5"/>
  <c r="B808" i="5"/>
  <c r="B816" i="5"/>
  <c r="B824" i="5"/>
  <c r="B832" i="5"/>
  <c r="B840" i="5"/>
  <c r="B848" i="5"/>
  <c r="B856" i="5"/>
  <c r="B864" i="5"/>
  <c r="B872" i="5"/>
  <c r="B880" i="5"/>
  <c r="B888" i="5"/>
  <c r="B896" i="5"/>
  <c r="B904" i="5"/>
  <c r="B912" i="5"/>
  <c r="B920" i="5"/>
  <c r="B928" i="5"/>
  <c r="B936" i="5"/>
  <c r="B944" i="5"/>
  <c r="B952" i="5"/>
  <c r="B960" i="5"/>
  <c r="B968" i="5"/>
  <c r="B976" i="5"/>
  <c r="B984" i="5"/>
  <c r="B992" i="5"/>
  <c r="B1000" i="5"/>
  <c r="B1008" i="5"/>
  <c r="B1016" i="5"/>
  <c r="B1024" i="5"/>
  <c r="B1032" i="5"/>
  <c r="B1040" i="5"/>
  <c r="B1048" i="5"/>
  <c r="B1056" i="5"/>
  <c r="B1064" i="5"/>
  <c r="B1072" i="5"/>
  <c r="B1080" i="5"/>
  <c r="B1088" i="5"/>
  <c r="B1096" i="5"/>
  <c r="B1104" i="5"/>
  <c r="B1112" i="5"/>
  <c r="B1120" i="5"/>
  <c r="B1128" i="5"/>
  <c r="B1136" i="5"/>
  <c r="B1144" i="5"/>
  <c r="B1152" i="5"/>
  <c r="B1160" i="5"/>
  <c r="B1168" i="5"/>
  <c r="B1176" i="5"/>
  <c r="B1184" i="5"/>
  <c r="B1192" i="5"/>
  <c r="B1200" i="5"/>
  <c r="B1208" i="5"/>
  <c r="B50" i="5"/>
  <c r="B178" i="5"/>
  <c r="B306" i="5"/>
  <c r="B434" i="5"/>
  <c r="B562" i="5"/>
  <c r="B676" i="5"/>
  <c r="B721" i="5"/>
  <c r="B753" i="5"/>
  <c r="B785" i="5"/>
  <c r="B817" i="5"/>
  <c r="B849" i="5"/>
  <c r="B881" i="5"/>
  <c r="B913" i="5"/>
  <c r="B945" i="5"/>
  <c r="B977" i="5"/>
  <c r="B1009" i="5"/>
  <c r="B1041" i="5"/>
  <c r="B1073" i="5"/>
  <c r="B1105" i="5"/>
  <c r="B1129" i="5"/>
  <c r="B1145" i="5"/>
  <c r="B1161" i="5"/>
  <c r="B1177" i="5"/>
  <c r="B1193" i="5"/>
  <c r="B1206" i="5"/>
  <c r="B1216" i="5"/>
  <c r="B1224" i="5"/>
  <c r="B1232" i="5"/>
  <c r="B1240" i="5"/>
  <c r="B1248" i="5"/>
  <c r="B1256" i="5"/>
  <c r="B1264" i="5"/>
  <c r="B1272" i="5"/>
  <c r="B1280" i="5"/>
  <c r="B1288" i="5"/>
  <c r="B1296" i="5"/>
  <c r="B1304" i="5"/>
  <c r="B1312" i="5"/>
  <c r="B1320" i="5"/>
  <c r="B1328" i="5"/>
  <c r="B1336" i="5"/>
  <c r="B1344" i="5"/>
  <c r="B1352" i="5"/>
  <c r="B1360" i="5"/>
  <c r="B1368" i="5"/>
  <c r="B1376" i="5"/>
  <c r="B1384" i="5"/>
  <c r="B1392" i="5"/>
  <c r="B1400" i="5"/>
  <c r="B1408" i="5"/>
  <c r="B1416" i="5"/>
  <c r="B1424" i="5"/>
  <c r="B1432" i="5"/>
  <c r="B1440" i="5"/>
  <c r="B1448" i="5"/>
  <c r="B1456" i="5"/>
  <c r="B1464" i="5"/>
  <c r="B1472" i="5"/>
  <c r="B1480" i="5"/>
  <c r="B1488" i="5"/>
  <c r="B1496" i="5"/>
  <c r="B1504" i="5"/>
  <c r="B1512" i="5"/>
  <c r="B1520" i="5"/>
  <c r="B1528" i="5"/>
  <c r="B1536" i="5"/>
  <c r="B1544" i="5"/>
  <c r="B1552" i="5"/>
  <c r="B1560" i="5"/>
  <c r="B1568" i="5"/>
  <c r="B1576" i="5"/>
  <c r="B1584" i="5"/>
  <c r="B1592" i="5"/>
  <c r="B1600" i="5"/>
  <c r="B1608" i="5"/>
  <c r="B1616" i="5"/>
  <c r="B1624" i="5"/>
  <c r="B1632" i="5"/>
  <c r="B1640" i="5"/>
  <c r="B1648" i="5"/>
  <c r="B1656" i="5"/>
  <c r="B1664" i="5"/>
  <c r="B1672" i="5"/>
  <c r="B1680" i="5"/>
  <c r="B1688" i="5"/>
  <c r="B51" i="5"/>
  <c r="B179" i="5"/>
  <c r="B307" i="5"/>
  <c r="B435" i="5"/>
  <c r="B563" i="5"/>
  <c r="B682" i="5"/>
  <c r="B722" i="5"/>
  <c r="B754" i="5"/>
  <c r="B786" i="5"/>
  <c r="B818" i="5"/>
  <c r="B850" i="5"/>
  <c r="B882" i="5"/>
  <c r="B914" i="5"/>
  <c r="B946" i="5"/>
  <c r="B978" i="5"/>
  <c r="B1010" i="5"/>
  <c r="B1042" i="5"/>
  <c r="B1074" i="5"/>
  <c r="B1106" i="5"/>
  <c r="B1130" i="5"/>
  <c r="B1146" i="5"/>
  <c r="B1162" i="5"/>
  <c r="B1178" i="5"/>
  <c r="B1194" i="5"/>
  <c r="B1209" i="5"/>
  <c r="B1217" i="5"/>
  <c r="B1225" i="5"/>
  <c r="B1233" i="5"/>
  <c r="B1241" i="5"/>
  <c r="B1249" i="5"/>
  <c r="B1257" i="5"/>
  <c r="B1265" i="5"/>
  <c r="B1273" i="5"/>
  <c r="B1281" i="5"/>
  <c r="B1289" i="5"/>
  <c r="B1297" i="5"/>
  <c r="B1305" i="5"/>
  <c r="B1313" i="5"/>
  <c r="B1321" i="5"/>
  <c r="B1329" i="5"/>
  <c r="B1337" i="5"/>
  <c r="B1345" i="5"/>
  <c r="B1353" i="5"/>
  <c r="B1361" i="5"/>
  <c r="B1369" i="5"/>
  <c r="B1377" i="5"/>
  <c r="B1385" i="5"/>
  <c r="B1393" i="5"/>
  <c r="B1401" i="5"/>
  <c r="B1409" i="5"/>
  <c r="B1417" i="5"/>
  <c r="B1425" i="5"/>
  <c r="B1433" i="5"/>
  <c r="B1441" i="5"/>
  <c r="B1449" i="5"/>
  <c r="B1457" i="5"/>
  <c r="B1465" i="5"/>
  <c r="B1473" i="5"/>
  <c r="B1481" i="5"/>
  <c r="B1489" i="5"/>
  <c r="B1497" i="5"/>
  <c r="B1505" i="5"/>
  <c r="B1513" i="5"/>
  <c r="B1521" i="5"/>
  <c r="B1529" i="5"/>
  <c r="B1537" i="5"/>
  <c r="B1545" i="5"/>
  <c r="B1553" i="5"/>
  <c r="B1561" i="5"/>
  <c r="B1569" i="5"/>
  <c r="B1577" i="5"/>
  <c r="B1585" i="5"/>
  <c r="B1593" i="5"/>
  <c r="B1601" i="5"/>
  <c r="B1609" i="5"/>
  <c r="B1617" i="5"/>
  <c r="B1625" i="5"/>
  <c r="B1633" i="5"/>
  <c r="B1641" i="5"/>
  <c r="B1649" i="5"/>
  <c r="B1657" i="5"/>
  <c r="B1665" i="5"/>
  <c r="B1673" i="5"/>
  <c r="B1681" i="5"/>
  <c r="B1689" i="5"/>
  <c r="B1697" i="5"/>
  <c r="B1705" i="5"/>
  <c r="B1713" i="5"/>
  <c r="B1721" i="5"/>
  <c r="B1729" i="5"/>
  <c r="B1737" i="5"/>
  <c r="B1745" i="5"/>
  <c r="B1753" i="5"/>
  <c r="B1761" i="5"/>
  <c r="B1769" i="5"/>
  <c r="B1777" i="5"/>
  <c r="B1785" i="5"/>
  <c r="B1793" i="5"/>
  <c r="B1801" i="5"/>
  <c r="B1809" i="5"/>
  <c r="B1817" i="5"/>
  <c r="B1825" i="5"/>
  <c r="B1833" i="5"/>
  <c r="B1841" i="5"/>
  <c r="B1849" i="5"/>
  <c r="B1857" i="5"/>
  <c r="B1865" i="5"/>
  <c r="B1873" i="5"/>
  <c r="B82" i="5"/>
  <c r="B210" i="5"/>
  <c r="B338" i="5"/>
  <c r="B466" i="5"/>
  <c r="B594" i="5"/>
  <c r="B694" i="5"/>
  <c r="B729" i="5"/>
  <c r="B761" i="5"/>
  <c r="B793" i="5"/>
  <c r="B825" i="5"/>
  <c r="B857" i="5"/>
  <c r="B889" i="5"/>
  <c r="B921" i="5"/>
  <c r="B953" i="5"/>
  <c r="B985" i="5"/>
  <c r="B1017" i="5"/>
  <c r="B1049" i="5"/>
  <c r="B1081" i="5"/>
  <c r="B1113" i="5"/>
  <c r="B1131" i="5"/>
  <c r="B1147" i="5"/>
  <c r="B1163" i="5"/>
  <c r="B1179" i="5"/>
  <c r="B1195" i="5"/>
  <c r="B1210" i="5"/>
  <c r="B1218" i="5"/>
  <c r="B1226" i="5"/>
  <c r="B1234" i="5"/>
  <c r="B1242" i="5"/>
  <c r="B1250" i="5"/>
  <c r="B1258" i="5"/>
  <c r="B1266" i="5"/>
  <c r="B1274" i="5"/>
  <c r="B1282" i="5"/>
  <c r="B1290" i="5"/>
  <c r="B1298" i="5"/>
  <c r="B1306" i="5"/>
  <c r="B1314" i="5"/>
  <c r="B1322" i="5"/>
  <c r="B1330" i="5"/>
  <c r="B1338" i="5"/>
  <c r="B1346" i="5"/>
  <c r="B1354" i="5"/>
  <c r="B1362" i="5"/>
  <c r="B1370" i="5"/>
  <c r="B1378" i="5"/>
  <c r="B1386" i="5"/>
  <c r="B1394" i="5"/>
  <c r="B1402" i="5"/>
  <c r="B1410" i="5"/>
  <c r="B1418" i="5"/>
  <c r="B1426" i="5"/>
  <c r="B1434" i="5"/>
  <c r="B1442" i="5"/>
  <c r="B1450" i="5"/>
  <c r="B1458" i="5"/>
  <c r="B1466" i="5"/>
  <c r="B1474" i="5"/>
  <c r="B1482" i="5"/>
  <c r="B1490" i="5"/>
  <c r="B1498" i="5"/>
  <c r="B1506" i="5"/>
  <c r="B1514" i="5"/>
  <c r="B1522" i="5"/>
  <c r="B1530" i="5"/>
  <c r="B1538" i="5"/>
  <c r="B1546" i="5"/>
  <c r="B1554" i="5"/>
  <c r="B1562" i="5"/>
  <c r="B1570" i="5"/>
  <c r="B1578" i="5"/>
  <c r="B1586" i="5"/>
  <c r="B1594" i="5"/>
  <c r="B1602" i="5"/>
  <c r="B1610" i="5"/>
  <c r="B1618" i="5"/>
  <c r="B1626" i="5"/>
  <c r="B1634" i="5"/>
  <c r="B1642" i="5"/>
  <c r="B1650" i="5"/>
  <c r="B1658" i="5"/>
  <c r="B1666" i="5"/>
  <c r="B1674" i="5"/>
  <c r="B1682" i="5"/>
  <c r="B1690" i="5"/>
  <c r="B1698" i="5"/>
  <c r="B1706" i="5"/>
  <c r="B1714" i="5"/>
  <c r="B1722" i="5"/>
  <c r="B1730" i="5"/>
  <c r="B1738" i="5"/>
  <c r="B1746" i="5"/>
  <c r="B1754" i="5"/>
  <c r="B1762" i="5"/>
  <c r="B1770" i="5"/>
  <c r="B1778" i="5"/>
  <c r="B1786" i="5"/>
  <c r="B1794" i="5"/>
  <c r="B1802" i="5"/>
  <c r="B1810" i="5"/>
  <c r="B1818" i="5"/>
  <c r="B1826" i="5"/>
  <c r="B1834" i="5"/>
  <c r="B1842" i="5"/>
  <c r="B1850" i="5"/>
  <c r="B1858" i="5"/>
  <c r="B1866" i="5"/>
  <c r="B1874" i="5"/>
  <c r="B83" i="5"/>
  <c r="B211" i="5"/>
  <c r="B339" i="5"/>
  <c r="B467" i="5"/>
  <c r="B595" i="5"/>
  <c r="B698" i="5"/>
  <c r="B730" i="5"/>
  <c r="B762" i="5"/>
  <c r="B794" i="5"/>
  <c r="B826" i="5"/>
  <c r="B858" i="5"/>
  <c r="B890" i="5"/>
  <c r="B922" i="5"/>
  <c r="B954" i="5"/>
  <c r="B986" i="5"/>
  <c r="B1018" i="5"/>
  <c r="B1050" i="5"/>
  <c r="B1082" i="5"/>
  <c r="B1114" i="5"/>
  <c r="B1134" i="5"/>
  <c r="B1150" i="5"/>
  <c r="B1166" i="5"/>
  <c r="B1182" i="5"/>
  <c r="B1198" i="5"/>
  <c r="B1211" i="5"/>
  <c r="B1219" i="5"/>
  <c r="B1227" i="5"/>
  <c r="B1235" i="5"/>
  <c r="B1243" i="5"/>
  <c r="B1251" i="5"/>
  <c r="B1259" i="5"/>
  <c r="B1267" i="5"/>
  <c r="B1275" i="5"/>
  <c r="B1283" i="5"/>
  <c r="B1291" i="5"/>
  <c r="B1299" i="5"/>
  <c r="B1307" i="5"/>
  <c r="B1315" i="5"/>
  <c r="B1323" i="5"/>
  <c r="B1331" i="5"/>
  <c r="B1339" i="5"/>
  <c r="B1347" i="5"/>
  <c r="B1355" i="5"/>
  <c r="B1363" i="5"/>
  <c r="B1371" i="5"/>
  <c r="B1379" i="5"/>
  <c r="B1387" i="5"/>
  <c r="B1395" i="5"/>
  <c r="B1403" i="5"/>
  <c r="B1411" i="5"/>
  <c r="B1419" i="5"/>
  <c r="B1427" i="5"/>
  <c r="B1435" i="5"/>
  <c r="B1443" i="5"/>
  <c r="B1451" i="5"/>
  <c r="B1459" i="5"/>
  <c r="B1467" i="5"/>
  <c r="B1475" i="5"/>
  <c r="B1483" i="5"/>
  <c r="B1491" i="5"/>
  <c r="B1499" i="5"/>
  <c r="B1507" i="5"/>
  <c r="B1515" i="5"/>
  <c r="B1523" i="5"/>
  <c r="B1531" i="5"/>
  <c r="B1539" i="5"/>
  <c r="B1547" i="5"/>
  <c r="B1555" i="5"/>
  <c r="B1563" i="5"/>
  <c r="B1571" i="5"/>
  <c r="B1579" i="5"/>
  <c r="B1587" i="5"/>
  <c r="B1595" i="5"/>
  <c r="B1603" i="5"/>
  <c r="B1611" i="5"/>
  <c r="B1619" i="5"/>
  <c r="B1627" i="5"/>
  <c r="B1635" i="5"/>
  <c r="B1643" i="5"/>
  <c r="B1651" i="5"/>
  <c r="B1659" i="5"/>
  <c r="B1667" i="5"/>
  <c r="B1675" i="5"/>
  <c r="B1683" i="5"/>
  <c r="B114" i="5"/>
  <c r="B242" i="5"/>
  <c r="B370" i="5"/>
  <c r="B498" i="5"/>
  <c r="B626" i="5"/>
  <c r="B705" i="5"/>
  <c r="B737" i="5"/>
  <c r="B769" i="5"/>
  <c r="B801" i="5"/>
  <c r="B833" i="5"/>
  <c r="B865" i="5"/>
  <c r="B897" i="5"/>
  <c r="B929" i="5"/>
  <c r="B961" i="5"/>
  <c r="B993" i="5"/>
  <c r="B1025" i="5"/>
  <c r="B1057" i="5"/>
  <c r="B1089" i="5"/>
  <c r="B1121" i="5"/>
  <c r="B1137" i="5"/>
  <c r="B1153" i="5"/>
  <c r="B1169" i="5"/>
  <c r="B1185" i="5"/>
  <c r="B1201" i="5"/>
  <c r="B1212" i="5"/>
  <c r="B1220" i="5"/>
  <c r="B1228" i="5"/>
  <c r="B1236" i="5"/>
  <c r="B1244" i="5"/>
  <c r="B1252" i="5"/>
  <c r="B1260" i="5"/>
  <c r="B1268" i="5"/>
  <c r="B1276" i="5"/>
  <c r="B1284" i="5"/>
  <c r="B1292" i="5"/>
  <c r="B1300" i="5"/>
  <c r="B1308" i="5"/>
  <c r="B1316" i="5"/>
  <c r="B1324" i="5"/>
  <c r="B1332" i="5"/>
  <c r="B1340" i="5"/>
  <c r="B1348" i="5"/>
  <c r="B1356" i="5"/>
  <c r="B1364" i="5"/>
  <c r="B1372" i="5"/>
  <c r="B1380" i="5"/>
  <c r="B1388" i="5"/>
  <c r="B1396" i="5"/>
  <c r="B1404" i="5"/>
  <c r="B1412" i="5"/>
  <c r="B1420" i="5"/>
  <c r="B1428" i="5"/>
  <c r="B1436" i="5"/>
  <c r="B1444" i="5"/>
  <c r="B1452" i="5"/>
  <c r="B1460" i="5"/>
  <c r="B1468" i="5"/>
  <c r="B1476" i="5"/>
  <c r="B1484" i="5"/>
  <c r="B1492" i="5"/>
  <c r="B1500" i="5"/>
  <c r="B1508" i="5"/>
  <c r="B1516" i="5"/>
  <c r="B1524" i="5"/>
  <c r="B1532" i="5"/>
  <c r="B1540" i="5"/>
  <c r="B1548" i="5"/>
  <c r="B1556" i="5"/>
  <c r="B1564" i="5"/>
  <c r="B1572" i="5"/>
  <c r="B1580" i="5"/>
  <c r="B1588" i="5"/>
  <c r="B1596" i="5"/>
  <c r="B1604" i="5"/>
  <c r="B1612" i="5"/>
  <c r="B1620" i="5"/>
  <c r="B1628" i="5"/>
  <c r="B1636" i="5"/>
  <c r="B1644" i="5"/>
  <c r="B1652" i="5"/>
  <c r="B1660" i="5"/>
  <c r="B1668" i="5"/>
  <c r="B1676" i="5"/>
  <c r="B1684" i="5"/>
  <c r="B1692" i="5"/>
  <c r="B1700" i="5"/>
  <c r="B1708" i="5"/>
  <c r="B1716" i="5"/>
  <c r="B1724" i="5"/>
  <c r="B1732" i="5"/>
  <c r="B1740" i="5"/>
  <c r="B1748" i="5"/>
  <c r="B1756" i="5"/>
  <c r="B1764" i="5"/>
  <c r="B1772" i="5"/>
  <c r="B1780" i="5"/>
  <c r="B1788" i="5"/>
  <c r="B1796" i="5"/>
  <c r="B1804" i="5"/>
  <c r="B1812" i="5"/>
  <c r="B1820" i="5"/>
  <c r="B1828" i="5"/>
  <c r="B1836" i="5"/>
  <c r="B1844" i="5"/>
  <c r="B1852" i="5"/>
  <c r="B1860" i="5"/>
  <c r="B1868" i="5"/>
  <c r="B1876" i="5"/>
  <c r="B115" i="5"/>
  <c r="B243" i="5"/>
  <c r="B371" i="5"/>
  <c r="B499" i="5"/>
  <c r="B627" i="5"/>
  <c r="B706" i="5"/>
  <c r="B738" i="5"/>
  <c r="B770" i="5"/>
  <c r="B802" i="5"/>
  <c r="B834" i="5"/>
  <c r="B866" i="5"/>
  <c r="B898" i="5"/>
  <c r="B930" i="5"/>
  <c r="B962" i="5"/>
  <c r="B994" i="5"/>
  <c r="B1026" i="5"/>
  <c r="B1058" i="5"/>
  <c r="B1090" i="5"/>
  <c r="B1122" i="5"/>
  <c r="B1138" i="5"/>
  <c r="B1154" i="5"/>
  <c r="B1170" i="5"/>
  <c r="B1186" i="5"/>
  <c r="B1202" i="5"/>
  <c r="B1213" i="5"/>
  <c r="B1221" i="5"/>
  <c r="B1229" i="5"/>
  <c r="B1237" i="5"/>
  <c r="B1245" i="5"/>
  <c r="B1253" i="5"/>
  <c r="B1261" i="5"/>
  <c r="B1269" i="5"/>
  <c r="B1277" i="5"/>
  <c r="B1285" i="5"/>
  <c r="B1293" i="5"/>
  <c r="B1301" i="5"/>
  <c r="B1309" i="5"/>
  <c r="B1317" i="5"/>
  <c r="B1325" i="5"/>
  <c r="B1333" i="5"/>
  <c r="B1341" i="5"/>
  <c r="B1349" i="5"/>
  <c r="B1357" i="5"/>
  <c r="B1365" i="5"/>
  <c r="B1373" i="5"/>
  <c r="B1381" i="5"/>
  <c r="B1389" i="5"/>
  <c r="B1397" i="5"/>
  <c r="B1405" i="5"/>
  <c r="B1413" i="5"/>
  <c r="B1421" i="5"/>
  <c r="B1429" i="5"/>
  <c r="B1437" i="5"/>
  <c r="B1445" i="5"/>
  <c r="B1453" i="5"/>
  <c r="B1461" i="5"/>
  <c r="B1469" i="5"/>
  <c r="B1477" i="5"/>
  <c r="B1485" i="5"/>
  <c r="B1493" i="5"/>
  <c r="B1501" i="5"/>
  <c r="B1509" i="5"/>
  <c r="B1517" i="5"/>
  <c r="B1525" i="5"/>
  <c r="B1533" i="5"/>
  <c r="B1541" i="5"/>
  <c r="B1549" i="5"/>
  <c r="B1557" i="5"/>
  <c r="B1565" i="5"/>
  <c r="B1573" i="5"/>
  <c r="B1581" i="5"/>
  <c r="B1589" i="5"/>
  <c r="B1597" i="5"/>
  <c r="B1605" i="5"/>
  <c r="B1613" i="5"/>
  <c r="B1621" i="5"/>
  <c r="B1629" i="5"/>
  <c r="B1637" i="5"/>
  <c r="B1645" i="5"/>
  <c r="B1653" i="5"/>
  <c r="B1661" i="5"/>
  <c r="B1669" i="5"/>
  <c r="B1677" i="5"/>
  <c r="B1685" i="5"/>
  <c r="B1693" i="5"/>
  <c r="B1701" i="5"/>
  <c r="B1709" i="5"/>
  <c r="B1717" i="5"/>
  <c r="B1725" i="5"/>
  <c r="B1733" i="5"/>
  <c r="B1741" i="5"/>
  <c r="B1749" i="5"/>
  <c r="B1757" i="5"/>
  <c r="B1765" i="5"/>
  <c r="B1773" i="5"/>
  <c r="B1781" i="5"/>
  <c r="B1789" i="5"/>
  <c r="B1797" i="5"/>
  <c r="B1805" i="5"/>
  <c r="B1813" i="5"/>
  <c r="B1821" i="5"/>
  <c r="B1829" i="5"/>
  <c r="B1837" i="5"/>
  <c r="B1845" i="5"/>
  <c r="B1853" i="5"/>
  <c r="B1861" i="5"/>
  <c r="B1869" i="5"/>
  <c r="B1877" i="5"/>
  <c r="B146" i="5"/>
  <c r="B658" i="5"/>
  <c r="B809" i="5"/>
  <c r="B937" i="5"/>
  <c r="B1065" i="5"/>
  <c r="B1155" i="5"/>
  <c r="B1214" i="5"/>
  <c r="B1246" i="5"/>
  <c r="B1278" i="5"/>
  <c r="B1310" i="5"/>
  <c r="B1342" i="5"/>
  <c r="B1374" i="5"/>
  <c r="B1406" i="5"/>
  <c r="B1438" i="5"/>
  <c r="B1470" i="5"/>
  <c r="B1502" i="5"/>
  <c r="B1534" i="5"/>
  <c r="B1566" i="5"/>
  <c r="B1598" i="5"/>
  <c r="B1630" i="5"/>
  <c r="B1662" i="5"/>
  <c r="B1691" i="5"/>
  <c r="B1707" i="5"/>
  <c r="B1723" i="5"/>
  <c r="B1739" i="5"/>
  <c r="B1755" i="5"/>
  <c r="B1771" i="5"/>
  <c r="B1787" i="5"/>
  <c r="B1803" i="5"/>
  <c r="B1819" i="5"/>
  <c r="B1835" i="5"/>
  <c r="B1851" i="5"/>
  <c r="B1867" i="5"/>
  <c r="B1881" i="5"/>
  <c r="B1889" i="5"/>
  <c r="B1897" i="5"/>
  <c r="B1905" i="5"/>
  <c r="B1913" i="5"/>
  <c r="B1921" i="5"/>
  <c r="B1929" i="5"/>
  <c r="B1937" i="5"/>
  <c r="B1945" i="5"/>
  <c r="B1953" i="5"/>
  <c r="B1961" i="5"/>
  <c r="B1969" i="5"/>
  <c r="B1977" i="5"/>
  <c r="B1985" i="5"/>
  <c r="B1993" i="5"/>
  <c r="B2001" i="5"/>
  <c r="B2009" i="5"/>
  <c r="B2017" i="5"/>
  <c r="B2025" i="5"/>
  <c r="B2033" i="5"/>
  <c r="B2041" i="5"/>
  <c r="B2049" i="5"/>
  <c r="B2057" i="5"/>
  <c r="B2065" i="5"/>
  <c r="B2073" i="5"/>
  <c r="B2081" i="5"/>
  <c r="B2089" i="5"/>
  <c r="B2097" i="5"/>
  <c r="B2105" i="5"/>
  <c r="B2113" i="5"/>
  <c r="B2121" i="5"/>
  <c r="B2129" i="5"/>
  <c r="B2137" i="5"/>
  <c r="B2145" i="5"/>
  <c r="B2153" i="5"/>
  <c r="B2161" i="5"/>
  <c r="B2169" i="5"/>
  <c r="B2177" i="5"/>
  <c r="B2185" i="5"/>
  <c r="B2193" i="5"/>
  <c r="B2201" i="5"/>
  <c r="B2209" i="5"/>
  <c r="B2217" i="5"/>
  <c r="B2225" i="5"/>
  <c r="B2233" i="5"/>
  <c r="B2241" i="5"/>
  <c r="B2249" i="5"/>
  <c r="B2257" i="5"/>
  <c r="B2265" i="5"/>
  <c r="B2273" i="5"/>
  <c r="B2281" i="5"/>
  <c r="B2289" i="5"/>
  <c r="B2297" i="5"/>
  <c r="B2305" i="5"/>
  <c r="B2313" i="5"/>
  <c r="B2321" i="5"/>
  <c r="B2329" i="5"/>
  <c r="B2337" i="5"/>
  <c r="B2345" i="5"/>
  <c r="B2353" i="5"/>
  <c r="B2361" i="5"/>
  <c r="B2369" i="5"/>
  <c r="B2377" i="5"/>
  <c r="B2385" i="5"/>
  <c r="B2393" i="5"/>
  <c r="B2401" i="5"/>
  <c r="B2409" i="5"/>
  <c r="B2417" i="5"/>
  <c r="B2425" i="5"/>
  <c r="B2433" i="5"/>
  <c r="B2441" i="5"/>
  <c r="B2449" i="5"/>
  <c r="B2457" i="5"/>
  <c r="B2465" i="5"/>
  <c r="B2473" i="5"/>
  <c r="B2481" i="5"/>
  <c r="B2489" i="5"/>
  <c r="B2497" i="5"/>
  <c r="B2505" i="5"/>
  <c r="B2513" i="5"/>
  <c r="B2521" i="5"/>
  <c r="B2529" i="5"/>
  <c r="B2537" i="5"/>
  <c r="B2545" i="5"/>
  <c r="B2553" i="5"/>
  <c r="B2561" i="5"/>
  <c r="B2569" i="5"/>
  <c r="B2577" i="5"/>
  <c r="B2585" i="5"/>
  <c r="B2593" i="5"/>
  <c r="B2601" i="5"/>
  <c r="B2609" i="5"/>
  <c r="B2617" i="5"/>
  <c r="B2625" i="5"/>
  <c r="B2633" i="5"/>
  <c r="B2641" i="5"/>
  <c r="B2649" i="5"/>
  <c r="B2657" i="5"/>
  <c r="B2665" i="5"/>
  <c r="B2673" i="5"/>
  <c r="B2681" i="5"/>
  <c r="B2689" i="5"/>
  <c r="B2697" i="5"/>
  <c r="B2705" i="5"/>
  <c r="B2713" i="5"/>
  <c r="B2721" i="5"/>
  <c r="B2729" i="5"/>
  <c r="B2737" i="5"/>
  <c r="B2745" i="5"/>
  <c r="B2753" i="5"/>
  <c r="B2761" i="5"/>
  <c r="B2769" i="5"/>
  <c r="B2777" i="5"/>
  <c r="B2785" i="5"/>
  <c r="B2793" i="5"/>
  <c r="B2801" i="5"/>
  <c r="B2809" i="5"/>
  <c r="B147" i="5"/>
  <c r="B659" i="5"/>
  <c r="B810" i="5"/>
  <c r="B938" i="5"/>
  <c r="B1066" i="5"/>
  <c r="B1158" i="5"/>
  <c r="B1215" i="5"/>
  <c r="B1247" i="5"/>
  <c r="B1279" i="5"/>
  <c r="B1311" i="5"/>
  <c r="B1343" i="5"/>
  <c r="B1375" i="5"/>
  <c r="B1407" i="5"/>
  <c r="B1439" i="5"/>
  <c r="B1471" i="5"/>
  <c r="B1503" i="5"/>
  <c r="B1535" i="5"/>
  <c r="B1567" i="5"/>
  <c r="B1599" i="5"/>
  <c r="B1631" i="5"/>
  <c r="B1663" i="5"/>
  <c r="B1694" i="5"/>
  <c r="B1710" i="5"/>
  <c r="B1726" i="5"/>
  <c r="B1742" i="5"/>
  <c r="B1758" i="5"/>
  <c r="B1774" i="5"/>
  <c r="B1790" i="5"/>
  <c r="B1806" i="5"/>
  <c r="B1822" i="5"/>
  <c r="B1838" i="5"/>
  <c r="B1854" i="5"/>
  <c r="B1870" i="5"/>
  <c r="B1882" i="5"/>
  <c r="B1890" i="5"/>
  <c r="B1898" i="5"/>
  <c r="B1906" i="5"/>
  <c r="B1914" i="5"/>
  <c r="B1922" i="5"/>
  <c r="B1930" i="5"/>
  <c r="B1938" i="5"/>
  <c r="B1946" i="5"/>
  <c r="B1954" i="5"/>
  <c r="B1962" i="5"/>
  <c r="B1970" i="5"/>
  <c r="B1978" i="5"/>
  <c r="B1986" i="5"/>
  <c r="B1994" i="5"/>
  <c r="B2002" i="5"/>
  <c r="B2010" i="5"/>
  <c r="B2018" i="5"/>
  <c r="B2026" i="5"/>
  <c r="B2034" i="5"/>
  <c r="B2042" i="5"/>
  <c r="B2050" i="5"/>
  <c r="B2058" i="5"/>
  <c r="B2066" i="5"/>
  <c r="B2074" i="5"/>
  <c r="B2082" i="5"/>
  <c r="B2090" i="5"/>
  <c r="B2098" i="5"/>
  <c r="B2106" i="5"/>
  <c r="B2114" i="5"/>
  <c r="B2122" i="5"/>
  <c r="B2130" i="5"/>
  <c r="B2138" i="5"/>
  <c r="B2146" i="5"/>
  <c r="B2154" i="5"/>
  <c r="B2162" i="5"/>
  <c r="B2170" i="5"/>
  <c r="B2178" i="5"/>
  <c r="B2186" i="5"/>
  <c r="B2194" i="5"/>
  <c r="B2202" i="5"/>
  <c r="B2210" i="5"/>
  <c r="B2218" i="5"/>
  <c r="B2226" i="5"/>
  <c r="B2234" i="5"/>
  <c r="B2242" i="5"/>
  <c r="B2250" i="5"/>
  <c r="B2258" i="5"/>
  <c r="B2266" i="5"/>
  <c r="B2274" i="5"/>
  <c r="B2282" i="5"/>
  <c r="B2290" i="5"/>
  <c r="B2298" i="5"/>
  <c r="B2306" i="5"/>
  <c r="B2314" i="5"/>
  <c r="B2322" i="5"/>
  <c r="B2330" i="5"/>
  <c r="B2338" i="5"/>
  <c r="B2346" i="5"/>
  <c r="B2354" i="5"/>
  <c r="B2362" i="5"/>
  <c r="B2370" i="5"/>
  <c r="B2378" i="5"/>
  <c r="B2386" i="5"/>
  <c r="B2394" i="5"/>
  <c r="B2402" i="5"/>
  <c r="B2410" i="5"/>
  <c r="B2418" i="5"/>
  <c r="B2426" i="5"/>
  <c r="B2434" i="5"/>
  <c r="B2442" i="5"/>
  <c r="B2450" i="5"/>
  <c r="B2458" i="5"/>
  <c r="B2466" i="5"/>
  <c r="B2474" i="5"/>
  <c r="B2482" i="5"/>
  <c r="B2490" i="5"/>
  <c r="B2498" i="5"/>
  <c r="B2506" i="5"/>
  <c r="B2514" i="5"/>
  <c r="B2522" i="5"/>
  <c r="B2530" i="5"/>
  <c r="B2538" i="5"/>
  <c r="B2546" i="5"/>
  <c r="B2554" i="5"/>
  <c r="B2562" i="5"/>
  <c r="B2570" i="5"/>
  <c r="B2578" i="5"/>
  <c r="B2586" i="5"/>
  <c r="B2594" i="5"/>
  <c r="B2602" i="5"/>
  <c r="B2610" i="5"/>
  <c r="B2618" i="5"/>
  <c r="B2626" i="5"/>
  <c r="B2634" i="5"/>
  <c r="B2642" i="5"/>
  <c r="B2650" i="5"/>
  <c r="B2658" i="5"/>
  <c r="B2666" i="5"/>
  <c r="B2674" i="5"/>
  <c r="B2682" i="5"/>
  <c r="B2690" i="5"/>
  <c r="B2698" i="5"/>
  <c r="B2706" i="5"/>
  <c r="B2714" i="5"/>
  <c r="B2722" i="5"/>
  <c r="B2730" i="5"/>
  <c r="B2738" i="5"/>
  <c r="B2746" i="5"/>
  <c r="B2754" i="5"/>
  <c r="B2762" i="5"/>
  <c r="B2770" i="5"/>
  <c r="B2778" i="5"/>
  <c r="B2786" i="5"/>
  <c r="B2794" i="5"/>
  <c r="B2802" i="5"/>
  <c r="B2810" i="5"/>
  <c r="B2818" i="5"/>
  <c r="B2826" i="5"/>
  <c r="B2834" i="5"/>
  <c r="B2842" i="5"/>
  <c r="B2850" i="5"/>
  <c r="B2858" i="5"/>
  <c r="B2866" i="5"/>
  <c r="B2874" i="5"/>
  <c r="B2882" i="5"/>
  <c r="B2890" i="5"/>
  <c r="B2898" i="5"/>
  <c r="B2906" i="5"/>
  <c r="B2914" i="5"/>
  <c r="B2922" i="5"/>
  <c r="B2930" i="5"/>
  <c r="B2938" i="5"/>
  <c r="B2946" i="5"/>
  <c r="B2954" i="5"/>
  <c r="B2962" i="5"/>
  <c r="B2970" i="5"/>
  <c r="B274" i="5"/>
  <c r="B713" i="5"/>
  <c r="B841" i="5"/>
  <c r="B969" i="5"/>
  <c r="B1097" i="5"/>
  <c r="B1171" i="5"/>
  <c r="B1222" i="5"/>
  <c r="B1254" i="5"/>
  <c r="B1286" i="5"/>
  <c r="B1318" i="5"/>
  <c r="B1350" i="5"/>
  <c r="B1382" i="5"/>
  <c r="B1414" i="5"/>
  <c r="B1446" i="5"/>
  <c r="B1478" i="5"/>
  <c r="B1510" i="5"/>
  <c r="B1542" i="5"/>
  <c r="B1574" i="5"/>
  <c r="B1606" i="5"/>
  <c r="B1638" i="5"/>
  <c r="B1670" i="5"/>
  <c r="B1695" i="5"/>
  <c r="B1711" i="5"/>
  <c r="B1727" i="5"/>
  <c r="B1743" i="5"/>
  <c r="B1759" i="5"/>
  <c r="B1775" i="5"/>
  <c r="B1791" i="5"/>
  <c r="B1807" i="5"/>
  <c r="B1823" i="5"/>
  <c r="B1839" i="5"/>
  <c r="B1855" i="5"/>
  <c r="B1871" i="5"/>
  <c r="B1883" i="5"/>
  <c r="B1891" i="5"/>
  <c r="B1899" i="5"/>
  <c r="B1907" i="5"/>
  <c r="B1915" i="5"/>
  <c r="B1923" i="5"/>
  <c r="B1931" i="5"/>
  <c r="B1939" i="5"/>
  <c r="B1947" i="5"/>
  <c r="B1955" i="5"/>
  <c r="B1963" i="5"/>
  <c r="B1971" i="5"/>
  <c r="B1979" i="5"/>
  <c r="B1987" i="5"/>
  <c r="B1995" i="5"/>
  <c r="B2003" i="5"/>
  <c r="B2011" i="5"/>
  <c r="B2019" i="5"/>
  <c r="B2027" i="5"/>
  <c r="B2035" i="5"/>
  <c r="B2043" i="5"/>
  <c r="B2051" i="5"/>
  <c r="B2059" i="5"/>
  <c r="B2067" i="5"/>
  <c r="B2075" i="5"/>
  <c r="B2083" i="5"/>
  <c r="B2091" i="5"/>
  <c r="B2099" i="5"/>
  <c r="B2107" i="5"/>
  <c r="B2115" i="5"/>
  <c r="B2123" i="5"/>
  <c r="B2131" i="5"/>
  <c r="B2139" i="5"/>
  <c r="B2147" i="5"/>
  <c r="B2155" i="5"/>
  <c r="B2163" i="5"/>
  <c r="B2171" i="5"/>
  <c r="B2179" i="5"/>
  <c r="B2187" i="5"/>
  <c r="B2195" i="5"/>
  <c r="B2203" i="5"/>
  <c r="B2211" i="5"/>
  <c r="B2219" i="5"/>
  <c r="B2227" i="5"/>
  <c r="B2235" i="5"/>
  <c r="B2243" i="5"/>
  <c r="B2251" i="5"/>
  <c r="B2259" i="5"/>
  <c r="B2267" i="5"/>
  <c r="B2275" i="5"/>
  <c r="B2283" i="5"/>
  <c r="B2291" i="5"/>
  <c r="B2299" i="5"/>
  <c r="B2307" i="5"/>
  <c r="B2315" i="5"/>
  <c r="B2323" i="5"/>
  <c r="B2331" i="5"/>
  <c r="B2339" i="5"/>
  <c r="B2347" i="5"/>
  <c r="B2355" i="5"/>
  <c r="B2363" i="5"/>
  <c r="B2371" i="5"/>
  <c r="B2379" i="5"/>
  <c r="B2387" i="5"/>
  <c r="B2395" i="5"/>
  <c r="B2403" i="5"/>
  <c r="B2411" i="5"/>
  <c r="B2419" i="5"/>
  <c r="B2427" i="5"/>
  <c r="B2435" i="5"/>
  <c r="B2443" i="5"/>
  <c r="B2451" i="5"/>
  <c r="B2459" i="5"/>
  <c r="B2467" i="5"/>
  <c r="B2475" i="5"/>
  <c r="B2483" i="5"/>
  <c r="B2491" i="5"/>
  <c r="B2499" i="5"/>
  <c r="B2507" i="5"/>
  <c r="B2515" i="5"/>
  <c r="B2523" i="5"/>
  <c r="B2531" i="5"/>
  <c r="B2539" i="5"/>
  <c r="B2547" i="5"/>
  <c r="B2555" i="5"/>
  <c r="B2563" i="5"/>
  <c r="B2571" i="5"/>
  <c r="B2579" i="5"/>
  <c r="B2587" i="5"/>
  <c r="B2595" i="5"/>
  <c r="B2603" i="5"/>
  <c r="B2611" i="5"/>
  <c r="B2619" i="5"/>
  <c r="B2627" i="5"/>
  <c r="B2635" i="5"/>
  <c r="B2643" i="5"/>
  <c r="B2651" i="5"/>
  <c r="B2659" i="5"/>
  <c r="B2667" i="5"/>
  <c r="B2675" i="5"/>
  <c r="B2683" i="5"/>
  <c r="B2691" i="5"/>
  <c r="B2699" i="5"/>
  <c r="B2707" i="5"/>
  <c r="B2715" i="5"/>
  <c r="B2723" i="5"/>
  <c r="B2731" i="5"/>
  <c r="B2739" i="5"/>
  <c r="B2747" i="5"/>
  <c r="B2755" i="5"/>
  <c r="B2763" i="5"/>
  <c r="B2771" i="5"/>
  <c r="B2779" i="5"/>
  <c r="B2787" i="5"/>
  <c r="B2795" i="5"/>
  <c r="B2803" i="5"/>
  <c r="B2811" i="5"/>
  <c r="B2819" i="5"/>
  <c r="B2827" i="5"/>
  <c r="B2835" i="5"/>
  <c r="B2843" i="5"/>
  <c r="B2851" i="5"/>
  <c r="B2859" i="5"/>
  <c r="B2867" i="5"/>
  <c r="B2875" i="5"/>
  <c r="B2883" i="5"/>
  <c r="B2891" i="5"/>
  <c r="B2899" i="5"/>
  <c r="B2907" i="5"/>
  <c r="B2915" i="5"/>
  <c r="B2923" i="5"/>
  <c r="B2931" i="5"/>
  <c r="B2939" i="5"/>
  <c r="B2947" i="5"/>
  <c r="B2955" i="5"/>
  <c r="B2963" i="5"/>
  <c r="B2971" i="5"/>
  <c r="B275" i="5"/>
  <c r="B714" i="5"/>
  <c r="B842" i="5"/>
  <c r="B970" i="5"/>
  <c r="B1098" i="5"/>
  <c r="B1174" i="5"/>
  <c r="B1223" i="5"/>
  <c r="B1255" i="5"/>
  <c r="B1287" i="5"/>
  <c r="B1319" i="5"/>
  <c r="B1351" i="5"/>
  <c r="B1383" i="5"/>
  <c r="B1415" i="5"/>
  <c r="B1447" i="5"/>
  <c r="B1479" i="5"/>
  <c r="B1511" i="5"/>
  <c r="B1543" i="5"/>
  <c r="B1575" i="5"/>
  <c r="B1607" i="5"/>
  <c r="B1639" i="5"/>
  <c r="B1671" i="5"/>
  <c r="B1696" i="5"/>
  <c r="B1712" i="5"/>
  <c r="B1728" i="5"/>
  <c r="B1744" i="5"/>
  <c r="B1760" i="5"/>
  <c r="B1776" i="5"/>
  <c r="B1792" i="5"/>
  <c r="B1808" i="5"/>
  <c r="B1824" i="5"/>
  <c r="B1840" i="5"/>
  <c r="B1856" i="5"/>
  <c r="B1872" i="5"/>
  <c r="B1884" i="5"/>
  <c r="B1892" i="5"/>
  <c r="B1900" i="5"/>
  <c r="B1908" i="5"/>
  <c r="B1916" i="5"/>
  <c r="B1924" i="5"/>
  <c r="B1932" i="5"/>
  <c r="B1940" i="5"/>
  <c r="B1948" i="5"/>
  <c r="B1956" i="5"/>
  <c r="B1964" i="5"/>
  <c r="B1972" i="5"/>
  <c r="B1980" i="5"/>
  <c r="B1988" i="5"/>
  <c r="B1996" i="5"/>
  <c r="B2004" i="5"/>
  <c r="B2012" i="5"/>
  <c r="B2020" i="5"/>
  <c r="B2028" i="5"/>
  <c r="B2036" i="5"/>
  <c r="B2044" i="5"/>
  <c r="B2052" i="5"/>
  <c r="B2060" i="5"/>
  <c r="B2068" i="5"/>
  <c r="B2076" i="5"/>
  <c r="B2084" i="5"/>
  <c r="B2092" i="5"/>
  <c r="B2100" i="5"/>
  <c r="B2108" i="5"/>
  <c r="B2116" i="5"/>
  <c r="B2124" i="5"/>
  <c r="B2132" i="5"/>
  <c r="B2140" i="5"/>
  <c r="B2148" i="5"/>
  <c r="B2156" i="5"/>
  <c r="B2164" i="5"/>
  <c r="B2172" i="5"/>
  <c r="B2180" i="5"/>
  <c r="B2188" i="5"/>
  <c r="B2196" i="5"/>
  <c r="B2204" i="5"/>
  <c r="B2212" i="5"/>
  <c r="B2220" i="5"/>
  <c r="B2228" i="5"/>
  <c r="B2236" i="5"/>
  <c r="B2244" i="5"/>
  <c r="B2252" i="5"/>
  <c r="B2260" i="5"/>
  <c r="B2268" i="5"/>
  <c r="B2276" i="5"/>
  <c r="B2284" i="5"/>
  <c r="B2292" i="5"/>
  <c r="B2300" i="5"/>
  <c r="B2308" i="5"/>
  <c r="B2316" i="5"/>
  <c r="B2324" i="5"/>
  <c r="B2332" i="5"/>
  <c r="B2340" i="5"/>
  <c r="B2348" i="5"/>
  <c r="B2356" i="5"/>
  <c r="B2364" i="5"/>
  <c r="B2372" i="5"/>
  <c r="B2380" i="5"/>
  <c r="B2388" i="5"/>
  <c r="B2396" i="5"/>
  <c r="B2404" i="5"/>
  <c r="B2412" i="5"/>
  <c r="B2420" i="5"/>
  <c r="B2428" i="5"/>
  <c r="B2436" i="5"/>
  <c r="B2444" i="5"/>
  <c r="B2452" i="5"/>
  <c r="B2460" i="5"/>
  <c r="B2468" i="5"/>
  <c r="B2476" i="5"/>
  <c r="B2484" i="5"/>
  <c r="B2492" i="5"/>
  <c r="B2500" i="5"/>
  <c r="B2508" i="5"/>
  <c r="B2516" i="5"/>
  <c r="B2524" i="5"/>
  <c r="B2532" i="5"/>
  <c r="B2540" i="5"/>
  <c r="B2548" i="5"/>
  <c r="B2556" i="5"/>
  <c r="B2564" i="5"/>
  <c r="B2572" i="5"/>
  <c r="B2580" i="5"/>
  <c r="B2588" i="5"/>
  <c r="B2596" i="5"/>
  <c r="B2604" i="5"/>
  <c r="B2612" i="5"/>
  <c r="B2620" i="5"/>
  <c r="B2628" i="5"/>
  <c r="B2636" i="5"/>
  <c r="B2644" i="5"/>
  <c r="B2652" i="5"/>
  <c r="B2660" i="5"/>
  <c r="B2668" i="5"/>
  <c r="B2676" i="5"/>
  <c r="B2684" i="5"/>
  <c r="B2692" i="5"/>
  <c r="B2700" i="5"/>
  <c r="B2708" i="5"/>
  <c r="B2716" i="5"/>
  <c r="B2724" i="5"/>
  <c r="B2732" i="5"/>
  <c r="B2740" i="5"/>
  <c r="B2748" i="5"/>
  <c r="B2756" i="5"/>
  <c r="B2764" i="5"/>
  <c r="B2772" i="5"/>
  <c r="B2780" i="5"/>
  <c r="B2788" i="5"/>
  <c r="B2796" i="5"/>
  <c r="B2804" i="5"/>
  <c r="B2812" i="5"/>
  <c r="B2820" i="5"/>
  <c r="B2828" i="5"/>
  <c r="B2836" i="5"/>
  <c r="B402" i="5"/>
  <c r="B745" i="5"/>
  <c r="B873" i="5"/>
  <c r="B1001" i="5"/>
  <c r="B1123" i="5"/>
  <c r="B1187" i="5"/>
  <c r="B1230" i="5"/>
  <c r="B1262" i="5"/>
  <c r="B1294" i="5"/>
  <c r="B1326" i="5"/>
  <c r="B1358" i="5"/>
  <c r="B1390" i="5"/>
  <c r="B1422" i="5"/>
  <c r="B1454" i="5"/>
  <c r="B1486" i="5"/>
  <c r="B1518" i="5"/>
  <c r="B1550" i="5"/>
  <c r="B1582" i="5"/>
  <c r="B1614" i="5"/>
  <c r="B1646" i="5"/>
  <c r="B1678" i="5"/>
  <c r="B1699" i="5"/>
  <c r="B1715" i="5"/>
  <c r="B1731" i="5"/>
  <c r="B1747" i="5"/>
  <c r="B1763" i="5"/>
  <c r="B1779" i="5"/>
  <c r="B1795" i="5"/>
  <c r="B1811" i="5"/>
  <c r="B1827" i="5"/>
  <c r="B1843" i="5"/>
  <c r="B1859" i="5"/>
  <c r="B1875" i="5"/>
  <c r="B1885" i="5"/>
  <c r="B1893" i="5"/>
  <c r="B1901" i="5"/>
  <c r="B1909" i="5"/>
  <c r="B1917" i="5"/>
  <c r="B1925" i="5"/>
  <c r="B1933" i="5"/>
  <c r="B1941" i="5"/>
  <c r="B1949" i="5"/>
  <c r="B1957" i="5"/>
  <c r="B1965" i="5"/>
  <c r="B1973" i="5"/>
  <c r="B1981" i="5"/>
  <c r="B1989" i="5"/>
  <c r="B1997" i="5"/>
  <c r="B2005" i="5"/>
  <c r="B2013" i="5"/>
  <c r="B2021" i="5"/>
  <c r="B2029" i="5"/>
  <c r="B2037" i="5"/>
  <c r="B2045" i="5"/>
  <c r="B2053" i="5"/>
  <c r="B2061" i="5"/>
  <c r="B2069" i="5"/>
  <c r="B2077" i="5"/>
  <c r="B2085" i="5"/>
  <c r="B2093" i="5"/>
  <c r="B2101" i="5"/>
  <c r="B2109" i="5"/>
  <c r="B2117" i="5"/>
  <c r="B2125" i="5"/>
  <c r="B2133" i="5"/>
  <c r="B2141" i="5"/>
  <c r="B2149" i="5"/>
  <c r="B2157" i="5"/>
  <c r="B2165" i="5"/>
  <c r="B2173" i="5"/>
  <c r="B2181" i="5"/>
  <c r="B2189" i="5"/>
  <c r="B2197" i="5"/>
  <c r="B2205" i="5"/>
  <c r="B2213" i="5"/>
  <c r="B2221" i="5"/>
  <c r="B2229" i="5"/>
  <c r="B2237" i="5"/>
  <c r="B2245" i="5"/>
  <c r="B2253" i="5"/>
  <c r="B2261" i="5"/>
  <c r="B2269" i="5"/>
  <c r="B2277" i="5"/>
  <c r="B2285" i="5"/>
  <c r="B2293" i="5"/>
  <c r="B2301" i="5"/>
  <c r="B2309" i="5"/>
  <c r="B2317" i="5"/>
  <c r="B2325" i="5"/>
  <c r="B2333" i="5"/>
  <c r="B2341" i="5"/>
  <c r="B2349" i="5"/>
  <c r="B2357" i="5"/>
  <c r="B2365" i="5"/>
  <c r="B2373" i="5"/>
  <c r="B2381" i="5"/>
  <c r="B2389" i="5"/>
  <c r="B2397" i="5"/>
  <c r="B2405" i="5"/>
  <c r="B2413" i="5"/>
  <c r="B2421" i="5"/>
  <c r="B2429" i="5"/>
  <c r="B2437" i="5"/>
  <c r="B2445" i="5"/>
  <c r="B2453" i="5"/>
  <c r="B2461" i="5"/>
  <c r="B2469" i="5"/>
  <c r="B2477" i="5"/>
  <c r="B2485" i="5"/>
  <c r="B2493" i="5"/>
  <c r="B2501" i="5"/>
  <c r="B2509" i="5"/>
  <c r="B2517" i="5"/>
  <c r="B2525" i="5"/>
  <c r="B2533" i="5"/>
  <c r="B2541" i="5"/>
  <c r="B2549" i="5"/>
  <c r="B2557" i="5"/>
  <c r="B2565" i="5"/>
  <c r="B2573" i="5"/>
  <c r="B2581" i="5"/>
  <c r="B2589" i="5"/>
  <c r="B2597" i="5"/>
  <c r="B2605" i="5"/>
  <c r="B2613" i="5"/>
  <c r="B2621" i="5"/>
  <c r="B2629" i="5"/>
  <c r="B2637" i="5"/>
  <c r="B2645" i="5"/>
  <c r="B2653" i="5"/>
  <c r="B2661" i="5"/>
  <c r="B2669" i="5"/>
  <c r="B2677" i="5"/>
  <c r="B2685" i="5"/>
  <c r="B2693" i="5"/>
  <c r="B2701" i="5"/>
  <c r="B2709" i="5"/>
  <c r="B2717" i="5"/>
  <c r="B2725" i="5"/>
  <c r="B2733" i="5"/>
  <c r="B2741" i="5"/>
  <c r="B2749" i="5"/>
  <c r="B2757" i="5"/>
  <c r="B2765" i="5"/>
  <c r="B2773" i="5"/>
  <c r="B2781" i="5"/>
  <c r="B2789" i="5"/>
  <c r="B2797" i="5"/>
  <c r="B2805" i="5"/>
  <c r="B2813" i="5"/>
  <c r="B2821" i="5"/>
  <c r="B2829" i="5"/>
  <c r="B2837" i="5"/>
  <c r="B2845" i="5"/>
  <c r="B2853" i="5"/>
  <c r="B2861" i="5"/>
  <c r="B2869" i="5"/>
  <c r="B2877" i="5"/>
  <c r="B2885" i="5"/>
  <c r="B2893" i="5"/>
  <c r="B2901" i="5"/>
  <c r="B2909" i="5"/>
  <c r="B2917" i="5"/>
  <c r="B2925" i="5"/>
  <c r="B2933" i="5"/>
  <c r="B2941" i="5"/>
  <c r="B2949" i="5"/>
  <c r="B2957" i="5"/>
  <c r="B2965" i="5"/>
  <c r="B2973" i="5"/>
  <c r="B403" i="5"/>
  <c r="B746" i="5"/>
  <c r="B874" i="5"/>
  <c r="B1002" i="5"/>
  <c r="B1126" i="5"/>
  <c r="B1190" i="5"/>
  <c r="B1231" i="5"/>
  <c r="B1263" i="5"/>
  <c r="B1295" i="5"/>
  <c r="B1327" i="5"/>
  <c r="B1359" i="5"/>
  <c r="B1391" i="5"/>
  <c r="B1423" i="5"/>
  <c r="B1455" i="5"/>
  <c r="B1487" i="5"/>
  <c r="B1519" i="5"/>
  <c r="B1551" i="5"/>
  <c r="B1583" i="5"/>
  <c r="B1615" i="5"/>
  <c r="B1647" i="5"/>
  <c r="B1679" i="5"/>
  <c r="B1702" i="5"/>
  <c r="B1718" i="5"/>
  <c r="B1734" i="5"/>
  <c r="B1750" i="5"/>
  <c r="B1766" i="5"/>
  <c r="B1782" i="5"/>
  <c r="B1798" i="5"/>
  <c r="B1814" i="5"/>
  <c r="B1830" i="5"/>
  <c r="B1846" i="5"/>
  <c r="B1862" i="5"/>
  <c r="B1878" i="5"/>
  <c r="B1886" i="5"/>
  <c r="B1894" i="5"/>
  <c r="B1902" i="5"/>
  <c r="B1910" i="5"/>
  <c r="B1918" i="5"/>
  <c r="B1926" i="5"/>
  <c r="B1934" i="5"/>
  <c r="B1942" i="5"/>
  <c r="B1950" i="5"/>
  <c r="B1958" i="5"/>
  <c r="B1966" i="5"/>
  <c r="B1974" i="5"/>
  <c r="B1982" i="5"/>
  <c r="B1990" i="5"/>
  <c r="B1998" i="5"/>
  <c r="B2006" i="5"/>
  <c r="B2014" i="5"/>
  <c r="B2022" i="5"/>
  <c r="B2030" i="5"/>
  <c r="B2038" i="5"/>
  <c r="B2046" i="5"/>
  <c r="B2054" i="5"/>
  <c r="B2062" i="5"/>
  <c r="B2070" i="5"/>
  <c r="B2078" i="5"/>
  <c r="B2086" i="5"/>
  <c r="B2094" i="5"/>
  <c r="B2102" i="5"/>
  <c r="B2110" i="5"/>
  <c r="B2118" i="5"/>
  <c r="B2126" i="5"/>
  <c r="B2134" i="5"/>
  <c r="B2142" i="5"/>
  <c r="B2150" i="5"/>
  <c r="B2158" i="5"/>
  <c r="B2166" i="5"/>
  <c r="B2174" i="5"/>
  <c r="B2182" i="5"/>
  <c r="B2190" i="5"/>
  <c r="B2198" i="5"/>
  <c r="B2206" i="5"/>
  <c r="B2214" i="5"/>
  <c r="B2222" i="5"/>
  <c r="B2230" i="5"/>
  <c r="B2238" i="5"/>
  <c r="B2246" i="5"/>
  <c r="B2254" i="5"/>
  <c r="B2262" i="5"/>
  <c r="B2270" i="5"/>
  <c r="B2278" i="5"/>
  <c r="B2286" i="5"/>
  <c r="B2294" i="5"/>
  <c r="B2302" i="5"/>
  <c r="B2310" i="5"/>
  <c r="B2318" i="5"/>
  <c r="B2326" i="5"/>
  <c r="B2334" i="5"/>
  <c r="B2342" i="5"/>
  <c r="B2350" i="5"/>
  <c r="B2358" i="5"/>
  <c r="B2366" i="5"/>
  <c r="B2374" i="5"/>
  <c r="B2382" i="5"/>
  <c r="B2390" i="5"/>
  <c r="B2398" i="5"/>
  <c r="B2406" i="5"/>
  <c r="B2414" i="5"/>
  <c r="B2422" i="5"/>
  <c r="B2430" i="5"/>
  <c r="B2438" i="5"/>
  <c r="B2446" i="5"/>
  <c r="B2454" i="5"/>
  <c r="B2462" i="5"/>
  <c r="B2470" i="5"/>
  <c r="B2478" i="5"/>
  <c r="B2486" i="5"/>
  <c r="B2494" i="5"/>
  <c r="B2502" i="5"/>
  <c r="B2510" i="5"/>
  <c r="B2518" i="5"/>
  <c r="B2526" i="5"/>
  <c r="B2534" i="5"/>
  <c r="B2542" i="5"/>
  <c r="B2550" i="5"/>
  <c r="B2558" i="5"/>
  <c r="B2566" i="5"/>
  <c r="B2574" i="5"/>
  <c r="B2582" i="5"/>
  <c r="B2590" i="5"/>
  <c r="B2598" i="5"/>
  <c r="B2606" i="5"/>
  <c r="B2614" i="5"/>
  <c r="B2622" i="5"/>
  <c r="B2630" i="5"/>
  <c r="B2638" i="5"/>
  <c r="B2646" i="5"/>
  <c r="B2654" i="5"/>
  <c r="B2662" i="5"/>
  <c r="B2670" i="5"/>
  <c r="B2678" i="5"/>
  <c r="B2686" i="5"/>
  <c r="B2694" i="5"/>
  <c r="B2702" i="5"/>
  <c r="B2710" i="5"/>
  <c r="B2718" i="5"/>
  <c r="B2726" i="5"/>
  <c r="B2734" i="5"/>
  <c r="B2742" i="5"/>
  <c r="B2750" i="5"/>
  <c r="B2758" i="5"/>
  <c r="B2766" i="5"/>
  <c r="B2774" i="5"/>
  <c r="B2782" i="5"/>
  <c r="B2790" i="5"/>
  <c r="B2798" i="5"/>
  <c r="B2806" i="5"/>
  <c r="B2814" i="5"/>
  <c r="B2822" i="5"/>
  <c r="B2830" i="5"/>
  <c r="B2838" i="5"/>
  <c r="B2846" i="5"/>
  <c r="B2854" i="5"/>
  <c r="B2862" i="5"/>
  <c r="B2870" i="5"/>
  <c r="B2878" i="5"/>
  <c r="B2886" i="5"/>
  <c r="B2894" i="5"/>
  <c r="B2902" i="5"/>
  <c r="B2910" i="5"/>
  <c r="B2918" i="5"/>
  <c r="B2926" i="5"/>
  <c r="B2934" i="5"/>
  <c r="B2942" i="5"/>
  <c r="B2950" i="5"/>
  <c r="B2958" i="5"/>
  <c r="B2966" i="5"/>
  <c r="B530" i="5"/>
  <c r="B1139" i="5"/>
  <c r="B1302" i="5"/>
  <c r="B1430" i="5"/>
  <c r="B1558" i="5"/>
  <c r="B1686" i="5"/>
  <c r="B1751" i="5"/>
  <c r="B1815" i="5"/>
  <c r="B1879" i="5"/>
  <c r="B1911" i="5"/>
  <c r="B1943" i="5"/>
  <c r="B1975" i="5"/>
  <c r="B2007" i="5"/>
  <c r="B2039" i="5"/>
  <c r="B2071" i="5"/>
  <c r="B2103" i="5"/>
  <c r="B2135" i="5"/>
  <c r="B2167" i="5"/>
  <c r="B2199" i="5"/>
  <c r="B2231" i="5"/>
  <c r="B2263" i="5"/>
  <c r="B2295" i="5"/>
  <c r="B2327" i="5"/>
  <c r="B2359" i="5"/>
  <c r="B2391" i="5"/>
  <c r="B2423" i="5"/>
  <c r="B2455" i="5"/>
  <c r="B2487" i="5"/>
  <c r="B2519" i="5"/>
  <c r="B2551" i="5"/>
  <c r="B2583" i="5"/>
  <c r="B2615" i="5"/>
  <c r="B2647" i="5"/>
  <c r="B2679" i="5"/>
  <c r="B2711" i="5"/>
  <c r="B2743" i="5"/>
  <c r="B2775" i="5"/>
  <c r="B2807" i="5"/>
  <c r="B2831" i="5"/>
  <c r="B2848" i="5"/>
  <c r="B2864" i="5"/>
  <c r="B2880" i="5"/>
  <c r="B2896" i="5"/>
  <c r="B2912" i="5"/>
  <c r="B2928" i="5"/>
  <c r="B2944" i="5"/>
  <c r="B2960" i="5"/>
  <c r="B2975" i="5"/>
  <c r="B2983" i="5"/>
  <c r="B2991" i="5"/>
  <c r="B2999" i="5"/>
  <c r="B3007" i="5"/>
  <c r="B3015" i="5"/>
  <c r="B3023" i="5"/>
  <c r="B3031" i="5"/>
  <c r="B3039" i="5"/>
  <c r="B3047" i="5"/>
  <c r="B3055" i="5"/>
  <c r="B3063" i="5"/>
  <c r="B3071" i="5"/>
  <c r="B3079" i="5"/>
  <c r="B3087" i="5"/>
  <c r="B3095" i="5"/>
  <c r="B3103" i="5"/>
  <c r="B3111" i="5"/>
  <c r="B3119" i="5"/>
  <c r="B3127" i="5"/>
  <c r="B3135" i="5"/>
  <c r="B3143" i="5"/>
  <c r="B3151" i="5"/>
  <c r="B3159" i="5"/>
  <c r="B3167" i="5"/>
  <c r="B3175" i="5"/>
  <c r="B3183" i="5"/>
  <c r="B3191" i="5"/>
  <c r="B3199" i="5"/>
  <c r="B3207" i="5"/>
  <c r="B3215" i="5"/>
  <c r="B3223" i="5"/>
  <c r="B3231" i="5"/>
  <c r="B3239" i="5"/>
  <c r="B3247" i="5"/>
  <c r="B3255" i="5"/>
  <c r="B3263" i="5"/>
  <c r="B3271" i="5"/>
  <c r="B3279" i="5"/>
  <c r="B3287" i="5"/>
  <c r="B3295" i="5"/>
  <c r="B3303" i="5"/>
  <c r="B3311" i="5"/>
  <c r="B3319" i="5"/>
  <c r="B3327" i="5"/>
  <c r="B3335" i="5"/>
  <c r="B3343" i="5"/>
  <c r="B3351" i="5"/>
  <c r="B3359" i="5"/>
  <c r="B3367" i="5"/>
  <c r="B3375" i="5"/>
  <c r="B3383" i="5"/>
  <c r="B3391" i="5"/>
  <c r="B3399" i="5"/>
  <c r="B3407" i="5"/>
  <c r="B3415" i="5"/>
  <c r="B3423" i="5"/>
  <c r="B3431" i="5"/>
  <c r="B3439" i="5"/>
  <c r="B3447" i="5"/>
  <c r="B3455" i="5"/>
  <c r="B3463" i="5"/>
  <c r="B3471" i="5"/>
  <c r="B3479" i="5"/>
  <c r="B3487" i="5"/>
  <c r="B3495" i="5"/>
  <c r="B3503" i="5"/>
  <c r="B3511" i="5"/>
  <c r="B3519" i="5"/>
  <c r="B3527" i="5"/>
  <c r="B3535" i="5"/>
  <c r="B3543" i="5"/>
  <c r="B3551" i="5"/>
  <c r="B3559" i="5"/>
  <c r="B3567" i="5"/>
  <c r="B3575" i="5"/>
  <c r="B3583" i="5"/>
  <c r="B3591" i="5"/>
  <c r="B3599" i="5"/>
  <c r="B3607" i="5"/>
  <c r="B3615" i="5"/>
  <c r="B3623" i="5"/>
  <c r="B3631" i="5"/>
  <c r="B3639" i="5"/>
  <c r="B3647" i="5"/>
  <c r="B3655" i="5"/>
  <c r="B3663" i="5"/>
  <c r="B3671" i="5"/>
  <c r="B3679" i="5"/>
  <c r="B3687" i="5"/>
  <c r="B3695" i="5"/>
  <c r="B3703" i="5"/>
  <c r="B3711" i="5"/>
  <c r="B3719" i="5"/>
  <c r="B3727" i="5"/>
  <c r="B3735" i="5"/>
  <c r="B3743" i="5"/>
  <c r="B3751" i="5"/>
  <c r="B3759" i="5"/>
  <c r="B3767" i="5"/>
  <c r="B3775" i="5"/>
  <c r="B3783" i="5"/>
  <c r="B3791" i="5"/>
  <c r="B3799" i="5"/>
  <c r="B3807" i="5"/>
  <c r="B3815" i="5"/>
  <c r="B3823" i="5"/>
  <c r="B3831" i="5"/>
  <c r="B3839" i="5"/>
  <c r="B3847" i="5"/>
  <c r="B3855" i="5"/>
  <c r="B3863" i="5"/>
  <c r="B3871" i="5"/>
  <c r="B3879" i="5"/>
  <c r="B3887" i="5"/>
  <c r="B3895" i="5"/>
  <c r="B3903" i="5"/>
  <c r="B3911" i="5"/>
  <c r="B3919" i="5"/>
  <c r="B3927" i="5"/>
  <c r="B3935" i="5"/>
  <c r="B3943" i="5"/>
  <c r="B3951" i="5"/>
  <c r="B531" i="5"/>
  <c r="B1142" i="5"/>
  <c r="B1303" i="5"/>
  <c r="B1431" i="5"/>
  <c r="B1559" i="5"/>
  <c r="B1687" i="5"/>
  <c r="B1752" i="5"/>
  <c r="B1816" i="5"/>
  <c r="B1880" i="5"/>
  <c r="B1912" i="5"/>
  <c r="B1944" i="5"/>
  <c r="B1976" i="5"/>
  <c r="B2008" i="5"/>
  <c r="B2040" i="5"/>
  <c r="B2072" i="5"/>
  <c r="B2104" i="5"/>
  <c r="B2136" i="5"/>
  <c r="B2168" i="5"/>
  <c r="B2200" i="5"/>
  <c r="B2232" i="5"/>
  <c r="B2264" i="5"/>
  <c r="B2296" i="5"/>
  <c r="B2328" i="5"/>
  <c r="B2360" i="5"/>
  <c r="B2392" i="5"/>
  <c r="B2424" i="5"/>
  <c r="B2456" i="5"/>
  <c r="B2488" i="5"/>
  <c r="B2520" i="5"/>
  <c r="B2552" i="5"/>
  <c r="B2584" i="5"/>
  <c r="B2616" i="5"/>
  <c r="B2648" i="5"/>
  <c r="B2680" i="5"/>
  <c r="B2712" i="5"/>
  <c r="B2744" i="5"/>
  <c r="B2776" i="5"/>
  <c r="B2808" i="5"/>
  <c r="B2832" i="5"/>
  <c r="B2849" i="5"/>
  <c r="B2865" i="5"/>
  <c r="B2881" i="5"/>
  <c r="B2897" i="5"/>
  <c r="B2913" i="5"/>
  <c r="B2929" i="5"/>
  <c r="B2945" i="5"/>
  <c r="B2961" i="5"/>
  <c r="B2976" i="5"/>
  <c r="B2984" i="5"/>
  <c r="B2992" i="5"/>
  <c r="B3000" i="5"/>
  <c r="B3008" i="5"/>
  <c r="B3016" i="5"/>
  <c r="B3024" i="5"/>
  <c r="B3032" i="5"/>
  <c r="B3040" i="5"/>
  <c r="B3048" i="5"/>
  <c r="B3056" i="5"/>
  <c r="B3064" i="5"/>
  <c r="B3072" i="5"/>
  <c r="B3080" i="5"/>
  <c r="B3088" i="5"/>
  <c r="B3096" i="5"/>
  <c r="B3104" i="5"/>
  <c r="B3112" i="5"/>
  <c r="B3120" i="5"/>
  <c r="B3128" i="5"/>
  <c r="B3136" i="5"/>
  <c r="B3144" i="5"/>
  <c r="B3152" i="5"/>
  <c r="B3160" i="5"/>
  <c r="B3168" i="5"/>
  <c r="B3176" i="5"/>
  <c r="B3184" i="5"/>
  <c r="B3192" i="5"/>
  <c r="B3200" i="5"/>
  <c r="B3208" i="5"/>
  <c r="B3216" i="5"/>
  <c r="B3224" i="5"/>
  <c r="B3232" i="5"/>
  <c r="B3240" i="5"/>
  <c r="B3248" i="5"/>
  <c r="B3256" i="5"/>
  <c r="B3264" i="5"/>
  <c r="B3272" i="5"/>
  <c r="B3280" i="5"/>
  <c r="B3288" i="5"/>
  <c r="B3296" i="5"/>
  <c r="B3304" i="5"/>
  <c r="B3312" i="5"/>
  <c r="B3320" i="5"/>
  <c r="B3328" i="5"/>
  <c r="B3336" i="5"/>
  <c r="B3344" i="5"/>
  <c r="B3352" i="5"/>
  <c r="B3360" i="5"/>
  <c r="B3368" i="5"/>
  <c r="B3376" i="5"/>
  <c r="B3384" i="5"/>
  <c r="B3392" i="5"/>
  <c r="B3400" i="5"/>
  <c r="B3408" i="5"/>
  <c r="B3416" i="5"/>
  <c r="B3424" i="5"/>
  <c r="B3432" i="5"/>
  <c r="B3440" i="5"/>
  <c r="B3448" i="5"/>
  <c r="B3456" i="5"/>
  <c r="B3464" i="5"/>
  <c r="B3472" i="5"/>
  <c r="B3480" i="5"/>
  <c r="B3488" i="5"/>
  <c r="B3496" i="5"/>
  <c r="B3504" i="5"/>
  <c r="B3512" i="5"/>
  <c r="B3520" i="5"/>
  <c r="B3528" i="5"/>
  <c r="B3536" i="5"/>
  <c r="B3544" i="5"/>
  <c r="B3552" i="5"/>
  <c r="B3560" i="5"/>
  <c r="B3568" i="5"/>
  <c r="B3576" i="5"/>
  <c r="B3584" i="5"/>
  <c r="B3592" i="5"/>
  <c r="B3600" i="5"/>
  <c r="B3608" i="5"/>
  <c r="B3616" i="5"/>
  <c r="B3624" i="5"/>
  <c r="B3632" i="5"/>
  <c r="B3640" i="5"/>
  <c r="B3648" i="5"/>
  <c r="B3656" i="5"/>
  <c r="B3664" i="5"/>
  <c r="B3672" i="5"/>
  <c r="B3680" i="5"/>
  <c r="B3688" i="5"/>
  <c r="B3696" i="5"/>
  <c r="B3704" i="5"/>
  <c r="B3712" i="5"/>
  <c r="B3720" i="5"/>
  <c r="B3728" i="5"/>
  <c r="B3736" i="5"/>
  <c r="B3744" i="5"/>
  <c r="B3752" i="5"/>
  <c r="B3760" i="5"/>
  <c r="B3768" i="5"/>
  <c r="B3776" i="5"/>
  <c r="B3784" i="5"/>
  <c r="B3792" i="5"/>
  <c r="B3800" i="5"/>
  <c r="B3808" i="5"/>
  <c r="B3816" i="5"/>
  <c r="B3824" i="5"/>
  <c r="B3832" i="5"/>
  <c r="B3840" i="5"/>
  <c r="B3848" i="5"/>
  <c r="B3856" i="5"/>
  <c r="B3864" i="5"/>
  <c r="B3872" i="5"/>
  <c r="B3880" i="5"/>
  <c r="B3888" i="5"/>
  <c r="B3896" i="5"/>
  <c r="B3904" i="5"/>
  <c r="B3912" i="5"/>
  <c r="B3920" i="5"/>
  <c r="B3928" i="5"/>
  <c r="B3936" i="5"/>
  <c r="B3944" i="5"/>
  <c r="B3952" i="5"/>
  <c r="B777" i="5"/>
  <c r="B1203" i="5"/>
  <c r="B1334" i="5"/>
  <c r="B1462" i="5"/>
  <c r="B1590" i="5"/>
  <c r="B1703" i="5"/>
  <c r="B1767" i="5"/>
  <c r="B1831" i="5"/>
  <c r="B1887" i="5"/>
  <c r="B1919" i="5"/>
  <c r="B1951" i="5"/>
  <c r="B1983" i="5"/>
  <c r="B2015" i="5"/>
  <c r="B2047" i="5"/>
  <c r="B2079" i="5"/>
  <c r="B2111" i="5"/>
  <c r="B2143" i="5"/>
  <c r="B2175" i="5"/>
  <c r="B2207" i="5"/>
  <c r="B2239" i="5"/>
  <c r="B2271" i="5"/>
  <c r="B2303" i="5"/>
  <c r="B2335" i="5"/>
  <c r="B2367" i="5"/>
  <c r="B2399" i="5"/>
  <c r="B2431" i="5"/>
  <c r="B2463" i="5"/>
  <c r="B2495" i="5"/>
  <c r="B2527" i="5"/>
  <c r="B2559" i="5"/>
  <c r="B2591" i="5"/>
  <c r="B2623" i="5"/>
  <c r="B2655" i="5"/>
  <c r="B2687" i="5"/>
  <c r="B2719" i="5"/>
  <c r="B2751" i="5"/>
  <c r="B2783" i="5"/>
  <c r="B2815" i="5"/>
  <c r="B2833" i="5"/>
  <c r="B2852" i="5"/>
  <c r="B2868" i="5"/>
  <c r="B2884" i="5"/>
  <c r="B2900" i="5"/>
  <c r="B2916" i="5"/>
  <c r="B2932" i="5"/>
  <c r="B2948" i="5"/>
  <c r="B2964" i="5"/>
  <c r="B2977" i="5"/>
  <c r="B2985" i="5"/>
  <c r="B2993" i="5"/>
  <c r="B3001" i="5"/>
  <c r="B3009" i="5"/>
  <c r="B3017" i="5"/>
  <c r="B3025" i="5"/>
  <c r="B3033" i="5"/>
  <c r="B3041" i="5"/>
  <c r="B3049" i="5"/>
  <c r="B3057" i="5"/>
  <c r="B3065" i="5"/>
  <c r="B3073" i="5"/>
  <c r="B3081" i="5"/>
  <c r="B3089" i="5"/>
  <c r="B3097" i="5"/>
  <c r="B3105" i="5"/>
  <c r="B3113" i="5"/>
  <c r="B3121" i="5"/>
  <c r="B3129" i="5"/>
  <c r="B3137" i="5"/>
  <c r="B3145" i="5"/>
  <c r="B3153" i="5"/>
  <c r="B3161" i="5"/>
  <c r="B3169" i="5"/>
  <c r="B3177" i="5"/>
  <c r="B3185" i="5"/>
  <c r="B3193" i="5"/>
  <c r="B3201" i="5"/>
  <c r="B3209" i="5"/>
  <c r="B3217" i="5"/>
  <c r="B3225" i="5"/>
  <c r="B3233" i="5"/>
  <c r="B3241" i="5"/>
  <c r="B3249" i="5"/>
  <c r="B3257" i="5"/>
  <c r="B3265" i="5"/>
  <c r="B3273" i="5"/>
  <c r="B3281" i="5"/>
  <c r="B3289" i="5"/>
  <c r="B3297" i="5"/>
  <c r="B3305" i="5"/>
  <c r="B3313" i="5"/>
  <c r="B3321" i="5"/>
  <c r="B3329" i="5"/>
  <c r="B3337" i="5"/>
  <c r="B3345" i="5"/>
  <c r="B3353" i="5"/>
  <c r="B3361" i="5"/>
  <c r="B3369" i="5"/>
  <c r="B3377" i="5"/>
  <c r="B3385" i="5"/>
  <c r="B3393" i="5"/>
  <c r="B3401" i="5"/>
  <c r="B3409" i="5"/>
  <c r="B3417" i="5"/>
  <c r="B3425" i="5"/>
  <c r="B3433" i="5"/>
  <c r="B3441" i="5"/>
  <c r="B3449" i="5"/>
  <c r="B3457" i="5"/>
  <c r="B3465" i="5"/>
  <c r="B3473" i="5"/>
  <c r="B3481" i="5"/>
  <c r="B3489" i="5"/>
  <c r="B3497" i="5"/>
  <c r="B3505" i="5"/>
  <c r="B3513" i="5"/>
  <c r="B3521" i="5"/>
  <c r="B3529" i="5"/>
  <c r="B3537" i="5"/>
  <c r="B3545" i="5"/>
  <c r="B3553" i="5"/>
  <c r="B3561" i="5"/>
  <c r="B3569" i="5"/>
  <c r="B3577" i="5"/>
  <c r="B3585" i="5"/>
  <c r="B3593" i="5"/>
  <c r="B3601" i="5"/>
  <c r="B3609" i="5"/>
  <c r="B3617" i="5"/>
  <c r="B3625" i="5"/>
  <c r="B3633" i="5"/>
  <c r="B3641" i="5"/>
  <c r="B3649" i="5"/>
  <c r="B3657" i="5"/>
  <c r="B3665" i="5"/>
  <c r="B3673" i="5"/>
  <c r="B3681" i="5"/>
  <c r="B3689" i="5"/>
  <c r="B3697" i="5"/>
  <c r="B3705" i="5"/>
  <c r="B3713" i="5"/>
  <c r="B3721" i="5"/>
  <c r="B3729" i="5"/>
  <c r="B3737" i="5"/>
  <c r="B3745" i="5"/>
  <c r="B3753" i="5"/>
  <c r="B3761" i="5"/>
  <c r="B3769" i="5"/>
  <c r="B3777" i="5"/>
  <c r="B3785" i="5"/>
  <c r="B3793" i="5"/>
  <c r="B3801" i="5"/>
  <c r="B3809" i="5"/>
  <c r="B3817" i="5"/>
  <c r="B3825" i="5"/>
  <c r="B3833" i="5"/>
  <c r="B3841" i="5"/>
  <c r="B3849" i="5"/>
  <c r="B3857" i="5"/>
  <c r="B3865" i="5"/>
  <c r="B3873" i="5"/>
  <c r="B3881" i="5"/>
  <c r="B3889" i="5"/>
  <c r="B3897" i="5"/>
  <c r="B3905" i="5"/>
  <c r="B3913" i="5"/>
  <c r="B3921" i="5"/>
  <c r="B3929" i="5"/>
  <c r="B3937" i="5"/>
  <c r="B3945" i="5"/>
  <c r="B3953" i="5"/>
  <c r="B778" i="5"/>
  <c r="B1205" i="5"/>
  <c r="B1335" i="5"/>
  <c r="B1463" i="5"/>
  <c r="B1591" i="5"/>
  <c r="B1704" i="5"/>
  <c r="B1768" i="5"/>
  <c r="B1832" i="5"/>
  <c r="B1888" i="5"/>
  <c r="B1920" i="5"/>
  <c r="B1952" i="5"/>
  <c r="B1984" i="5"/>
  <c r="B2016" i="5"/>
  <c r="B2048" i="5"/>
  <c r="B2080" i="5"/>
  <c r="B2112" i="5"/>
  <c r="B2144" i="5"/>
  <c r="B2176" i="5"/>
  <c r="B2208" i="5"/>
  <c r="B2240" i="5"/>
  <c r="B2272" i="5"/>
  <c r="B2304" i="5"/>
  <c r="B2336" i="5"/>
  <c r="B2368" i="5"/>
  <c r="B2400" i="5"/>
  <c r="B2432" i="5"/>
  <c r="B2464" i="5"/>
  <c r="B2496" i="5"/>
  <c r="B2528" i="5"/>
  <c r="B2560" i="5"/>
  <c r="B2592" i="5"/>
  <c r="B2624" i="5"/>
  <c r="B2656" i="5"/>
  <c r="B2688" i="5"/>
  <c r="B2720" i="5"/>
  <c r="B2752" i="5"/>
  <c r="B2784" i="5"/>
  <c r="B2816" i="5"/>
  <c r="B2839" i="5"/>
  <c r="B2855" i="5"/>
  <c r="B2871" i="5"/>
  <c r="B2887" i="5"/>
  <c r="B2903" i="5"/>
  <c r="B2919" i="5"/>
  <c r="B2935" i="5"/>
  <c r="B2951" i="5"/>
  <c r="B2967" i="5"/>
  <c r="B2978" i="5"/>
  <c r="B2986" i="5"/>
  <c r="B2994" i="5"/>
  <c r="B3002" i="5"/>
  <c r="B3010" i="5"/>
  <c r="B3018" i="5"/>
  <c r="B3026" i="5"/>
  <c r="B3034" i="5"/>
  <c r="B3042" i="5"/>
  <c r="B3050" i="5"/>
  <c r="B3058" i="5"/>
  <c r="B3066" i="5"/>
  <c r="B3074" i="5"/>
  <c r="B3082" i="5"/>
  <c r="B3090" i="5"/>
  <c r="B3098" i="5"/>
  <c r="B3106" i="5"/>
  <c r="B3114" i="5"/>
  <c r="B3122" i="5"/>
  <c r="B3130" i="5"/>
  <c r="B3138" i="5"/>
  <c r="B3146" i="5"/>
  <c r="B3154" i="5"/>
  <c r="B3162" i="5"/>
  <c r="B3170" i="5"/>
  <c r="B3178" i="5"/>
  <c r="B3186" i="5"/>
  <c r="B3194" i="5"/>
  <c r="B3202" i="5"/>
  <c r="B3210" i="5"/>
  <c r="B3218" i="5"/>
  <c r="B3226" i="5"/>
  <c r="B3234" i="5"/>
  <c r="B3242" i="5"/>
  <c r="B3250" i="5"/>
  <c r="B3258" i="5"/>
  <c r="B3266" i="5"/>
  <c r="B3274" i="5"/>
  <c r="B3282" i="5"/>
  <c r="B3290" i="5"/>
  <c r="B3298" i="5"/>
  <c r="B3306" i="5"/>
  <c r="B3314" i="5"/>
  <c r="B3322" i="5"/>
  <c r="B3330" i="5"/>
  <c r="B3338" i="5"/>
  <c r="B3346" i="5"/>
  <c r="B3354" i="5"/>
  <c r="B3362" i="5"/>
  <c r="B3370" i="5"/>
  <c r="B3378" i="5"/>
  <c r="B3386" i="5"/>
  <c r="B3394" i="5"/>
  <c r="B3402" i="5"/>
  <c r="B3410" i="5"/>
  <c r="B3418" i="5"/>
  <c r="B3426" i="5"/>
  <c r="B3434" i="5"/>
  <c r="B3442" i="5"/>
  <c r="B3450" i="5"/>
  <c r="B3458" i="5"/>
  <c r="B3466" i="5"/>
  <c r="B3474" i="5"/>
  <c r="B3482" i="5"/>
  <c r="B3490" i="5"/>
  <c r="B3498" i="5"/>
  <c r="B3506" i="5"/>
  <c r="B3514" i="5"/>
  <c r="B3522" i="5"/>
  <c r="B3530" i="5"/>
  <c r="B3538" i="5"/>
  <c r="B3546" i="5"/>
  <c r="B3554" i="5"/>
  <c r="B3562" i="5"/>
  <c r="B3570" i="5"/>
  <c r="B3578" i="5"/>
  <c r="B3586" i="5"/>
  <c r="B3594" i="5"/>
  <c r="B3602" i="5"/>
  <c r="B3610" i="5"/>
  <c r="B3618" i="5"/>
  <c r="B3626" i="5"/>
  <c r="B3634" i="5"/>
  <c r="B3642" i="5"/>
  <c r="B3650" i="5"/>
  <c r="B3658" i="5"/>
  <c r="B3666" i="5"/>
  <c r="B3674" i="5"/>
  <c r="B3682" i="5"/>
  <c r="B3690" i="5"/>
  <c r="B3698" i="5"/>
  <c r="B3706" i="5"/>
  <c r="B3714" i="5"/>
  <c r="B3722" i="5"/>
  <c r="B3730" i="5"/>
  <c r="B3738" i="5"/>
  <c r="B3746" i="5"/>
  <c r="B3754" i="5"/>
  <c r="B3762" i="5"/>
  <c r="B3770" i="5"/>
  <c r="B3778" i="5"/>
  <c r="B3786" i="5"/>
  <c r="B3794" i="5"/>
  <c r="B3802" i="5"/>
  <c r="B3810" i="5"/>
  <c r="B3818" i="5"/>
  <c r="B3826" i="5"/>
  <c r="B3834" i="5"/>
  <c r="B3842" i="5"/>
  <c r="B3850" i="5"/>
  <c r="B3858" i="5"/>
  <c r="B3866" i="5"/>
  <c r="B3874" i="5"/>
  <c r="B3882" i="5"/>
  <c r="B3890" i="5"/>
  <c r="B3898" i="5"/>
  <c r="B3906" i="5"/>
  <c r="B3914" i="5"/>
  <c r="B3922" i="5"/>
  <c r="B3930" i="5"/>
  <c r="B3938" i="5"/>
  <c r="B3946" i="5"/>
  <c r="B3954" i="5"/>
  <c r="B906" i="5"/>
  <c r="B1239" i="5"/>
  <c r="B1367" i="5"/>
  <c r="B1495" i="5"/>
  <c r="B1623" i="5"/>
  <c r="B1720" i="5"/>
  <c r="B1784" i="5"/>
  <c r="B1848" i="5"/>
  <c r="B1896" i="5"/>
  <c r="B1928" i="5"/>
  <c r="B1960" i="5"/>
  <c r="B1992" i="5"/>
  <c r="B2024" i="5"/>
  <c r="B2056" i="5"/>
  <c r="B2088" i="5"/>
  <c r="B2120" i="5"/>
  <c r="B2152" i="5"/>
  <c r="B2184" i="5"/>
  <c r="B2216" i="5"/>
  <c r="B2248" i="5"/>
  <c r="B2280" i="5"/>
  <c r="B2312" i="5"/>
  <c r="B2344" i="5"/>
  <c r="B2376" i="5"/>
  <c r="B2408" i="5"/>
  <c r="B2440" i="5"/>
  <c r="B2472" i="5"/>
  <c r="B2504" i="5"/>
  <c r="B2536" i="5"/>
  <c r="B2568" i="5"/>
  <c r="B2600" i="5"/>
  <c r="B2632" i="5"/>
  <c r="B2664" i="5"/>
  <c r="B2696" i="5"/>
  <c r="B2728" i="5"/>
  <c r="B2760" i="5"/>
  <c r="B2792" i="5"/>
  <c r="B2823" i="5"/>
  <c r="B2841" i="5"/>
  <c r="B2857" i="5"/>
  <c r="B2873" i="5"/>
  <c r="B2889" i="5"/>
  <c r="B2905" i="5"/>
  <c r="B2921" i="5"/>
  <c r="B2937" i="5"/>
  <c r="B2953" i="5"/>
  <c r="B2969" i="5"/>
  <c r="B2980" i="5"/>
  <c r="B2988" i="5"/>
  <c r="B2996" i="5"/>
  <c r="B3004" i="5"/>
  <c r="B3012" i="5"/>
  <c r="B3020" i="5"/>
  <c r="B3028" i="5"/>
  <c r="B3036" i="5"/>
  <c r="B3044" i="5"/>
  <c r="B3052" i="5"/>
  <c r="B3060" i="5"/>
  <c r="B3068" i="5"/>
  <c r="B3076" i="5"/>
  <c r="B3084" i="5"/>
  <c r="B3092" i="5"/>
  <c r="B3100" i="5"/>
  <c r="B3108" i="5"/>
  <c r="B3116" i="5"/>
  <c r="B3124" i="5"/>
  <c r="B3132" i="5"/>
  <c r="B3140" i="5"/>
  <c r="B3148" i="5"/>
  <c r="B3156" i="5"/>
  <c r="B3164" i="5"/>
  <c r="B3172" i="5"/>
  <c r="B3180" i="5"/>
  <c r="B3188" i="5"/>
  <c r="B3196" i="5"/>
  <c r="B3204" i="5"/>
  <c r="B3212" i="5"/>
  <c r="B3220" i="5"/>
  <c r="B3228" i="5"/>
  <c r="B3236" i="5"/>
  <c r="B3244" i="5"/>
  <c r="B3252" i="5"/>
  <c r="B3260" i="5"/>
  <c r="B3268" i="5"/>
  <c r="B3276" i="5"/>
  <c r="B3284" i="5"/>
  <c r="B3292" i="5"/>
  <c r="B3300" i="5"/>
  <c r="B3308" i="5"/>
  <c r="B3316" i="5"/>
  <c r="B3324" i="5"/>
  <c r="B3332" i="5"/>
  <c r="B3340" i="5"/>
  <c r="B3348" i="5"/>
  <c r="B3356" i="5"/>
  <c r="B3364" i="5"/>
  <c r="B3372" i="5"/>
  <c r="B3380" i="5"/>
  <c r="B3388" i="5"/>
  <c r="B3396" i="5"/>
  <c r="B3404" i="5"/>
  <c r="B3412" i="5"/>
  <c r="B3420" i="5"/>
  <c r="B3428" i="5"/>
  <c r="B3436" i="5"/>
  <c r="B3444" i="5"/>
  <c r="B3452" i="5"/>
  <c r="B3460" i="5"/>
  <c r="B3468" i="5"/>
  <c r="B3476" i="5"/>
  <c r="B3484" i="5"/>
  <c r="B3492" i="5"/>
  <c r="B3500" i="5"/>
  <c r="B3508" i="5"/>
  <c r="B3516" i="5"/>
  <c r="B3524" i="5"/>
  <c r="B3532" i="5"/>
  <c r="B3540" i="5"/>
  <c r="B3548" i="5"/>
  <c r="B3556" i="5"/>
  <c r="B3564" i="5"/>
  <c r="B3572" i="5"/>
  <c r="B3580" i="5"/>
  <c r="B3588" i="5"/>
  <c r="B3596" i="5"/>
  <c r="B3604" i="5"/>
  <c r="B3612" i="5"/>
  <c r="B3620" i="5"/>
  <c r="B3628" i="5"/>
  <c r="B3636" i="5"/>
  <c r="B3644" i="5"/>
  <c r="B3652" i="5"/>
  <c r="B3660" i="5"/>
  <c r="B3668" i="5"/>
  <c r="B3676" i="5"/>
  <c r="B3684" i="5"/>
  <c r="B3692" i="5"/>
  <c r="B3700" i="5"/>
  <c r="B3708" i="5"/>
  <c r="B3716" i="5"/>
  <c r="B3724" i="5"/>
  <c r="B3732" i="5"/>
  <c r="B3740" i="5"/>
  <c r="B3748" i="5"/>
  <c r="B3756" i="5"/>
  <c r="B3764" i="5"/>
  <c r="B3772" i="5"/>
  <c r="B3780" i="5"/>
  <c r="B3788" i="5"/>
  <c r="B3796" i="5"/>
  <c r="B3804" i="5"/>
  <c r="B3812" i="5"/>
  <c r="B3820" i="5"/>
  <c r="B3828" i="5"/>
  <c r="B3836" i="5"/>
  <c r="B3844" i="5"/>
  <c r="B3852" i="5"/>
  <c r="B3860" i="5"/>
  <c r="B3868" i="5"/>
  <c r="B3876" i="5"/>
  <c r="B3884" i="5"/>
  <c r="B3892" i="5"/>
  <c r="B3900" i="5"/>
  <c r="B3908" i="5"/>
  <c r="B3916" i="5"/>
  <c r="B3924" i="5"/>
  <c r="B3932" i="5"/>
  <c r="B3940" i="5"/>
  <c r="B3948" i="5"/>
  <c r="B905" i="5"/>
  <c r="B1399" i="5"/>
  <c r="B1735" i="5"/>
  <c r="B1895" i="5"/>
  <c r="B1968" i="5"/>
  <c r="B2063" i="5"/>
  <c r="B2151" i="5"/>
  <c r="B2224" i="5"/>
  <c r="B2319" i="5"/>
  <c r="B2407" i="5"/>
  <c r="B2480" i="5"/>
  <c r="B2575" i="5"/>
  <c r="B2663" i="5"/>
  <c r="B2736" i="5"/>
  <c r="B2824" i="5"/>
  <c r="B2872" i="5"/>
  <c r="B2911" i="5"/>
  <c r="B2956" i="5"/>
  <c r="B2987" i="5"/>
  <c r="B3006" i="5"/>
  <c r="B3029" i="5"/>
  <c r="B3051" i="5"/>
  <c r="B3070" i="5"/>
  <c r="B3093" i="5"/>
  <c r="B3115" i="5"/>
  <c r="B3134" i="5"/>
  <c r="B3157" i="5"/>
  <c r="B3179" i="5"/>
  <c r="B3198" i="5"/>
  <c r="B3221" i="5"/>
  <c r="B3243" i="5"/>
  <c r="B3262" i="5"/>
  <c r="B3285" i="5"/>
  <c r="B3307" i="5"/>
  <c r="B3326" i="5"/>
  <c r="B3349" i="5"/>
  <c r="B3371" i="5"/>
  <c r="B3390" i="5"/>
  <c r="B3413" i="5"/>
  <c r="B3435" i="5"/>
  <c r="B3454" i="5"/>
  <c r="B3477" i="5"/>
  <c r="B3499" i="5"/>
  <c r="B3518" i="5"/>
  <c r="B3541" i="5"/>
  <c r="B3563" i="5"/>
  <c r="B3582" i="5"/>
  <c r="B3605" i="5"/>
  <c r="B3627" i="5"/>
  <c r="B3646" i="5"/>
  <c r="B3669" i="5"/>
  <c r="B3691" i="5"/>
  <c r="B3710" i="5"/>
  <c r="B3733" i="5"/>
  <c r="B3755" i="5"/>
  <c r="B3774" i="5"/>
  <c r="B3797" i="5"/>
  <c r="B3819" i="5"/>
  <c r="B3838" i="5"/>
  <c r="B3861" i="5"/>
  <c r="B3883" i="5"/>
  <c r="B3902" i="5"/>
  <c r="B3925" i="5"/>
  <c r="B3947" i="5"/>
  <c r="B3960" i="5"/>
  <c r="B3968" i="5"/>
  <c r="B3976" i="5"/>
  <c r="B3984" i="5"/>
  <c r="B3992" i="5"/>
  <c r="B4000" i="5"/>
  <c r="B4008" i="5"/>
  <c r="B4016" i="5"/>
  <c r="B4024" i="5"/>
  <c r="B4032" i="5"/>
  <c r="B4040" i="5"/>
  <c r="B4048" i="5"/>
  <c r="B4056" i="5"/>
  <c r="B4064" i="5"/>
  <c r="B4072" i="5"/>
  <c r="B4080" i="5"/>
  <c r="B4088" i="5"/>
  <c r="B4096" i="5"/>
  <c r="B4104" i="5"/>
  <c r="B4112" i="5"/>
  <c r="B4120" i="5"/>
  <c r="B4128" i="5"/>
  <c r="B4136" i="5"/>
  <c r="B4144" i="5"/>
  <c r="B4152" i="5"/>
  <c r="B4160" i="5"/>
  <c r="B4168" i="5"/>
  <c r="B4176" i="5"/>
  <c r="B4184" i="5"/>
  <c r="B4192" i="5"/>
  <c r="B4200" i="5"/>
  <c r="B4208" i="5"/>
  <c r="B4216" i="5"/>
  <c r="B4224" i="5"/>
  <c r="B4232" i="5"/>
  <c r="B4240" i="5"/>
  <c r="B4248" i="5"/>
  <c r="B4256" i="5"/>
  <c r="B4264" i="5"/>
  <c r="B4272" i="5"/>
  <c r="B4280" i="5"/>
  <c r="B4288" i="5"/>
  <c r="B4296" i="5"/>
  <c r="B4304" i="5"/>
  <c r="B4312" i="5"/>
  <c r="B4320" i="5"/>
  <c r="B4328" i="5"/>
  <c r="B4336" i="5"/>
  <c r="B4344" i="5"/>
  <c r="B4352" i="5"/>
  <c r="B4360" i="5"/>
  <c r="B4368" i="5"/>
  <c r="B4376" i="5"/>
  <c r="B4384" i="5"/>
  <c r="B4392" i="5"/>
  <c r="B4400" i="5"/>
  <c r="B4408" i="5"/>
  <c r="B4416" i="5"/>
  <c r="B4424" i="5"/>
  <c r="B4432" i="5"/>
  <c r="B4440" i="5"/>
  <c r="B4448" i="5"/>
  <c r="B4456" i="5"/>
  <c r="B4464" i="5"/>
  <c r="B4472" i="5"/>
  <c r="B4480" i="5"/>
  <c r="B4488" i="5"/>
  <c r="B4496" i="5"/>
  <c r="B4504" i="5"/>
  <c r="B4512" i="5"/>
  <c r="B4520" i="5"/>
  <c r="B4528" i="5"/>
  <c r="B4536" i="5"/>
  <c r="B4544" i="5"/>
  <c r="B4552" i="5"/>
  <c r="B4560" i="5"/>
  <c r="B4568" i="5"/>
  <c r="B4576" i="5"/>
  <c r="B4584" i="5"/>
  <c r="B4592" i="5"/>
  <c r="B4600" i="5"/>
  <c r="B4608" i="5"/>
  <c r="B4616" i="5"/>
  <c r="B4624" i="5"/>
  <c r="B4632" i="5"/>
  <c r="B4640" i="5"/>
  <c r="B4648" i="5"/>
  <c r="B4656" i="5"/>
  <c r="B4664" i="5"/>
  <c r="B4672" i="5"/>
  <c r="B4680" i="5"/>
  <c r="B4688" i="5"/>
  <c r="B4696" i="5"/>
  <c r="B4704" i="5"/>
  <c r="B4712" i="5"/>
  <c r="B4720" i="5"/>
  <c r="B4728" i="5"/>
  <c r="B4736" i="5"/>
  <c r="B4744" i="5"/>
  <c r="B4752" i="5"/>
  <c r="B4760" i="5"/>
  <c r="B4768" i="5"/>
  <c r="B4776" i="5"/>
  <c r="B4784" i="5"/>
  <c r="B4792" i="5"/>
  <c r="B4800" i="5"/>
  <c r="B4808" i="5"/>
  <c r="B4816" i="5"/>
  <c r="B4824" i="5"/>
  <c r="B4832" i="5"/>
  <c r="B4840" i="5"/>
  <c r="B4848" i="5"/>
  <c r="B4856" i="5"/>
  <c r="B4864" i="5"/>
  <c r="B4872" i="5"/>
  <c r="B4880" i="5"/>
  <c r="B4888" i="5"/>
  <c r="B4896" i="5"/>
  <c r="B4904" i="5"/>
  <c r="B4912" i="5"/>
  <c r="B4920" i="5"/>
  <c r="B4928" i="5"/>
  <c r="B4936" i="5"/>
  <c r="B4944" i="5"/>
  <c r="B4952" i="5"/>
  <c r="B4960" i="5"/>
  <c r="B4968" i="5"/>
  <c r="B4976" i="5"/>
  <c r="B4984" i="5"/>
  <c r="B4992" i="5"/>
  <c r="B5000" i="5"/>
  <c r="B5008" i="5"/>
  <c r="B5016" i="5"/>
  <c r="B5024" i="5"/>
  <c r="B5032" i="5"/>
  <c r="B5040" i="5"/>
  <c r="B5048" i="5"/>
  <c r="B1033" i="5"/>
  <c r="B1494" i="5"/>
  <c r="B1736" i="5"/>
  <c r="B1903" i="5"/>
  <c r="B1991" i="5"/>
  <c r="B2064" i="5"/>
  <c r="B2159" i="5"/>
  <c r="B2247" i="5"/>
  <c r="B2320" i="5"/>
  <c r="B2415" i="5"/>
  <c r="B2503" i="5"/>
  <c r="B2576" i="5"/>
  <c r="B2671" i="5"/>
  <c r="B2759" i="5"/>
  <c r="B2825" i="5"/>
  <c r="B2876" i="5"/>
  <c r="B2920" i="5"/>
  <c r="B2959" i="5"/>
  <c r="B2989" i="5"/>
  <c r="B3011" i="5"/>
  <c r="B3030" i="5"/>
  <c r="B3053" i="5"/>
  <c r="B3075" i="5"/>
  <c r="B3094" i="5"/>
  <c r="B3117" i="5"/>
  <c r="B3139" i="5"/>
  <c r="B3158" i="5"/>
  <c r="B3181" i="5"/>
  <c r="B3203" i="5"/>
  <c r="B3222" i="5"/>
  <c r="B3245" i="5"/>
  <c r="B3267" i="5"/>
  <c r="B3286" i="5"/>
  <c r="B3309" i="5"/>
  <c r="B3331" i="5"/>
  <c r="B3350" i="5"/>
  <c r="B3373" i="5"/>
  <c r="B3395" i="5"/>
  <c r="B3414" i="5"/>
  <c r="B3437" i="5"/>
  <c r="B3459" i="5"/>
  <c r="B3478" i="5"/>
  <c r="B3501" i="5"/>
  <c r="B3523" i="5"/>
  <c r="B3542" i="5"/>
  <c r="B3565" i="5"/>
  <c r="B3587" i="5"/>
  <c r="B3606" i="5"/>
  <c r="B3629" i="5"/>
  <c r="B3651" i="5"/>
  <c r="B3670" i="5"/>
  <c r="B3693" i="5"/>
  <c r="B3715" i="5"/>
  <c r="B3734" i="5"/>
  <c r="B3757" i="5"/>
  <c r="B3779" i="5"/>
  <c r="B3798" i="5"/>
  <c r="B3821" i="5"/>
  <c r="B3843" i="5"/>
  <c r="B3862" i="5"/>
  <c r="B3885" i="5"/>
  <c r="B3907" i="5"/>
  <c r="B3926" i="5"/>
  <c r="B3949" i="5"/>
  <c r="B3961" i="5"/>
  <c r="B3969" i="5"/>
  <c r="B3977" i="5"/>
  <c r="B3985" i="5"/>
  <c r="B3993" i="5"/>
  <c r="B4001" i="5"/>
  <c r="B4009" i="5"/>
  <c r="B4017" i="5"/>
  <c r="B4025" i="5"/>
  <c r="B4033" i="5"/>
  <c r="B4041" i="5"/>
  <c r="B4049" i="5"/>
  <c r="B4057" i="5"/>
  <c r="B4065" i="5"/>
  <c r="B4073" i="5"/>
  <c r="B4081" i="5"/>
  <c r="B4089" i="5"/>
  <c r="B4097" i="5"/>
  <c r="B4105" i="5"/>
  <c r="B4113" i="5"/>
  <c r="B4121" i="5"/>
  <c r="B4129" i="5"/>
  <c r="B4137" i="5"/>
  <c r="B4145" i="5"/>
  <c r="B4153" i="5"/>
  <c r="B4161" i="5"/>
  <c r="B4169" i="5"/>
  <c r="B4177" i="5"/>
  <c r="B4185" i="5"/>
  <c r="B4193" i="5"/>
  <c r="B4201" i="5"/>
  <c r="B4209" i="5"/>
  <c r="B4217" i="5"/>
  <c r="B4225" i="5"/>
  <c r="B4233" i="5"/>
  <c r="B4241" i="5"/>
  <c r="B4249" i="5"/>
  <c r="B4257" i="5"/>
  <c r="B4265" i="5"/>
  <c r="B4273" i="5"/>
  <c r="B4281" i="5"/>
  <c r="B4289" i="5"/>
  <c r="B4297" i="5"/>
  <c r="B4305" i="5"/>
  <c r="B4313" i="5"/>
  <c r="B4321" i="5"/>
  <c r="B4329" i="5"/>
  <c r="B4337" i="5"/>
  <c r="B4345" i="5"/>
  <c r="B4353" i="5"/>
  <c r="B4361" i="5"/>
  <c r="B4369" i="5"/>
  <c r="B4377" i="5"/>
  <c r="B4385" i="5"/>
  <c r="B4393" i="5"/>
  <c r="B4401" i="5"/>
  <c r="B4409" i="5"/>
  <c r="B4417" i="5"/>
  <c r="B4425" i="5"/>
  <c r="B4433" i="5"/>
  <c r="B4441" i="5"/>
  <c r="B4449" i="5"/>
  <c r="B4457" i="5"/>
  <c r="B4465" i="5"/>
  <c r="B4473" i="5"/>
  <c r="B4481" i="5"/>
  <c r="B4489" i="5"/>
  <c r="B4497" i="5"/>
  <c r="B4505" i="5"/>
  <c r="B4513" i="5"/>
  <c r="B4521" i="5"/>
  <c r="B4529" i="5"/>
  <c r="B4537" i="5"/>
  <c r="B4545" i="5"/>
  <c r="B4553" i="5"/>
  <c r="B4561" i="5"/>
  <c r="B4569" i="5"/>
  <c r="B4577" i="5"/>
  <c r="B4585" i="5"/>
  <c r="B4593" i="5"/>
  <c r="B4601" i="5"/>
  <c r="B4609" i="5"/>
  <c r="B4617" i="5"/>
  <c r="B4625" i="5"/>
  <c r="B4633" i="5"/>
  <c r="B4641" i="5"/>
  <c r="B4649" i="5"/>
  <c r="B4657" i="5"/>
  <c r="B4665" i="5"/>
  <c r="B4673" i="5"/>
  <c r="B4681" i="5"/>
  <c r="B4689" i="5"/>
  <c r="B4697" i="5"/>
  <c r="B4705" i="5"/>
  <c r="B4713" i="5"/>
  <c r="B4721" i="5"/>
  <c r="B4729" i="5"/>
  <c r="B4737" i="5"/>
  <c r="B4745" i="5"/>
  <c r="B4753" i="5"/>
  <c r="B4761" i="5"/>
  <c r="B4769" i="5"/>
  <c r="B4777" i="5"/>
  <c r="B4785" i="5"/>
  <c r="B4793" i="5"/>
  <c r="B4801" i="5"/>
  <c r="B4809" i="5"/>
  <c r="B4817" i="5"/>
  <c r="B4825" i="5"/>
  <c r="B4833" i="5"/>
  <c r="B4841" i="5"/>
  <c r="B4849" i="5"/>
  <c r="B4857" i="5"/>
  <c r="B4865" i="5"/>
  <c r="B4873" i="5"/>
  <c r="B4881" i="5"/>
  <c r="B4889" i="5"/>
  <c r="B4897" i="5"/>
  <c r="B4905" i="5"/>
  <c r="B4913" i="5"/>
  <c r="B4921" i="5"/>
  <c r="B4929" i="5"/>
  <c r="B4937" i="5"/>
  <c r="B4945" i="5"/>
  <c r="B4953" i="5"/>
  <c r="B4961" i="5"/>
  <c r="B4969" i="5"/>
  <c r="B4977" i="5"/>
  <c r="B4985" i="5"/>
  <c r="B4993" i="5"/>
  <c r="B5001" i="5"/>
  <c r="B5009" i="5"/>
  <c r="B5017" i="5"/>
  <c r="B5025" i="5"/>
  <c r="B5033" i="5"/>
  <c r="B5041" i="5"/>
  <c r="B5049" i="5"/>
  <c r="B1034" i="5"/>
  <c r="B1526" i="5"/>
  <c r="B1783" i="5"/>
  <c r="B1904" i="5"/>
  <c r="B1999" i="5"/>
  <c r="B2087" i="5"/>
  <c r="B2160" i="5"/>
  <c r="B2255" i="5"/>
  <c r="B2343" i="5"/>
  <c r="B2416" i="5"/>
  <c r="B2511" i="5"/>
  <c r="B2599" i="5"/>
  <c r="B2672" i="5"/>
  <c r="B2767" i="5"/>
  <c r="B2840" i="5"/>
  <c r="B2879" i="5"/>
  <c r="B2924" i="5"/>
  <c r="B2968" i="5"/>
  <c r="B2990" i="5"/>
  <c r="B3013" i="5"/>
  <c r="B3035" i="5"/>
  <c r="B3054" i="5"/>
  <c r="B3077" i="5"/>
  <c r="B3099" i="5"/>
  <c r="B3118" i="5"/>
  <c r="B3141" i="5"/>
  <c r="B3163" i="5"/>
  <c r="B3182" i="5"/>
  <c r="B3205" i="5"/>
  <c r="B3227" i="5"/>
  <c r="B3246" i="5"/>
  <c r="B3269" i="5"/>
  <c r="B3291" i="5"/>
  <c r="B3310" i="5"/>
  <c r="B3333" i="5"/>
  <c r="B3355" i="5"/>
  <c r="B3374" i="5"/>
  <c r="B3397" i="5"/>
  <c r="B3419" i="5"/>
  <c r="B3438" i="5"/>
  <c r="B3461" i="5"/>
  <c r="B3483" i="5"/>
  <c r="B3502" i="5"/>
  <c r="B3525" i="5"/>
  <c r="B3547" i="5"/>
  <c r="B3566" i="5"/>
  <c r="B3589" i="5"/>
  <c r="B3611" i="5"/>
  <c r="B3630" i="5"/>
  <c r="B3653" i="5"/>
  <c r="B3675" i="5"/>
  <c r="B3694" i="5"/>
  <c r="B3717" i="5"/>
  <c r="B3739" i="5"/>
  <c r="B3758" i="5"/>
  <c r="B3781" i="5"/>
  <c r="B3803" i="5"/>
  <c r="B3822" i="5"/>
  <c r="B3845" i="5"/>
  <c r="B3867" i="5"/>
  <c r="B3886" i="5"/>
  <c r="B3909" i="5"/>
  <c r="B3931" i="5"/>
  <c r="B3950" i="5"/>
  <c r="B3962" i="5"/>
  <c r="B3970" i="5"/>
  <c r="B3978" i="5"/>
  <c r="B3986" i="5"/>
  <c r="B3994" i="5"/>
  <c r="B4002" i="5"/>
  <c r="B4010" i="5"/>
  <c r="B4018" i="5"/>
  <c r="B4026" i="5"/>
  <c r="B4034" i="5"/>
  <c r="B4042" i="5"/>
  <c r="B4050" i="5"/>
  <c r="B4058" i="5"/>
  <c r="B4066" i="5"/>
  <c r="B4074" i="5"/>
  <c r="B4082" i="5"/>
  <c r="B4090" i="5"/>
  <c r="B4098" i="5"/>
  <c r="B4106" i="5"/>
  <c r="B4114" i="5"/>
  <c r="B4122" i="5"/>
  <c r="B4130" i="5"/>
  <c r="B4138" i="5"/>
  <c r="B4146" i="5"/>
  <c r="B4154" i="5"/>
  <c r="B4162" i="5"/>
  <c r="B4170" i="5"/>
  <c r="B4178" i="5"/>
  <c r="B4186" i="5"/>
  <c r="B4194" i="5"/>
  <c r="B4202" i="5"/>
  <c r="B4210" i="5"/>
  <c r="B4218" i="5"/>
  <c r="B4226" i="5"/>
  <c r="B4234" i="5"/>
  <c r="B4242" i="5"/>
  <c r="B4250" i="5"/>
  <c r="B4258" i="5"/>
  <c r="B4266" i="5"/>
  <c r="B4274" i="5"/>
  <c r="B4282" i="5"/>
  <c r="B4290" i="5"/>
  <c r="B4298" i="5"/>
  <c r="B4306" i="5"/>
  <c r="B4314" i="5"/>
  <c r="B4322" i="5"/>
  <c r="B4330" i="5"/>
  <c r="B4338" i="5"/>
  <c r="B4346" i="5"/>
  <c r="B4354" i="5"/>
  <c r="B4362" i="5"/>
  <c r="B4370" i="5"/>
  <c r="B4378" i="5"/>
  <c r="B4386" i="5"/>
  <c r="B4394" i="5"/>
  <c r="B4402" i="5"/>
  <c r="B4410" i="5"/>
  <c r="B4418" i="5"/>
  <c r="B4426" i="5"/>
  <c r="B4434" i="5"/>
  <c r="B4442" i="5"/>
  <c r="B4450" i="5"/>
  <c r="B4458" i="5"/>
  <c r="B4466" i="5"/>
  <c r="B4474" i="5"/>
  <c r="B4482" i="5"/>
  <c r="B4490" i="5"/>
  <c r="B4498" i="5"/>
  <c r="B4506" i="5"/>
  <c r="B4514" i="5"/>
  <c r="B4522" i="5"/>
  <c r="B4530" i="5"/>
  <c r="B4538" i="5"/>
  <c r="B4546" i="5"/>
  <c r="B4554" i="5"/>
  <c r="B4562" i="5"/>
  <c r="B4570" i="5"/>
  <c r="B4578" i="5"/>
  <c r="B4586" i="5"/>
  <c r="B4594" i="5"/>
  <c r="B4602" i="5"/>
  <c r="B4610" i="5"/>
  <c r="B4618" i="5"/>
  <c r="B4626" i="5"/>
  <c r="B4634" i="5"/>
  <c r="B4642" i="5"/>
  <c r="B4650" i="5"/>
  <c r="B4658" i="5"/>
  <c r="B4666" i="5"/>
  <c r="B4674" i="5"/>
  <c r="B4682" i="5"/>
  <c r="B4690" i="5"/>
  <c r="B4698" i="5"/>
  <c r="B4706" i="5"/>
  <c r="B4714" i="5"/>
  <c r="B4722" i="5"/>
  <c r="B4730" i="5"/>
  <c r="B4738" i="5"/>
  <c r="B4746" i="5"/>
  <c r="B4754" i="5"/>
  <c r="B4762" i="5"/>
  <c r="B4770" i="5"/>
  <c r="B4778" i="5"/>
  <c r="B4786" i="5"/>
  <c r="B4794" i="5"/>
  <c r="B4802" i="5"/>
  <c r="B4810" i="5"/>
  <c r="B4818" i="5"/>
  <c r="B4826" i="5"/>
  <c r="B4834" i="5"/>
  <c r="B4842" i="5"/>
  <c r="B4850" i="5"/>
  <c r="B4858" i="5"/>
  <c r="B4866" i="5"/>
  <c r="B4874" i="5"/>
  <c r="B4882" i="5"/>
  <c r="B4890" i="5"/>
  <c r="B4898" i="5"/>
  <c r="B4906" i="5"/>
  <c r="B4914" i="5"/>
  <c r="B4922" i="5"/>
  <c r="B4930" i="5"/>
  <c r="B4938" i="5"/>
  <c r="B4946" i="5"/>
  <c r="B4954" i="5"/>
  <c r="B4962" i="5"/>
  <c r="B4970" i="5"/>
  <c r="B4978" i="5"/>
  <c r="B4986" i="5"/>
  <c r="B4994" i="5"/>
  <c r="B5002" i="5"/>
  <c r="B5010" i="5"/>
  <c r="B5018" i="5"/>
  <c r="B5026" i="5"/>
  <c r="B5034" i="5"/>
  <c r="B5042" i="5"/>
  <c r="B5050" i="5"/>
  <c r="B1238" i="5"/>
  <c r="B1527" i="5"/>
  <c r="B1799" i="5"/>
  <c r="B1927" i="5"/>
  <c r="B2000" i="5"/>
  <c r="B2095" i="5"/>
  <c r="B2183" i="5"/>
  <c r="B2256" i="5"/>
  <c r="B2351" i="5"/>
  <c r="B2439" i="5"/>
  <c r="B2512" i="5"/>
  <c r="B2607" i="5"/>
  <c r="B2695" i="5"/>
  <c r="B2768" i="5"/>
  <c r="B2844" i="5"/>
  <c r="B2888" i="5"/>
  <c r="B2927" i="5"/>
  <c r="B2972" i="5"/>
  <c r="B2995" i="5"/>
  <c r="B3014" i="5"/>
  <c r="B3037" i="5"/>
  <c r="B3059" i="5"/>
  <c r="B3078" i="5"/>
  <c r="B3101" i="5"/>
  <c r="B3123" i="5"/>
  <c r="B3142" i="5"/>
  <c r="B3165" i="5"/>
  <c r="B3187" i="5"/>
  <c r="B3206" i="5"/>
  <c r="B3229" i="5"/>
  <c r="B3251" i="5"/>
  <c r="B3270" i="5"/>
  <c r="B3293" i="5"/>
  <c r="B3315" i="5"/>
  <c r="B3334" i="5"/>
  <c r="B3357" i="5"/>
  <c r="B3379" i="5"/>
  <c r="B3398" i="5"/>
  <c r="B3421" i="5"/>
  <c r="B3443" i="5"/>
  <c r="B3462" i="5"/>
  <c r="B3485" i="5"/>
  <c r="B3507" i="5"/>
  <c r="B3526" i="5"/>
  <c r="B3549" i="5"/>
  <c r="B3571" i="5"/>
  <c r="B3590" i="5"/>
  <c r="B3613" i="5"/>
  <c r="B3635" i="5"/>
  <c r="B3654" i="5"/>
  <c r="B3677" i="5"/>
  <c r="B3699" i="5"/>
  <c r="B3718" i="5"/>
  <c r="B3741" i="5"/>
  <c r="B3763" i="5"/>
  <c r="B3782" i="5"/>
  <c r="B3805" i="5"/>
  <c r="B3827" i="5"/>
  <c r="B3846" i="5"/>
  <c r="B3869" i="5"/>
  <c r="B3891" i="5"/>
  <c r="B3910" i="5"/>
  <c r="B3933" i="5"/>
  <c r="B3955" i="5"/>
  <c r="B3963" i="5"/>
  <c r="B3971" i="5"/>
  <c r="B3979" i="5"/>
  <c r="B3987" i="5"/>
  <c r="B3995" i="5"/>
  <c r="B4003" i="5"/>
  <c r="B4011" i="5"/>
  <c r="B4019" i="5"/>
  <c r="B4027" i="5"/>
  <c r="B4035" i="5"/>
  <c r="B4043" i="5"/>
  <c r="B4051" i="5"/>
  <c r="B4059" i="5"/>
  <c r="B4067" i="5"/>
  <c r="B4075" i="5"/>
  <c r="B4083" i="5"/>
  <c r="B4091" i="5"/>
  <c r="B4099" i="5"/>
  <c r="B4107" i="5"/>
  <c r="B4115" i="5"/>
  <c r="B4123" i="5"/>
  <c r="B4131" i="5"/>
  <c r="B4139" i="5"/>
  <c r="B4147" i="5"/>
  <c r="B4155" i="5"/>
  <c r="B4163" i="5"/>
  <c r="B4171" i="5"/>
  <c r="B4179" i="5"/>
  <c r="B4187" i="5"/>
  <c r="B4195" i="5"/>
  <c r="B4203" i="5"/>
  <c r="B4211" i="5"/>
  <c r="B4219" i="5"/>
  <c r="B4227" i="5"/>
  <c r="B4235" i="5"/>
  <c r="B4243" i="5"/>
  <c r="B4251" i="5"/>
  <c r="B4259" i="5"/>
  <c r="B4267" i="5"/>
  <c r="B4275" i="5"/>
  <c r="B4283" i="5"/>
  <c r="B4291" i="5"/>
  <c r="B4299" i="5"/>
  <c r="B4307" i="5"/>
  <c r="B4315" i="5"/>
  <c r="B4323" i="5"/>
  <c r="B4331" i="5"/>
  <c r="B4339" i="5"/>
  <c r="B4347" i="5"/>
  <c r="B4355" i="5"/>
  <c r="B4363" i="5"/>
  <c r="B4371" i="5"/>
  <c r="B4379" i="5"/>
  <c r="B4387" i="5"/>
  <c r="B4395" i="5"/>
  <c r="B4403" i="5"/>
  <c r="B4411" i="5"/>
  <c r="B4419" i="5"/>
  <c r="B4427" i="5"/>
  <c r="B4435" i="5"/>
  <c r="B4443" i="5"/>
  <c r="B4451" i="5"/>
  <c r="B4459" i="5"/>
  <c r="B4467" i="5"/>
  <c r="B4475" i="5"/>
  <c r="B4483" i="5"/>
  <c r="B4491" i="5"/>
  <c r="B4499" i="5"/>
  <c r="B4507" i="5"/>
  <c r="B4515" i="5"/>
  <c r="B4523" i="5"/>
  <c r="B4531" i="5"/>
  <c r="B4539" i="5"/>
  <c r="B4547" i="5"/>
  <c r="B4555" i="5"/>
  <c r="B4563" i="5"/>
  <c r="B4571" i="5"/>
  <c r="B4579" i="5"/>
  <c r="B4587" i="5"/>
  <c r="B4595" i="5"/>
  <c r="B4603" i="5"/>
  <c r="B4611" i="5"/>
  <c r="B4619" i="5"/>
  <c r="B4627" i="5"/>
  <c r="B4635" i="5"/>
  <c r="B4643" i="5"/>
  <c r="B4651" i="5"/>
  <c r="B4659" i="5"/>
  <c r="B4667" i="5"/>
  <c r="B4675" i="5"/>
  <c r="B4683" i="5"/>
  <c r="B4691" i="5"/>
  <c r="B4699" i="5"/>
  <c r="B4707" i="5"/>
  <c r="B4715" i="5"/>
  <c r="B4723" i="5"/>
  <c r="B4731" i="5"/>
  <c r="B4739" i="5"/>
  <c r="B4747" i="5"/>
  <c r="B4755" i="5"/>
  <c r="B4763" i="5"/>
  <c r="B4771" i="5"/>
  <c r="B4779" i="5"/>
  <c r="B4787" i="5"/>
  <c r="B4795" i="5"/>
  <c r="B4803" i="5"/>
  <c r="B4811" i="5"/>
  <c r="B4819" i="5"/>
  <c r="B4827" i="5"/>
  <c r="B4835" i="5"/>
  <c r="B4843" i="5"/>
  <c r="B4851" i="5"/>
  <c r="B4859" i="5"/>
  <c r="B4867" i="5"/>
  <c r="B4875" i="5"/>
  <c r="B4883" i="5"/>
  <c r="B4891" i="5"/>
  <c r="B4899" i="5"/>
  <c r="B4907" i="5"/>
  <c r="B4915" i="5"/>
  <c r="B4923" i="5"/>
  <c r="B4931" i="5"/>
  <c r="B4939" i="5"/>
  <c r="B4947" i="5"/>
  <c r="B4955" i="5"/>
  <c r="B4963" i="5"/>
  <c r="B4971" i="5"/>
  <c r="B4979" i="5"/>
  <c r="B4987" i="5"/>
  <c r="B4995" i="5"/>
  <c r="B5003" i="5"/>
  <c r="B5011" i="5"/>
  <c r="B5019" i="5"/>
  <c r="B5027" i="5"/>
  <c r="B5035" i="5"/>
  <c r="B5043" i="5"/>
  <c r="B5051" i="5"/>
  <c r="B1270" i="5"/>
  <c r="B1622" i="5"/>
  <c r="B1800" i="5"/>
  <c r="B1935" i="5"/>
  <c r="B2023" i="5"/>
  <c r="B2096" i="5"/>
  <c r="B2191" i="5"/>
  <c r="B2279" i="5"/>
  <c r="B2352" i="5"/>
  <c r="B2447" i="5"/>
  <c r="B2535" i="5"/>
  <c r="B2608" i="5"/>
  <c r="B2703" i="5"/>
  <c r="B2791" i="5"/>
  <c r="B2847" i="5"/>
  <c r="B2892" i="5"/>
  <c r="B2936" i="5"/>
  <c r="B2974" i="5"/>
  <c r="B2997" i="5"/>
  <c r="B3019" i="5"/>
  <c r="B3038" i="5"/>
  <c r="B3061" i="5"/>
  <c r="B3083" i="5"/>
  <c r="B3102" i="5"/>
  <c r="B3125" i="5"/>
  <c r="B3147" i="5"/>
  <c r="B3166" i="5"/>
  <c r="B3189" i="5"/>
  <c r="B3211" i="5"/>
  <c r="B3230" i="5"/>
  <c r="B3253" i="5"/>
  <c r="B3275" i="5"/>
  <c r="B1271" i="5"/>
  <c r="B1654" i="5"/>
  <c r="B1847" i="5"/>
  <c r="B1936" i="5"/>
  <c r="B2031" i="5"/>
  <c r="B2119" i="5"/>
  <c r="B2192" i="5"/>
  <c r="B2287" i="5"/>
  <c r="B2375" i="5"/>
  <c r="B2448" i="5"/>
  <c r="B2543" i="5"/>
  <c r="B2631" i="5"/>
  <c r="B2704" i="5"/>
  <c r="B2799" i="5"/>
  <c r="B2856" i="5"/>
  <c r="B2895" i="5"/>
  <c r="B2940" i="5"/>
  <c r="B2979" i="5"/>
  <c r="B2998" i="5"/>
  <c r="B3021" i="5"/>
  <c r="B3043" i="5"/>
  <c r="B3062" i="5"/>
  <c r="B3085" i="5"/>
  <c r="B3107" i="5"/>
  <c r="B3126" i="5"/>
  <c r="B3149" i="5"/>
  <c r="B3171" i="5"/>
  <c r="B3190" i="5"/>
  <c r="B3213" i="5"/>
  <c r="B3235" i="5"/>
  <c r="B3254" i="5"/>
  <c r="B3277" i="5"/>
  <c r="B3299" i="5"/>
  <c r="B3318" i="5"/>
  <c r="B3341" i="5"/>
  <c r="B3363" i="5"/>
  <c r="B3382" i="5"/>
  <c r="B3405" i="5"/>
  <c r="B3427" i="5"/>
  <c r="B3446" i="5"/>
  <c r="B3469" i="5"/>
  <c r="B3491" i="5"/>
  <c r="B3510" i="5"/>
  <c r="B3533" i="5"/>
  <c r="B3555" i="5"/>
  <c r="B3574" i="5"/>
  <c r="B3597" i="5"/>
  <c r="B3619" i="5"/>
  <c r="B3638" i="5"/>
  <c r="B3661" i="5"/>
  <c r="B3683" i="5"/>
  <c r="B3702" i="5"/>
  <c r="B3725" i="5"/>
  <c r="B3747" i="5"/>
  <c r="B3766" i="5"/>
  <c r="B3789" i="5"/>
  <c r="B3811" i="5"/>
  <c r="B3830" i="5"/>
  <c r="B3853" i="5"/>
  <c r="B3875" i="5"/>
  <c r="B3894" i="5"/>
  <c r="B3917" i="5"/>
  <c r="B3939" i="5"/>
  <c r="B3957" i="5"/>
  <c r="B3965" i="5"/>
  <c r="B3973" i="5"/>
  <c r="B3981" i="5"/>
  <c r="B3989" i="5"/>
  <c r="B3997" i="5"/>
  <c r="B4005" i="5"/>
  <c r="B4013" i="5"/>
  <c r="B4021" i="5"/>
  <c r="B4029" i="5"/>
  <c r="B4037" i="5"/>
  <c r="B4045" i="5"/>
  <c r="B4053" i="5"/>
  <c r="B4061" i="5"/>
  <c r="B4069" i="5"/>
  <c r="B4077" i="5"/>
  <c r="B4085" i="5"/>
  <c r="B4093" i="5"/>
  <c r="B4101" i="5"/>
  <c r="B4109" i="5"/>
  <c r="B4117" i="5"/>
  <c r="B4125" i="5"/>
  <c r="B4133" i="5"/>
  <c r="B4141" i="5"/>
  <c r="B4149" i="5"/>
  <c r="B4157" i="5"/>
  <c r="B4165" i="5"/>
  <c r="B4173" i="5"/>
  <c r="B4181" i="5"/>
  <c r="B4189" i="5"/>
  <c r="B4197" i="5"/>
  <c r="B4205" i="5"/>
  <c r="B4213" i="5"/>
  <c r="B4221" i="5"/>
  <c r="B4229" i="5"/>
  <c r="B4237" i="5"/>
  <c r="B4245" i="5"/>
  <c r="B4253" i="5"/>
  <c r="B4261" i="5"/>
  <c r="B4269" i="5"/>
  <c r="B4277" i="5"/>
  <c r="B4285" i="5"/>
  <c r="B4293" i="5"/>
  <c r="B4301" i="5"/>
  <c r="B4309" i="5"/>
  <c r="B4317" i="5"/>
  <c r="B4325" i="5"/>
  <c r="B4333" i="5"/>
  <c r="B4341" i="5"/>
  <c r="B4349" i="5"/>
  <c r="B4357" i="5"/>
  <c r="B4365" i="5"/>
  <c r="B4373" i="5"/>
  <c r="B4381" i="5"/>
  <c r="B4389" i="5"/>
  <c r="B4397" i="5"/>
  <c r="B4405" i="5"/>
  <c r="B4413" i="5"/>
  <c r="B4421" i="5"/>
  <c r="B4429" i="5"/>
  <c r="B4437" i="5"/>
  <c r="B4445" i="5"/>
  <c r="B4453" i="5"/>
  <c r="B4461" i="5"/>
  <c r="B4469" i="5"/>
  <c r="B4477" i="5"/>
  <c r="B4485" i="5"/>
  <c r="B4493" i="5"/>
  <c r="B4501" i="5"/>
  <c r="B4509" i="5"/>
  <c r="B4517" i="5"/>
  <c r="B4525" i="5"/>
  <c r="B4533" i="5"/>
  <c r="B4541" i="5"/>
  <c r="B4549" i="5"/>
  <c r="B4557" i="5"/>
  <c r="B4565" i="5"/>
  <c r="B4573" i="5"/>
  <c r="B4581" i="5"/>
  <c r="B4589" i="5"/>
  <c r="B4597" i="5"/>
  <c r="B4605" i="5"/>
  <c r="B4613" i="5"/>
  <c r="B4621" i="5"/>
  <c r="B4629" i="5"/>
  <c r="B4637" i="5"/>
  <c r="B4645" i="5"/>
  <c r="B4653" i="5"/>
  <c r="B4661" i="5"/>
  <c r="B4669" i="5"/>
  <c r="B4677" i="5"/>
  <c r="B4685" i="5"/>
  <c r="B4693" i="5"/>
  <c r="B4701" i="5"/>
  <c r="B4709" i="5"/>
  <c r="B4717" i="5"/>
  <c r="B4725" i="5"/>
  <c r="B4733" i="5"/>
  <c r="B4741" i="5"/>
  <c r="B4749" i="5"/>
  <c r="B4757" i="5"/>
  <c r="B4765" i="5"/>
  <c r="B4773" i="5"/>
  <c r="B4781" i="5"/>
  <c r="B4789" i="5"/>
  <c r="B4797" i="5"/>
  <c r="B4805" i="5"/>
  <c r="B1366" i="5"/>
  <c r="B2032" i="5"/>
  <c r="B2383" i="5"/>
  <c r="B2727" i="5"/>
  <c r="B2943" i="5"/>
  <c r="B3045" i="5"/>
  <c r="B3131" i="5"/>
  <c r="B3214" i="5"/>
  <c r="B3294" i="5"/>
  <c r="B3347" i="5"/>
  <c r="B3406" i="5"/>
  <c r="B3467" i="5"/>
  <c r="B3517" i="5"/>
  <c r="B3579" i="5"/>
  <c r="B3637" i="5"/>
  <c r="B3686" i="5"/>
  <c r="B3749" i="5"/>
  <c r="B3806" i="5"/>
  <c r="B3859" i="5"/>
  <c r="B3918" i="5"/>
  <c r="B3964" i="5"/>
  <c r="B3983" i="5"/>
  <c r="B4006" i="5"/>
  <c r="B4028" i="5"/>
  <c r="B4047" i="5"/>
  <c r="B4070" i="5"/>
  <c r="B4092" i="5"/>
  <c r="B4111" i="5"/>
  <c r="B4134" i="5"/>
  <c r="B4156" i="5"/>
  <c r="B4175" i="5"/>
  <c r="B4198" i="5"/>
  <c r="B4220" i="5"/>
  <c r="B4239" i="5"/>
  <c r="B4262" i="5"/>
  <c r="B4284" i="5"/>
  <c r="B4303" i="5"/>
  <c r="B4326" i="5"/>
  <c r="B4348" i="5"/>
  <c r="B4367" i="5"/>
  <c r="B4390" i="5"/>
  <c r="B4412" i="5"/>
  <c r="B4431" i="5"/>
  <c r="B4454" i="5"/>
  <c r="B4476" i="5"/>
  <c r="B4495" i="5"/>
  <c r="B4518" i="5"/>
  <c r="B4540" i="5"/>
  <c r="B4559" i="5"/>
  <c r="B4582" i="5"/>
  <c r="B4604" i="5"/>
  <c r="B4623" i="5"/>
  <c r="B4646" i="5"/>
  <c r="B4668" i="5"/>
  <c r="B4687" i="5"/>
  <c r="B4710" i="5"/>
  <c r="B4732" i="5"/>
  <c r="B4751" i="5"/>
  <c r="B4774" i="5"/>
  <c r="B4796" i="5"/>
  <c r="B4814" i="5"/>
  <c r="B4830" i="5"/>
  <c r="B4846" i="5"/>
  <c r="B4862" i="5"/>
  <c r="B4878" i="5"/>
  <c r="B4894" i="5"/>
  <c r="B4910" i="5"/>
  <c r="B4926" i="5"/>
  <c r="B4942" i="5"/>
  <c r="B4958" i="5"/>
  <c r="B4974" i="5"/>
  <c r="B4990" i="5"/>
  <c r="B5006" i="5"/>
  <c r="B5022" i="5"/>
  <c r="B5038" i="5"/>
  <c r="B1398" i="5"/>
  <c r="B2384" i="5"/>
  <c r="B2735" i="5"/>
  <c r="B2952" i="5"/>
  <c r="B3046" i="5"/>
  <c r="B3133" i="5"/>
  <c r="B3219" i="5"/>
  <c r="B3301" i="5"/>
  <c r="B3358" i="5"/>
  <c r="B3411" i="5"/>
  <c r="B3470" i="5"/>
  <c r="B3531" i="5"/>
  <c r="B3581" i="5"/>
  <c r="B3643" i="5"/>
  <c r="B3701" i="5"/>
  <c r="B3750" i="5"/>
  <c r="B3813" i="5"/>
  <c r="B3870" i="5"/>
  <c r="B3923" i="5"/>
  <c r="B3966" i="5"/>
  <c r="B3988" i="5"/>
  <c r="B4007" i="5"/>
  <c r="B4030" i="5"/>
  <c r="B4052" i="5"/>
  <c r="B4071" i="5"/>
  <c r="B4094" i="5"/>
  <c r="B4116" i="5"/>
  <c r="B4135" i="5"/>
  <c r="B4158" i="5"/>
  <c r="B4180" i="5"/>
  <c r="B4222" i="5"/>
  <c r="B4244" i="5"/>
  <c r="B4263" i="5"/>
  <c r="B4286" i="5"/>
  <c r="B4308" i="5"/>
  <c r="B4327" i="5"/>
  <c r="B4350" i="5"/>
  <c r="B4372" i="5"/>
  <c r="B4391" i="5"/>
  <c r="B4414" i="5"/>
  <c r="B4436" i="5"/>
  <c r="B4455" i="5"/>
  <c r="B4478" i="5"/>
  <c r="B4500" i="5"/>
  <c r="B4519" i="5"/>
  <c r="B4542" i="5"/>
  <c r="B4564" i="5"/>
  <c r="B4583" i="5"/>
  <c r="B4628" i="5"/>
  <c r="B4647" i="5"/>
  <c r="B4670" i="5"/>
  <c r="B4692" i="5"/>
  <c r="B4711" i="5"/>
  <c r="B4756" i="5"/>
  <c r="B4775" i="5"/>
  <c r="B4815" i="5"/>
  <c r="B4831" i="5"/>
  <c r="B4863" i="5"/>
  <c r="B4895" i="5"/>
  <c r="B4911" i="5"/>
  <c r="B4927" i="5"/>
  <c r="B4943" i="5"/>
  <c r="B4959" i="5"/>
  <c r="B4975" i="5"/>
  <c r="B4991" i="5"/>
  <c r="B5007" i="5"/>
  <c r="B5023" i="5"/>
  <c r="B5039" i="5"/>
  <c r="B2055" i="5"/>
  <c r="B4199" i="5"/>
  <c r="B4606" i="5"/>
  <c r="B4734" i="5"/>
  <c r="B4798" i="5"/>
  <c r="B4847" i="5"/>
  <c r="B4879" i="5"/>
  <c r="B3150" i="5"/>
  <c r="B4287" i="5"/>
  <c r="B4374" i="5"/>
  <c r="B4415" i="5"/>
  <c r="B4460" i="5"/>
  <c r="B4524" i="5"/>
  <c r="B4566" i="5"/>
  <c r="B4607" i="5"/>
  <c r="B4652" i="5"/>
  <c r="B4694" i="5"/>
  <c r="B4735" i="5"/>
  <c r="B4780" i="5"/>
  <c r="B4820" i="5"/>
  <c r="B4852" i="5"/>
  <c r="B4884" i="5"/>
  <c r="B4916" i="5"/>
  <c r="B4948" i="5"/>
  <c r="B4980" i="5"/>
  <c r="B5012" i="5"/>
  <c r="B5044" i="5"/>
  <c r="B2639" i="5"/>
  <c r="B3509" i="5"/>
  <c r="B3731" i="5"/>
  <c r="B3958" i="5"/>
  <c r="B4022" i="5"/>
  <c r="B4086" i="5"/>
  <c r="B4150" i="5"/>
  <c r="B4191" i="5"/>
  <c r="B4278" i="5"/>
  <c r="B4342" i="5"/>
  <c r="B4406" i="5"/>
  <c r="B4470" i="5"/>
  <c r="B4556" i="5"/>
  <c r="B4620" i="5"/>
  <c r="B4684" i="5"/>
  <c r="B4748" i="5"/>
  <c r="B4812" i="5"/>
  <c r="B4844" i="5"/>
  <c r="B4892" i="5"/>
  <c r="B4940" i="5"/>
  <c r="B4988" i="5"/>
  <c r="B5036" i="5"/>
  <c r="B1967" i="5"/>
  <c r="B2908" i="5"/>
  <c r="B3110" i="5"/>
  <c r="B3342" i="5"/>
  <c r="B3453" i="5"/>
  <c r="B3622" i="5"/>
  <c r="B3795" i="5"/>
  <c r="B3959" i="5"/>
  <c r="B4023" i="5"/>
  <c r="B4068" i="5"/>
  <c r="B4132" i="5"/>
  <c r="B4196" i="5"/>
  <c r="B4260" i="5"/>
  <c r="B4324" i="5"/>
  <c r="B4388" i="5"/>
  <c r="B4452" i="5"/>
  <c r="B4516" i="5"/>
  <c r="B4599" i="5"/>
  <c r="B4663" i="5"/>
  <c r="B4727" i="5"/>
  <c r="B4791" i="5"/>
  <c r="B4845" i="5"/>
  <c r="B4893" i="5"/>
  <c r="B4957" i="5"/>
  <c r="B5021" i="5"/>
  <c r="B1655" i="5"/>
  <c r="B2127" i="5"/>
  <c r="B2471" i="5"/>
  <c r="B2800" i="5"/>
  <c r="B2981" i="5"/>
  <c r="B3067" i="5"/>
  <c r="B3237" i="5"/>
  <c r="B3302" i="5"/>
  <c r="B3365" i="5"/>
  <c r="B3422" i="5"/>
  <c r="B3475" i="5"/>
  <c r="B3534" i="5"/>
  <c r="B3595" i="5"/>
  <c r="B3645" i="5"/>
  <c r="B3707" i="5"/>
  <c r="B3765" i="5"/>
  <c r="B3814" i="5"/>
  <c r="B3877" i="5"/>
  <c r="B3934" i="5"/>
  <c r="B3967" i="5"/>
  <c r="B3990" i="5"/>
  <c r="B4012" i="5"/>
  <c r="B4031" i="5"/>
  <c r="B4054" i="5"/>
  <c r="B4076" i="5"/>
  <c r="B4095" i="5"/>
  <c r="B4118" i="5"/>
  <c r="B4140" i="5"/>
  <c r="B4159" i="5"/>
  <c r="B4182" i="5"/>
  <c r="B4204" i="5"/>
  <c r="B4223" i="5"/>
  <c r="B4246" i="5"/>
  <c r="B4268" i="5"/>
  <c r="B4310" i="5"/>
  <c r="B4332" i="5"/>
  <c r="B4351" i="5"/>
  <c r="B4396" i="5"/>
  <c r="B4438" i="5"/>
  <c r="B4479" i="5"/>
  <c r="B4502" i="5"/>
  <c r="B4543" i="5"/>
  <c r="B4588" i="5"/>
  <c r="B4630" i="5"/>
  <c r="B4671" i="5"/>
  <c r="B4716" i="5"/>
  <c r="B4758" i="5"/>
  <c r="B4799" i="5"/>
  <c r="B4836" i="5"/>
  <c r="B4868" i="5"/>
  <c r="B4900" i="5"/>
  <c r="B4932" i="5"/>
  <c r="B4964" i="5"/>
  <c r="B4996" i="5"/>
  <c r="B5028" i="5"/>
  <c r="B2288" i="5"/>
  <c r="B3621" i="5"/>
  <c r="B3790" i="5"/>
  <c r="B3901" i="5"/>
  <c r="B3980" i="5"/>
  <c r="B4044" i="5"/>
  <c r="B4108" i="5"/>
  <c r="B4172" i="5"/>
  <c r="B4236" i="5"/>
  <c r="B4300" i="5"/>
  <c r="B4364" i="5"/>
  <c r="B4428" i="5"/>
  <c r="B4492" i="5"/>
  <c r="B4534" i="5"/>
  <c r="B4598" i="5"/>
  <c r="B4662" i="5"/>
  <c r="B4703" i="5"/>
  <c r="B4767" i="5"/>
  <c r="B4828" i="5"/>
  <c r="B4876" i="5"/>
  <c r="B4908" i="5"/>
  <c r="B4956" i="5"/>
  <c r="B5004" i="5"/>
  <c r="B23" i="5"/>
  <c r="B2311" i="5"/>
  <c r="B3027" i="5"/>
  <c r="B3283" i="5"/>
  <c r="B3515" i="5"/>
  <c r="B3685" i="5"/>
  <c r="B3854" i="5"/>
  <c r="B3982" i="5"/>
  <c r="B4046" i="5"/>
  <c r="B4110" i="5"/>
  <c r="B4174" i="5"/>
  <c r="B4215" i="5"/>
  <c r="B4279" i="5"/>
  <c r="B4343" i="5"/>
  <c r="B4407" i="5"/>
  <c r="B4471" i="5"/>
  <c r="B4535" i="5"/>
  <c r="B4580" i="5"/>
  <c r="B4644" i="5"/>
  <c r="B4708" i="5"/>
  <c r="B4750" i="5"/>
  <c r="B4813" i="5"/>
  <c r="B4861" i="5"/>
  <c r="B4909" i="5"/>
  <c r="B4941" i="5"/>
  <c r="B4973" i="5"/>
  <c r="B5005" i="5"/>
  <c r="B1719" i="5"/>
  <c r="B2128" i="5"/>
  <c r="B2479" i="5"/>
  <c r="B2817" i="5"/>
  <c r="B2982" i="5"/>
  <c r="B3069" i="5"/>
  <c r="B3155" i="5"/>
  <c r="B3238" i="5"/>
  <c r="B3317" i="5"/>
  <c r="B3366" i="5"/>
  <c r="B3429" i="5"/>
  <c r="B3486" i="5"/>
  <c r="B3539" i="5"/>
  <c r="B3598" i="5"/>
  <c r="B3659" i="5"/>
  <c r="B3709" i="5"/>
  <c r="B3771" i="5"/>
  <c r="B3829" i="5"/>
  <c r="B3878" i="5"/>
  <c r="B3941" i="5"/>
  <c r="B3972" i="5"/>
  <c r="B3991" i="5"/>
  <c r="B4014" i="5"/>
  <c r="B4036" i="5"/>
  <c r="B4055" i="5"/>
  <c r="B4078" i="5"/>
  <c r="B4100" i="5"/>
  <c r="B4119" i="5"/>
  <c r="B4142" i="5"/>
  <c r="B4164" i="5"/>
  <c r="B4183" i="5"/>
  <c r="B4206" i="5"/>
  <c r="B4228" i="5"/>
  <c r="B4247" i="5"/>
  <c r="B4270" i="5"/>
  <c r="B4292" i="5"/>
  <c r="B4311" i="5"/>
  <c r="B4334" i="5"/>
  <c r="B4356" i="5"/>
  <c r="B4375" i="5"/>
  <c r="B4398" i="5"/>
  <c r="B4420" i="5"/>
  <c r="B4439" i="5"/>
  <c r="B4462" i="5"/>
  <c r="B4484" i="5"/>
  <c r="B4503" i="5"/>
  <c r="B4526" i="5"/>
  <c r="B4548" i="5"/>
  <c r="B4567" i="5"/>
  <c r="B4590" i="5"/>
  <c r="B4612" i="5"/>
  <c r="B4631" i="5"/>
  <c r="B4654" i="5"/>
  <c r="B4676" i="5"/>
  <c r="B4695" i="5"/>
  <c r="B4718" i="5"/>
  <c r="B4740" i="5"/>
  <c r="B4759" i="5"/>
  <c r="B4782" i="5"/>
  <c r="B4804" i="5"/>
  <c r="B4821" i="5"/>
  <c r="B4837" i="5"/>
  <c r="B4853" i="5"/>
  <c r="B4869" i="5"/>
  <c r="B4885" i="5"/>
  <c r="B4901" i="5"/>
  <c r="B4917" i="5"/>
  <c r="B4933" i="5"/>
  <c r="B4949" i="5"/>
  <c r="B4965" i="5"/>
  <c r="B4981" i="5"/>
  <c r="B4997" i="5"/>
  <c r="B5013" i="5"/>
  <c r="B5029" i="5"/>
  <c r="B5045" i="5"/>
  <c r="B1864" i="5"/>
  <c r="B4359" i="5"/>
  <c r="B4766" i="5"/>
  <c r="B4823" i="5"/>
  <c r="B4871" i="5"/>
  <c r="B4903" i="5"/>
  <c r="B4935" i="5"/>
  <c r="B4951" i="5"/>
  <c r="B4983" i="5"/>
  <c r="B5015" i="5"/>
  <c r="B5047" i="5"/>
  <c r="B1959" i="5"/>
  <c r="B2904" i="5"/>
  <c r="B3022" i="5"/>
  <c r="B3109" i="5"/>
  <c r="B3195" i="5"/>
  <c r="B3278" i="5"/>
  <c r="B3339" i="5"/>
  <c r="B3389" i="5"/>
  <c r="B3451" i="5"/>
  <c r="B3558" i="5"/>
  <c r="B3678" i="5"/>
  <c r="B3851" i="5"/>
  <c r="B3999" i="5"/>
  <c r="B4063" i="5"/>
  <c r="B4127" i="5"/>
  <c r="B4214" i="5"/>
  <c r="B4255" i="5"/>
  <c r="B4319" i="5"/>
  <c r="B4383" i="5"/>
  <c r="B4447" i="5"/>
  <c r="B4511" i="5"/>
  <c r="B4575" i="5"/>
  <c r="B4639" i="5"/>
  <c r="B4726" i="5"/>
  <c r="B4790" i="5"/>
  <c r="B4860" i="5"/>
  <c r="B4924" i="5"/>
  <c r="B4972" i="5"/>
  <c r="B5020" i="5"/>
  <c r="B2640" i="5"/>
  <c r="B3197" i="5"/>
  <c r="B3403" i="5"/>
  <c r="B3573" i="5"/>
  <c r="B3742" i="5"/>
  <c r="B3915" i="5"/>
  <c r="B4004" i="5"/>
  <c r="B4087" i="5"/>
  <c r="B4151" i="5"/>
  <c r="B4238" i="5"/>
  <c r="B4302" i="5"/>
  <c r="B4366" i="5"/>
  <c r="B4430" i="5"/>
  <c r="B4494" i="5"/>
  <c r="B4558" i="5"/>
  <c r="B4622" i="5"/>
  <c r="B4686" i="5"/>
  <c r="B4772" i="5"/>
  <c r="B4829" i="5"/>
  <c r="B4877" i="5"/>
  <c r="B4925" i="5"/>
  <c r="B4989" i="5"/>
  <c r="B5037" i="5"/>
  <c r="B1863" i="5"/>
  <c r="B2215" i="5"/>
  <c r="B2544" i="5"/>
  <c r="B2860" i="5"/>
  <c r="B3003" i="5"/>
  <c r="B3086" i="5"/>
  <c r="B3173" i="5"/>
  <c r="B3259" i="5"/>
  <c r="B3323" i="5"/>
  <c r="B3381" i="5"/>
  <c r="B3430" i="5"/>
  <c r="B3493" i="5"/>
  <c r="B3550" i="5"/>
  <c r="B3603" i="5"/>
  <c r="B3662" i="5"/>
  <c r="B3723" i="5"/>
  <c r="B3773" i="5"/>
  <c r="B3835" i="5"/>
  <c r="B3893" i="5"/>
  <c r="B3942" i="5"/>
  <c r="B3974" i="5"/>
  <c r="B3996" i="5"/>
  <c r="B4015" i="5"/>
  <c r="B4038" i="5"/>
  <c r="B4060" i="5"/>
  <c r="B4079" i="5"/>
  <c r="B4102" i="5"/>
  <c r="B4124" i="5"/>
  <c r="B4143" i="5"/>
  <c r="B4166" i="5"/>
  <c r="B4188" i="5"/>
  <c r="B4207" i="5"/>
  <c r="B4230" i="5"/>
  <c r="B4252" i="5"/>
  <c r="B4271" i="5"/>
  <c r="B4294" i="5"/>
  <c r="B4316" i="5"/>
  <c r="B4335" i="5"/>
  <c r="B4358" i="5"/>
  <c r="B4380" i="5"/>
  <c r="B4399" i="5"/>
  <c r="B4422" i="5"/>
  <c r="B4444" i="5"/>
  <c r="B4463" i="5"/>
  <c r="B4486" i="5"/>
  <c r="B4508" i="5"/>
  <c r="B4527" i="5"/>
  <c r="B4550" i="5"/>
  <c r="B4572" i="5"/>
  <c r="B4591" i="5"/>
  <c r="B4614" i="5"/>
  <c r="B4636" i="5"/>
  <c r="B4655" i="5"/>
  <c r="B4678" i="5"/>
  <c r="B4700" i="5"/>
  <c r="B4719" i="5"/>
  <c r="B4742" i="5"/>
  <c r="B4764" i="5"/>
  <c r="B4783" i="5"/>
  <c r="B4806" i="5"/>
  <c r="B4822" i="5"/>
  <c r="B4838" i="5"/>
  <c r="B4854" i="5"/>
  <c r="B4870" i="5"/>
  <c r="B4886" i="5"/>
  <c r="B4902" i="5"/>
  <c r="B4918" i="5"/>
  <c r="B4934" i="5"/>
  <c r="B4950" i="5"/>
  <c r="B4966" i="5"/>
  <c r="B4982" i="5"/>
  <c r="B4998" i="5"/>
  <c r="B5014" i="5"/>
  <c r="B5030" i="5"/>
  <c r="B5046" i="5"/>
  <c r="B2223" i="5"/>
  <c r="B2567" i="5"/>
  <c r="B2863" i="5"/>
  <c r="B3005" i="5"/>
  <c r="B3091" i="5"/>
  <c r="B3174" i="5"/>
  <c r="B3261" i="5"/>
  <c r="B3325" i="5"/>
  <c r="B3387" i="5"/>
  <c r="B3445" i="5"/>
  <c r="B3494" i="5"/>
  <c r="B3557" i="5"/>
  <c r="B3614" i="5"/>
  <c r="B3667" i="5"/>
  <c r="B3726" i="5"/>
  <c r="B3787" i="5"/>
  <c r="B3837" i="5"/>
  <c r="B3899" i="5"/>
  <c r="B3956" i="5"/>
  <c r="B3975" i="5"/>
  <c r="B3998" i="5"/>
  <c r="B4020" i="5"/>
  <c r="B4039" i="5"/>
  <c r="B4062" i="5"/>
  <c r="B4084" i="5"/>
  <c r="B4103" i="5"/>
  <c r="B4126" i="5"/>
  <c r="B4148" i="5"/>
  <c r="B4167" i="5"/>
  <c r="B4190" i="5"/>
  <c r="B4212" i="5"/>
  <c r="B4231" i="5"/>
  <c r="B4254" i="5"/>
  <c r="B4276" i="5"/>
  <c r="B4295" i="5"/>
  <c r="B4318" i="5"/>
  <c r="B4340" i="5"/>
  <c r="B4382" i="5"/>
  <c r="B4404" i="5"/>
  <c r="B4423" i="5"/>
  <c r="B4446" i="5"/>
  <c r="B4468" i="5"/>
  <c r="B4487" i="5"/>
  <c r="B4510" i="5"/>
  <c r="B4532" i="5"/>
  <c r="B4551" i="5"/>
  <c r="B4574" i="5"/>
  <c r="B4596" i="5"/>
  <c r="B4615" i="5"/>
  <c r="B4638" i="5"/>
  <c r="B4660" i="5"/>
  <c r="B4679" i="5"/>
  <c r="B4702" i="5"/>
  <c r="B4724" i="5"/>
  <c r="B4743" i="5"/>
  <c r="B4788" i="5"/>
  <c r="B4807" i="5"/>
  <c r="B4839" i="5"/>
  <c r="B4855" i="5"/>
  <c r="B4887" i="5"/>
  <c r="B4919" i="5"/>
  <c r="B4967" i="5"/>
  <c r="B4999" i="5"/>
  <c r="B5031" i="5"/>
  <c r="B16" i="5"/>
  <c r="B18" i="5"/>
  <c r="B19" i="5"/>
  <c r="B9" i="5"/>
  <c r="B4" i="5"/>
  <c r="B12" i="5"/>
  <c r="B20" i="5"/>
  <c r="B5" i="5"/>
  <c r="B13" i="5"/>
  <c r="B21" i="5"/>
  <c r="B6" i="5"/>
  <c r="B14" i="5"/>
  <c r="B22" i="5"/>
  <c r="B7" i="5"/>
  <c r="B15" i="5"/>
  <c r="B8" i="5"/>
  <c r="B17" i="5"/>
  <c r="B10" i="5"/>
  <c r="B11" i="5"/>
  <c r="F5011" i="1"/>
  <c r="F5010" i="1"/>
  <c r="F5009" i="1"/>
  <c r="F5008" i="1"/>
  <c r="F5007" i="1"/>
  <c r="F5006" i="1"/>
  <c r="F5005" i="1"/>
  <c r="F5004" i="1"/>
  <c r="F5003" i="1"/>
  <c r="F5002" i="1"/>
  <c r="F5001" i="1"/>
  <c r="F5000" i="1"/>
  <c r="F4999" i="1"/>
  <c r="F4998" i="1"/>
  <c r="F4997" i="1"/>
  <c r="F4996" i="1"/>
  <c r="F4995" i="1"/>
  <c r="F4994" i="1"/>
  <c r="F4993" i="1"/>
  <c r="F4992" i="1"/>
  <c r="F4991" i="1"/>
  <c r="F4990" i="1"/>
  <c r="F4989" i="1"/>
  <c r="F4988" i="1"/>
  <c r="F4987" i="1"/>
  <c r="F4986" i="1"/>
  <c r="F4985" i="1"/>
  <c r="F4984" i="1"/>
  <c r="F4983" i="1"/>
  <c r="F4982" i="1"/>
  <c r="F4981" i="1"/>
  <c r="F4980" i="1"/>
  <c r="F4979" i="1"/>
  <c r="F4978" i="1"/>
  <c r="F4977" i="1"/>
  <c r="F4976" i="1"/>
  <c r="F4975" i="1"/>
  <c r="F4974" i="1"/>
  <c r="F4973" i="1"/>
  <c r="F4972" i="1"/>
  <c r="F4971" i="1"/>
  <c r="F4970" i="1"/>
  <c r="F4969" i="1"/>
  <c r="F4968" i="1"/>
  <c r="F4967" i="1"/>
  <c r="F4966" i="1"/>
  <c r="F4965" i="1"/>
  <c r="F4964" i="1"/>
  <c r="F4963" i="1"/>
  <c r="F4962" i="1"/>
  <c r="F4961" i="1"/>
  <c r="F4960" i="1"/>
  <c r="F4959" i="1"/>
  <c r="F4958" i="1"/>
  <c r="F4957" i="1"/>
  <c r="F4956" i="1"/>
  <c r="F4955" i="1"/>
  <c r="F4954" i="1"/>
  <c r="F4953" i="1"/>
  <c r="F4952" i="1"/>
  <c r="F4951" i="1"/>
  <c r="F4950" i="1"/>
  <c r="F4949" i="1"/>
  <c r="F4948" i="1"/>
  <c r="F4947" i="1"/>
  <c r="F4946" i="1"/>
  <c r="F4945" i="1"/>
  <c r="F4944" i="1"/>
  <c r="F4943" i="1"/>
  <c r="F4942" i="1"/>
  <c r="F4941" i="1"/>
  <c r="F4940" i="1"/>
  <c r="F4939" i="1"/>
  <c r="F4938" i="1"/>
  <c r="F4937" i="1"/>
  <c r="F4936" i="1"/>
  <c r="F4935" i="1"/>
  <c r="F4934" i="1"/>
  <c r="F4933" i="1"/>
  <c r="F4932" i="1"/>
  <c r="F4931" i="1"/>
  <c r="F4930" i="1"/>
  <c r="F4929" i="1"/>
  <c r="F4928" i="1"/>
  <c r="F4927" i="1"/>
  <c r="F4926" i="1"/>
  <c r="F4925" i="1"/>
  <c r="F4924" i="1"/>
  <c r="F4923" i="1"/>
  <c r="F4922" i="1"/>
  <c r="F4921" i="1"/>
  <c r="F4920" i="1"/>
  <c r="F4919" i="1"/>
  <c r="F4918" i="1"/>
  <c r="F4917" i="1"/>
  <c r="F4916" i="1"/>
  <c r="F4915" i="1"/>
  <c r="F4914" i="1"/>
  <c r="F4913" i="1"/>
  <c r="F4912" i="1"/>
  <c r="F4911" i="1"/>
  <c r="F4910" i="1"/>
  <c r="F4909" i="1"/>
  <c r="F4908" i="1"/>
  <c r="F4907" i="1"/>
  <c r="F4906" i="1"/>
  <c r="F4905" i="1"/>
  <c r="F4904" i="1"/>
  <c r="F4903" i="1"/>
  <c r="F4902" i="1"/>
  <c r="F4901" i="1"/>
  <c r="F4900" i="1"/>
  <c r="F4899" i="1"/>
  <c r="F4898" i="1"/>
  <c r="F4897" i="1"/>
  <c r="F4896" i="1"/>
  <c r="F4895" i="1"/>
  <c r="F4894" i="1"/>
  <c r="F4893" i="1"/>
  <c r="F4892" i="1"/>
  <c r="F4891" i="1"/>
  <c r="F4890" i="1"/>
  <c r="F4889" i="1"/>
  <c r="F4888" i="1"/>
  <c r="F4887" i="1"/>
  <c r="F4886" i="1"/>
  <c r="F4885" i="1"/>
  <c r="F4884" i="1"/>
  <c r="F4883" i="1"/>
  <c r="F4882" i="1"/>
  <c r="F4881" i="1"/>
  <c r="F4880" i="1"/>
  <c r="F4879" i="1"/>
  <c r="F4878" i="1"/>
  <c r="F4877" i="1"/>
  <c r="F4876" i="1"/>
  <c r="F4875" i="1"/>
  <c r="F4874" i="1"/>
  <c r="F4873" i="1"/>
  <c r="F4872" i="1"/>
  <c r="F4871" i="1"/>
  <c r="F4870" i="1"/>
  <c r="F4869" i="1"/>
  <c r="F4868" i="1"/>
  <c r="F4867" i="1"/>
  <c r="F4866" i="1"/>
  <c r="F4865" i="1"/>
  <c r="F4864" i="1"/>
  <c r="F4863" i="1"/>
  <c r="F4862" i="1"/>
  <c r="F4861" i="1"/>
  <c r="F4860" i="1"/>
  <c r="F4859" i="1"/>
  <c r="F4858" i="1"/>
  <c r="F4857" i="1"/>
  <c r="F4856" i="1"/>
  <c r="F4855" i="1"/>
  <c r="F4854" i="1"/>
  <c r="F4853" i="1"/>
  <c r="F4852" i="1"/>
  <c r="F4851" i="1"/>
  <c r="F4850" i="1"/>
  <c r="F4849" i="1"/>
  <c r="F4848" i="1"/>
  <c r="F4847" i="1"/>
  <c r="F4846" i="1"/>
  <c r="F4845" i="1"/>
  <c r="F4844" i="1"/>
  <c r="F4843" i="1"/>
  <c r="F4842" i="1"/>
  <c r="F4841" i="1"/>
  <c r="F4840" i="1"/>
  <c r="F4839" i="1"/>
  <c r="F4838" i="1"/>
  <c r="F4837" i="1"/>
  <c r="F4836" i="1"/>
  <c r="F4835" i="1"/>
  <c r="F4834" i="1"/>
  <c r="F4833" i="1"/>
  <c r="F4832" i="1"/>
  <c r="F4831" i="1"/>
  <c r="F4830" i="1"/>
  <c r="F4829" i="1"/>
  <c r="F4828" i="1"/>
  <c r="F4827" i="1"/>
  <c r="F4826" i="1"/>
  <c r="F4825" i="1"/>
  <c r="F4824" i="1"/>
  <c r="F4823" i="1"/>
  <c r="F4822" i="1"/>
  <c r="F4821" i="1"/>
  <c r="F4820" i="1"/>
  <c r="F4819" i="1"/>
  <c r="F4818" i="1"/>
  <c r="F4817" i="1"/>
  <c r="F4816" i="1"/>
  <c r="F4815" i="1"/>
  <c r="F4814" i="1"/>
  <c r="F4813" i="1"/>
  <c r="F4812" i="1"/>
  <c r="F4811" i="1"/>
  <c r="F4810" i="1"/>
  <c r="F4809" i="1"/>
  <c r="F4808" i="1"/>
  <c r="F4807" i="1"/>
  <c r="F4806" i="1"/>
  <c r="F4805" i="1"/>
  <c r="F4804" i="1"/>
  <c r="F4803" i="1"/>
  <c r="F4802" i="1"/>
  <c r="F4801" i="1"/>
  <c r="F4800" i="1"/>
  <c r="F4799" i="1"/>
  <c r="F4798" i="1"/>
  <c r="F4797" i="1"/>
  <c r="F4796" i="1"/>
  <c r="F4795" i="1"/>
  <c r="F4794" i="1"/>
  <c r="F4793" i="1"/>
  <c r="F4792" i="1"/>
  <c r="F4791" i="1"/>
  <c r="F4790" i="1"/>
  <c r="F4789" i="1"/>
  <c r="F4788" i="1"/>
  <c r="F4787" i="1"/>
  <c r="F4786" i="1"/>
  <c r="F4785" i="1"/>
  <c r="F4784" i="1"/>
  <c r="F4783" i="1"/>
  <c r="F4782" i="1"/>
  <c r="F4781" i="1"/>
  <c r="F4780" i="1"/>
  <c r="F4779" i="1"/>
  <c r="F4778" i="1"/>
  <c r="F4777" i="1"/>
  <c r="F4776" i="1"/>
  <c r="F4775" i="1"/>
  <c r="F4774" i="1"/>
  <c r="F4773" i="1"/>
  <c r="F4772" i="1"/>
  <c r="F4771" i="1"/>
  <c r="F4770" i="1"/>
  <c r="F4769" i="1"/>
  <c r="F4768" i="1"/>
  <c r="F4767" i="1"/>
  <c r="F4766" i="1"/>
  <c r="F4765" i="1"/>
  <c r="F4764" i="1"/>
  <c r="F4763" i="1"/>
  <c r="F4762" i="1"/>
  <c r="F4761" i="1"/>
  <c r="F4760" i="1"/>
  <c r="F4759" i="1"/>
  <c r="F4758" i="1"/>
  <c r="F4757" i="1"/>
  <c r="F4756" i="1"/>
  <c r="F4755" i="1"/>
  <c r="F4754" i="1"/>
  <c r="F4753" i="1"/>
  <c r="F4752" i="1"/>
  <c r="F4751" i="1"/>
  <c r="F4750" i="1"/>
  <c r="F4749" i="1"/>
  <c r="F4748" i="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22" i="1"/>
  <c r="F4721" i="1"/>
  <c r="F4720" i="1"/>
  <c r="F4719" i="1"/>
  <c r="F4718"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4432" i="1"/>
  <c r="F4431" i="1"/>
  <c r="F4430" i="1"/>
  <c r="F4429" i="1"/>
  <c r="F4428" i="1"/>
  <c r="F4427" i="1"/>
  <c r="F4426" i="1"/>
  <c r="F4425" i="1"/>
  <c r="F4424" i="1"/>
  <c r="F4423" i="1"/>
  <c r="F4422" i="1"/>
  <c r="F4421" i="1"/>
  <c r="F4420" i="1"/>
  <c r="F4419" i="1"/>
  <c r="F4418" i="1"/>
  <c r="F4417" i="1"/>
  <c r="F4416" i="1"/>
  <c r="F4415" i="1"/>
  <c r="F4414" i="1"/>
  <c r="F4413" i="1"/>
  <c r="F4412" i="1"/>
  <c r="F4411" i="1"/>
  <c r="F4410" i="1"/>
  <c r="F4409" i="1"/>
  <c r="F4408" i="1"/>
  <c r="F4407" i="1"/>
  <c r="F4406" i="1"/>
  <c r="F4405" i="1"/>
  <c r="F4404" i="1"/>
  <c r="F4403" i="1"/>
  <c r="F4402" i="1"/>
  <c r="F4401" i="1"/>
  <c r="F4400" i="1"/>
  <c r="F4399" i="1"/>
  <c r="F4398" i="1"/>
  <c r="F4397" i="1"/>
  <c r="F4396" i="1"/>
  <c r="F4395" i="1"/>
  <c r="F4394" i="1"/>
  <c r="F4393"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4" i="1"/>
  <c r="F4283" i="1"/>
  <c r="F4282" i="1"/>
  <c r="F4281" i="1"/>
  <c r="F4280" i="1"/>
  <c r="F4279" i="1"/>
  <c r="F4278" i="1"/>
  <c r="F4277" i="1"/>
  <c r="F4276" i="1"/>
  <c r="F4275" i="1"/>
  <c r="F4274" i="1"/>
  <c r="F4273" i="1"/>
  <c r="F4272" i="1"/>
  <c r="F4271" i="1"/>
  <c r="F4270" i="1"/>
  <c r="F4269" i="1"/>
  <c r="F4268" i="1"/>
  <c r="F4267" i="1"/>
  <c r="F4266" i="1"/>
  <c r="F4265" i="1"/>
  <c r="F4264" i="1"/>
  <c r="F4263" i="1"/>
  <c r="F4262" i="1"/>
  <c r="F4261" i="1"/>
  <c r="F4260" i="1"/>
  <c r="F4259" i="1"/>
  <c r="F4258" i="1"/>
  <c r="F4257" i="1"/>
  <c r="F4256" i="1"/>
  <c r="F4255" i="1"/>
  <c r="F4254" i="1"/>
  <c r="F4253" i="1"/>
  <c r="F4252" i="1"/>
  <c r="F4251" i="1"/>
  <c r="F4250" i="1"/>
  <c r="F4249" i="1"/>
  <c r="F4248" i="1"/>
  <c r="F4247"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3" i="1"/>
  <c r="F4222" i="1"/>
  <c r="F4221" i="1"/>
  <c r="F4220" i="1"/>
  <c r="F4219" i="1"/>
  <c r="F4218" i="1"/>
  <c r="F4217" i="1"/>
  <c r="F4216" i="1"/>
  <c r="F4215" i="1"/>
  <c r="F4214" i="1"/>
  <c r="F4213" i="1"/>
  <c r="F4212" i="1"/>
  <c r="F4211" i="1"/>
  <c r="F4210" i="1"/>
  <c r="F4209" i="1"/>
  <c r="F4208" i="1"/>
  <c r="F4207" i="1"/>
  <c r="F4206" i="1"/>
  <c r="F4205" i="1"/>
  <c r="F4204" i="1"/>
  <c r="F4203" i="1"/>
  <c r="F4202" i="1"/>
  <c r="F4201" i="1"/>
  <c r="F4200" i="1"/>
  <c r="F4199" i="1"/>
  <c r="F4198" i="1"/>
  <c r="F4197" i="1"/>
  <c r="F4196" i="1"/>
  <c r="F4195" i="1"/>
  <c r="F4194" i="1"/>
  <c r="F4193" i="1"/>
  <c r="F4192" i="1"/>
  <c r="F4191" i="1"/>
  <c r="F4190" i="1"/>
  <c r="F4189" i="1"/>
  <c r="F4188" i="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4034" i="1"/>
  <c r="F4033" i="1"/>
  <c r="F4032" i="1"/>
  <c r="F4031" i="1"/>
  <c r="F4030" i="1"/>
  <c r="F4029" i="1"/>
  <c r="F4028" i="1"/>
  <c r="F4027" i="1"/>
  <c r="F4026" i="1"/>
  <c r="F4025" i="1"/>
  <c r="F4024" i="1"/>
  <c r="F4023" i="1"/>
  <c r="F4022" i="1"/>
  <c r="F4021" i="1"/>
  <c r="F4020"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12" i="1"/>
  <c r="F21" i="1"/>
  <c r="F8" i="1"/>
  <c r="F16" i="1"/>
  <c r="F15" i="1"/>
  <c r="F20" i="1"/>
  <c r="F24" i="1"/>
  <c r="F17" i="1"/>
  <c r="F5" i="1"/>
  <c r="F7" i="1"/>
  <c r="F13" i="1"/>
  <c r="F6" i="1"/>
  <c r="F22" i="1"/>
  <c r="F11" i="1"/>
  <c r="F19" i="1"/>
  <c r="F18" i="1"/>
  <c r="F10" i="1"/>
  <c r="F23" i="1"/>
  <c r="F14" i="1"/>
  <c r="F9" i="1"/>
  <c r="D3" i="3" l="1" a="1"/>
  <c r="D3" i="3" s="1"/>
  <c r="E3" i="3" s="1"/>
  <c r="F3" i="3"/>
  <c r="G3" i="3" l="1"/>
  <c r="H4" i="3" l="1"/>
  <c r="G5" i="3"/>
  <c r="J25" i="5" s="1"/>
  <c r="G7" i="3"/>
  <c r="H6" i="3" s="1"/>
  <c r="L3" i="5" l="1"/>
  <c r="L4" i="5"/>
  <c r="L4223" i="5"/>
  <c r="L4267" i="5"/>
  <c r="L2400" i="5"/>
  <c r="L1683" i="5"/>
  <c r="L659" i="5"/>
  <c r="L1963" i="5"/>
  <c r="L509" i="5"/>
  <c r="L728" i="5"/>
  <c r="L4045" i="5"/>
  <c r="L2499" i="5"/>
  <c r="L2271" i="5"/>
  <c r="L805" i="5"/>
  <c r="L3614" i="5"/>
  <c r="L4000" i="5"/>
  <c r="L4347" i="5"/>
  <c r="L2480" i="5"/>
  <c r="L1875" i="5"/>
  <c r="L938" i="5"/>
  <c r="L1815" i="5"/>
  <c r="L3372" i="5"/>
  <c r="L2353" i="5"/>
  <c r="L1980" i="5"/>
  <c r="L837" i="5"/>
  <c r="L231" i="5"/>
  <c r="L102" i="5"/>
  <c r="L2884" i="5"/>
  <c r="L3545" i="5"/>
  <c r="L871" i="5"/>
  <c r="L710" i="5"/>
  <c r="L1104" i="5"/>
  <c r="L2112" i="5"/>
  <c r="L1861" i="5"/>
  <c r="L625" i="5"/>
  <c r="L3208" i="5"/>
  <c r="L3197" i="5"/>
  <c r="L692" i="5"/>
  <c r="L1786" i="5"/>
  <c r="L101" i="5"/>
  <c r="L608" i="5"/>
  <c r="L3650" i="5"/>
  <c r="L4902" i="5"/>
  <c r="L1217" i="5"/>
  <c r="L370" i="5"/>
  <c r="L28" i="5"/>
  <c r="L2572" i="5"/>
  <c r="L4692" i="5"/>
  <c r="L2314" i="5"/>
  <c r="L2005" i="5"/>
  <c r="L1186" i="5"/>
  <c r="L1119" i="5"/>
  <c r="L1136" i="5"/>
  <c r="L1596" i="5"/>
  <c r="L932" i="5"/>
  <c r="L4051" i="5"/>
  <c r="L1912" i="5"/>
  <c r="L1871" i="5"/>
  <c r="L2179" i="5"/>
  <c r="L651" i="5"/>
  <c r="L3467" i="5"/>
  <c r="L2967" i="5"/>
  <c r="L1950" i="5"/>
  <c r="L1403" i="5"/>
  <c r="L857" i="5"/>
  <c r="L2121" i="5"/>
  <c r="L545" i="5"/>
  <c r="L2083" i="5"/>
  <c r="L877" i="5"/>
  <c r="L328" i="5"/>
  <c r="L690" i="5"/>
  <c r="L18" i="5"/>
  <c r="L536" i="5"/>
  <c r="L598" i="5"/>
  <c r="L237" i="5"/>
  <c r="L159" i="5"/>
  <c r="L186" i="5"/>
  <c r="L3717" i="5"/>
  <c r="L3447" i="5"/>
  <c r="L5026" i="5"/>
  <c r="L2264" i="5"/>
  <c r="L3711" i="5"/>
  <c r="L3825" i="5"/>
  <c r="L2364" i="5"/>
  <c r="L3878" i="5"/>
  <c r="L4704" i="5"/>
  <c r="L4568" i="5"/>
  <c r="L4821" i="5"/>
  <c r="L4487" i="5"/>
  <c r="L4736" i="5"/>
  <c r="L4390" i="5"/>
  <c r="L3850" i="5"/>
  <c r="L3802" i="5"/>
  <c r="L2811" i="5"/>
  <c r="L4999" i="5"/>
  <c r="L3929" i="5"/>
  <c r="L4554" i="5"/>
  <c r="L1128" i="5"/>
  <c r="L4735" i="5"/>
  <c r="L4032" i="5"/>
  <c r="L3733" i="5"/>
  <c r="L3463" i="5"/>
  <c r="L1160" i="5"/>
  <c r="L3714" i="5"/>
  <c r="L3824" i="5"/>
  <c r="L3369" i="5"/>
  <c r="L3905" i="5"/>
  <c r="I6" i="3"/>
  <c r="D8" i="3" s="1"/>
  <c r="C4" i="5"/>
  <c r="L32" i="5"/>
  <c r="L5" i="5"/>
  <c r="L1744" i="5" l="1"/>
  <c r="L1133" i="5"/>
  <c r="L588" i="5"/>
  <c r="L1239" i="5"/>
  <c r="L1142" i="5"/>
  <c r="L224" i="5"/>
  <c r="L757" i="5"/>
  <c r="L579" i="5"/>
  <c r="L2507" i="5"/>
  <c r="L3158" i="5"/>
  <c r="L4654" i="5"/>
  <c r="L671" i="5"/>
  <c r="L1236" i="5"/>
  <c r="L4513" i="5"/>
  <c r="L214" i="5"/>
  <c r="L1404" i="5"/>
  <c r="L1224" i="5"/>
  <c r="L3014" i="5"/>
  <c r="L1203" i="5"/>
  <c r="L3835" i="5"/>
  <c r="L4126" i="5"/>
  <c r="L972" i="5"/>
  <c r="L3125" i="5"/>
  <c r="L2265" i="5"/>
  <c r="L1824" i="5"/>
  <c r="L428" i="5"/>
  <c r="L455" i="5"/>
  <c r="L118" i="5"/>
  <c r="L778" i="5"/>
  <c r="L2256" i="5"/>
  <c r="L4690" i="5"/>
  <c r="L621" i="5"/>
  <c r="L2073" i="5"/>
  <c r="L1248" i="5"/>
  <c r="L2166" i="5"/>
  <c r="L449" i="5"/>
  <c r="L1727" i="5"/>
  <c r="L2757" i="5"/>
  <c r="L1769" i="5"/>
  <c r="L3153" i="5"/>
  <c r="L3034" i="5"/>
  <c r="L238" i="5"/>
  <c r="L547" i="5"/>
  <c r="L4638" i="5"/>
  <c r="L105" i="5"/>
  <c r="L2613" i="5"/>
  <c r="L1577" i="5"/>
  <c r="L3009" i="5"/>
  <c r="L1798" i="5"/>
  <c r="L3501" i="5"/>
  <c r="L277" i="5"/>
  <c r="L793" i="5"/>
  <c r="L3136" i="5"/>
  <c r="L1789" i="5"/>
  <c r="L776" i="5"/>
  <c r="L743" i="5"/>
  <c r="L3705" i="5"/>
  <c r="L460" i="5"/>
  <c r="L1394" i="5"/>
  <c r="L3293" i="5"/>
  <c r="L4983" i="5"/>
  <c r="L282" i="5"/>
  <c r="L1645" i="5"/>
  <c r="L90" i="5"/>
  <c r="L3183" i="5"/>
  <c r="L1828" i="5"/>
  <c r="L2914" i="5"/>
  <c r="L2768" i="5"/>
  <c r="L1421" i="5"/>
  <c r="L4172" i="5"/>
  <c r="L3027" i="5"/>
  <c r="L615" i="5"/>
  <c r="L1274" i="5"/>
  <c r="L4556" i="5"/>
  <c r="L792" i="5"/>
  <c r="L2624" i="5"/>
  <c r="L1277" i="5"/>
  <c r="L4028" i="5"/>
  <c r="L2815" i="5"/>
  <c r="L4218" i="5"/>
  <c r="L769" i="5"/>
  <c r="L2241" i="5"/>
  <c r="L5003" i="5"/>
  <c r="L2942" i="5"/>
  <c r="L1078" i="5"/>
  <c r="L3827" i="5"/>
  <c r="L4309" i="5"/>
  <c r="L563" i="5"/>
  <c r="L167" i="5"/>
  <c r="L2161" i="5"/>
  <c r="L2770" i="5"/>
  <c r="L301" i="5"/>
  <c r="L2798" i="5"/>
  <c r="L2266" i="5"/>
  <c r="L3683" i="5"/>
  <c r="L2973" i="5"/>
  <c r="L612" i="5"/>
  <c r="L4635" i="5"/>
  <c r="L2574" i="5"/>
  <c r="L1882" i="5"/>
  <c r="L2692" i="5"/>
  <c r="L594" i="5"/>
  <c r="L4292" i="5"/>
  <c r="L944" i="5"/>
  <c r="L1729" i="5"/>
  <c r="L4491" i="5"/>
  <c r="L2430" i="5"/>
  <c r="L1770" i="5"/>
  <c r="L3315" i="5"/>
  <c r="L3630" i="5"/>
  <c r="L386" i="5"/>
  <c r="L150" i="5"/>
  <c r="L1489" i="5"/>
  <c r="L2937" i="5"/>
  <c r="L1726" i="5"/>
  <c r="L83" i="5"/>
  <c r="L4368" i="5"/>
  <c r="L306" i="5"/>
  <c r="L924" i="5"/>
  <c r="L1717" i="5"/>
  <c r="L630" i="5"/>
  <c r="L699" i="5"/>
  <c r="L2793" i="5"/>
  <c r="L1582" i="5"/>
  <c r="L1003" i="5"/>
  <c r="L2984" i="5"/>
  <c r="L4177" i="5"/>
  <c r="L620" i="5"/>
  <c r="M621" i="5" s="1"/>
  <c r="L2569" i="5"/>
  <c r="L1294" i="5"/>
  <c r="L3664" i="5"/>
  <c r="L197" i="5"/>
  <c r="L4142" i="5"/>
  <c r="L504" i="5"/>
  <c r="L133" i="5"/>
  <c r="L957" i="5"/>
  <c r="L2425" i="5"/>
  <c r="L1214" i="5"/>
  <c r="L970" i="5"/>
  <c r="L3514" i="5"/>
  <c r="L264" i="5"/>
  <c r="L1091" i="5"/>
  <c r="L1205" i="5"/>
  <c r="L3956" i="5"/>
  <c r="L2743" i="5"/>
  <c r="L1212" i="5"/>
  <c r="L4557" i="5"/>
  <c r="L1088" i="5"/>
  <c r="L1451" i="5"/>
  <c r="L3010" i="5"/>
  <c r="L1106" i="5"/>
  <c r="L1906" i="5"/>
  <c r="L3812" i="5"/>
  <c r="L2599" i="5"/>
  <c r="L1079" i="5"/>
  <c r="L4851" i="5"/>
  <c r="L318" i="5"/>
  <c r="L2196" i="5"/>
  <c r="L3588" i="5"/>
  <c r="L2311" i="5"/>
  <c r="L2315" i="5"/>
  <c r="L548" i="5"/>
  <c r="L4881" i="5"/>
  <c r="L255" i="5"/>
  <c r="L420" i="5"/>
  <c r="L2052" i="5"/>
  <c r="L3444" i="5"/>
  <c r="L2103" i="5"/>
  <c r="L1883" i="5"/>
  <c r="L3366" i="5"/>
  <c r="L666" i="5"/>
  <c r="L44" i="5"/>
  <c r="L2358" i="5"/>
  <c r="L1682" i="5"/>
  <c r="M1683" i="5" s="1"/>
  <c r="L3146" i="5"/>
  <c r="L2469" i="5"/>
  <c r="L3864" i="5"/>
  <c r="L119" i="5"/>
  <c r="L1385" i="5"/>
  <c r="L2618" i="5"/>
  <c r="L97" i="5"/>
  <c r="L160" i="5"/>
  <c r="M160" i="5" s="1"/>
  <c r="L1490" i="5"/>
  <c r="M1490" i="5" s="1"/>
  <c r="L2762" i="5"/>
  <c r="L2389" i="5"/>
  <c r="L1193" i="5"/>
  <c r="L4041" i="5"/>
  <c r="L3959" i="5"/>
  <c r="L729" i="5"/>
  <c r="M729" i="5" s="1"/>
  <c r="L302" i="5"/>
  <c r="L1070" i="5"/>
  <c r="L2157" i="5"/>
  <c r="L3979" i="5"/>
  <c r="L2022" i="5"/>
  <c r="L3539" i="5"/>
  <c r="L2267" i="5"/>
  <c r="L2191" i="5"/>
  <c r="L1028" i="5"/>
  <c r="L2829" i="5"/>
  <c r="L4707" i="5"/>
  <c r="L2268" i="5"/>
  <c r="L1407" i="5"/>
  <c r="L1873" i="5"/>
  <c r="L2646" i="5"/>
  <c r="L3660" i="5"/>
  <c r="L2013" i="5"/>
  <c r="L3161" i="5"/>
  <c r="L917" i="5"/>
  <c r="L2036" i="5"/>
  <c r="L3181" i="5"/>
  <c r="L3192" i="5"/>
  <c r="L347" i="5"/>
  <c r="L4337" i="5"/>
  <c r="L2842" i="5"/>
  <c r="L4950" i="5"/>
  <c r="L4980" i="5"/>
  <c r="L4305" i="5"/>
  <c r="L4007" i="5"/>
  <c r="L4341" i="5"/>
  <c r="L3266" i="5"/>
  <c r="L3424" i="5"/>
  <c r="L3398" i="5"/>
  <c r="L3993" i="5"/>
  <c r="L4600" i="5"/>
  <c r="L4670" i="5"/>
  <c r="L4604" i="5"/>
  <c r="L3560" i="5"/>
  <c r="L3727" i="5"/>
  <c r="L4061" i="5"/>
  <c r="L3528" i="5"/>
  <c r="L4898" i="5"/>
  <c r="L3399" i="5"/>
  <c r="L3653" i="5"/>
  <c r="L3858" i="5"/>
  <c r="L4671" i="5"/>
  <c r="L5005" i="5"/>
  <c r="L1288" i="5"/>
  <c r="L2435" i="5"/>
  <c r="L4062" i="5"/>
  <c r="L341" i="5"/>
  <c r="L833" i="5"/>
  <c r="L450" i="5"/>
  <c r="L344" i="5"/>
  <c r="L156" i="5"/>
  <c r="L198" i="5"/>
  <c r="L311" i="5"/>
  <c r="L1036" i="5"/>
  <c r="L873" i="5"/>
  <c r="L113" i="5"/>
  <c r="L230" i="5"/>
  <c r="M231" i="5" s="1"/>
  <c r="L147" i="5"/>
  <c r="L694" i="5"/>
  <c r="L925" i="5"/>
  <c r="L2044" i="5"/>
  <c r="L3189" i="5"/>
  <c r="L3200" i="5"/>
  <c r="L4588" i="5"/>
  <c r="L4805" i="5"/>
  <c r="L581" i="5"/>
  <c r="L319" i="5"/>
  <c r="L1609" i="5"/>
  <c r="L1438" i="5"/>
  <c r="L631" i="5"/>
  <c r="L2685" i="5"/>
  <c r="L4563" i="5"/>
  <c r="L2124" i="5"/>
  <c r="L3280" i="5"/>
  <c r="L1681" i="5"/>
  <c r="L2502" i="5"/>
  <c r="L3516" i="5"/>
  <c r="L1933" i="5"/>
  <c r="L3081" i="5"/>
  <c r="L1874" i="5"/>
  <c r="L2303" i="5"/>
  <c r="L11" i="5"/>
  <c r="L1806" i="5"/>
  <c r="L3323" i="5"/>
  <c r="L1457" i="5"/>
  <c r="L1189" i="5"/>
  <c r="L2342" i="5"/>
  <c r="L2337" i="5"/>
  <c r="L3356" i="5"/>
  <c r="L4314" i="5"/>
  <c r="L3978" i="5"/>
  <c r="L4438" i="5"/>
  <c r="L4977" i="5"/>
  <c r="L2324" i="5"/>
  <c r="L3495" i="5"/>
  <c r="L3781" i="5"/>
  <c r="L4114" i="5"/>
  <c r="L4767" i="5"/>
  <c r="L1640" i="5"/>
  <c r="L3888" i="5"/>
  <c r="L3116" i="5"/>
  <c r="L4158" i="5"/>
  <c r="L3697" i="5"/>
  <c r="L4409" i="5"/>
  <c r="L3068" i="5"/>
  <c r="L3405" i="5"/>
  <c r="L3156" i="5"/>
  <c r="L3536" i="5"/>
  <c r="L1671" i="5"/>
  <c r="L2403" i="5"/>
  <c r="L4712" i="5"/>
  <c r="L4159" i="5"/>
  <c r="L4493" i="5"/>
  <c r="L3690" i="5"/>
  <c r="L3826" i="5"/>
  <c r="L3550" i="5"/>
  <c r="L182" i="5"/>
  <c r="L633" i="5"/>
  <c r="L696" i="5"/>
  <c r="L402" i="5"/>
  <c r="L161" i="5"/>
  <c r="L199" i="5"/>
  <c r="L320" i="5"/>
  <c r="L869" i="5"/>
  <c r="L874" i="5"/>
  <c r="L1458" i="5"/>
  <c r="L247" i="5"/>
  <c r="L988" i="5"/>
  <c r="L1515" i="5"/>
  <c r="L1465" i="5"/>
  <c r="L1197" i="5"/>
  <c r="L2350" i="5"/>
  <c r="L2345" i="5"/>
  <c r="L3364" i="5"/>
  <c r="L2257" i="5"/>
  <c r="L1781" i="5"/>
  <c r="L2934" i="5"/>
  <c r="L2929" i="5"/>
  <c r="L3948" i="5"/>
  <c r="L1674" i="5"/>
  <c r="L1134" i="5"/>
  <c r="L1783" i="5"/>
  <c r="L1792" i="5"/>
  <c r="L768" i="5"/>
  <c r="L1046" i="5"/>
  <c r="L1718" i="5"/>
  <c r="L4889" i="5"/>
  <c r="L4293" i="5"/>
  <c r="L526" i="5"/>
  <c r="L297" i="5"/>
  <c r="L1116" i="5"/>
  <c r="L1583" i="5"/>
  <c r="L1009" i="5"/>
  <c r="L2870" i="5"/>
  <c r="L3884" i="5"/>
  <c r="L959" i="5"/>
  <c r="L1536" i="5"/>
  <c r="L726" i="5"/>
  <c r="L2671" i="5"/>
  <c r="L810" i="5"/>
  <c r="L2238" i="5"/>
  <c r="L3755" i="5"/>
  <c r="L1204" i="5"/>
  <c r="L2472" i="5"/>
  <c r="L468" i="5"/>
  <c r="L2981" i="5"/>
  <c r="L4859" i="5"/>
  <c r="L2145" i="5"/>
  <c r="L1701" i="5"/>
  <c r="L2854" i="5"/>
  <c r="L2849" i="5"/>
  <c r="L3868" i="5"/>
  <c r="L4696" i="5"/>
  <c r="L4832" i="5"/>
  <c r="L3926" i="5"/>
  <c r="L3586" i="5"/>
  <c r="L3792" i="5"/>
  <c r="L2451" i="5"/>
  <c r="L2746" i="5"/>
  <c r="L4968" i="5"/>
  <c r="L4255" i="5"/>
  <c r="L4589" i="5"/>
  <c r="L3946" i="5"/>
  <c r="L4082" i="5"/>
  <c r="L3646" i="5"/>
  <c r="L3994" i="5"/>
  <c r="L2610" i="5"/>
  <c r="L4918" i="5"/>
  <c r="L4932" i="5"/>
  <c r="L2866" i="5"/>
  <c r="L4385" i="5"/>
  <c r="L4590" i="5"/>
  <c r="L4492" i="5"/>
  <c r="M4493" i="5" s="1"/>
  <c r="L3345" i="5"/>
  <c r="L3647" i="5"/>
  <c r="L3981" i="5"/>
  <c r="L4521" i="5"/>
  <c r="L4919" i="5"/>
  <c r="L2596" i="5"/>
  <c r="L23" i="5"/>
  <c r="L29" i="5"/>
  <c r="L267" i="5"/>
  <c r="L808" i="5"/>
  <c r="L589" i="5"/>
  <c r="L30" i="5"/>
  <c r="L362" i="5"/>
  <c r="L381" i="5"/>
  <c r="L763" i="5"/>
  <c r="L1970" i="5"/>
  <c r="L256" i="5"/>
  <c r="L821" i="5"/>
  <c r="L2027" i="5"/>
  <c r="L2153" i="5"/>
  <c r="L1709" i="5"/>
  <c r="L2862" i="5"/>
  <c r="L2857" i="5"/>
  <c r="L3876" i="5"/>
  <c r="L1570" i="5"/>
  <c r="L927" i="5"/>
  <c r="L1495" i="5"/>
  <c r="L1504" i="5"/>
  <c r="L610" i="5"/>
  <c r="L3337" i="5"/>
  <c r="L471" i="5"/>
  <c r="L527" i="5"/>
  <c r="L1044" i="5"/>
  <c r="L1628" i="5"/>
  <c r="L172" i="5"/>
  <c r="L812" i="5"/>
  <c r="L2527" i="5"/>
  <c r="L185" i="5"/>
  <c r="M186" i="5" s="1"/>
  <c r="L2094" i="5"/>
  <c r="L3611" i="5"/>
  <c r="L727" i="5"/>
  <c r="L2328" i="5"/>
  <c r="L129" i="5"/>
  <c r="L2901" i="5"/>
  <c r="L4779" i="5"/>
  <c r="L492" i="5"/>
  <c r="L1695" i="5"/>
  <c r="L1881" i="5"/>
  <c r="L2654" i="5"/>
  <c r="L3668" i="5"/>
  <c r="L1474" i="5"/>
  <c r="L497" i="5"/>
  <c r="L1175" i="5"/>
  <c r="L1184" i="5"/>
  <c r="L4380" i="5"/>
  <c r="L3329" i="5"/>
  <c r="L3465" i="5"/>
  <c r="L3414" i="5"/>
  <c r="L4162" i="5"/>
  <c r="L4641" i="5"/>
  <c r="L4686" i="5"/>
  <c r="L4620" i="5"/>
  <c r="L3601" i="5"/>
  <c r="L3743" i="5"/>
  <c r="L4077" i="5"/>
  <c r="L4777" i="5"/>
  <c r="L5015" i="5"/>
  <c r="L2852" i="5"/>
  <c r="L3976" i="5"/>
  <c r="L3896" i="5"/>
  <c r="L4406" i="5"/>
  <c r="L4381" i="5"/>
  <c r="L2586" i="5"/>
  <c r="L2546" i="5"/>
  <c r="L4078" i="5"/>
  <c r="L3522" i="5"/>
  <c r="L4194" i="5"/>
  <c r="L2858" i="5"/>
  <c r="L3276" i="5"/>
  <c r="L2907" i="5"/>
  <c r="L4407" i="5"/>
  <c r="L4741" i="5"/>
  <c r="L535" i="5"/>
  <c r="M536" i="5" s="1"/>
  <c r="L541" i="5"/>
  <c r="L1033" i="5"/>
  <c r="L809" i="5"/>
  <c r="L606" i="5"/>
  <c r="L47" i="5"/>
  <c r="L784" i="5"/>
  <c r="L398" i="5"/>
  <c r="L467" i="5"/>
  <c r="L1123" i="5"/>
  <c r="L298" i="5"/>
  <c r="L1161" i="5"/>
  <c r="M1161" i="5" s="1"/>
  <c r="L1180" i="5"/>
  <c r="L1482" i="5"/>
  <c r="L580" i="5"/>
  <c r="M581" i="5" s="1"/>
  <c r="L1207" i="5"/>
  <c r="L1216" i="5"/>
  <c r="M1217" i="5" s="1"/>
  <c r="L10" i="5"/>
  <c r="L2258" i="5"/>
  <c r="L1574" i="5"/>
  <c r="L2591" i="5"/>
  <c r="L2739" i="5"/>
  <c r="L569" i="5"/>
  <c r="L1675" i="5"/>
  <c r="L2158" i="5"/>
  <c r="L3175" i="5"/>
  <c r="L3675" i="5"/>
  <c r="L995" i="5"/>
  <c r="L1047" i="5"/>
  <c r="L2381" i="5"/>
  <c r="L2392" i="5"/>
  <c r="L4259" i="5"/>
  <c r="L3975" i="5"/>
  <c r="L3389" i="5"/>
  <c r="L304" i="5"/>
  <c r="L622" i="5"/>
  <c r="L918" i="5"/>
  <c r="L337" i="5"/>
  <c r="L2455" i="5"/>
  <c r="L2178" i="5"/>
  <c r="L3039" i="5"/>
  <c r="L787" i="5"/>
  <c r="L2159" i="5"/>
  <c r="L4123" i="5"/>
  <c r="L1684" i="5"/>
  <c r="L2840" i="5"/>
  <c r="L1006" i="5"/>
  <c r="L1424" i="5"/>
  <c r="L2699" i="5"/>
  <c r="L1493" i="5"/>
  <c r="L2641" i="5"/>
  <c r="L1194" i="5"/>
  <c r="L3166" i="5"/>
  <c r="L4180" i="5"/>
  <c r="L2146" i="5"/>
  <c r="L1494" i="5"/>
  <c r="L2511" i="5"/>
  <c r="L2524" i="5"/>
  <c r="L4892" i="5"/>
  <c r="L4160" i="5"/>
  <c r="L4783" i="5"/>
  <c r="L1896" i="5"/>
  <c r="L4057" i="5"/>
  <c r="L3227" i="5"/>
  <c r="L4174" i="5"/>
  <c r="L4634" i="5"/>
  <c r="M4635" i="5" s="1"/>
  <c r="L4450" i="5"/>
  <c r="L3114" i="5"/>
  <c r="L3421" i="5"/>
  <c r="L3410" i="5"/>
  <c r="L4503" i="5"/>
  <c r="L4837" i="5"/>
  <c r="L4609" i="5"/>
  <c r="L4745" i="5"/>
  <c r="L3894" i="5"/>
  <c r="L4676" i="5"/>
  <c r="L3736" i="5"/>
  <c r="L3872" i="5"/>
  <c r="L3566" i="5"/>
  <c r="L2882" i="5"/>
  <c r="L4916" i="5"/>
  <c r="L477" i="5"/>
  <c r="L639" i="5"/>
  <c r="L1571" i="5"/>
  <c r="L1386" i="5"/>
  <c r="L1624" i="5"/>
  <c r="L1491" i="5"/>
  <c r="L2696" i="5"/>
  <c r="L1053" i="5"/>
  <c r="L3269" i="5"/>
  <c r="L2300" i="5"/>
  <c r="L1349" i="5"/>
  <c r="L2497" i="5"/>
  <c r="L1071" i="5"/>
  <c r="L3086" i="5"/>
  <c r="L4100" i="5"/>
  <c r="L1286" i="5"/>
  <c r="L2306" i="5"/>
  <c r="L1211" i="5"/>
  <c r="L2823" i="5"/>
  <c r="L2467" i="5"/>
  <c r="L1475" i="5"/>
  <c r="L2006" i="5"/>
  <c r="L3023" i="5"/>
  <c r="L3523" i="5"/>
  <c r="L3002" i="5"/>
  <c r="L5009" i="5"/>
  <c r="L4271" i="5"/>
  <c r="L4605" i="5"/>
  <c r="L3992" i="5"/>
  <c r="L4128" i="5"/>
  <c r="L3662" i="5"/>
  <c r="L4168" i="5"/>
  <c r="L2731" i="5"/>
  <c r="L4934" i="5"/>
  <c r="L4964" i="5"/>
  <c r="L4264" i="5"/>
  <c r="L3991" i="5"/>
  <c r="M3992" i="5" s="1"/>
  <c r="L4325" i="5"/>
  <c r="L3140" i="5"/>
  <c r="L3378" i="5"/>
  <c r="L3382" i="5"/>
  <c r="L3328" i="5"/>
  <c r="L969" i="5"/>
  <c r="L704" i="5"/>
  <c r="L218" i="5"/>
  <c r="L2074" i="5"/>
  <c r="L260" i="5"/>
  <c r="L1508" i="5"/>
  <c r="L2865" i="5"/>
  <c r="L1578" i="5"/>
  <c r="L1527" i="5"/>
  <c r="L682" i="5"/>
  <c r="L1654" i="5"/>
  <c r="L2954" i="5"/>
  <c r="L1787" i="5"/>
  <c r="L3255" i="5"/>
  <c r="L60" i="5"/>
  <c r="L2461" i="5"/>
  <c r="L4339" i="5"/>
  <c r="L1836" i="5"/>
  <c r="L2992" i="5"/>
  <c r="L993" i="5"/>
  <c r="L2163" i="5"/>
  <c r="L1807" i="5"/>
  <c r="L1848" i="5"/>
  <c r="L4035" i="5"/>
  <c r="L3701" i="5"/>
  <c r="L3642" i="5"/>
  <c r="L3759" i="5"/>
  <c r="L4093" i="5"/>
  <c r="L4818" i="5"/>
  <c r="L5031" i="5"/>
  <c r="L2898" i="5"/>
  <c r="L4145" i="5"/>
  <c r="L3937" i="5"/>
  <c r="L4422" i="5"/>
  <c r="L4040" i="5"/>
  <c r="L1831" i="5"/>
  <c r="L3479" i="5"/>
  <c r="L3749" i="5"/>
  <c r="L4073" i="5"/>
  <c r="L4751" i="5"/>
  <c r="L1384" i="5"/>
  <c r="L2308" i="5"/>
  <c r="L3028" i="5"/>
  <c r="L4423" i="5"/>
  <c r="L4757" i="5"/>
  <c r="L4394" i="5"/>
  <c r="L4530" i="5"/>
  <c r="L3814" i="5"/>
  <c r="L4633" i="5"/>
  <c r="L3490" i="5"/>
  <c r="L1415" i="5"/>
  <c r="L2362" i="5"/>
  <c r="L201" i="5"/>
  <c r="L56" i="5"/>
  <c r="L334" i="5"/>
  <c r="L16" i="5"/>
  <c r="L674" i="5"/>
  <c r="L293" i="5"/>
  <c r="L691" i="5"/>
  <c r="L466" i="5"/>
  <c r="L1281" i="5"/>
  <c r="L1300" i="5"/>
  <c r="L706" i="5"/>
  <c r="L1338" i="5"/>
  <c r="L635" i="5"/>
  <c r="L2171" i="5"/>
  <c r="L1839" i="5"/>
  <c r="L1880" i="5"/>
  <c r="L4043" i="5"/>
  <c r="L900" i="5"/>
  <c r="L1588" i="5"/>
  <c r="L2749" i="5"/>
  <c r="L2760" i="5"/>
  <c r="L4627" i="5"/>
  <c r="L537" i="5"/>
  <c r="L2188" i="5"/>
  <c r="L1095" i="5"/>
  <c r="L1030" i="5"/>
  <c r="L2484" i="5"/>
  <c r="L1761" i="5"/>
  <c r="L1413" i="5"/>
  <c r="L2566" i="5"/>
  <c r="L2561" i="5"/>
  <c r="L3580" i="5"/>
  <c r="L4471" i="5"/>
  <c r="L794" i="5"/>
  <c r="M794" i="5" s="1"/>
  <c r="L689" i="5"/>
  <c r="L585" i="5"/>
  <c r="L2075" i="5"/>
  <c r="L2378" i="5"/>
  <c r="L1510" i="5"/>
  <c r="L2570" i="5"/>
  <c r="L1595" i="5"/>
  <c r="M1596" i="5" s="1"/>
  <c r="L3111" i="5"/>
  <c r="L907" i="5"/>
  <c r="L2317" i="5"/>
  <c r="L4195" i="5"/>
  <c r="L1756" i="5"/>
  <c r="L2912" i="5"/>
  <c r="L1185" i="5"/>
  <c r="L1712" i="5"/>
  <c r="L2891" i="5"/>
  <c r="L1501" i="5"/>
  <c r="L2649" i="5"/>
  <c r="L772" i="5"/>
  <c r="L1476" i="5"/>
  <c r="L2669" i="5"/>
  <c r="L2680" i="5"/>
  <c r="L4547" i="5"/>
  <c r="L2476" i="5"/>
  <c r="L4496" i="5"/>
  <c r="L3155" i="5"/>
  <c r="M3156" i="5" s="1"/>
  <c r="L3453" i="5"/>
  <c r="L3456" i="5"/>
  <c r="L4519" i="5"/>
  <c r="L4853" i="5"/>
  <c r="L4650" i="5"/>
  <c r="L4786" i="5"/>
  <c r="L3910" i="5"/>
  <c r="L3417" i="5"/>
  <c r="L3746" i="5"/>
  <c r="L2410" i="5"/>
  <c r="L2700" i="5"/>
  <c r="L4922" i="5"/>
  <c r="L4239" i="5"/>
  <c r="L4573" i="5"/>
  <c r="L4125" i="5"/>
  <c r="M4126" i="5" s="1"/>
  <c r="L4049" i="5"/>
  <c r="L3911" i="5"/>
  <c r="L4245" i="5"/>
  <c r="L2580" i="5"/>
  <c r="L2946" i="5"/>
  <c r="L3299" i="5"/>
  <c r="L2412" i="5"/>
  <c r="L4344" i="5"/>
  <c r="L4574" i="5"/>
  <c r="L4476" i="5"/>
  <c r="L1008" i="5"/>
  <c r="L568" i="5"/>
  <c r="L335" i="5"/>
  <c r="L74" i="5"/>
  <c r="L181" i="5"/>
  <c r="L294" i="5"/>
  <c r="L275" i="5"/>
  <c r="L872" i="5"/>
  <c r="M873" i="5" s="1"/>
  <c r="L1793" i="5"/>
  <c r="L229" i="5"/>
  <c r="M230" i="5" s="1"/>
  <c r="L593" i="5"/>
  <c r="L1850" i="5"/>
  <c r="L804" i="5"/>
  <c r="M805" i="5" s="1"/>
  <c r="L1484" i="5"/>
  <c r="L2677" i="5"/>
  <c r="L2688" i="5"/>
  <c r="L4555" i="5"/>
  <c r="M4556" i="5" s="1"/>
  <c r="L1045" i="5"/>
  <c r="M1046" i="5" s="1"/>
  <c r="L2116" i="5"/>
  <c r="L3261" i="5"/>
  <c r="L3272" i="5"/>
  <c r="L2223" i="5"/>
  <c r="L1657" i="5"/>
  <c r="L1341" i="5"/>
  <c r="L2494" i="5"/>
  <c r="L2642" i="5"/>
  <c r="L4008" i="5"/>
  <c r="L382" i="5"/>
  <c r="L40" i="5"/>
  <c r="L1635" i="5"/>
  <c r="L2154" i="5"/>
  <c r="L1063" i="5"/>
  <c r="L2127" i="5"/>
  <c r="L875" i="5"/>
  <c r="L2309" i="5"/>
  <c r="L2931" i="5"/>
  <c r="L1039" i="5"/>
  <c r="L2893" i="5"/>
  <c r="L3073" i="5"/>
  <c r="L930" i="5"/>
  <c r="L1867" i="5"/>
  <c r="L89" i="5"/>
  <c r="L516" i="5"/>
  <c r="L3819" i="5"/>
  <c r="L361" i="5"/>
  <c r="L1284" i="5"/>
  <c r="L2525" i="5"/>
  <c r="L2536" i="5"/>
  <c r="L4403" i="5"/>
  <c r="L709" i="5"/>
  <c r="L1900" i="5"/>
  <c r="L3045" i="5"/>
  <c r="L3056" i="5"/>
  <c r="L4923" i="5"/>
  <c r="L12" i="5"/>
  <c r="L1555" i="5"/>
  <c r="L2070" i="5"/>
  <c r="L3087" i="5"/>
  <c r="L3587" i="5"/>
  <c r="L3171" i="5"/>
  <c r="L4840" i="5"/>
  <c r="L4207" i="5"/>
  <c r="L4541" i="5"/>
  <c r="L3818" i="5"/>
  <c r="L3954" i="5"/>
  <c r="L3598" i="5"/>
  <c r="L3482" i="5"/>
  <c r="L2088" i="5"/>
  <c r="L4870" i="5"/>
  <c r="L4868" i="5"/>
  <c r="L4090" i="5"/>
  <c r="L3927" i="5"/>
  <c r="L4261" i="5"/>
  <c r="L2691" i="5"/>
  <c r="L3052" i="5"/>
  <c r="L3318" i="5"/>
  <c r="L3441" i="5"/>
  <c r="L4216" i="5"/>
  <c r="L4526" i="5"/>
  <c r="L4412" i="5"/>
  <c r="L2964" i="5"/>
  <c r="L3583" i="5"/>
  <c r="L3901" i="5"/>
  <c r="L4352" i="5"/>
  <c r="L4855" i="5"/>
  <c r="L2427" i="5"/>
  <c r="L87" i="5"/>
  <c r="L93" i="5"/>
  <c r="L436" i="5"/>
  <c r="L904" i="5"/>
  <c r="L14" i="5"/>
  <c r="L110" i="5"/>
  <c r="L458" i="5"/>
  <c r="L461" i="5"/>
  <c r="M461" i="5" s="1"/>
  <c r="L827" i="5"/>
  <c r="L2034" i="5"/>
  <c r="L336" i="5"/>
  <c r="L885" i="5"/>
  <c r="L2091" i="5"/>
  <c r="L2233" i="5"/>
  <c r="L1773" i="5"/>
  <c r="L2926" i="5"/>
  <c r="L2921" i="5"/>
  <c r="L3940" i="5"/>
  <c r="L1666" i="5"/>
  <c r="L1126" i="5"/>
  <c r="L1751" i="5"/>
  <c r="L1760" i="5"/>
  <c r="L2819" i="5"/>
  <c r="L4857" i="5"/>
  <c r="L223" i="5"/>
  <c r="L98" i="5"/>
  <c r="M98" i="5" s="1"/>
  <c r="L2147" i="5"/>
  <c r="L1483" i="5"/>
  <c r="L163" i="5"/>
  <c r="L2422" i="5"/>
  <c r="L1020" i="5"/>
  <c r="L2821" i="5"/>
  <c r="L4187" i="5"/>
  <c r="L1762" i="5"/>
  <c r="L1392" i="5"/>
  <c r="L2080" i="5"/>
  <c r="L41" i="5"/>
  <c r="L1196" i="5"/>
  <c r="M1197" i="5" s="1"/>
  <c r="L2453" i="5"/>
  <c r="L2464" i="5"/>
  <c r="L4331" i="5"/>
  <c r="L701" i="5"/>
  <c r="L1892" i="5"/>
  <c r="L3037" i="5"/>
  <c r="L3048" i="5"/>
  <c r="L4915" i="5"/>
  <c r="L1273" i="5"/>
  <c r="L894" i="5"/>
  <c r="L2000" i="5"/>
  <c r="L1983" i="5"/>
  <c r="L3083" i="5"/>
  <c r="L739" i="5"/>
  <c r="L2243" i="5"/>
  <c r="L2063" i="5"/>
  <c r="L2104" i="5"/>
  <c r="L4099" i="5"/>
  <c r="L3765" i="5"/>
  <c r="L3473" i="5"/>
  <c r="L3695" i="5"/>
  <c r="L4029" i="5"/>
  <c r="L4649" i="5"/>
  <c r="L4967" i="5"/>
  <c r="L2724" i="5"/>
  <c r="L3464" i="5"/>
  <c r="L3768" i="5"/>
  <c r="L4358" i="5"/>
  <c r="L4785" i="5"/>
  <c r="L4944" i="5"/>
  <c r="L3415" i="5"/>
  <c r="L3669" i="5"/>
  <c r="L3904" i="5"/>
  <c r="M3905" i="5" s="1"/>
  <c r="L4687" i="5"/>
  <c r="L5021" i="5"/>
  <c r="L4929" i="5"/>
  <c r="L934" i="5"/>
  <c r="L4014" i="5"/>
  <c r="L4528" i="5"/>
  <c r="L4025" i="5"/>
  <c r="L2684" i="5"/>
  <c r="L3066" i="5"/>
  <c r="L2458" i="5"/>
  <c r="L4343" i="5"/>
  <c r="L4677" i="5"/>
  <c r="L599" i="5"/>
  <c r="L605" i="5"/>
  <c r="L1097" i="5"/>
  <c r="L69" i="5"/>
  <c r="L15" i="5"/>
  <c r="L127" i="5"/>
  <c r="L864" i="5"/>
  <c r="L478" i="5"/>
  <c r="L636" i="5"/>
  <c r="L1187" i="5"/>
  <c r="M1187" i="5" s="1"/>
  <c r="L394" i="5"/>
  <c r="L1225" i="5"/>
  <c r="L1244" i="5"/>
  <c r="L1562" i="5"/>
  <c r="L895" i="5"/>
  <c r="L1463" i="5"/>
  <c r="L1472" i="5"/>
  <c r="L602" i="5"/>
  <c r="L473" i="5"/>
  <c r="L1638" i="5"/>
  <c r="L2655" i="5"/>
  <c r="L2908" i="5"/>
  <c r="L754" i="5"/>
  <c r="L1755" i="5"/>
  <c r="M1756" i="5" s="1"/>
  <c r="L5048" i="5"/>
  <c r="L3895" i="5"/>
  <c r="L858" i="5"/>
  <c r="L785" i="5"/>
  <c r="L720" i="5"/>
  <c r="L1502" i="5"/>
  <c r="L779" i="5"/>
  <c r="M779" i="5" s="1"/>
  <c r="L3103" i="5"/>
  <c r="L539" i="5"/>
  <c r="L3006" i="5"/>
  <c r="L4699" i="5"/>
  <c r="L1779" i="5"/>
  <c r="L3078" i="5"/>
  <c r="L3123" i="5"/>
  <c r="L427" i="5"/>
  <c r="L1820" i="5"/>
  <c r="L2965" i="5"/>
  <c r="L2976" i="5"/>
  <c r="L4843" i="5"/>
  <c r="L1265" i="5"/>
  <c r="L862" i="5"/>
  <c r="L1968" i="5"/>
  <c r="L1951" i="5"/>
  <c r="M1951" i="5" s="1"/>
  <c r="L3060" i="5"/>
  <c r="L1961" i="5"/>
  <c r="L1565" i="5"/>
  <c r="L2718" i="5"/>
  <c r="L2713" i="5"/>
  <c r="L3732" i="5"/>
  <c r="M3733" i="5" s="1"/>
  <c r="L884" i="5"/>
  <c r="L1572" i="5"/>
  <c r="L2733" i="5"/>
  <c r="L2744" i="5"/>
  <c r="L4611" i="5"/>
  <c r="L4546" i="5"/>
  <c r="M4547" i="5" s="1"/>
  <c r="L4322" i="5"/>
  <c r="L2986" i="5"/>
  <c r="L3357" i="5"/>
  <c r="L3250" i="5"/>
  <c r="L4455" i="5"/>
  <c r="L4789" i="5"/>
  <c r="L4481" i="5"/>
  <c r="L4617" i="5"/>
  <c r="L3846" i="5"/>
  <c r="L4296" i="5"/>
  <c r="L3577" i="5"/>
  <c r="L1927" i="5"/>
  <c r="L2444" i="5"/>
  <c r="L4753" i="5"/>
  <c r="L4175" i="5"/>
  <c r="L4509" i="5"/>
  <c r="L3562" i="5"/>
  <c r="L3698" i="5"/>
  <c r="L3502" i="5"/>
  <c r="L2987" i="5"/>
  <c r="L4874" i="5"/>
  <c r="L4774" i="5"/>
  <c r="L4740" i="5"/>
  <c r="M4741" i="5" s="1"/>
  <c r="L3834" i="5"/>
  <c r="M3835" i="5" s="1"/>
  <c r="L3831" i="5"/>
  <c r="L4165" i="5"/>
  <c r="L432" i="5"/>
  <c r="L446" i="5"/>
  <c r="L922" i="5"/>
  <c r="L86" i="5"/>
  <c r="L24" i="5"/>
  <c r="L136" i="5"/>
  <c r="L865" i="5"/>
  <c r="L495" i="5"/>
  <c r="L193" i="5"/>
  <c r="L1699" i="5"/>
  <c r="L800" i="5"/>
  <c r="L1737" i="5"/>
  <c r="L544" i="5"/>
  <c r="M545" i="5" s="1"/>
  <c r="L2250" i="5"/>
  <c r="L1566" i="5"/>
  <c r="L2583" i="5"/>
  <c r="L3681" i="5"/>
  <c r="L3383" i="5"/>
  <c r="L317" i="5"/>
  <c r="L770" i="5"/>
  <c r="M770" i="5" s="1"/>
  <c r="L721" i="5"/>
  <c r="L2014" i="5"/>
  <c r="L1569" i="5"/>
  <c r="L2168" i="5"/>
  <c r="L556" i="5"/>
  <c r="L2663" i="5"/>
  <c r="L3508" i="5"/>
  <c r="L1748" i="5"/>
  <c r="L2071" i="5"/>
  <c r="L3747" i="5"/>
  <c r="L1177" i="5"/>
  <c r="L409" i="5"/>
  <c r="L1680" i="5"/>
  <c r="M1681" i="5" s="1"/>
  <c r="L1663" i="5"/>
  <c r="L2868" i="5"/>
  <c r="L1953" i="5"/>
  <c r="L1557" i="5"/>
  <c r="L2710" i="5"/>
  <c r="L2705" i="5"/>
  <c r="L3724" i="5"/>
  <c r="L1290" i="5"/>
  <c r="L2077" i="5"/>
  <c r="L3230" i="5"/>
  <c r="L3225" i="5"/>
  <c r="L4244" i="5"/>
  <c r="L1029" i="5"/>
  <c r="L2100" i="5"/>
  <c r="L3245" i="5"/>
  <c r="L3256" i="5"/>
  <c r="L1992" i="5"/>
  <c r="L3656" i="5"/>
  <c r="L2388" i="5"/>
  <c r="L4886" i="5"/>
  <c r="L4900" i="5"/>
  <c r="L4136" i="5"/>
  <c r="L3943" i="5"/>
  <c r="L4277" i="5"/>
  <c r="L2802" i="5"/>
  <c r="L3163" i="5"/>
  <c r="L3334" i="5"/>
  <c r="L3312" i="5"/>
  <c r="L4426" i="5"/>
  <c r="L4606" i="5"/>
  <c r="L4524" i="5"/>
  <c r="L3386" i="5"/>
  <c r="L3663" i="5"/>
  <c r="L3997" i="5"/>
  <c r="L4393" i="5"/>
  <c r="L4871" i="5"/>
  <c r="L2468" i="5"/>
  <c r="L4994" i="5"/>
  <c r="L3512" i="5"/>
  <c r="L4262" i="5"/>
  <c r="L3761" i="5"/>
  <c r="L4688" i="5"/>
  <c r="L3319" i="5"/>
  <c r="L3541" i="5"/>
  <c r="L314" i="5"/>
  <c r="L287" i="5"/>
  <c r="L397" i="5"/>
  <c r="M398" i="5" s="1"/>
  <c r="L103" i="5"/>
  <c r="M103" i="5" s="1"/>
  <c r="L82" i="5"/>
  <c r="M83" i="5" s="1"/>
  <c r="L178" i="5"/>
  <c r="L866" i="5"/>
  <c r="L488" i="5"/>
  <c r="L1005" i="5"/>
  <c r="L2211" i="5"/>
  <c r="L801" i="5"/>
  <c r="L2249" i="5"/>
  <c r="L99" i="5"/>
  <c r="L1563" i="5"/>
  <c r="L2078" i="5"/>
  <c r="L3095" i="5"/>
  <c r="L3595" i="5"/>
  <c r="L867" i="5"/>
  <c r="L643" i="5"/>
  <c r="L2301" i="5"/>
  <c r="L4838" i="5"/>
  <c r="L4229" i="5"/>
  <c r="L677" i="5"/>
  <c r="L399" i="5"/>
  <c r="L1673" i="5"/>
  <c r="L2519" i="5"/>
  <c r="L1587" i="5"/>
  <c r="M1588" i="5" s="1"/>
  <c r="L2417" i="5"/>
  <c r="L695" i="5"/>
  <c r="M696" i="5" s="1"/>
  <c r="L2320" i="5"/>
  <c r="L4020" i="5"/>
  <c r="L2260" i="5"/>
  <c r="L2735" i="5"/>
  <c r="L4771" i="5"/>
  <c r="L1849" i="5"/>
  <c r="L1485" i="5"/>
  <c r="L2638" i="5"/>
  <c r="L2633" i="5"/>
  <c r="L3652" i="5"/>
  <c r="L1282" i="5"/>
  <c r="L2069" i="5"/>
  <c r="L3222" i="5"/>
  <c r="L3217" i="5"/>
  <c r="L4236" i="5"/>
  <c r="L1962" i="5"/>
  <c r="M1963" i="5" s="1"/>
  <c r="L1358" i="5"/>
  <c r="L2375" i="5"/>
  <c r="L1479" i="5"/>
  <c r="L4756" i="5"/>
  <c r="M4757" i="5" s="1"/>
  <c r="L1553" i="5"/>
  <c r="L1253" i="5"/>
  <c r="L2406" i="5"/>
  <c r="L2401" i="5"/>
  <c r="M2401" i="5" s="1"/>
  <c r="L3420" i="5"/>
  <c r="M3421" i="5" s="1"/>
  <c r="L3633" i="5"/>
  <c r="L3809" i="5"/>
  <c r="L4374" i="5"/>
  <c r="L4954" i="5"/>
  <c r="L4985" i="5"/>
  <c r="L3431" i="5"/>
  <c r="L3685" i="5"/>
  <c r="L3945" i="5"/>
  <c r="L4703" i="5"/>
  <c r="M4704" i="5" s="1"/>
  <c r="L5037" i="5"/>
  <c r="L3035" i="5"/>
  <c r="L2667" i="5"/>
  <c r="L4094" i="5"/>
  <c r="L3865" i="5"/>
  <c r="L4240" i="5"/>
  <c r="L2899" i="5"/>
  <c r="L3325" i="5"/>
  <c r="L2564" i="5"/>
  <c r="L4359" i="5"/>
  <c r="L4693" i="5"/>
  <c r="M4693" i="5" s="1"/>
  <c r="L4225" i="5"/>
  <c r="L4361" i="5"/>
  <c r="L3750" i="5"/>
  <c r="L2755" i="5"/>
  <c r="L3321" i="5"/>
  <c r="L5022" i="5"/>
  <c r="L1127" i="5"/>
  <c r="L371" i="5"/>
  <c r="M371" i="5" s="1"/>
  <c r="L120" i="5"/>
  <c r="L414" i="5"/>
  <c r="L96" i="5"/>
  <c r="M97" i="5" s="1"/>
  <c r="L179" i="5"/>
  <c r="L373" i="5"/>
  <c r="L755" i="5"/>
  <c r="L546" i="5"/>
  <c r="L1345" i="5"/>
  <c r="L1364" i="5"/>
  <c r="L802" i="5"/>
  <c r="L1402" i="5"/>
  <c r="M1403" i="5" s="1"/>
  <c r="L747" i="5"/>
  <c r="L2251" i="5"/>
  <c r="L2095" i="5"/>
  <c r="L4982" i="5"/>
  <c r="L4326" i="5"/>
  <c r="L3621" i="5"/>
  <c r="L678" i="5"/>
  <c r="L408" i="5"/>
  <c r="L2185" i="5"/>
  <c r="L3031" i="5"/>
  <c r="L2259" i="5"/>
  <c r="M2260" i="5" s="1"/>
  <c r="L3603" i="5"/>
  <c r="L1676" i="5"/>
  <c r="L2832" i="5"/>
  <c r="L762" i="5"/>
  <c r="L1925" i="5"/>
  <c r="L3247" i="5"/>
  <c r="L2676" i="5"/>
  <c r="L1178" i="5"/>
  <c r="L1997" i="5"/>
  <c r="L3150" i="5"/>
  <c r="L3145" i="5"/>
  <c r="L4164" i="5"/>
  <c r="L1954" i="5"/>
  <c r="L1350" i="5"/>
  <c r="L2367" i="5"/>
  <c r="L1351" i="5"/>
  <c r="L648" i="5"/>
  <c r="L1291" i="5"/>
  <c r="L1870" i="5"/>
  <c r="M1871" i="5" s="1"/>
  <c r="L2887" i="5"/>
  <c r="L3387" i="5"/>
  <c r="L2636" i="5"/>
  <c r="L2225" i="5"/>
  <c r="L1765" i="5"/>
  <c r="L2918" i="5"/>
  <c r="L2913" i="5"/>
  <c r="L3932" i="5"/>
  <c r="L4522" i="5"/>
  <c r="L4658" i="5"/>
  <c r="L3862" i="5"/>
  <c r="L1959" i="5"/>
  <c r="L3618" i="5"/>
  <c r="L2176" i="5"/>
  <c r="L2531" i="5"/>
  <c r="L4794" i="5"/>
  <c r="L4191" i="5"/>
  <c r="L4525" i="5"/>
  <c r="L3777" i="5"/>
  <c r="L3913" i="5"/>
  <c r="L3582" i="5"/>
  <c r="L3313" i="5"/>
  <c r="L1447" i="5"/>
  <c r="L4854" i="5"/>
  <c r="L4852" i="5"/>
  <c r="L3880" i="5"/>
  <c r="L3847" i="5"/>
  <c r="L4181" i="5"/>
  <c r="L1192" i="5"/>
  <c r="L2482" i="5"/>
  <c r="L3131" i="5"/>
  <c r="L3204" i="5"/>
  <c r="L4170" i="5"/>
  <c r="L4510" i="5"/>
  <c r="L4396" i="5"/>
  <c r="L1072" i="5"/>
  <c r="L632" i="5"/>
  <c r="L431" i="5"/>
  <c r="L154" i="5"/>
  <c r="L261" i="5"/>
  <c r="L390" i="5"/>
  <c r="L444" i="5"/>
  <c r="L968" i="5"/>
  <c r="L1857" i="5"/>
  <c r="L309" i="5"/>
  <c r="L707" i="5"/>
  <c r="L1914" i="5"/>
  <c r="L892" i="5"/>
  <c r="L1580" i="5"/>
  <c r="L2741" i="5"/>
  <c r="L2752" i="5"/>
  <c r="L4562" i="5"/>
  <c r="L4836" i="5"/>
  <c r="M4837" i="5" s="1"/>
  <c r="L368" i="5"/>
  <c r="L623" i="5"/>
  <c r="L20" i="5"/>
  <c r="L551" i="5"/>
  <c r="L2547" i="5"/>
  <c r="L1269" i="5"/>
  <c r="L4115" i="5"/>
  <c r="L1853" i="5"/>
  <c r="L2489" i="5"/>
  <c r="L107" i="5"/>
  <c r="L1206" i="5"/>
  <c r="M1207" i="5" s="1"/>
  <c r="L2904" i="5"/>
  <c r="L4092" i="5"/>
  <c r="L1866" i="5"/>
  <c r="M1867" i="5" s="1"/>
  <c r="L1278" i="5"/>
  <c r="L2295" i="5"/>
  <c r="L2298" i="5"/>
  <c r="L628" i="5"/>
  <c r="L1283" i="5"/>
  <c r="M1284" i="5" s="1"/>
  <c r="L1862" i="5"/>
  <c r="M1862" i="5" s="1"/>
  <c r="L2879" i="5"/>
  <c r="L3379" i="5"/>
  <c r="L1090" i="5"/>
  <c r="L1979" i="5"/>
  <c r="L1263" i="5"/>
  <c r="L1304" i="5"/>
  <c r="L3899" i="5"/>
  <c r="L3565" i="5"/>
  <c r="L1554" i="5"/>
  <c r="M1555" i="5" s="1"/>
  <c r="L863" i="5"/>
  <c r="L1431" i="5"/>
  <c r="L1440" i="5"/>
  <c r="L4444" i="5"/>
  <c r="L2923" i="5"/>
  <c r="L3284" i="5"/>
  <c r="L3350" i="5"/>
  <c r="L3481" i="5"/>
  <c r="L4472" i="5"/>
  <c r="L4622" i="5"/>
  <c r="L4540" i="5"/>
  <c r="L3432" i="5"/>
  <c r="L3679" i="5"/>
  <c r="L4013" i="5"/>
  <c r="L4608" i="5"/>
  <c r="L4951" i="5"/>
  <c r="L2683" i="5"/>
  <c r="L3268" i="5"/>
  <c r="L3722" i="5"/>
  <c r="L4342" i="5"/>
  <c r="L4616" i="5"/>
  <c r="L4729" i="5"/>
  <c r="L3335" i="5"/>
  <c r="L3557" i="5"/>
  <c r="L3689" i="5"/>
  <c r="M3690" i="5" s="1"/>
  <c r="L4607" i="5"/>
  <c r="L4941" i="5"/>
  <c r="L4888" i="5"/>
  <c r="M4889" i="5" s="1"/>
  <c r="L5024" i="5"/>
  <c r="L3998" i="5"/>
  <c r="L405" i="5"/>
  <c r="L897" i="5"/>
  <c r="L514" i="5"/>
  <c r="L424" i="5"/>
  <c r="L412" i="5"/>
  <c r="L278" i="5"/>
  <c r="L391" i="5"/>
  <c r="L1100" i="5"/>
  <c r="L953" i="5"/>
  <c r="L719" i="5"/>
  <c r="L326" i="5"/>
  <c r="L316" i="5"/>
  <c r="L950" i="5"/>
  <c r="L1037" i="5"/>
  <c r="L2108" i="5"/>
  <c r="L3253" i="5"/>
  <c r="L3264" i="5"/>
  <c r="L2120" i="5"/>
  <c r="M2121" i="5" s="1"/>
  <c r="L1649" i="5"/>
  <c r="L1333" i="5"/>
  <c r="L2486" i="5"/>
  <c r="L4935" i="5"/>
  <c r="L4442" i="5"/>
  <c r="L250" i="5"/>
  <c r="L616" i="5"/>
  <c r="L941" i="5"/>
  <c r="L1001" i="5"/>
  <c r="L3531" i="5"/>
  <c r="L2086" i="5"/>
  <c r="L3436" i="5"/>
  <c r="L1646" i="5"/>
  <c r="L3001" i="5"/>
  <c r="M3002" i="5" s="1"/>
  <c r="L974" i="5"/>
  <c r="L2230" i="5"/>
  <c r="L1375" i="5"/>
  <c r="L1096" i="5"/>
  <c r="L1179" i="5"/>
  <c r="L1790" i="5"/>
  <c r="L2807" i="5"/>
  <c r="L3307" i="5"/>
  <c r="L1082" i="5"/>
  <c r="L1971" i="5"/>
  <c r="L1231" i="5"/>
  <c r="L1272" i="5"/>
  <c r="L3891" i="5"/>
  <c r="L380" i="5"/>
  <c r="L1292" i="5"/>
  <c r="L2533" i="5"/>
  <c r="L2544" i="5"/>
  <c r="L4411" i="5"/>
  <c r="M4412" i="5" s="1"/>
  <c r="L464" i="5"/>
  <c r="L2242" i="5"/>
  <c r="M2242" i="5" s="1"/>
  <c r="L1558" i="5"/>
  <c r="L2575" i="5"/>
  <c r="L2698" i="5"/>
  <c r="M2699" i="5" s="1"/>
  <c r="L4956" i="5"/>
  <c r="L3986" i="5"/>
  <c r="L4719" i="5"/>
  <c r="L7" i="5"/>
  <c r="L3376" i="5"/>
  <c r="L2778" i="5"/>
  <c r="L4110" i="5"/>
  <c r="L4208" i="5"/>
  <c r="L4281" i="5"/>
  <c r="L2940" i="5"/>
  <c r="L3341" i="5"/>
  <c r="L3139" i="5"/>
  <c r="M3140" i="5" s="1"/>
  <c r="L4439" i="5"/>
  <c r="L4773" i="5"/>
  <c r="L4440" i="5"/>
  <c r="L4576" i="5"/>
  <c r="L3830" i="5"/>
  <c r="L2756" i="5"/>
  <c r="L3362" i="5"/>
  <c r="L5038" i="5"/>
  <c r="L1639" i="5"/>
  <c r="M1640" i="5" s="1"/>
  <c r="L4538" i="5"/>
  <c r="L4095" i="5"/>
  <c r="L4429" i="5"/>
  <c r="L3521" i="5"/>
  <c r="M3522" i="5" s="1"/>
  <c r="L3657" i="5"/>
  <c r="L3486" i="5"/>
  <c r="L246" i="5"/>
  <c r="L722" i="5"/>
  <c r="L760" i="5"/>
  <c r="L482" i="5"/>
  <c r="L372" i="5"/>
  <c r="L109" i="5"/>
  <c r="L400" i="5"/>
  <c r="L933" i="5"/>
  <c r="M933" i="5" s="1"/>
  <c r="L954" i="5"/>
  <c r="L1522" i="5"/>
  <c r="L327" i="5"/>
  <c r="L1052" i="5"/>
  <c r="L1579" i="5"/>
  <c r="L1561" i="5"/>
  <c r="L1261" i="5"/>
  <c r="L2414" i="5"/>
  <c r="L2409" i="5"/>
  <c r="M2410" i="5" s="1"/>
  <c r="L3428" i="5"/>
  <c r="L452" i="5"/>
  <c r="L1845" i="5"/>
  <c r="L2998" i="5"/>
  <c r="L2993" i="5"/>
  <c r="L4619" i="5"/>
  <c r="L2813" i="5"/>
  <c r="L4179" i="5"/>
  <c r="L942" i="5"/>
  <c r="L1405" i="5"/>
  <c r="L2558" i="5"/>
  <c r="L2553" i="5"/>
  <c r="L3572" i="5"/>
  <c r="L1170" i="5"/>
  <c r="L1989" i="5"/>
  <c r="L3142" i="5"/>
  <c r="L3137" i="5"/>
  <c r="L4156" i="5"/>
  <c r="L1946" i="5"/>
  <c r="L1342" i="5"/>
  <c r="L2359" i="5"/>
  <c r="M2359" i="5" s="1"/>
  <c r="L1223" i="5"/>
  <c r="L817" i="5"/>
  <c r="L1363" i="5"/>
  <c r="L1926" i="5"/>
  <c r="L2943" i="5"/>
  <c r="L3443" i="5"/>
  <c r="L292" i="5"/>
  <c r="L2059" i="5"/>
  <c r="L1519" i="5"/>
  <c r="L1560" i="5"/>
  <c r="L3963" i="5"/>
  <c r="L3629" i="5"/>
  <c r="L1634" i="5"/>
  <c r="L1110" i="5"/>
  <c r="L1687" i="5"/>
  <c r="L1696" i="5"/>
  <c r="L4508" i="5"/>
  <c r="L2459" i="5"/>
  <c r="L2820" i="5"/>
  <c r="L3259" i="5"/>
  <c r="L4890" i="5"/>
  <c r="L4298" i="5"/>
  <c r="L4558" i="5"/>
  <c r="M4558" i="5" s="1"/>
  <c r="L4460" i="5"/>
  <c r="L3186" i="5"/>
  <c r="L3615" i="5"/>
  <c r="M3615" i="5" s="1"/>
  <c r="L3933" i="5"/>
  <c r="L4434" i="5"/>
  <c r="L4887" i="5"/>
  <c r="L2514" i="5"/>
  <c r="L4976" i="5"/>
  <c r="L3553" i="5"/>
  <c r="L4278" i="5"/>
  <c r="L3837" i="5"/>
  <c r="L4760" i="5"/>
  <c r="L4896" i="5"/>
  <c r="L3950" i="5"/>
  <c r="L3842" i="5"/>
  <c r="L3856" i="5"/>
  <c r="L4710" i="5"/>
  <c r="L4660" i="5"/>
  <c r="L3665" i="5"/>
  <c r="M3665" i="5" s="1"/>
  <c r="L3767" i="5"/>
  <c r="L4101" i="5"/>
  <c r="L496" i="5"/>
  <c r="L510" i="5"/>
  <c r="L986" i="5"/>
  <c r="L166" i="5"/>
  <c r="L104" i="5"/>
  <c r="M105" i="5" s="1"/>
  <c r="L216" i="5"/>
  <c r="L945" i="5"/>
  <c r="L575" i="5"/>
  <c r="L363" i="5"/>
  <c r="L1763" i="5"/>
  <c r="L896" i="5"/>
  <c r="L1801" i="5"/>
  <c r="L530" i="5"/>
  <c r="L387" i="5"/>
  <c r="L1630" i="5"/>
  <c r="L2647" i="5"/>
  <c r="L2890" i="5"/>
  <c r="L746" i="5"/>
  <c r="L1747" i="5"/>
  <c r="L2214" i="5"/>
  <c r="L441" i="5"/>
  <c r="L967" i="5"/>
  <c r="L4691" i="5"/>
  <c r="L1753" i="5"/>
  <c r="L1917" i="5"/>
  <c r="L3070" i="5"/>
  <c r="L3065" i="5"/>
  <c r="L4084" i="5"/>
  <c r="L1858" i="5"/>
  <c r="L1270" i="5"/>
  <c r="L2272" i="5"/>
  <c r="L2280" i="5"/>
  <c r="L481" i="5"/>
  <c r="L1275" i="5"/>
  <c r="L1854" i="5"/>
  <c r="L2871" i="5"/>
  <c r="L3371" i="5"/>
  <c r="M3372" i="5" s="1"/>
  <c r="L273" i="5"/>
  <c r="L2051" i="5"/>
  <c r="L1487" i="5"/>
  <c r="L1528" i="5"/>
  <c r="L3955" i="5"/>
  <c r="L668" i="5"/>
  <c r="L1388" i="5"/>
  <c r="L2597" i="5"/>
  <c r="L2608" i="5"/>
  <c r="L4475" i="5"/>
  <c r="L522" i="5"/>
  <c r="L300" i="5"/>
  <c r="M301" i="5" s="1"/>
  <c r="L1622" i="5"/>
  <c r="L2639" i="5"/>
  <c r="L2867" i="5"/>
  <c r="L5020" i="5"/>
  <c r="M5021" i="5" s="1"/>
  <c r="L3817" i="5"/>
  <c r="M3818" i="5" s="1"/>
  <c r="L4655" i="5"/>
  <c r="L4989" i="5"/>
  <c r="L5016" i="5"/>
  <c r="L2316" i="5"/>
  <c r="L4046" i="5"/>
  <c r="M4046" i="5" s="1"/>
  <c r="L4866" i="5"/>
  <c r="L4112" i="5"/>
  <c r="L2771" i="5"/>
  <c r="L3194" i="5"/>
  <c r="L2690" i="5"/>
  <c r="M2691" i="5" s="1"/>
  <c r="L4375" i="5"/>
  <c r="L4709" i="5"/>
  <c r="L4266" i="5"/>
  <c r="M4267" i="5" s="1"/>
  <c r="L4402" i="5"/>
  <c r="L3766" i="5"/>
  <c r="L4596" i="5"/>
  <c r="L3393" i="5"/>
  <c r="L3529" i="5"/>
  <c r="L3438" i="5"/>
  <c r="L4418" i="5"/>
  <c r="L4705" i="5"/>
  <c r="M4705" i="5" s="1"/>
  <c r="L4198" i="5"/>
  <c r="L2708" i="5"/>
  <c r="L4514" i="5"/>
  <c r="L3178" i="5"/>
  <c r="L3461" i="5"/>
  <c r="L378" i="5"/>
  <c r="L351" i="5"/>
  <c r="L493" i="5"/>
  <c r="L183" i="5"/>
  <c r="L162" i="5"/>
  <c r="L274" i="5"/>
  <c r="L946" i="5"/>
  <c r="L584" i="5"/>
  <c r="L1069" i="5"/>
  <c r="L2275" i="5"/>
  <c r="L881" i="5"/>
  <c r="L196" i="5"/>
  <c r="M197" i="5" s="1"/>
  <c r="L419" i="5"/>
  <c r="M420" i="5" s="1"/>
  <c r="L1659" i="5"/>
  <c r="L2142" i="5"/>
  <c r="L3159" i="5"/>
  <c r="M3159" i="5" s="1"/>
  <c r="L3659" i="5"/>
  <c r="L979" i="5"/>
  <c r="L983" i="5"/>
  <c r="L2365" i="5"/>
  <c r="L2376" i="5"/>
  <c r="L4243" i="5"/>
  <c r="L1012" i="5"/>
  <c r="L3167" i="5"/>
  <c r="L2466" i="5"/>
  <c r="L943" i="5"/>
  <c r="L1198" i="5"/>
  <c r="L2039" i="5"/>
  <c r="L2048" i="5"/>
  <c r="L1032" i="5"/>
  <c r="L1171" i="5"/>
  <c r="L1782" i="5"/>
  <c r="L2799" i="5"/>
  <c r="L3292" i="5"/>
  <c r="M3293" i="5" s="1"/>
  <c r="L1074" i="5"/>
  <c r="L1947" i="5"/>
  <c r="L1199" i="5"/>
  <c r="L1240" i="5"/>
  <c r="L3883" i="5"/>
  <c r="M3884" i="5" s="1"/>
  <c r="L595" i="5"/>
  <c r="L1380" i="5"/>
  <c r="L2589" i="5"/>
  <c r="L2600" i="5"/>
  <c r="L4467" i="5"/>
  <c r="L797" i="5"/>
  <c r="L1964" i="5"/>
  <c r="M1964" i="5" s="1"/>
  <c r="L3109" i="5"/>
  <c r="L3120" i="5"/>
  <c r="L4987" i="5"/>
  <c r="L396" i="5"/>
  <c r="L1651" i="5"/>
  <c r="L2134" i="5"/>
  <c r="L3151" i="5"/>
  <c r="L3651" i="5"/>
  <c r="M3651" i="5" s="1"/>
  <c r="L3317" i="5"/>
  <c r="M3318" i="5" s="1"/>
  <c r="L4666" i="5"/>
  <c r="L4143" i="5"/>
  <c r="L4477" i="5"/>
  <c r="L3649" i="5"/>
  <c r="M3650" i="5" s="1"/>
  <c r="L3785" i="5"/>
  <c r="L3534" i="5"/>
  <c r="L4721" i="5"/>
  <c r="L4961" i="5"/>
  <c r="L4806" i="5"/>
  <c r="L4788" i="5"/>
  <c r="L3921" i="5"/>
  <c r="L3863" i="5"/>
  <c r="L4197" i="5"/>
  <c r="M4198" i="5" s="1"/>
  <c r="L1928" i="5"/>
  <c r="L2603" i="5"/>
  <c r="L3172" i="5"/>
  <c r="L3958" i="5"/>
  <c r="M3959" i="5" s="1"/>
  <c r="L4224" i="5"/>
  <c r="L4807" i="5"/>
  <c r="L2245" i="5"/>
  <c r="L4313" i="5"/>
  <c r="M4314" i="5" s="1"/>
  <c r="L3338" i="5"/>
  <c r="L3686" i="5"/>
  <c r="L4424" i="5"/>
  <c r="L2900" i="5"/>
  <c r="L4958" i="5"/>
  <c r="L4988" i="5"/>
  <c r="L540" i="5"/>
  <c r="L184" i="5"/>
  <c r="L494" i="5"/>
  <c r="L192" i="5"/>
  <c r="L435" i="5"/>
  <c r="M436" i="5" s="1"/>
  <c r="L453" i="5"/>
  <c r="L819" i="5"/>
  <c r="L626" i="5"/>
  <c r="L1409" i="5"/>
  <c r="L1428" i="5"/>
  <c r="L882" i="5"/>
  <c r="L1466" i="5"/>
  <c r="L859" i="5"/>
  <c r="L388" i="5"/>
  <c r="L2288" i="5"/>
  <c r="L2304" i="5"/>
  <c r="L4171" i="5"/>
  <c r="L65" i="5"/>
  <c r="L1732" i="5"/>
  <c r="L2877" i="5"/>
  <c r="L2888" i="5"/>
  <c r="L4755" i="5"/>
  <c r="L451" i="5"/>
  <c r="M452" i="5" s="1"/>
  <c r="L2312" i="5"/>
  <c r="L3500" i="5"/>
  <c r="M3501" i="5" s="1"/>
  <c r="L1754" i="5"/>
  <c r="L1710" i="5"/>
  <c r="L2727" i="5"/>
  <c r="L3100" i="5"/>
  <c r="L906" i="5"/>
  <c r="L1859" i="5"/>
  <c r="L2294" i="5"/>
  <c r="L177" i="5"/>
  <c r="L3811" i="5"/>
  <c r="L339" i="5"/>
  <c r="L1276" i="5"/>
  <c r="M1277" i="5" s="1"/>
  <c r="L2517" i="5"/>
  <c r="L2528" i="5"/>
  <c r="L4395" i="5"/>
  <c r="L789" i="5"/>
  <c r="L1956" i="5"/>
  <c r="L3101" i="5"/>
  <c r="L3112" i="5"/>
  <c r="L4979" i="5"/>
  <c r="M4980" i="5" s="1"/>
  <c r="L1369" i="5"/>
  <c r="L1117" i="5"/>
  <c r="L2229" i="5"/>
  <c r="L2215" i="5"/>
  <c r="L3252" i="5"/>
  <c r="L851" i="5"/>
  <c r="L305" i="5"/>
  <c r="L2269" i="5"/>
  <c r="L2296" i="5"/>
  <c r="L4163" i="5"/>
  <c r="L3829" i="5"/>
  <c r="L3301" i="5"/>
  <c r="L3631" i="5"/>
  <c r="L3965" i="5"/>
  <c r="L4480" i="5"/>
  <c r="L4903" i="5"/>
  <c r="L2555" i="5"/>
  <c r="L4465" i="5"/>
  <c r="L3594" i="5"/>
  <c r="M3595" i="5" s="1"/>
  <c r="L4294" i="5"/>
  <c r="L4104" i="5"/>
  <c r="L4770" i="5"/>
  <c r="L3351" i="5"/>
  <c r="L3589" i="5"/>
  <c r="L3730" i="5"/>
  <c r="L4623" i="5"/>
  <c r="L4957" i="5"/>
  <c r="M4958" i="5" s="1"/>
  <c r="L4637" i="5"/>
  <c r="M4638" i="5" s="1"/>
  <c r="L1191" i="5"/>
  <c r="L4295" i="5"/>
  <c r="M4296" i="5" s="1"/>
  <c r="L4629" i="5"/>
  <c r="L4056" i="5"/>
  <c r="M4057" i="5" s="1"/>
  <c r="L4192" i="5"/>
  <c r="L2962" i="5"/>
  <c r="L4401" i="5"/>
  <c r="L4001" i="5"/>
  <c r="L4446" i="5"/>
  <c r="L13" i="5"/>
  <c r="L75" i="5"/>
  <c r="L66" i="5"/>
  <c r="L511" i="5"/>
  <c r="L234" i="5"/>
  <c r="L357" i="5"/>
  <c r="L470" i="5"/>
  <c r="L617" i="5"/>
  <c r="L1048" i="5"/>
  <c r="L1921" i="5"/>
  <c r="L389" i="5"/>
  <c r="L771" i="5"/>
  <c r="L1978" i="5"/>
  <c r="L1004" i="5"/>
  <c r="M1005" i="5" s="1"/>
  <c r="L1660" i="5"/>
  <c r="L2805" i="5"/>
  <c r="L2816" i="5"/>
  <c r="L4683" i="5"/>
  <c r="L910" i="5"/>
  <c r="L2244" i="5"/>
  <c r="L1328" i="5"/>
  <c r="L1311" i="5"/>
  <c r="L2635" i="5"/>
  <c r="L1833" i="5"/>
  <c r="L1667" i="5"/>
  <c r="L2824" i="5"/>
  <c r="L4012" i="5"/>
  <c r="L1014" i="5"/>
  <c r="L2222" i="5"/>
  <c r="L3239" i="5"/>
  <c r="L3739" i="5"/>
  <c r="L19" i="5"/>
  <c r="L1188" i="5"/>
  <c r="L2445" i="5"/>
  <c r="L2456" i="5"/>
  <c r="L4323" i="5"/>
  <c r="L656" i="5"/>
  <c r="L1884" i="5"/>
  <c r="L3029" i="5"/>
  <c r="L3040" i="5"/>
  <c r="L4907" i="5"/>
  <c r="L1361" i="5"/>
  <c r="L1109" i="5"/>
  <c r="L2207" i="5"/>
  <c r="L2192" i="5"/>
  <c r="L3234" i="5"/>
  <c r="L2041" i="5"/>
  <c r="L1629" i="5"/>
  <c r="L2782" i="5"/>
  <c r="L2777" i="5"/>
  <c r="L3796" i="5"/>
  <c r="L996" i="5"/>
  <c r="L1652" i="5"/>
  <c r="L2797" i="5"/>
  <c r="M2798" i="5" s="1"/>
  <c r="L2808" i="5"/>
  <c r="L4675" i="5"/>
  <c r="L5040" i="5"/>
  <c r="L4153" i="5"/>
  <c r="L2812" i="5"/>
  <c r="L3235" i="5"/>
  <c r="L2796" i="5"/>
  <c r="L4391" i="5"/>
  <c r="L4725" i="5"/>
  <c r="L4312" i="5"/>
  <c r="L4448" i="5"/>
  <c r="L3782" i="5"/>
  <c r="L3952" i="5"/>
  <c r="L3408" i="5"/>
  <c r="L6" i="5"/>
  <c r="L1895" i="5"/>
  <c r="L4584" i="5"/>
  <c r="L4111" i="5"/>
  <c r="L4445" i="5"/>
  <c r="L5028" i="5"/>
  <c r="L3706" i="5"/>
  <c r="L3783" i="5"/>
  <c r="L4117" i="5"/>
  <c r="L4882" i="5"/>
  <c r="L4543" i="5"/>
  <c r="L4877" i="5"/>
  <c r="L4714" i="5"/>
  <c r="L4850" i="5"/>
  <c r="M4851" i="5" s="1"/>
  <c r="L3934" i="5"/>
  <c r="L469" i="5"/>
  <c r="L961" i="5"/>
  <c r="L578" i="5"/>
  <c r="L520" i="5"/>
  <c r="L627" i="5"/>
  <c r="M628" i="5" s="1"/>
  <c r="L358" i="5"/>
  <c r="L487" i="5"/>
  <c r="L171" i="5"/>
  <c r="L1049" i="5"/>
  <c r="L975" i="5"/>
  <c r="L406" i="5"/>
  <c r="L489" i="5"/>
  <c r="L1131" i="5"/>
  <c r="L195" i="5"/>
  <c r="M196" i="5" s="1"/>
  <c r="L2172" i="5"/>
  <c r="L839" i="5"/>
  <c r="L774" i="5"/>
  <c r="L2443" i="5"/>
  <c r="L1745" i="5"/>
  <c r="L1397" i="5"/>
  <c r="L2550" i="5"/>
  <c r="L2545" i="5"/>
  <c r="M2546" i="5" s="1"/>
  <c r="L2136" i="5"/>
  <c r="L1668" i="5"/>
  <c r="L902" i="5"/>
  <c r="L676" i="5"/>
  <c r="M677" i="5" s="1"/>
  <c r="L1015" i="5"/>
  <c r="L2373" i="5"/>
  <c r="L2384" i="5"/>
  <c r="L4251" i="5"/>
  <c r="L404" i="5"/>
  <c r="M405" i="5" s="1"/>
  <c r="L1812" i="5"/>
  <c r="L2957" i="5"/>
  <c r="L2968" i="5"/>
  <c r="L4835" i="5"/>
  <c r="M4836" i="5" s="1"/>
  <c r="L1257" i="5"/>
  <c r="L830" i="5"/>
  <c r="L1936" i="5"/>
  <c r="L1919" i="5"/>
  <c r="L3042" i="5"/>
  <c r="L2033" i="5"/>
  <c r="L1621" i="5"/>
  <c r="L2774" i="5"/>
  <c r="L2769" i="5"/>
  <c r="M2770" i="5" s="1"/>
  <c r="L3788" i="5"/>
  <c r="L1370" i="5"/>
  <c r="L2141" i="5"/>
  <c r="L3294" i="5"/>
  <c r="M3294" i="5" s="1"/>
  <c r="L3289" i="5"/>
  <c r="L4308" i="5"/>
  <c r="L108" i="5"/>
  <c r="L2164" i="5"/>
  <c r="L711" i="5"/>
  <c r="L601" i="5"/>
  <c r="L2420" i="5"/>
  <c r="L2418" i="5"/>
  <c r="L5002" i="5"/>
  <c r="M5003" i="5" s="1"/>
  <c r="L4822" i="5"/>
  <c r="L4804" i="5"/>
  <c r="L3962" i="5"/>
  <c r="L3879" i="5"/>
  <c r="L4213" i="5"/>
  <c r="L2348" i="5"/>
  <c r="L2714" i="5"/>
  <c r="L3218" i="5"/>
  <c r="L3953" i="5"/>
  <c r="L4257" i="5"/>
  <c r="L4542" i="5"/>
  <c r="M4543" i="5" s="1"/>
  <c r="L4428" i="5"/>
  <c r="M4429" i="5" s="1"/>
  <c r="L3075" i="5"/>
  <c r="L3599" i="5"/>
  <c r="L3917" i="5"/>
  <c r="L3930" i="5"/>
  <c r="L4560" i="5"/>
  <c r="L3219" i="5"/>
  <c r="L3477" i="5"/>
  <c r="L3520" i="5"/>
  <c r="L4031" i="5"/>
  <c r="M4032" i="5" s="1"/>
  <c r="L4365" i="5"/>
  <c r="L3352" i="5"/>
  <c r="L3488" i="5"/>
  <c r="L3422" i="5"/>
  <c r="L310" i="5"/>
  <c r="L786" i="5"/>
  <c r="L824" i="5"/>
  <c r="L562" i="5"/>
  <c r="L77" i="5"/>
  <c r="L189" i="5"/>
  <c r="L480" i="5"/>
  <c r="L997" i="5"/>
  <c r="L1034" i="5"/>
  <c r="L1586" i="5"/>
  <c r="L423" i="5"/>
  <c r="L43" i="5"/>
  <c r="M44" i="5" s="1"/>
  <c r="L1643" i="5"/>
  <c r="L1641" i="5"/>
  <c r="L1325" i="5"/>
  <c r="L2478" i="5"/>
  <c r="L2473" i="5"/>
  <c r="L3492" i="5"/>
  <c r="L911" i="5"/>
  <c r="L1909" i="5"/>
  <c r="L3062" i="5"/>
  <c r="L3057" i="5"/>
  <c r="L4076" i="5"/>
  <c r="M4077" i="5" s="1"/>
  <c r="L1834" i="5"/>
  <c r="L1262" i="5"/>
  <c r="M1263" i="5" s="1"/>
  <c r="L2716" i="5"/>
  <c r="L2180" i="5"/>
  <c r="L2481" i="5"/>
  <c r="M2482" i="5" s="1"/>
  <c r="L987" i="5"/>
  <c r="L1740" i="5"/>
  <c r="L2885" i="5"/>
  <c r="L2896" i="5"/>
  <c r="L4763" i="5"/>
  <c r="L1169" i="5"/>
  <c r="L323" i="5"/>
  <c r="L1648" i="5"/>
  <c r="L1631" i="5"/>
  <c r="L2850" i="5"/>
  <c r="L1945" i="5"/>
  <c r="L1549" i="5"/>
  <c r="L2702" i="5"/>
  <c r="L2697" i="5"/>
  <c r="L3716" i="5"/>
  <c r="M3717" i="5" s="1"/>
  <c r="L1362" i="5"/>
  <c r="L2133" i="5"/>
  <c r="L3286" i="5"/>
  <c r="L3281" i="5"/>
  <c r="L4300" i="5"/>
  <c r="L2058" i="5"/>
  <c r="L1422" i="5"/>
  <c r="L2439" i="5"/>
  <c r="L2331" i="5"/>
  <c r="L4820" i="5"/>
  <c r="M4821" i="5" s="1"/>
  <c r="L1633" i="5"/>
  <c r="L1317" i="5"/>
  <c r="L2470" i="5"/>
  <c r="L2465" i="5"/>
  <c r="M2466" i="5" s="1"/>
  <c r="L3484" i="5"/>
  <c r="L2370" i="5"/>
  <c r="L3640" i="5"/>
  <c r="L4310" i="5"/>
  <c r="M4310" i="5" s="1"/>
  <c r="L4273" i="5"/>
  <c r="L4816" i="5"/>
  <c r="L3367" i="5"/>
  <c r="L3605" i="5"/>
  <c r="L3776" i="5"/>
  <c r="L4639" i="5"/>
  <c r="L4973" i="5"/>
  <c r="L4970" i="5"/>
  <c r="L1704" i="5"/>
  <c r="L4030" i="5"/>
  <c r="L4697" i="5"/>
  <c r="L4066" i="5"/>
  <c r="L2730" i="5"/>
  <c r="L3107" i="5"/>
  <c r="L3609" i="5"/>
  <c r="L3011" i="5"/>
  <c r="L4974" i="5"/>
  <c r="L5004" i="5"/>
  <c r="L4369" i="5"/>
  <c r="L3519" i="5"/>
  <c r="L3805" i="5"/>
  <c r="L4178" i="5"/>
  <c r="L4791" i="5"/>
  <c r="L2024" i="5"/>
  <c r="L151" i="5"/>
  <c r="M151" i="5" s="1"/>
  <c r="L157" i="5"/>
  <c r="L609" i="5"/>
  <c r="L984" i="5"/>
  <c r="L94" i="5"/>
  <c r="L206" i="5"/>
  <c r="L538" i="5"/>
  <c r="L557" i="5"/>
  <c r="L891" i="5"/>
  <c r="L2098" i="5"/>
  <c r="L416" i="5"/>
  <c r="L949" i="5"/>
  <c r="M950" i="5" s="1"/>
  <c r="L2155" i="5"/>
  <c r="L369" i="5"/>
  <c r="M370" i="5" s="1"/>
  <c r="L1837" i="5"/>
  <c r="L2990" i="5"/>
  <c r="L2985" i="5"/>
  <c r="L4004" i="5"/>
  <c r="L1746" i="5"/>
  <c r="L1190" i="5"/>
  <c r="L2007" i="5"/>
  <c r="L2016" i="5"/>
  <c r="L84" i="5"/>
  <c r="M84" i="5" s="1"/>
  <c r="L2625" i="5"/>
  <c r="M2625" i="5" s="1"/>
  <c r="L1414" i="5"/>
  <c r="L2810" i="5"/>
  <c r="M2811" i="5" s="1"/>
  <c r="L3798" i="5"/>
  <c r="L3608" i="5"/>
  <c r="L4042" i="5"/>
  <c r="M4043" i="5" s="1"/>
  <c r="L4613" i="5"/>
  <c r="L558" i="5"/>
  <c r="L1719" i="5"/>
  <c r="L3731" i="5"/>
  <c r="L1163" i="5"/>
  <c r="L2286" i="5"/>
  <c r="L3303" i="5"/>
  <c r="L3803" i="5"/>
  <c r="L252" i="5"/>
  <c r="L1268" i="5"/>
  <c r="L2509" i="5"/>
  <c r="L2520" i="5"/>
  <c r="L4387" i="5"/>
  <c r="L781" i="5"/>
  <c r="L1948" i="5"/>
  <c r="L3093" i="5"/>
  <c r="L3104" i="5"/>
  <c r="L4971" i="5"/>
  <c r="L1441" i="5"/>
  <c r="L1173" i="5"/>
  <c r="L2326" i="5"/>
  <c r="L2321" i="5"/>
  <c r="L3340" i="5"/>
  <c r="L2137" i="5"/>
  <c r="L1693" i="5"/>
  <c r="L2846" i="5"/>
  <c r="L2841" i="5"/>
  <c r="L3860" i="5"/>
  <c r="L1084" i="5"/>
  <c r="L1716" i="5"/>
  <c r="L2861" i="5"/>
  <c r="L2872" i="5"/>
  <c r="L4739" i="5"/>
  <c r="L4354" i="5"/>
  <c r="L3984" i="5"/>
  <c r="L2643" i="5"/>
  <c r="L3020" i="5"/>
  <c r="L2347" i="5"/>
  <c r="L4327" i="5"/>
  <c r="L2252" i="5"/>
  <c r="L3644" i="5"/>
  <c r="L2431" i="5"/>
  <c r="M2431" i="5" s="1"/>
  <c r="L283" i="5"/>
  <c r="L4290" i="5"/>
  <c r="L3744" i="5"/>
  <c r="L4462" i="5"/>
  <c r="L663" i="5"/>
  <c r="L724" i="5"/>
  <c r="L1728" i="5"/>
  <c r="L3564" i="5"/>
  <c r="L1851" i="5"/>
  <c r="L2437" i="5"/>
  <c r="L2448" i="5"/>
  <c r="L4315" i="5"/>
  <c r="L640" i="5"/>
  <c r="L1876" i="5"/>
  <c r="L3021" i="5"/>
  <c r="L3032" i="5"/>
  <c r="L4899" i="5"/>
  <c r="M4900" i="5" s="1"/>
  <c r="L1337" i="5"/>
  <c r="L1086" i="5"/>
  <c r="L2184" i="5"/>
  <c r="L2173" i="5"/>
  <c r="L3211" i="5"/>
  <c r="L2129" i="5"/>
  <c r="L1685" i="5"/>
  <c r="L2838" i="5"/>
  <c r="L2833" i="5"/>
  <c r="L3852" i="5"/>
  <c r="L1450" i="5"/>
  <c r="M1451" i="5" s="1"/>
  <c r="L411" i="5"/>
  <c r="M412" i="5" s="1"/>
  <c r="L1143" i="5"/>
  <c r="L1152" i="5"/>
  <c r="L4372" i="5"/>
  <c r="L846" i="5"/>
  <c r="L2228" i="5"/>
  <c r="L1264" i="5"/>
  <c r="L1247" i="5"/>
  <c r="L2594" i="5"/>
  <c r="L4930" i="5"/>
  <c r="L4833" i="5"/>
  <c r="L4758" i="5"/>
  <c r="L4724" i="5"/>
  <c r="L3793" i="5"/>
  <c r="L3815" i="5"/>
  <c r="L4149" i="5"/>
  <c r="L4969" i="5"/>
  <c r="L2056" i="5"/>
  <c r="L3044" i="5"/>
  <c r="M3045" i="5" s="1"/>
  <c r="L4744" i="5"/>
  <c r="M4745" i="5" s="1"/>
  <c r="L4088" i="5"/>
  <c r="L4478" i="5"/>
  <c r="L4348" i="5"/>
  <c r="L2626" i="5"/>
  <c r="L3535" i="5"/>
  <c r="L3162" i="5"/>
  <c r="L4386" i="5"/>
  <c r="L3050" i="5"/>
  <c r="L3397" i="5"/>
  <c r="L3346" i="5"/>
  <c r="L4479" i="5"/>
  <c r="L4813" i="5"/>
  <c r="L4545" i="5"/>
  <c r="M4546" i="5" s="1"/>
  <c r="L4681" i="5"/>
  <c r="L3870" i="5"/>
  <c r="L1360" i="5"/>
  <c r="L1258" i="5"/>
  <c r="L2299" i="5"/>
  <c r="L1829" i="5"/>
  <c r="L3449" i="5"/>
  <c r="L3518" i="5"/>
  <c r="M3519" i="5" s="1"/>
  <c r="L4332" i="5"/>
  <c r="L669" i="5"/>
  <c r="L1251" i="5"/>
  <c r="L660" i="5"/>
  <c r="M660" i="5" s="1"/>
  <c r="L1024" i="5"/>
  <c r="L1164" i="5"/>
  <c r="L2949" i="5"/>
  <c r="L2960" i="5"/>
  <c r="L4827" i="5"/>
  <c r="L1249" i="5"/>
  <c r="L798" i="5"/>
  <c r="L1904" i="5"/>
  <c r="L1887" i="5"/>
  <c r="L3019" i="5"/>
  <c r="M3020" i="5" s="1"/>
  <c r="L2025" i="5"/>
  <c r="L1613" i="5"/>
  <c r="L2766" i="5"/>
  <c r="L2761" i="5"/>
  <c r="L3780" i="5"/>
  <c r="L1442" i="5"/>
  <c r="L324" i="5"/>
  <c r="L1111" i="5"/>
  <c r="L1120" i="5"/>
  <c r="M1120" i="5" s="1"/>
  <c r="L375" i="5"/>
  <c r="L2138" i="5"/>
  <c r="L1486" i="5"/>
  <c r="L2503" i="5"/>
  <c r="L2506" i="5"/>
  <c r="L4884" i="5"/>
  <c r="L1713" i="5"/>
  <c r="L1381" i="5"/>
  <c r="L2534" i="5"/>
  <c r="L2529" i="5"/>
  <c r="L3548" i="5"/>
  <c r="L4825" i="5"/>
  <c r="L3466" i="5"/>
  <c r="M3467" i="5" s="1"/>
  <c r="L4246" i="5"/>
  <c r="L3592" i="5"/>
  <c r="L4642" i="5"/>
  <c r="L3300" i="5"/>
  <c r="L3525" i="5"/>
  <c r="L3602" i="5"/>
  <c r="M3603" i="5" s="1"/>
  <c r="L4575" i="5"/>
  <c r="L4909" i="5"/>
  <c r="L4801" i="5"/>
  <c r="L4937" i="5"/>
  <c r="L3966" i="5"/>
  <c r="L4016" i="5"/>
  <c r="L3897" i="5"/>
  <c r="L2556" i="5"/>
  <c r="L4593" i="5"/>
  <c r="L2562" i="5"/>
  <c r="L4910" i="5"/>
  <c r="L4924" i="5"/>
  <c r="L4200" i="5"/>
  <c r="L3967" i="5"/>
  <c r="L4301" i="5"/>
  <c r="L2971" i="5"/>
  <c r="L3314" i="5"/>
  <c r="M3315" i="5" s="1"/>
  <c r="L3358" i="5"/>
  <c r="L374" i="5"/>
  <c r="L850" i="5"/>
  <c r="L888" i="5"/>
  <c r="L658" i="5"/>
  <c r="L173" i="5"/>
  <c r="L269" i="5"/>
  <c r="L576" i="5"/>
  <c r="L1061" i="5"/>
  <c r="L59" i="5"/>
  <c r="L1650" i="5"/>
  <c r="L503" i="5"/>
  <c r="L212" i="5"/>
  <c r="L1707" i="5"/>
  <c r="L1721" i="5"/>
  <c r="L1389" i="5"/>
  <c r="L2542" i="5"/>
  <c r="L2537" i="5"/>
  <c r="L3556" i="5"/>
  <c r="L1154" i="5"/>
  <c r="L1343" i="5"/>
  <c r="L2061" i="5"/>
  <c r="L825" i="5"/>
  <c r="L2982" i="5"/>
  <c r="L1159" i="5"/>
  <c r="M1160" i="5" s="1"/>
  <c r="L3354" i="5"/>
  <c r="L2500" i="5"/>
  <c r="M2500" i="5" s="1"/>
  <c r="L140" i="5"/>
  <c r="L474" i="5"/>
  <c r="L982" i="5"/>
  <c r="L898" i="5"/>
  <c r="L1804" i="5"/>
  <c r="L1616" i="5"/>
  <c r="L1599" i="5"/>
  <c r="L2827" i="5"/>
  <c r="L1937" i="5"/>
  <c r="L1541" i="5"/>
  <c r="L2694" i="5"/>
  <c r="L2689" i="5"/>
  <c r="L3708" i="5"/>
  <c r="L1354" i="5"/>
  <c r="L2125" i="5"/>
  <c r="L3278" i="5"/>
  <c r="L3273" i="5"/>
  <c r="L295" i="5"/>
  <c r="L2130" i="5"/>
  <c r="L1478" i="5"/>
  <c r="L2495" i="5"/>
  <c r="L2483" i="5"/>
  <c r="L985" i="5"/>
  <c r="L1467" i="5"/>
  <c r="L1998" i="5"/>
  <c r="L3015" i="5"/>
  <c r="L3515" i="5"/>
  <c r="L2979" i="5"/>
  <c r="L847" i="5"/>
  <c r="L1893" i="5"/>
  <c r="L3046" i="5"/>
  <c r="L3041" i="5"/>
  <c r="L4060" i="5"/>
  <c r="L4184" i="5"/>
  <c r="L4320" i="5"/>
  <c r="L3734" i="5"/>
  <c r="M3734" i="5" s="1"/>
  <c r="L4936" i="5"/>
  <c r="L3243" i="5"/>
  <c r="L5006" i="5"/>
  <c r="L5052" i="5"/>
  <c r="L4456" i="5"/>
  <c r="L4063" i="5"/>
  <c r="L4397" i="5"/>
  <c r="L3434" i="5"/>
  <c r="L3570" i="5"/>
  <c r="L3454" i="5"/>
  <c r="L4592" i="5"/>
  <c r="L4746" i="5"/>
  <c r="L4726" i="5"/>
  <c r="L3889" i="5"/>
  <c r="L3873" i="5"/>
  <c r="L4398" i="5"/>
  <c r="L2285" i="5"/>
  <c r="L5049" i="5"/>
  <c r="L3455" i="5"/>
  <c r="L3725" i="5"/>
  <c r="L4009" i="5"/>
  <c r="L4727" i="5"/>
  <c r="L675" i="5"/>
  <c r="L215" i="5"/>
  <c r="L221" i="5"/>
  <c r="L713" i="5"/>
  <c r="L1064" i="5"/>
  <c r="L174" i="5"/>
  <c r="L286" i="5"/>
  <c r="L618" i="5"/>
  <c r="L637" i="5"/>
  <c r="L955" i="5"/>
  <c r="L2162" i="5"/>
  <c r="L512" i="5"/>
  <c r="L1013" i="5"/>
  <c r="L2219" i="5"/>
  <c r="L879" i="5"/>
  <c r="L1901" i="5"/>
  <c r="L3054" i="5"/>
  <c r="L3049" i="5"/>
  <c r="L4068" i="5"/>
  <c r="L1826" i="5"/>
  <c r="L1254" i="5"/>
  <c r="L2231" i="5"/>
  <c r="L2658" i="5"/>
  <c r="L3214" i="5"/>
  <c r="L1371" i="5"/>
  <c r="L2977" i="5"/>
  <c r="L2151" i="5"/>
  <c r="L4920" i="5"/>
  <c r="L2515" i="5"/>
  <c r="L165" i="5"/>
  <c r="L1289" i="5"/>
  <c r="L1702" i="5"/>
  <c r="L1099" i="5"/>
  <c r="L236" i="5"/>
  <c r="M237" i="5" s="1"/>
  <c r="L2622" i="5"/>
  <c r="L2617" i="5"/>
  <c r="M2618" i="5" s="1"/>
  <c r="L3636" i="5"/>
  <c r="L1250" i="5"/>
  <c r="L2053" i="5"/>
  <c r="L3206" i="5"/>
  <c r="L3201" i="5"/>
  <c r="L4220" i="5"/>
  <c r="L2026" i="5"/>
  <c r="L1406" i="5"/>
  <c r="M1407" i="5" s="1"/>
  <c r="L2423" i="5"/>
  <c r="L2221" i="5"/>
  <c r="L937" i="5"/>
  <c r="L1459" i="5"/>
  <c r="L1990" i="5"/>
  <c r="L3007" i="5"/>
  <c r="L3507" i="5"/>
  <c r="L529" i="5"/>
  <c r="M530" i="5" s="1"/>
  <c r="L2139" i="5"/>
  <c r="L1775" i="5"/>
  <c r="L1816" i="5"/>
  <c r="L4027" i="5"/>
  <c r="L3693" i="5"/>
  <c r="L1730" i="5"/>
  <c r="M1730" i="5" s="1"/>
  <c r="L1174" i="5"/>
  <c r="L1943" i="5"/>
  <c r="L1952" i="5"/>
  <c r="L4572" i="5"/>
  <c r="L5010" i="5"/>
  <c r="L2371" i="5"/>
  <c r="L3090" i="5"/>
  <c r="L4913" i="5"/>
  <c r="L4129" i="5"/>
  <c r="L4494" i="5"/>
  <c r="L4364" i="5"/>
  <c r="L2732" i="5"/>
  <c r="M2733" i="5" s="1"/>
  <c r="L3551" i="5"/>
  <c r="L3853" i="5"/>
  <c r="L4265" i="5"/>
  <c r="L4823" i="5"/>
  <c r="L2340" i="5"/>
  <c r="L4482" i="5"/>
  <c r="L3384" i="5"/>
  <c r="L4214" i="5"/>
  <c r="L4586" i="5"/>
  <c r="L4722" i="5"/>
  <c r="L3886" i="5"/>
  <c r="L2924" i="5"/>
  <c r="L3682" i="5"/>
  <c r="L2346" i="5"/>
  <c r="L2595" i="5"/>
  <c r="M2596" i="5" s="1"/>
  <c r="L4858" i="5"/>
  <c r="L4215" i="5"/>
  <c r="L4549" i="5"/>
  <c r="L48" i="5"/>
  <c r="L62" i="5"/>
  <c r="L313" i="5"/>
  <c r="M314" i="5" s="1"/>
  <c r="L245" i="5"/>
  <c r="L191" i="5"/>
  <c r="M192" i="5" s="1"/>
  <c r="L303" i="5"/>
  <c r="L1040" i="5"/>
  <c r="L654" i="5"/>
  <c r="L788" i="5"/>
  <c r="M789" i="5" s="1"/>
  <c r="L1315" i="5"/>
  <c r="L554" i="5"/>
  <c r="L1353" i="5"/>
  <c r="M1354" i="5" s="1"/>
  <c r="L1372" i="5"/>
  <c r="L1738" i="5"/>
  <c r="L4107" i="5"/>
  <c r="L1841" i="5"/>
  <c r="L3209" i="5"/>
  <c r="M3209" i="5" s="1"/>
  <c r="L1934" i="5"/>
  <c r="L3996" i="5"/>
  <c r="L4625" i="5"/>
  <c r="L4790" i="5"/>
  <c r="L2851" i="5"/>
  <c r="L111" i="5"/>
  <c r="L1308" i="5"/>
  <c r="L2719" i="5"/>
  <c r="L321" i="5"/>
  <c r="L1469" i="5"/>
  <c r="L3134" i="5"/>
  <c r="L3129" i="5"/>
  <c r="L4148" i="5"/>
  <c r="L1938" i="5"/>
  <c r="L1334" i="5"/>
  <c r="L2351" i="5"/>
  <c r="L1062" i="5"/>
  <c r="L761" i="5"/>
  <c r="L1355" i="5"/>
  <c r="L1918" i="5"/>
  <c r="L2935" i="5"/>
  <c r="L3435" i="5"/>
  <c r="M3436" i="5" s="1"/>
  <c r="L507" i="5"/>
  <c r="L2131" i="5"/>
  <c r="L1743" i="5"/>
  <c r="M1744" i="5" s="1"/>
  <c r="L1784" i="5"/>
  <c r="L4019" i="5"/>
  <c r="L764" i="5"/>
  <c r="L1468" i="5"/>
  <c r="L2661" i="5"/>
  <c r="L2672" i="5"/>
  <c r="L4539" i="5"/>
  <c r="L457" i="5"/>
  <c r="M458" i="5" s="1"/>
  <c r="L854" i="5"/>
  <c r="L1686" i="5"/>
  <c r="L2703" i="5"/>
  <c r="L3036" i="5"/>
  <c r="L1383" i="5"/>
  <c r="L3648" i="5"/>
  <c r="L4591" i="5"/>
  <c r="L4925" i="5"/>
  <c r="L4842" i="5"/>
  <c r="M4843" i="5" s="1"/>
  <c r="L4978" i="5"/>
  <c r="L3982" i="5"/>
  <c r="L4185" i="5"/>
  <c r="L3938" i="5"/>
  <c r="L2602" i="5"/>
  <c r="L2938" i="5"/>
  <c r="M2938" i="5" s="1"/>
  <c r="L1832" i="5"/>
  <c r="M1833" i="5" s="1"/>
  <c r="L4311" i="5"/>
  <c r="L4645" i="5"/>
  <c r="L4097" i="5"/>
  <c r="L4233" i="5"/>
  <c r="L3702" i="5"/>
  <c r="L3092" i="5"/>
  <c r="L3360" i="5"/>
  <c r="L3374" i="5"/>
  <c r="L3737" i="5"/>
  <c r="L4536" i="5"/>
  <c r="L4646" i="5"/>
  <c r="L4580" i="5"/>
  <c r="L3496" i="5"/>
  <c r="L3703" i="5"/>
  <c r="L4037" i="5"/>
  <c r="L560" i="5"/>
  <c r="L574" i="5"/>
  <c r="L1050" i="5"/>
  <c r="L262" i="5"/>
  <c r="L200" i="5"/>
  <c r="M201" i="5" s="1"/>
  <c r="L296" i="5"/>
  <c r="L1041" i="5"/>
  <c r="L655" i="5"/>
  <c r="L532" i="5"/>
  <c r="L1827" i="5"/>
  <c r="M1828" i="5" s="1"/>
  <c r="L976" i="5"/>
  <c r="L1865" i="5"/>
  <c r="L476" i="5"/>
  <c r="L886" i="5"/>
  <c r="L1694" i="5"/>
  <c r="L2711" i="5"/>
  <c r="L3059" i="5"/>
  <c r="L2150" i="5"/>
  <c r="M2151" i="5" s="1"/>
  <c r="L1477" i="5"/>
  <c r="L4228" i="5"/>
  <c r="L2951" i="5"/>
  <c r="L4353" i="5"/>
  <c r="L4127" i="5"/>
  <c r="L4772" i="5"/>
  <c r="L5032" i="5"/>
  <c r="L207" i="5"/>
  <c r="L1642" i="5"/>
  <c r="M1643" i="5" s="1"/>
  <c r="L3231" i="5"/>
  <c r="L1145" i="5"/>
  <c r="L1981" i="5"/>
  <c r="L2253" i="5"/>
  <c r="L2261" i="5"/>
  <c r="L459" i="5"/>
  <c r="L1267" i="5"/>
  <c r="M1268" i="5" s="1"/>
  <c r="L1846" i="5"/>
  <c r="L2863" i="5"/>
  <c r="L3363" i="5"/>
  <c r="L187" i="5"/>
  <c r="L2043" i="5"/>
  <c r="L1455" i="5"/>
  <c r="L1496" i="5"/>
  <c r="L3947" i="5"/>
  <c r="M3948" i="5" s="1"/>
  <c r="L756" i="5"/>
  <c r="M757" i="5" s="1"/>
  <c r="L1460" i="5"/>
  <c r="L2653" i="5"/>
  <c r="M2654" i="5" s="1"/>
  <c r="L2664" i="5"/>
  <c r="L4531" i="5"/>
  <c r="L909" i="5"/>
  <c r="L2028" i="5"/>
  <c r="L3173" i="5"/>
  <c r="L3184" i="5"/>
  <c r="L5051" i="5"/>
  <c r="L714" i="5"/>
  <c r="L1731" i="5"/>
  <c r="L2198" i="5"/>
  <c r="L3215" i="5"/>
  <c r="L3715" i="5"/>
  <c r="M3716" i="5" s="1"/>
  <c r="L3381" i="5"/>
  <c r="M3382" i="5" s="1"/>
  <c r="L4497" i="5"/>
  <c r="L4079" i="5"/>
  <c r="L4413" i="5"/>
  <c r="L3480" i="5"/>
  <c r="L3616" i="5"/>
  <c r="L3470" i="5"/>
  <c r="L4761" i="5"/>
  <c r="L4792" i="5"/>
  <c r="L4742" i="5"/>
  <c r="L4708" i="5"/>
  <c r="M4709" i="5" s="1"/>
  <c r="L3752" i="5"/>
  <c r="L3799" i="5"/>
  <c r="L4133" i="5"/>
  <c r="L4928" i="5"/>
  <c r="L1320" i="5"/>
  <c r="L3003" i="5"/>
  <c r="L4050" i="5"/>
  <c r="M4051" i="5" s="1"/>
  <c r="L4743" i="5"/>
  <c r="L1256" i="5"/>
  <c r="L3632" i="5"/>
  <c r="M3633" i="5" s="1"/>
  <c r="L2947" i="5"/>
  <c r="L4134" i="5"/>
  <c r="L4720" i="5"/>
  <c r="L4345" i="5"/>
  <c r="L3004" i="5"/>
  <c r="L3365" i="5"/>
  <c r="L442" i="5"/>
  <c r="L415" i="5"/>
  <c r="M416" i="5" s="1"/>
  <c r="L573" i="5"/>
  <c r="L263" i="5"/>
  <c r="M264" i="5" s="1"/>
  <c r="L242" i="5"/>
  <c r="L354" i="5"/>
  <c r="L1026" i="5"/>
  <c r="L34" i="5"/>
  <c r="L281" i="5"/>
  <c r="L475" i="5"/>
  <c r="L977" i="5"/>
  <c r="L751" i="5"/>
  <c r="L738" i="5"/>
  <c r="L1739" i="5"/>
  <c r="L2206" i="5"/>
  <c r="L3667" i="5"/>
  <c r="M3668" i="5" s="1"/>
  <c r="L2630" i="5"/>
  <c r="L2050" i="5"/>
  <c r="L3451" i="5"/>
  <c r="L4489" i="5"/>
  <c r="L4461" i="5"/>
  <c r="L4570" i="5"/>
  <c r="L4279" i="5"/>
  <c r="L960" i="5"/>
  <c r="L1118" i="5"/>
  <c r="M1119" i="5" s="1"/>
  <c r="L3082" i="5"/>
  <c r="L1162" i="5"/>
  <c r="L1774" i="5"/>
  <c r="L2791" i="5"/>
  <c r="L3274" i="5"/>
  <c r="L1066" i="5"/>
  <c r="L1939" i="5"/>
  <c r="L1167" i="5"/>
  <c r="L1208" i="5"/>
  <c r="L3875" i="5"/>
  <c r="L572" i="5"/>
  <c r="L1356" i="5"/>
  <c r="L2581" i="5"/>
  <c r="L2592" i="5"/>
  <c r="L4459" i="5"/>
  <c r="L901" i="5"/>
  <c r="M902" i="5" s="1"/>
  <c r="L2020" i="5"/>
  <c r="L3165" i="5"/>
  <c r="L3176" i="5"/>
  <c r="L5043" i="5"/>
  <c r="L1449" i="5"/>
  <c r="L1181" i="5"/>
  <c r="L2334" i="5"/>
  <c r="L2329" i="5"/>
  <c r="L3348" i="5"/>
  <c r="L939" i="5"/>
  <c r="M939" i="5" s="1"/>
  <c r="L919" i="5"/>
  <c r="L2349" i="5"/>
  <c r="M2350" i="5" s="1"/>
  <c r="L2360" i="5"/>
  <c r="L4227" i="5"/>
  <c r="L3893" i="5"/>
  <c r="L2843" i="5"/>
  <c r="L3567" i="5"/>
  <c r="L3869" i="5"/>
  <c r="L4306" i="5"/>
  <c r="L4839" i="5"/>
  <c r="M4840" i="5" s="1"/>
  <c r="L2386" i="5"/>
  <c r="L4656" i="5"/>
  <c r="L3425" i="5"/>
  <c r="L4230" i="5"/>
  <c r="L3418" i="5"/>
  <c r="L4601" i="5"/>
  <c r="L3260" i="5"/>
  <c r="M3261" i="5" s="1"/>
  <c r="L3493" i="5"/>
  <c r="L3561" i="5"/>
  <c r="L4559" i="5"/>
  <c r="L4893" i="5"/>
  <c r="L4904" i="5"/>
  <c r="L4231" i="5"/>
  <c r="L4565" i="5"/>
  <c r="L3882" i="5"/>
  <c r="L4018" i="5"/>
  <c r="L3622" i="5"/>
  <c r="L3738" i="5"/>
  <c r="L2436" i="5"/>
  <c r="M2437" i="5" s="1"/>
  <c r="L3718" i="5"/>
  <c r="M3718" i="5" s="1"/>
  <c r="L3537" i="5"/>
  <c r="L4894" i="5"/>
  <c r="L248" i="5"/>
  <c r="L736" i="5"/>
  <c r="L716" i="5"/>
  <c r="L1492" i="5"/>
  <c r="L1195" i="5"/>
  <c r="M1196" i="5" s="1"/>
  <c r="L2357" i="5"/>
  <c r="M2358" i="5" s="1"/>
  <c r="L1984" i="5"/>
  <c r="L299" i="5"/>
  <c r="M300" i="5" s="1"/>
  <c r="L1461" i="5"/>
  <c r="L3126" i="5"/>
  <c r="L2239" i="5"/>
  <c r="L395" i="5"/>
  <c r="M396" i="5" s="1"/>
  <c r="L1243" i="5"/>
  <c r="L1838" i="5"/>
  <c r="L2855" i="5"/>
  <c r="L3355" i="5"/>
  <c r="L164" i="5"/>
  <c r="L2035" i="5"/>
  <c r="L1423" i="5"/>
  <c r="M1424" i="5" s="1"/>
  <c r="L1464" i="5"/>
  <c r="M1465" i="5" s="1"/>
  <c r="L3939" i="5"/>
  <c r="M3940" i="5" s="1"/>
  <c r="L748" i="5"/>
  <c r="L1452" i="5"/>
  <c r="L2645" i="5"/>
  <c r="M2646" i="5" s="1"/>
  <c r="L2656" i="5"/>
  <c r="L4523" i="5"/>
  <c r="L989" i="5"/>
  <c r="L2084" i="5"/>
  <c r="M2084" i="5" s="1"/>
  <c r="L3229" i="5"/>
  <c r="L3240" i="5"/>
  <c r="L1736" i="5"/>
  <c r="M1737" i="5" s="1"/>
  <c r="L1529" i="5"/>
  <c r="L1245" i="5"/>
  <c r="L2398" i="5"/>
  <c r="L2393" i="5"/>
  <c r="L3412" i="5"/>
  <c r="L1051" i="5"/>
  <c r="M1052" i="5" s="1"/>
  <c r="L1140" i="5"/>
  <c r="L2413" i="5"/>
  <c r="L2424" i="5"/>
  <c r="L4291" i="5"/>
  <c r="L3957" i="5"/>
  <c r="L2394" i="5"/>
  <c r="L3503" i="5"/>
  <c r="L3789" i="5"/>
  <c r="L4137" i="5"/>
  <c r="L4775" i="5"/>
  <c r="L1768" i="5"/>
  <c r="L3970" i="5"/>
  <c r="L3179" i="5"/>
  <c r="L4166" i="5"/>
  <c r="L4122" i="5"/>
  <c r="L4432" i="5"/>
  <c r="L3091" i="5"/>
  <c r="L3413" i="5"/>
  <c r="M3414" i="5" s="1"/>
  <c r="L3392" i="5"/>
  <c r="L4495" i="5"/>
  <c r="L4829" i="5"/>
  <c r="L2628" i="5"/>
  <c r="L2994" i="5"/>
  <c r="L3310" i="5"/>
  <c r="L2644" i="5"/>
  <c r="L4362" i="5"/>
  <c r="L4582" i="5"/>
  <c r="L4484" i="5"/>
  <c r="L3322" i="5"/>
  <c r="M3323" i="5" s="1"/>
  <c r="L3639" i="5"/>
  <c r="M3640" i="5" s="1"/>
  <c r="L3973" i="5"/>
  <c r="L624" i="5"/>
  <c r="M625" i="5" s="1"/>
  <c r="L638" i="5"/>
  <c r="L17" i="5"/>
  <c r="M18" i="5" s="1"/>
  <c r="L342" i="5"/>
  <c r="L280" i="5"/>
  <c r="L392" i="5"/>
  <c r="L35" i="5"/>
  <c r="L72" i="5"/>
  <c r="L685" i="5"/>
  <c r="L1891" i="5"/>
  <c r="M1892" i="5" s="1"/>
  <c r="L1056" i="5"/>
  <c r="L1929" i="5"/>
  <c r="L936" i="5"/>
  <c r="L1147" i="5"/>
  <c r="L4762" i="5"/>
  <c r="L3719" i="5"/>
  <c r="L4382" i="5"/>
  <c r="L130" i="5"/>
  <c r="L644" i="5"/>
  <c r="L340" i="5"/>
  <c r="L485" i="5"/>
  <c r="L971" i="5"/>
  <c r="L2869" i="5"/>
  <c r="M2870" i="5" s="1"/>
  <c r="L3723" i="5"/>
  <c r="L1137" i="5"/>
  <c r="M1137" i="5" s="1"/>
  <c r="L1973" i="5"/>
  <c r="L2783" i="5"/>
  <c r="L3251" i="5"/>
  <c r="L1018" i="5"/>
  <c r="L1931" i="5"/>
  <c r="L1135" i="5"/>
  <c r="M1136" i="5" s="1"/>
  <c r="L1176" i="5"/>
  <c r="L3867" i="5"/>
  <c r="L553" i="5"/>
  <c r="L1348" i="5"/>
  <c r="L2573" i="5"/>
  <c r="M2574" i="5" s="1"/>
  <c r="L2584" i="5"/>
  <c r="L4451" i="5"/>
  <c r="L893" i="5"/>
  <c r="M894" i="5" s="1"/>
  <c r="L2012" i="5"/>
  <c r="L3157" i="5"/>
  <c r="M3158" i="5" s="1"/>
  <c r="L3168" i="5"/>
  <c r="L5035" i="5"/>
  <c r="L1521" i="5"/>
  <c r="L1237" i="5"/>
  <c r="M1237" i="5" s="1"/>
  <c r="L2390" i="5"/>
  <c r="L2385" i="5"/>
  <c r="M2386" i="5" s="1"/>
  <c r="L3404" i="5"/>
  <c r="M3405" i="5" s="1"/>
  <c r="L2217" i="5"/>
  <c r="L1757" i="5"/>
  <c r="L2910" i="5"/>
  <c r="L2905" i="5"/>
  <c r="L3924" i="5"/>
  <c r="L257" i="5"/>
  <c r="L1780" i="5"/>
  <c r="L2925" i="5"/>
  <c r="L2936" i="5"/>
  <c r="M2937" i="5" s="1"/>
  <c r="L4803" i="5"/>
  <c r="L3673" i="5"/>
  <c r="L3810" i="5"/>
  <c r="L2474" i="5"/>
  <c r="L2764" i="5"/>
  <c r="L4986" i="5"/>
  <c r="L4263" i="5"/>
  <c r="L4597" i="5"/>
  <c r="L3969" i="5"/>
  <c r="L4105" i="5"/>
  <c r="L3654" i="5"/>
  <c r="L4081" i="5"/>
  <c r="L2668" i="5"/>
  <c r="M2669" i="5" s="1"/>
  <c r="L4926" i="5"/>
  <c r="L4940" i="5"/>
  <c r="M4941" i="5" s="1"/>
  <c r="L4241" i="5"/>
  <c r="L3983" i="5"/>
  <c r="L4317" i="5"/>
  <c r="L3881" i="5"/>
  <c r="L4679" i="5"/>
  <c r="L5013" i="5"/>
  <c r="L2354" i="5"/>
  <c r="M2354" i="5" s="1"/>
  <c r="L2498" i="5"/>
  <c r="M2499" i="5" s="1"/>
  <c r="L4070" i="5"/>
  <c r="L2523" i="5"/>
  <c r="L4176" i="5"/>
  <c r="L2835" i="5"/>
  <c r="L3258" i="5"/>
  <c r="L506" i="5"/>
  <c r="L3122" i="5"/>
  <c r="L4053" i="5"/>
  <c r="L4908" i="5"/>
  <c r="L642" i="5"/>
  <c r="L437" i="5"/>
  <c r="L92" i="5"/>
  <c r="L486" i="5"/>
  <c r="L1092" i="5"/>
  <c r="L1296" i="5"/>
  <c r="L4235" i="5"/>
  <c r="M4236" i="5" s="1"/>
  <c r="L1825" i="5"/>
  <c r="L1766" i="5"/>
  <c r="L3295" i="5"/>
  <c r="L3795" i="5"/>
  <c r="L233" i="5"/>
  <c r="L1260" i="5"/>
  <c r="L2501" i="5"/>
  <c r="L2512" i="5"/>
  <c r="L4379" i="5"/>
  <c r="L773" i="5"/>
  <c r="M774" i="5" s="1"/>
  <c r="L1940" i="5"/>
  <c r="L3085" i="5"/>
  <c r="M3086" i="5" s="1"/>
  <c r="L3096" i="5"/>
  <c r="L4963" i="5"/>
  <c r="L1433" i="5"/>
  <c r="L1165" i="5"/>
  <c r="L2318" i="5"/>
  <c r="L2313" i="5"/>
  <c r="M2314" i="5" s="1"/>
  <c r="L3332" i="5"/>
  <c r="L2209" i="5"/>
  <c r="L1749" i="5"/>
  <c r="L2902" i="5"/>
  <c r="L2897" i="5"/>
  <c r="M2898" i="5" s="1"/>
  <c r="L3916" i="5"/>
  <c r="L1546" i="5"/>
  <c r="L831" i="5"/>
  <c r="L1399" i="5"/>
  <c r="L1408" i="5"/>
  <c r="L4436" i="5"/>
  <c r="L1121" i="5"/>
  <c r="L2292" i="5"/>
  <c r="L1520" i="5"/>
  <c r="L1503" i="5"/>
  <c r="L2763" i="5"/>
  <c r="L4249" i="5"/>
  <c r="L4664" i="5"/>
  <c r="L4694" i="5"/>
  <c r="L4644" i="5"/>
  <c r="L3624" i="5"/>
  <c r="L3751" i="5"/>
  <c r="L4085" i="5"/>
  <c r="L4800" i="5"/>
  <c r="L5023" i="5"/>
  <c r="L2875" i="5"/>
  <c r="L4058" i="5"/>
  <c r="L3914" i="5"/>
  <c r="L4414" i="5"/>
  <c r="L3784" i="5"/>
  <c r="L1448" i="5"/>
  <c r="L3471" i="5"/>
  <c r="L3741" i="5"/>
  <c r="L4730" i="5"/>
  <c r="L4167" i="5"/>
  <c r="L4501" i="5"/>
  <c r="L3713" i="5"/>
  <c r="M3714" i="5" s="1"/>
  <c r="L3849" i="5"/>
  <c r="M3850" i="5" s="1"/>
  <c r="L3558" i="5"/>
  <c r="L2650" i="5"/>
  <c r="L5025" i="5"/>
  <c r="M5026" i="5" s="1"/>
  <c r="L4830" i="5"/>
  <c r="L4812" i="5"/>
  <c r="L4990" i="5"/>
  <c r="L4713" i="5"/>
  <c r="M4714" i="5" s="1"/>
  <c r="L21" i="5"/>
  <c r="L590" i="5"/>
  <c r="L454" i="5"/>
  <c r="M455" i="5" s="1"/>
  <c r="L52" i="5"/>
  <c r="L962" i="5"/>
  <c r="L878" i="5"/>
  <c r="M878" i="5" s="1"/>
  <c r="L1975" i="5"/>
  <c r="L4747" i="5"/>
  <c r="L1155" i="5"/>
  <c r="L2278" i="5"/>
  <c r="L2440" i="5"/>
  <c r="L4307" i="5"/>
  <c r="M4308" i="5" s="1"/>
  <c r="L619" i="5"/>
  <c r="L1868" i="5"/>
  <c r="L3013" i="5"/>
  <c r="M3014" i="5" s="1"/>
  <c r="L3024" i="5"/>
  <c r="L4891" i="5"/>
  <c r="M4892" i="5" s="1"/>
  <c r="L1329" i="5"/>
  <c r="L1054" i="5"/>
  <c r="L2160" i="5"/>
  <c r="M2161" i="5" s="1"/>
  <c r="L2143" i="5"/>
  <c r="L3188" i="5"/>
  <c r="L2105" i="5"/>
  <c r="L1677" i="5"/>
  <c r="L2830" i="5"/>
  <c r="L2825" i="5"/>
  <c r="L3844" i="5"/>
  <c r="L1538" i="5"/>
  <c r="L799" i="5"/>
  <c r="L1367" i="5"/>
  <c r="L1376" i="5"/>
  <c r="L384" i="5"/>
  <c r="L2218" i="5"/>
  <c r="L1550" i="5"/>
  <c r="L2567" i="5"/>
  <c r="L2675" i="5"/>
  <c r="M2676" i="5" s="1"/>
  <c r="L4948" i="5"/>
  <c r="L1809" i="5"/>
  <c r="L1445" i="5"/>
  <c r="L2598" i="5"/>
  <c r="M2599" i="5" s="1"/>
  <c r="L2593" i="5"/>
  <c r="L3612" i="5"/>
  <c r="L4144" i="5"/>
  <c r="L3290" i="5"/>
  <c r="L4182" i="5"/>
  <c r="L1960" i="5"/>
  <c r="L4473" i="5"/>
  <c r="L3132" i="5"/>
  <c r="L3429" i="5"/>
  <c r="L3433" i="5"/>
  <c r="L4511" i="5"/>
  <c r="L4845" i="5"/>
  <c r="L4632" i="5"/>
  <c r="L4768" i="5"/>
  <c r="L3902" i="5"/>
  <c r="L3330" i="5"/>
  <c r="L3728" i="5"/>
  <c r="L2387" i="5"/>
  <c r="L2682" i="5"/>
  <c r="M2683" i="5" s="1"/>
  <c r="L3368" i="5"/>
  <c r="M3369" i="5" s="1"/>
  <c r="L3655" i="5"/>
  <c r="L3989" i="5"/>
  <c r="L4544" i="5"/>
  <c r="L4927" i="5"/>
  <c r="L2619" i="5"/>
  <c r="M2619" i="5" s="1"/>
  <c r="L2587" i="5"/>
  <c r="L3658" i="5"/>
  <c r="L4318" i="5"/>
  <c r="L85" i="5"/>
  <c r="L417" i="5"/>
  <c r="L194" i="5"/>
  <c r="L8" i="5"/>
  <c r="L410" i="5"/>
  <c r="L517" i="5"/>
  <c r="L646" i="5"/>
  <c r="L780" i="5"/>
  <c r="M781" i="5" s="1"/>
  <c r="L308" i="5"/>
  <c r="M309" i="5" s="1"/>
  <c r="L2049" i="5"/>
  <c r="L565" i="5"/>
  <c r="L899" i="5"/>
  <c r="L2106" i="5"/>
  <c r="L276" i="5"/>
  <c r="M277" i="5" s="1"/>
  <c r="L1788" i="5"/>
  <c r="L5036" i="5"/>
  <c r="L4991" i="5"/>
  <c r="L533" i="5"/>
  <c r="L591" i="5"/>
  <c r="L549" i="5"/>
  <c r="L57" i="5"/>
  <c r="L835" i="5"/>
  <c r="L951" i="5"/>
  <c r="L3223" i="5"/>
  <c r="L2612" i="5"/>
  <c r="L1843" i="5"/>
  <c r="L2429" i="5"/>
  <c r="M2430" i="5" s="1"/>
  <c r="L2952" i="5"/>
  <c r="L4819" i="5"/>
  <c r="M4820" i="5" s="1"/>
  <c r="L1241" i="5"/>
  <c r="L766" i="5"/>
  <c r="L1872" i="5"/>
  <c r="M1873" i="5" s="1"/>
  <c r="L1855" i="5"/>
  <c r="L2996" i="5"/>
  <c r="L2017" i="5"/>
  <c r="L1605" i="5"/>
  <c r="L2758" i="5"/>
  <c r="L2753" i="5"/>
  <c r="L3772" i="5"/>
  <c r="L1434" i="5"/>
  <c r="L241" i="5"/>
  <c r="L998" i="5"/>
  <c r="L1031" i="5"/>
  <c r="L288" i="5"/>
  <c r="L2210" i="5"/>
  <c r="L1542" i="5"/>
  <c r="L2559" i="5"/>
  <c r="L2652" i="5"/>
  <c r="L1105" i="5"/>
  <c r="M1105" i="5" s="1"/>
  <c r="L1547" i="5"/>
  <c r="L2062" i="5"/>
  <c r="M2063" i="5" s="1"/>
  <c r="L3079" i="5"/>
  <c r="L3579" i="5"/>
  <c r="M3580" i="5" s="1"/>
  <c r="L3148" i="5"/>
  <c r="L1122" i="5"/>
  <c r="L1957" i="5"/>
  <c r="L3110" i="5"/>
  <c r="L3105" i="5"/>
  <c r="L4124" i="5"/>
  <c r="L4010" i="5"/>
  <c r="L4146" i="5"/>
  <c r="L3670" i="5"/>
  <c r="L4250" i="5"/>
  <c r="L2779" i="5"/>
  <c r="L4942" i="5"/>
  <c r="L4972" i="5"/>
  <c r="L4282" i="5"/>
  <c r="L3999" i="5"/>
  <c r="M4000" i="5" s="1"/>
  <c r="L4333" i="5"/>
  <c r="L3203" i="5"/>
  <c r="L3401" i="5"/>
  <c r="L3390" i="5"/>
  <c r="L3906" i="5"/>
  <c r="L4577" i="5"/>
  <c r="L4662" i="5"/>
  <c r="L2988" i="5"/>
  <c r="L4217" i="5"/>
  <c r="L2876" i="5"/>
  <c r="M2877" i="5" s="1"/>
  <c r="L3298" i="5"/>
  <c r="M3299" i="5" s="1"/>
  <c r="L2970" i="5"/>
  <c r="L4415" i="5"/>
  <c r="L4749" i="5"/>
  <c r="L4376" i="5"/>
  <c r="L4512" i="5"/>
  <c r="L3806" i="5"/>
  <c r="L597" i="5"/>
  <c r="M598" i="5" s="1"/>
  <c r="L1089" i="5"/>
  <c r="L51" i="5"/>
  <c r="M52" i="5" s="1"/>
  <c r="L50" i="5"/>
  <c r="L832" i="5"/>
  <c r="M833" i="5" s="1"/>
  <c r="L534" i="5"/>
  <c r="M535" i="5" s="1"/>
  <c r="L647" i="5"/>
  <c r="M648" i="5" s="1"/>
  <c r="L513" i="5"/>
  <c r="L268" i="5"/>
  <c r="L1202" i="5"/>
  <c r="M1203" i="5" s="1"/>
  <c r="L582" i="5"/>
  <c r="L732" i="5"/>
  <c r="L1259" i="5"/>
  <c r="L1129" i="5"/>
  <c r="M1129" i="5" s="1"/>
  <c r="L4661" i="5"/>
  <c r="L4410" i="5"/>
  <c r="L2788" i="5"/>
  <c r="L688" i="5"/>
  <c r="L600" i="5"/>
  <c r="L550" i="5"/>
  <c r="L1473" i="5"/>
  <c r="L652" i="5"/>
  <c r="M652" i="5" s="1"/>
  <c r="L1724" i="5"/>
  <c r="L2368" i="5"/>
  <c r="L1000" i="5"/>
  <c r="L1156" i="5"/>
  <c r="L2941" i="5"/>
  <c r="M2942" i="5" s="1"/>
  <c r="L1567" i="5"/>
  <c r="L2804" i="5"/>
  <c r="L1913" i="5"/>
  <c r="L1533" i="5"/>
  <c r="L2686" i="5"/>
  <c r="L2681" i="5"/>
  <c r="L3700" i="5"/>
  <c r="L1346" i="5"/>
  <c r="L2117" i="5"/>
  <c r="L3270" i="5"/>
  <c r="L3265" i="5"/>
  <c r="M3266" i="5" s="1"/>
  <c r="L4284" i="5"/>
  <c r="L2122" i="5"/>
  <c r="M2122" i="5" s="1"/>
  <c r="L1470" i="5"/>
  <c r="L2487" i="5"/>
  <c r="L2460" i="5"/>
  <c r="L1081" i="5"/>
  <c r="L1539" i="5"/>
  <c r="L2054" i="5"/>
  <c r="L3071" i="5"/>
  <c r="L3571" i="5"/>
  <c r="L731" i="5"/>
  <c r="L2235" i="5"/>
  <c r="L2031" i="5"/>
  <c r="L2072" i="5"/>
  <c r="M2073" i="5" s="1"/>
  <c r="L4091" i="5"/>
  <c r="L3757" i="5"/>
  <c r="L1810" i="5"/>
  <c r="L1238" i="5"/>
  <c r="M1239" i="5" s="1"/>
  <c r="L2189" i="5"/>
  <c r="L2197" i="5"/>
  <c r="L4636" i="5"/>
  <c r="L4841" i="5"/>
  <c r="L5039" i="5"/>
  <c r="L2916" i="5"/>
  <c r="L4232" i="5"/>
  <c r="L3960" i="5"/>
  <c r="L4430" i="5"/>
  <c r="L4552" i="5"/>
  <c r="L2181" i="5"/>
  <c r="L3487" i="5"/>
  <c r="L3773" i="5"/>
  <c r="L4096" i="5"/>
  <c r="L4759" i="5"/>
  <c r="L1512" i="5"/>
  <c r="L3801" i="5"/>
  <c r="M3802" i="5" s="1"/>
  <c r="L3058" i="5"/>
  <c r="L4150" i="5"/>
  <c r="L3912" i="5"/>
  <c r="L935" i="5"/>
  <c r="M936" i="5" s="1"/>
  <c r="L4846" i="5"/>
  <c r="L4844" i="5"/>
  <c r="L4026" i="5"/>
  <c r="L3903" i="5"/>
  <c r="L4237" i="5"/>
  <c r="L2522" i="5"/>
  <c r="L2883" i="5"/>
  <c r="M2884" i="5" s="1"/>
  <c r="L3282" i="5"/>
  <c r="L438" i="5"/>
  <c r="L914" i="5"/>
  <c r="L952" i="5"/>
  <c r="M953" i="5" s="1"/>
  <c r="L137" i="5"/>
  <c r="L253" i="5"/>
  <c r="L365" i="5"/>
  <c r="L26" i="5"/>
  <c r="L45" i="5"/>
  <c r="M45" i="5" s="1"/>
  <c r="L228" i="5"/>
  <c r="L1714" i="5"/>
  <c r="L4138" i="5"/>
  <c r="L4047" i="5"/>
  <c r="L3720" i="5"/>
  <c r="L244" i="5"/>
  <c r="L272" i="5"/>
  <c r="L567" i="5"/>
  <c r="L1985" i="5"/>
  <c r="L1530" i="5"/>
  <c r="L2236" i="5"/>
  <c r="L2880" i="5"/>
  <c r="L890" i="5"/>
  <c r="L1796" i="5"/>
  <c r="L1584" i="5"/>
  <c r="L2609" i="5"/>
  <c r="M2610" i="5" s="1"/>
  <c r="L3628" i="5"/>
  <c r="L1242" i="5"/>
  <c r="L2045" i="5"/>
  <c r="L3198" i="5"/>
  <c r="L3193" i="5"/>
  <c r="M3194" i="5" s="1"/>
  <c r="L4212" i="5"/>
  <c r="L2018" i="5"/>
  <c r="L1398" i="5"/>
  <c r="L2415" i="5"/>
  <c r="L2119" i="5"/>
  <c r="L929" i="5"/>
  <c r="L1435" i="5"/>
  <c r="L1982" i="5"/>
  <c r="L2999" i="5"/>
  <c r="L3499" i="5"/>
  <c r="L723" i="5"/>
  <c r="M724" i="5" s="1"/>
  <c r="L2227" i="5"/>
  <c r="L1999" i="5"/>
  <c r="L2040" i="5"/>
  <c r="M2041" i="5" s="1"/>
  <c r="L4083" i="5"/>
  <c r="L876" i="5"/>
  <c r="M877" i="5" s="1"/>
  <c r="L1548" i="5"/>
  <c r="M1549" i="5" s="1"/>
  <c r="L2725" i="5"/>
  <c r="L2736" i="5"/>
  <c r="L4603" i="5"/>
  <c r="M4604" i="5" s="1"/>
  <c r="L928" i="5"/>
  <c r="L1139" i="5"/>
  <c r="L1750" i="5"/>
  <c r="M1751" i="5" s="1"/>
  <c r="L2767" i="5"/>
  <c r="M2768" i="5" s="1"/>
  <c r="L3210" i="5"/>
  <c r="L2307" i="5"/>
  <c r="L3474" i="5"/>
  <c r="L4527" i="5"/>
  <c r="M4528" i="5" s="1"/>
  <c r="L4861" i="5"/>
  <c r="L4673" i="5"/>
  <c r="L4809" i="5"/>
  <c r="L3918" i="5"/>
  <c r="L3504" i="5"/>
  <c r="L3769" i="5"/>
  <c r="L2428" i="5"/>
  <c r="L2723" i="5"/>
  <c r="M2724" i="5" s="1"/>
  <c r="L4945" i="5"/>
  <c r="L4247" i="5"/>
  <c r="L4581" i="5"/>
  <c r="L3928" i="5"/>
  <c r="M3929" i="5" s="1"/>
  <c r="L4064" i="5"/>
  <c r="L3638" i="5"/>
  <c r="L3051" i="5"/>
  <c r="M3052" i="5" s="1"/>
  <c r="L3704" i="5"/>
  <c r="M3705" i="5" s="1"/>
  <c r="L4334" i="5"/>
  <c r="L4274" i="5"/>
  <c r="L2892" i="5"/>
  <c r="L3832" i="5"/>
  <c r="L1025" i="5"/>
  <c r="L330" i="5"/>
  <c r="L883" i="5"/>
  <c r="L1138" i="5"/>
  <c r="L2042" i="5"/>
  <c r="L1182" i="5"/>
  <c r="L1279" i="5"/>
  <c r="L1067" i="5"/>
  <c r="L153" i="5"/>
  <c r="L2614" i="5"/>
  <c r="L3121" i="5"/>
  <c r="L4140" i="5"/>
  <c r="L1930" i="5"/>
  <c r="L1326" i="5"/>
  <c r="L2343" i="5"/>
  <c r="L345" i="5"/>
  <c r="L753" i="5"/>
  <c r="L1347" i="5"/>
  <c r="L1910" i="5"/>
  <c r="L2927" i="5"/>
  <c r="L3427" i="5"/>
  <c r="L484" i="5"/>
  <c r="L2123" i="5"/>
  <c r="M2124" i="5" s="1"/>
  <c r="L1711" i="5"/>
  <c r="M1712" i="5" s="1"/>
  <c r="L1752" i="5"/>
  <c r="M1753" i="5" s="1"/>
  <c r="L4011" i="5"/>
  <c r="L868" i="5"/>
  <c r="L1540" i="5"/>
  <c r="L2717" i="5"/>
  <c r="M2718" i="5" s="1"/>
  <c r="L2728" i="5"/>
  <c r="L4595" i="5"/>
  <c r="M4596" i="5" s="1"/>
  <c r="L1021" i="5"/>
  <c r="L2092" i="5"/>
  <c r="L3237" i="5"/>
  <c r="L3248" i="5"/>
  <c r="L1864" i="5"/>
  <c r="L834" i="5"/>
  <c r="L1811" i="5"/>
  <c r="L2262" i="5"/>
  <c r="L3279" i="5"/>
  <c r="M3280" i="5" s="1"/>
  <c r="L3779" i="5"/>
  <c r="L3445" i="5"/>
  <c r="L4328" i="5"/>
  <c r="L4015" i="5"/>
  <c r="L4349" i="5"/>
  <c r="L3306" i="5"/>
  <c r="L3442" i="5"/>
  <c r="M3443" i="5" s="1"/>
  <c r="L3406" i="5"/>
  <c r="L4080" i="5"/>
  <c r="L4618" i="5"/>
  <c r="L4678" i="5"/>
  <c r="M4679" i="5" s="1"/>
  <c r="L4612" i="5"/>
  <c r="M4613" i="5" s="1"/>
  <c r="L3578" i="5"/>
  <c r="L3735" i="5"/>
  <c r="L4069" i="5"/>
  <c r="M4070" i="5" s="1"/>
  <c r="L4754" i="5"/>
  <c r="L5007" i="5"/>
  <c r="L2834" i="5"/>
  <c r="M2835" i="5" s="1"/>
  <c r="L4417" i="5"/>
  <c r="M4418" i="5" s="1"/>
  <c r="L4553" i="5"/>
  <c r="M4554" i="5" s="1"/>
  <c r="L3822" i="5"/>
  <c r="L4802" i="5"/>
  <c r="L3513" i="5"/>
  <c r="M3514" i="5" s="1"/>
  <c r="L1543" i="5"/>
  <c r="L2380" i="5"/>
  <c r="M2381" i="5" s="1"/>
  <c r="L4689" i="5"/>
  <c r="L4151" i="5"/>
  <c r="L4485" i="5"/>
  <c r="L112" i="5"/>
  <c r="M113" i="5" s="1"/>
  <c r="L126" i="5"/>
  <c r="M127" i="5" s="1"/>
  <c r="L483" i="5"/>
  <c r="L325" i="5"/>
  <c r="M326" i="5" s="1"/>
  <c r="L271" i="5"/>
  <c r="L383" i="5"/>
  <c r="L33" i="5"/>
  <c r="M33" i="5" s="1"/>
  <c r="L63" i="5"/>
  <c r="L852" i="5"/>
  <c r="L1379" i="5"/>
  <c r="M1380" i="5" s="1"/>
  <c r="L3645" i="5"/>
  <c r="M3646" i="5" s="1"/>
  <c r="L312" i="5"/>
  <c r="L338" i="5"/>
  <c r="L46" i="5"/>
  <c r="M47" i="5" s="1"/>
  <c r="L1556" i="5"/>
  <c r="M1557" i="5" s="1"/>
  <c r="L1417" i="5"/>
  <c r="L1817" i="5"/>
  <c r="L1246" i="5"/>
  <c r="L2208" i="5"/>
  <c r="L2216" i="5"/>
  <c r="L225" i="5"/>
  <c r="L1235" i="5"/>
  <c r="M1236" i="5" s="1"/>
  <c r="L1830" i="5"/>
  <c r="M1831" i="5" s="1"/>
  <c r="L2847" i="5"/>
  <c r="L3347" i="5"/>
  <c r="L145" i="5"/>
  <c r="L2011" i="5"/>
  <c r="L1391" i="5"/>
  <c r="M1392" i="5" s="1"/>
  <c r="L1432" i="5"/>
  <c r="L3931" i="5"/>
  <c r="L740" i="5"/>
  <c r="L1444" i="5"/>
  <c r="M1445" i="5" s="1"/>
  <c r="L2637" i="5"/>
  <c r="L2648" i="5"/>
  <c r="M2649" i="5" s="1"/>
  <c r="L4515" i="5"/>
  <c r="L981" i="5"/>
  <c r="L2076" i="5"/>
  <c r="L3221" i="5"/>
  <c r="L3232" i="5"/>
  <c r="L1608" i="5"/>
  <c r="M1609" i="5" s="1"/>
  <c r="L1617" i="5"/>
  <c r="L1301" i="5"/>
  <c r="L2454" i="5"/>
  <c r="M2455" i="5" s="1"/>
  <c r="L2449" i="5"/>
  <c r="L3468" i="5"/>
  <c r="L27" i="5"/>
  <c r="M28" i="5" s="1"/>
  <c r="L1821" i="5"/>
  <c r="L2974" i="5"/>
  <c r="L2969" i="5"/>
  <c r="L3988" i="5"/>
  <c r="L491" i="5"/>
  <c r="M492" i="5" s="1"/>
  <c r="L1844" i="5"/>
  <c r="M1845" i="5" s="1"/>
  <c r="L2989" i="5"/>
  <c r="L3000" i="5"/>
  <c r="L4867" i="5"/>
  <c r="L2475" i="5"/>
  <c r="M2476" i="5" s="1"/>
  <c r="L3641" i="5"/>
  <c r="M3642" i="5" s="1"/>
  <c r="L2263" i="5"/>
  <c r="M2264" i="5" s="1"/>
  <c r="L2554" i="5"/>
  <c r="L4817" i="5"/>
  <c r="M4818" i="5" s="1"/>
  <c r="L4199" i="5"/>
  <c r="M4200" i="5" s="1"/>
  <c r="L4533" i="5"/>
  <c r="L3800" i="5"/>
  <c r="L3936" i="5"/>
  <c r="L3590" i="5"/>
  <c r="L3400" i="5"/>
  <c r="L1800" i="5"/>
  <c r="L4862" i="5"/>
  <c r="L4860" i="5"/>
  <c r="L4072" i="5"/>
  <c r="L3919" i="5"/>
  <c r="L4253" i="5"/>
  <c r="L1575" i="5"/>
  <c r="L2540" i="5"/>
  <c r="L3154" i="5"/>
  <c r="L2539" i="5"/>
  <c r="L4193" i="5"/>
  <c r="L4518" i="5"/>
  <c r="M4519" i="5" s="1"/>
  <c r="L4404" i="5"/>
  <c r="L2906" i="5"/>
  <c r="M2907" i="5" s="1"/>
  <c r="L3575" i="5"/>
  <c r="L3877" i="5"/>
  <c r="M3878" i="5" s="1"/>
  <c r="L58" i="5"/>
  <c r="M59" i="5" s="1"/>
  <c r="L31" i="5"/>
  <c r="M32" i="5" s="1"/>
  <c r="L61" i="5"/>
  <c r="L422" i="5"/>
  <c r="L360" i="5"/>
  <c r="L472" i="5"/>
  <c r="M473" i="5" s="1"/>
  <c r="L249" i="5"/>
  <c r="M250" i="5" s="1"/>
  <c r="L152" i="5"/>
  <c r="L749" i="5"/>
  <c r="L1955" i="5"/>
  <c r="L116" i="5"/>
  <c r="L1993" i="5"/>
  <c r="L203" i="5"/>
  <c r="L1227" i="5"/>
  <c r="L1822" i="5"/>
  <c r="L2839" i="5"/>
  <c r="M2840" i="5" s="1"/>
  <c r="L3840" i="5"/>
  <c r="L777" i="5"/>
  <c r="L744" i="5"/>
  <c r="L114" i="5"/>
  <c r="L583" i="5"/>
  <c r="L1007" i="5"/>
  <c r="L1130" i="5"/>
  <c r="L1758" i="5"/>
  <c r="L2775" i="5"/>
  <c r="L3228" i="5"/>
  <c r="L1010" i="5"/>
  <c r="L1923" i="5"/>
  <c r="L1094" i="5"/>
  <c r="M1095" i="5" s="1"/>
  <c r="L1144" i="5"/>
  <c r="L3859" i="5"/>
  <c r="L531" i="5"/>
  <c r="L1340" i="5"/>
  <c r="M1341" i="5" s="1"/>
  <c r="L2565" i="5"/>
  <c r="M2566" i="5" s="1"/>
  <c r="L2576" i="5"/>
  <c r="L4443" i="5"/>
  <c r="M4444" i="5" s="1"/>
  <c r="L861" i="5"/>
  <c r="L2004" i="5"/>
  <c r="M2005" i="5" s="1"/>
  <c r="L3149" i="5"/>
  <c r="L3160" i="5"/>
  <c r="M3161" i="5" s="1"/>
  <c r="L5027" i="5"/>
  <c r="L1513" i="5"/>
  <c r="L1229" i="5"/>
  <c r="L2382" i="5"/>
  <c r="L2377" i="5"/>
  <c r="M2378" i="5" s="1"/>
  <c r="L3396" i="5"/>
  <c r="L2289" i="5"/>
  <c r="L1813" i="5"/>
  <c r="L2966" i="5"/>
  <c r="M2967" i="5" s="1"/>
  <c r="L2961" i="5"/>
  <c r="L3980" i="5"/>
  <c r="L1626" i="5"/>
  <c r="L1087" i="5"/>
  <c r="M1088" i="5" s="1"/>
  <c r="L1655" i="5"/>
  <c r="L1664" i="5"/>
  <c r="L4500" i="5"/>
  <c r="L1201" i="5"/>
  <c r="L657" i="5"/>
  <c r="L1776" i="5"/>
  <c r="L1759" i="5"/>
  <c r="M1760" i="5" s="1"/>
  <c r="L2932" i="5"/>
  <c r="L3568" i="5"/>
  <c r="L4490" i="5"/>
  <c r="M4491" i="5" s="1"/>
  <c r="L4630" i="5"/>
  <c r="L4548" i="5"/>
  <c r="L3450" i="5"/>
  <c r="L3687" i="5"/>
  <c r="L4021" i="5"/>
  <c r="L4626" i="5"/>
  <c r="M4627" i="5" s="1"/>
  <c r="L4959" i="5"/>
  <c r="L2706" i="5"/>
  <c r="L3377" i="5"/>
  <c r="L3745" i="5"/>
  <c r="M3746" i="5" s="1"/>
  <c r="L4350" i="5"/>
  <c r="L4698" i="5"/>
  <c r="M4699" i="5" s="1"/>
  <c r="L4921" i="5"/>
  <c r="M4922" i="5" s="1"/>
  <c r="L3407" i="5"/>
  <c r="L3661" i="5"/>
  <c r="M3662" i="5" s="1"/>
  <c r="L3712" i="5"/>
  <c r="M3713" i="5" s="1"/>
  <c r="L4615" i="5"/>
  <c r="L4949" i="5"/>
  <c r="L4906" i="5"/>
  <c r="L5042" i="5"/>
  <c r="L4006" i="5"/>
  <c r="M4007" i="5" s="1"/>
  <c r="L4441" i="5"/>
  <c r="L4002" i="5"/>
  <c r="L2666" i="5"/>
  <c r="L3043" i="5"/>
  <c r="L4663" i="5"/>
  <c r="L653" i="5"/>
  <c r="L366" i="5"/>
  <c r="L307" i="5"/>
  <c r="L592" i="5"/>
  <c r="M593" i="5" s="1"/>
  <c r="L1594" i="5"/>
  <c r="M1595" i="5" s="1"/>
  <c r="L1818" i="5"/>
  <c r="L2270" i="5"/>
  <c r="M2271" i="5" s="1"/>
  <c r="L3287" i="5"/>
  <c r="L3787" i="5"/>
  <c r="L211" i="5"/>
  <c r="L1252" i="5"/>
  <c r="L2493" i="5"/>
  <c r="M2494" i="5" s="1"/>
  <c r="L2504" i="5"/>
  <c r="L4371" i="5"/>
  <c r="M4372" i="5" s="1"/>
  <c r="L765" i="5"/>
  <c r="L1932" i="5"/>
  <c r="L3077" i="5"/>
  <c r="L3088" i="5"/>
  <c r="L4955" i="5"/>
  <c r="L1425" i="5"/>
  <c r="L1157" i="5"/>
  <c r="L2310" i="5"/>
  <c r="L2305" i="5"/>
  <c r="L3324" i="5"/>
  <c r="L2201" i="5"/>
  <c r="L1741" i="5"/>
  <c r="L2894" i="5"/>
  <c r="L2889" i="5"/>
  <c r="M2890" i="5" s="1"/>
  <c r="L3908" i="5"/>
  <c r="L1618" i="5"/>
  <c r="L1055" i="5"/>
  <c r="L1623" i="5"/>
  <c r="M1624" i="5" s="1"/>
  <c r="L1632" i="5"/>
  <c r="L426" i="5"/>
  <c r="L217" i="5"/>
  <c r="M218" i="5" s="1"/>
  <c r="L1614" i="5"/>
  <c r="L2631" i="5"/>
  <c r="L2844" i="5"/>
  <c r="L5012" i="5"/>
  <c r="L1889" i="5"/>
  <c r="L1509" i="5"/>
  <c r="M1510" i="5" s="1"/>
  <c r="L2662" i="5"/>
  <c r="L2657" i="5"/>
  <c r="L3676" i="5"/>
  <c r="L3458" i="5"/>
  <c r="L2836" i="5"/>
  <c r="L4118" i="5"/>
  <c r="L4377" i="5"/>
  <c r="L4304" i="5"/>
  <c r="M4305" i="5" s="1"/>
  <c r="L2963" i="5"/>
  <c r="L3349" i="5"/>
  <c r="L3202" i="5"/>
  <c r="L4447" i="5"/>
  <c r="L4781" i="5"/>
  <c r="L4458" i="5"/>
  <c r="L4594" i="5"/>
  <c r="M4595" i="5" s="1"/>
  <c r="L3838" i="5"/>
  <c r="L3866" i="5"/>
  <c r="L3554" i="5"/>
  <c r="L1799" i="5"/>
  <c r="L2426" i="5"/>
  <c r="L4561" i="5"/>
  <c r="L4103" i="5"/>
  <c r="L4437" i="5"/>
  <c r="L3544" i="5"/>
  <c r="M3545" i="5" s="1"/>
  <c r="L3680" i="5"/>
  <c r="L3494" i="5"/>
  <c r="L5017" i="5"/>
  <c r="L4856" i="5"/>
  <c r="L4766" i="5"/>
  <c r="M4767" i="5" s="1"/>
  <c r="L4997" i="5"/>
  <c r="L670" i="5"/>
  <c r="M671" i="5" s="1"/>
  <c r="L434" i="5"/>
  <c r="M435" i="5" s="1"/>
  <c r="L1019" i="5"/>
  <c r="L650" i="5"/>
  <c r="M651" i="5" s="1"/>
  <c r="L1771" i="5"/>
  <c r="L1819" i="5"/>
  <c r="L2421" i="5"/>
  <c r="M2422" i="5" s="1"/>
  <c r="L2432" i="5"/>
  <c r="L4299" i="5"/>
  <c r="L596" i="5"/>
  <c r="L1860" i="5"/>
  <c r="M1861" i="5" s="1"/>
  <c r="L3005" i="5"/>
  <c r="M3006" i="5" s="1"/>
  <c r="L3016" i="5"/>
  <c r="L4883" i="5"/>
  <c r="L1321" i="5"/>
  <c r="L1022" i="5"/>
  <c r="L2128" i="5"/>
  <c r="L2111" i="5"/>
  <c r="M2112" i="5" s="1"/>
  <c r="L3170" i="5"/>
  <c r="M3171" i="5" s="1"/>
  <c r="L2097" i="5"/>
  <c r="L1669" i="5"/>
  <c r="L2822" i="5"/>
  <c r="L2817" i="5"/>
  <c r="L3836" i="5"/>
  <c r="M3836" i="5" s="1"/>
  <c r="L1514" i="5"/>
  <c r="M1515" i="5" s="1"/>
  <c r="L767" i="5"/>
  <c r="M768" i="5" s="1"/>
  <c r="L1335" i="5"/>
  <c r="L1344" i="5"/>
  <c r="L346" i="5"/>
  <c r="M347" i="5" s="1"/>
  <c r="L131" i="5"/>
  <c r="L1606" i="5"/>
  <c r="L2623" i="5"/>
  <c r="M2624" i="5" s="1"/>
  <c r="L2826" i="5"/>
  <c r="L377" i="5"/>
  <c r="M378" i="5" s="1"/>
  <c r="L1627" i="5"/>
  <c r="M1628" i="5" s="1"/>
  <c r="L2126" i="5"/>
  <c r="M2127" i="5" s="1"/>
  <c r="L3143" i="5"/>
  <c r="L3643" i="5"/>
  <c r="M3644" i="5" s="1"/>
  <c r="L3309" i="5"/>
  <c r="L1218" i="5"/>
  <c r="M1218" i="5" s="1"/>
  <c r="L2021" i="5"/>
  <c r="M2022" i="5" s="1"/>
  <c r="L3174" i="5"/>
  <c r="L3169" i="5"/>
  <c r="M3170" i="5" s="1"/>
  <c r="L4188" i="5"/>
  <c r="L3841" i="5"/>
  <c r="M3842" i="5" s="1"/>
  <c r="L3977" i="5"/>
  <c r="M3978" i="5" s="1"/>
  <c r="L3606" i="5"/>
  <c r="L3569" i="5"/>
  <c r="L2323" i="5"/>
  <c r="L4878" i="5"/>
  <c r="L4876" i="5"/>
  <c r="L4113" i="5"/>
  <c r="M4114" i="5" s="1"/>
  <c r="L3935" i="5"/>
  <c r="L4269" i="5"/>
  <c r="L2754" i="5"/>
  <c r="L3115" i="5"/>
  <c r="L3326" i="5"/>
  <c r="L3098" i="5"/>
  <c r="L4408" i="5"/>
  <c r="M4409" i="5" s="1"/>
  <c r="L4598" i="5"/>
  <c r="L4516" i="5"/>
  <c r="L3012" i="5"/>
  <c r="M3013" i="5" s="1"/>
  <c r="L3591" i="5"/>
  <c r="L3909" i="5"/>
  <c r="L4370" i="5"/>
  <c r="L4863" i="5"/>
  <c r="L2450" i="5"/>
  <c r="M2451" i="5" s="1"/>
  <c r="L4912" i="5"/>
  <c r="L3489" i="5"/>
  <c r="M3490" i="5" s="1"/>
  <c r="L4254" i="5"/>
  <c r="L149" i="5"/>
  <c r="L587" i="5"/>
  <c r="M588" i="5" s="1"/>
  <c r="L258" i="5"/>
  <c r="L279" i="5"/>
  <c r="L139" i="5"/>
  <c r="M140" i="5" s="1"/>
  <c r="L629" i="5"/>
  <c r="L782" i="5"/>
  <c r="L1057" i="5"/>
  <c r="L2283" i="5"/>
  <c r="L1148" i="5"/>
  <c r="L2933" i="5"/>
  <c r="M2934" i="5" s="1"/>
  <c r="L2944" i="5"/>
  <c r="L4811" i="5"/>
  <c r="L1233" i="5"/>
  <c r="L734" i="5"/>
  <c r="L1840" i="5"/>
  <c r="L1823" i="5"/>
  <c r="L2978" i="5"/>
  <c r="L2009" i="5"/>
  <c r="L1597" i="5"/>
  <c r="M1597" i="5" s="1"/>
  <c r="L2750" i="5"/>
  <c r="L2745" i="5"/>
  <c r="M2746" i="5" s="1"/>
  <c r="L3764" i="5"/>
  <c r="L1426" i="5"/>
  <c r="L155" i="5"/>
  <c r="M156" i="5" s="1"/>
  <c r="L870" i="5"/>
  <c r="M871" i="5" s="1"/>
  <c r="L903" i="5"/>
  <c r="L208" i="5"/>
  <c r="L2202" i="5"/>
  <c r="L1534" i="5"/>
  <c r="L2551" i="5"/>
  <c r="L2634" i="5"/>
  <c r="M2635" i="5" s="1"/>
  <c r="L355" i="5"/>
  <c r="L1619" i="5"/>
  <c r="L2118" i="5"/>
  <c r="L3135" i="5"/>
  <c r="M3136" i="5" s="1"/>
  <c r="L3635" i="5"/>
  <c r="L843" i="5"/>
  <c r="L219" i="5"/>
  <c r="L2247" i="5"/>
  <c r="L2277" i="5"/>
  <c r="L4155" i="5"/>
  <c r="M4156" i="5" s="1"/>
  <c r="L3821" i="5"/>
  <c r="L1890" i="5"/>
  <c r="M1891" i="5" s="1"/>
  <c r="L1302" i="5"/>
  <c r="L2319" i="5"/>
  <c r="L2322" i="5"/>
  <c r="L4700" i="5"/>
  <c r="L4672" i="5"/>
  <c r="L4975" i="5"/>
  <c r="L2747" i="5"/>
  <c r="L3546" i="5"/>
  <c r="M3546" i="5" s="1"/>
  <c r="L3786" i="5"/>
  <c r="L4366" i="5"/>
  <c r="L4872" i="5"/>
  <c r="L4962" i="5"/>
  <c r="M4963" i="5" s="1"/>
  <c r="L3423" i="5"/>
  <c r="L3677" i="5"/>
  <c r="L3922" i="5"/>
  <c r="L4695" i="5"/>
  <c r="L5029" i="5"/>
  <c r="L2818" i="5"/>
  <c r="L2604" i="5"/>
  <c r="L4086" i="5"/>
  <c r="L3696" i="5"/>
  <c r="L4048" i="5"/>
  <c r="M4049" i="5" s="1"/>
  <c r="L2707" i="5"/>
  <c r="L3084" i="5"/>
  <c r="L2516" i="5"/>
  <c r="L4351" i="5"/>
  <c r="M4352" i="5" s="1"/>
  <c r="L4685" i="5"/>
  <c r="L4202" i="5"/>
  <c r="L4338" i="5"/>
  <c r="L3742" i="5"/>
  <c r="M3743" i="5" s="1"/>
  <c r="L661" i="5"/>
  <c r="L121" i="5"/>
  <c r="L220" i="5"/>
  <c r="L146" i="5"/>
  <c r="M147" i="5" s="1"/>
  <c r="L912" i="5"/>
  <c r="L614" i="5"/>
  <c r="L64" i="5"/>
  <c r="M65" i="5" s="1"/>
  <c r="L672" i="5"/>
  <c r="M672" i="5" s="1"/>
  <c r="L524" i="5"/>
  <c r="L1266" i="5"/>
  <c r="L662" i="5"/>
  <c r="L796" i="5"/>
  <c r="L1323" i="5"/>
  <c r="L1209" i="5"/>
  <c r="L4529" i="5"/>
  <c r="M4530" i="5" s="1"/>
  <c r="L752" i="5"/>
  <c r="L359" i="5"/>
  <c r="L73" i="5"/>
  <c r="M74" i="5" s="1"/>
  <c r="L1537" i="5"/>
  <c r="M1538" i="5" s="1"/>
  <c r="L1058" i="5"/>
  <c r="L1436" i="5"/>
  <c r="L67" i="5"/>
  <c r="L1552" i="5"/>
  <c r="L1535" i="5"/>
  <c r="L2786" i="5"/>
  <c r="L1905" i="5"/>
  <c r="L1525" i="5"/>
  <c r="L2678" i="5"/>
  <c r="L2673" i="5"/>
  <c r="L3692" i="5"/>
  <c r="L1322" i="5"/>
  <c r="L2109" i="5"/>
  <c r="L3262" i="5"/>
  <c r="L3257" i="5"/>
  <c r="L4276" i="5"/>
  <c r="L2114" i="5"/>
  <c r="L1462" i="5"/>
  <c r="M1463" i="5" s="1"/>
  <c r="L2479" i="5"/>
  <c r="M2480" i="5" s="1"/>
  <c r="L2442" i="5"/>
  <c r="L1073" i="5"/>
  <c r="L1531" i="5"/>
  <c r="L2046" i="5"/>
  <c r="L3063" i="5"/>
  <c r="L3563" i="5"/>
  <c r="L811" i="5"/>
  <c r="L132" i="5"/>
  <c r="L2224" i="5"/>
  <c r="L2255" i="5"/>
  <c r="L4147" i="5"/>
  <c r="L964" i="5"/>
  <c r="L1644" i="5"/>
  <c r="L2789" i="5"/>
  <c r="L2800" i="5"/>
  <c r="L4667" i="5"/>
  <c r="L180" i="5"/>
  <c r="L1219" i="5"/>
  <c r="L1814" i="5"/>
  <c r="M1815" i="5" s="1"/>
  <c r="L2831" i="5"/>
  <c r="L3331" i="5"/>
  <c r="M3332" i="5" s="1"/>
  <c r="L2490" i="5"/>
  <c r="L3305" i="5"/>
  <c r="L4463" i="5"/>
  <c r="L4797" i="5"/>
  <c r="L4504" i="5"/>
  <c r="L4640" i="5"/>
  <c r="M4641" i="5" s="1"/>
  <c r="L3854" i="5"/>
  <c r="L4808" i="5"/>
  <c r="L3600" i="5"/>
  <c r="M3601" i="5" s="1"/>
  <c r="L2055" i="5"/>
  <c r="M2056" i="5" s="1"/>
  <c r="L2508" i="5"/>
  <c r="L4776" i="5"/>
  <c r="M4777" i="5" s="1"/>
  <c r="L4183" i="5"/>
  <c r="L4517" i="5"/>
  <c r="L3754" i="5"/>
  <c r="M3755" i="5" s="1"/>
  <c r="L3890" i="5"/>
  <c r="M3891" i="5" s="1"/>
  <c r="L3574" i="5"/>
  <c r="L3099" i="5"/>
  <c r="L4897" i="5"/>
  <c r="L4782" i="5"/>
  <c r="M4783" i="5" s="1"/>
  <c r="L4748" i="5"/>
  <c r="L3857" i="5"/>
  <c r="M3858" i="5" s="1"/>
  <c r="L3839" i="5"/>
  <c r="L4173" i="5"/>
  <c r="L5033" i="5"/>
  <c r="L2434" i="5"/>
  <c r="L3108" i="5"/>
  <c r="L4880" i="5"/>
  <c r="M4881" i="5" s="1"/>
  <c r="L285" i="5"/>
  <c r="L352" i="5"/>
  <c r="L36" i="5"/>
  <c r="L2226" i="5"/>
  <c r="L385" i="5"/>
  <c r="L842" i="5"/>
  <c r="L1453" i="5"/>
  <c r="L2606" i="5"/>
  <c r="L2601" i="5"/>
  <c r="L3620" i="5"/>
  <c r="L1234" i="5"/>
  <c r="L2037" i="5"/>
  <c r="L3190" i="5"/>
  <c r="L3185" i="5"/>
  <c r="L4204" i="5"/>
  <c r="L2010" i="5"/>
  <c r="L1390" i="5"/>
  <c r="L2407" i="5"/>
  <c r="L1991" i="5"/>
  <c r="L921" i="5"/>
  <c r="M922" i="5" s="1"/>
  <c r="L1427" i="5"/>
  <c r="L1974" i="5"/>
  <c r="L2991" i="5"/>
  <c r="M2992" i="5" s="1"/>
  <c r="L3491" i="5"/>
  <c r="M3492" i="5" s="1"/>
  <c r="L715" i="5"/>
  <c r="L2203" i="5"/>
  <c r="L1967" i="5"/>
  <c r="L2008" i="5"/>
  <c r="L4075" i="5"/>
  <c r="L956" i="5"/>
  <c r="L1636" i="5"/>
  <c r="L2781" i="5"/>
  <c r="M2782" i="5" s="1"/>
  <c r="L2792" i="5"/>
  <c r="M2793" i="5" s="1"/>
  <c r="L4659" i="5"/>
  <c r="L25" i="5"/>
  <c r="L2156" i="5"/>
  <c r="L433" i="5"/>
  <c r="L259" i="5"/>
  <c r="M260" i="5" s="1"/>
  <c r="L2402" i="5"/>
  <c r="L994" i="5"/>
  <c r="L1907" i="5"/>
  <c r="L838" i="5"/>
  <c r="M839" i="5" s="1"/>
  <c r="L999" i="5"/>
  <c r="L3843" i="5"/>
  <c r="L3509" i="5"/>
  <c r="L4154" i="5"/>
  <c r="L3951" i="5"/>
  <c r="L4285" i="5"/>
  <c r="L2860" i="5"/>
  <c r="L3226" i="5"/>
  <c r="M3227" i="5" s="1"/>
  <c r="L3342" i="5"/>
  <c r="L3394" i="5"/>
  <c r="L4449" i="5"/>
  <c r="L4614" i="5"/>
  <c r="L4532" i="5"/>
  <c r="L3409" i="5"/>
  <c r="M3410" i="5" s="1"/>
  <c r="L3671" i="5"/>
  <c r="L4005" i="5"/>
  <c r="L4585" i="5"/>
  <c r="L4943" i="5"/>
  <c r="M4944" i="5" s="1"/>
  <c r="L2660" i="5"/>
  <c r="L3353" i="5"/>
  <c r="L3530" i="5"/>
  <c r="L4270" i="5"/>
  <c r="L3848" i="5"/>
  <c r="M3849" i="5" s="1"/>
  <c r="L4706" i="5"/>
  <c r="M4707" i="5" s="1"/>
  <c r="L3327" i="5"/>
  <c r="L3549" i="5"/>
  <c r="L3666" i="5"/>
  <c r="L4599" i="5"/>
  <c r="L4933" i="5"/>
  <c r="L343" i="5"/>
  <c r="M344" i="5" s="1"/>
  <c r="L349" i="5"/>
  <c r="L841" i="5"/>
  <c r="L353" i="5"/>
  <c r="L350" i="5"/>
  <c r="M351" i="5" s="1"/>
  <c r="L462" i="5"/>
  <c r="L284" i="5"/>
  <c r="L142" i="5"/>
  <c r="L1083" i="5"/>
  <c r="L947" i="5"/>
  <c r="L1922" i="5"/>
  <c r="L3419" i="5"/>
  <c r="M3420" i="5" s="1"/>
  <c r="L2709" i="5"/>
  <c r="M2710" i="5" s="1"/>
  <c r="L1625" i="5"/>
  <c r="L2488" i="5"/>
  <c r="M2489" i="5" s="1"/>
  <c r="L5045" i="5"/>
  <c r="L3076" i="5"/>
  <c r="L5030" i="5"/>
  <c r="L570" i="5"/>
  <c r="L78" i="5"/>
  <c r="L333" i="5"/>
  <c r="L38" i="5"/>
  <c r="L143" i="5"/>
  <c r="L2113" i="5"/>
  <c r="L42" i="5"/>
  <c r="M43" i="5" s="1"/>
  <c r="L1146" i="5"/>
  <c r="L577" i="5"/>
  <c r="M578" i="5" s="1"/>
  <c r="L1517" i="5"/>
  <c r="L3182" i="5"/>
  <c r="M3183" i="5" s="1"/>
  <c r="L2330" i="5"/>
  <c r="L737" i="5"/>
  <c r="L1331" i="5"/>
  <c r="L1894" i="5"/>
  <c r="M1895" i="5" s="1"/>
  <c r="L2911" i="5"/>
  <c r="M2912" i="5" s="1"/>
  <c r="L3411" i="5"/>
  <c r="L443" i="5"/>
  <c r="L2107" i="5"/>
  <c r="L1647" i="5"/>
  <c r="L1688" i="5"/>
  <c r="L3995" i="5"/>
  <c r="L828" i="5"/>
  <c r="L1524" i="5"/>
  <c r="L2701" i="5"/>
  <c r="M2702" i="5" s="1"/>
  <c r="L2712" i="5"/>
  <c r="L4579" i="5"/>
  <c r="L1093" i="5"/>
  <c r="L2140" i="5"/>
  <c r="L3285" i="5"/>
  <c r="L3296" i="5"/>
  <c r="L2356" i="5"/>
  <c r="L1697" i="5"/>
  <c r="L1365" i="5"/>
  <c r="L2518" i="5"/>
  <c r="L2513" i="5"/>
  <c r="M2514" i="5" s="1"/>
  <c r="L3532" i="5"/>
  <c r="L815" i="5"/>
  <c r="L1885" i="5"/>
  <c r="L3038" i="5"/>
  <c r="L3033" i="5"/>
  <c r="M3034" i="5" s="1"/>
  <c r="L4052" i="5"/>
  <c r="L717" i="5"/>
  <c r="L1908" i="5"/>
  <c r="L3053" i="5"/>
  <c r="M3054" i="5" s="1"/>
  <c r="L3064" i="5"/>
  <c r="M3065" i="5" s="1"/>
  <c r="L4931" i="5"/>
  <c r="M4932" i="5" s="1"/>
  <c r="L4464" i="5"/>
  <c r="M4465" i="5" s="1"/>
  <c r="L3472" i="5"/>
  <c r="M3473" i="5" s="1"/>
  <c r="L1287" i="5"/>
  <c r="L2339" i="5"/>
  <c r="L4648" i="5"/>
  <c r="M4649" i="5" s="1"/>
  <c r="L4135" i="5"/>
  <c r="L4469" i="5"/>
  <c r="L3626" i="5"/>
  <c r="L3762" i="5"/>
  <c r="L3526" i="5"/>
  <c r="L4209" i="5"/>
  <c r="L4938" i="5"/>
  <c r="L4798" i="5"/>
  <c r="L4780" i="5"/>
  <c r="L3898" i="5"/>
  <c r="L3855" i="5"/>
  <c r="L4189" i="5"/>
  <c r="L4905" i="5"/>
  <c r="L807" i="5"/>
  <c r="M808" i="5" s="1"/>
  <c r="L2980" i="5"/>
  <c r="L4488" i="5"/>
  <c r="L4024" i="5"/>
  <c r="M4025" i="5" s="1"/>
  <c r="L4454" i="5"/>
  <c r="M4455" i="5" s="1"/>
  <c r="L4324" i="5"/>
  <c r="M4325" i="5" s="1"/>
  <c r="L2452" i="5"/>
  <c r="L3511" i="5"/>
  <c r="M3512" i="5" s="1"/>
  <c r="L3797" i="5"/>
  <c r="L122" i="5"/>
  <c r="L95" i="5"/>
  <c r="L141" i="5"/>
  <c r="L518" i="5"/>
  <c r="L456" i="5"/>
  <c r="L552" i="5"/>
  <c r="L505" i="5"/>
  <c r="L232" i="5"/>
  <c r="L813" i="5"/>
  <c r="L2019" i="5"/>
  <c r="L331" i="5"/>
  <c r="L2057" i="5"/>
  <c r="L680" i="5"/>
  <c r="L1307" i="5"/>
  <c r="L1886" i="5"/>
  <c r="M1887" i="5" s="1"/>
  <c r="L2903" i="5"/>
  <c r="L3403" i="5"/>
  <c r="L356" i="5"/>
  <c r="M357" i="5" s="1"/>
  <c r="L2099" i="5"/>
  <c r="L1615" i="5"/>
  <c r="L1656" i="5"/>
  <c r="L3987" i="5"/>
  <c r="M3988" i="5" s="1"/>
  <c r="L965" i="5"/>
  <c r="L2060" i="5"/>
  <c r="L3205" i="5"/>
  <c r="L3216" i="5"/>
  <c r="L1352" i="5"/>
  <c r="L1585" i="5"/>
  <c r="M1586" i="5" s="1"/>
  <c r="L1285" i="5"/>
  <c r="L2438" i="5"/>
  <c r="L2433" i="5"/>
  <c r="L3452" i="5"/>
  <c r="L687" i="5"/>
  <c r="L1869" i="5"/>
  <c r="L3022" i="5"/>
  <c r="M3023" i="5" s="1"/>
  <c r="L3017" i="5"/>
  <c r="L4036" i="5"/>
  <c r="L1794" i="5"/>
  <c r="L1222" i="5"/>
  <c r="L2135" i="5"/>
  <c r="L2144" i="5"/>
  <c r="M2145" i="5" s="1"/>
  <c r="L856" i="5"/>
  <c r="M857" i="5" s="1"/>
  <c r="L1115" i="5"/>
  <c r="L1742" i="5"/>
  <c r="M1743" i="5" s="1"/>
  <c r="L2759" i="5"/>
  <c r="L3187" i="5"/>
  <c r="L2240" i="5"/>
  <c r="M2241" i="5" s="1"/>
  <c r="L2065" i="5"/>
  <c r="L1637" i="5"/>
  <c r="L2790" i="5"/>
  <c r="L2785" i="5"/>
  <c r="L3804" i="5"/>
  <c r="M3805" i="5" s="1"/>
  <c r="L4865" i="5"/>
  <c r="M4866" i="5" s="1"/>
  <c r="L5001" i="5"/>
  <c r="L3990" i="5"/>
  <c r="M3991" i="5" s="1"/>
  <c r="L4272" i="5"/>
  <c r="L3961" i="5"/>
  <c r="M3962" i="5" s="1"/>
  <c r="L2620" i="5"/>
  <c r="L2956" i="5"/>
  <c r="L855" i="5"/>
  <c r="L1318" i="5"/>
  <c r="L465" i="5"/>
  <c r="M466" i="5" s="1"/>
  <c r="L2720" i="5"/>
  <c r="L1309" i="5"/>
  <c r="L4355" i="5"/>
  <c r="L3267" i="5"/>
  <c r="L4431" i="5"/>
  <c r="L1511" i="5"/>
  <c r="L816" i="5"/>
  <c r="L79" i="5"/>
  <c r="L367" i="5"/>
  <c r="M368" i="5" s="1"/>
  <c r="L55" i="5"/>
  <c r="L210" i="5"/>
  <c r="M211" i="5" s="1"/>
  <c r="L1778" i="5"/>
  <c r="L115" i="5"/>
  <c r="L1658" i="5"/>
  <c r="L1897" i="5"/>
  <c r="L2029" i="5"/>
  <c r="L2327" i="5"/>
  <c r="M2328" i="5" s="1"/>
  <c r="L3339" i="5"/>
  <c r="L123" i="5"/>
  <c r="L2003" i="5"/>
  <c r="L1359" i="5"/>
  <c r="L1400" i="5"/>
  <c r="L3923" i="5"/>
  <c r="L708" i="5"/>
  <c r="M709" i="5" s="1"/>
  <c r="L1420" i="5"/>
  <c r="M1421" i="5" s="1"/>
  <c r="L2629" i="5"/>
  <c r="M2630" i="5" s="1"/>
  <c r="L2640" i="5"/>
  <c r="L4507" i="5"/>
  <c r="L973" i="5"/>
  <c r="L2068" i="5"/>
  <c r="M2069" i="5" s="1"/>
  <c r="L3213" i="5"/>
  <c r="L3224" i="5"/>
  <c r="M3225" i="5" s="1"/>
  <c r="L1480" i="5"/>
  <c r="L1593" i="5"/>
  <c r="L1293" i="5"/>
  <c r="M1294" i="5" s="1"/>
  <c r="L2446" i="5"/>
  <c r="L2441" i="5"/>
  <c r="L3460" i="5"/>
  <c r="L783" i="5"/>
  <c r="M784" i="5" s="1"/>
  <c r="L1877" i="5"/>
  <c r="L3030" i="5"/>
  <c r="L3025" i="5"/>
  <c r="L4044" i="5"/>
  <c r="M4045" i="5" s="1"/>
  <c r="L1706" i="5"/>
  <c r="L1166" i="5"/>
  <c r="L1911" i="5"/>
  <c r="M1912" i="5" s="1"/>
  <c r="L1920" i="5"/>
  <c r="L4564" i="5"/>
  <c r="L1297" i="5"/>
  <c r="L926" i="5"/>
  <c r="M927" i="5" s="1"/>
  <c r="L2032" i="5"/>
  <c r="L2015" i="5"/>
  <c r="L3106" i="5"/>
  <c r="L1576" i="5"/>
  <c r="L4321" i="5"/>
  <c r="L4566" i="5"/>
  <c r="L4468" i="5"/>
  <c r="L3244" i="5"/>
  <c r="L3623" i="5"/>
  <c r="L3941" i="5"/>
  <c r="L4457" i="5"/>
  <c r="L4895" i="5"/>
  <c r="L2532" i="5"/>
  <c r="M2533" i="5" s="1"/>
  <c r="L3220" i="5"/>
  <c r="L3576" i="5"/>
  <c r="L4286" i="5"/>
  <c r="L4017" i="5"/>
  <c r="L4752" i="5"/>
  <c r="L3343" i="5"/>
  <c r="L3581" i="5"/>
  <c r="M3582" i="5" s="1"/>
  <c r="L3538" i="5"/>
  <c r="M3539" i="5" s="1"/>
  <c r="L4551" i="5"/>
  <c r="L4885" i="5"/>
  <c r="M4886" i="5" s="1"/>
  <c r="L4737" i="5"/>
  <c r="L4873" i="5"/>
  <c r="M4874" i="5" s="1"/>
  <c r="L3942" i="5"/>
  <c r="L3760" i="5"/>
  <c r="L3833" i="5"/>
  <c r="M3834" i="5" s="1"/>
  <c r="L2492" i="5"/>
  <c r="L2787" i="5"/>
  <c r="L634" i="5"/>
  <c r="M635" i="5" s="1"/>
  <c r="L607" i="5"/>
  <c r="M608" i="5" s="1"/>
  <c r="L158" i="5"/>
  <c r="M159" i="5" s="1"/>
  <c r="L519" i="5"/>
  <c r="M520" i="5" s="1"/>
  <c r="L498" i="5"/>
  <c r="L117" i="5"/>
  <c r="M118" i="5" s="1"/>
  <c r="L379" i="5"/>
  <c r="M380" i="5" s="1"/>
  <c r="L290" i="5"/>
  <c r="L1153" i="5"/>
  <c r="L1172" i="5"/>
  <c r="L332" i="5"/>
  <c r="M333" i="5" s="1"/>
  <c r="L1210" i="5"/>
  <c r="L100" i="5"/>
  <c r="M101" i="5" s="1"/>
  <c r="L1995" i="5"/>
  <c r="L1327" i="5"/>
  <c r="L1368" i="5"/>
  <c r="L3915" i="5"/>
  <c r="L700" i="5"/>
  <c r="L1412" i="5"/>
  <c r="L2621" i="5"/>
  <c r="L2632" i="5"/>
  <c r="M2633" i="5" s="1"/>
  <c r="L4499" i="5"/>
  <c r="L1497" i="5"/>
  <c r="L1213" i="5"/>
  <c r="M1214" i="5" s="1"/>
  <c r="L2366" i="5"/>
  <c r="L2361" i="5"/>
  <c r="M2362" i="5" s="1"/>
  <c r="L3380" i="5"/>
  <c r="L2273" i="5"/>
  <c r="L1797" i="5"/>
  <c r="L2950" i="5"/>
  <c r="L2945" i="5"/>
  <c r="M2946" i="5" s="1"/>
  <c r="L3964" i="5"/>
  <c r="L1690" i="5"/>
  <c r="L1150" i="5"/>
  <c r="L1847" i="5"/>
  <c r="L1856" i="5"/>
  <c r="L848" i="5"/>
  <c r="L1107" i="5"/>
  <c r="L1734" i="5"/>
  <c r="L2751" i="5"/>
  <c r="M2752" i="5" s="1"/>
  <c r="L3164" i="5"/>
  <c r="L826" i="5"/>
  <c r="L1803" i="5"/>
  <c r="L2254" i="5"/>
  <c r="L3271" i="5"/>
  <c r="L3771" i="5"/>
  <c r="L3437" i="5"/>
  <c r="M3438" i="5" s="1"/>
  <c r="L1378" i="5"/>
  <c r="M1379" i="5" s="1"/>
  <c r="L2149" i="5"/>
  <c r="L3302" i="5"/>
  <c r="L3297" i="5"/>
  <c r="L4316" i="5"/>
  <c r="L3498" i="5"/>
  <c r="L3634" i="5"/>
  <c r="L3478" i="5"/>
  <c r="M3479" i="5" s="1"/>
  <c r="L4848" i="5"/>
  <c r="L4810" i="5"/>
  <c r="L4750" i="5"/>
  <c r="L4716" i="5"/>
  <c r="L3770" i="5"/>
  <c r="L3807" i="5"/>
  <c r="L4141" i="5"/>
  <c r="M4142" i="5" s="1"/>
  <c r="L4946" i="5"/>
  <c r="L1703" i="5"/>
  <c r="L3026" i="5"/>
  <c r="L4657" i="5"/>
  <c r="L1077" i="5"/>
  <c r="M1078" i="5" s="1"/>
  <c r="L2335" i="5"/>
  <c r="L2115" i="5"/>
  <c r="M2116" i="5" s="1"/>
  <c r="L4587" i="5"/>
  <c r="M4588" i="5" s="1"/>
  <c r="L2462" i="5"/>
  <c r="L5041" i="5"/>
  <c r="L2715" i="5"/>
  <c r="M2716" i="5" s="1"/>
  <c r="L4765" i="5"/>
  <c r="L4520" i="5"/>
  <c r="L978" i="5"/>
  <c r="M979" i="5" s="1"/>
  <c r="L88" i="5"/>
  <c r="L418" i="5"/>
  <c r="L106" i="5"/>
  <c r="L521" i="5"/>
  <c r="M522" i="5" s="1"/>
  <c r="L2290" i="5"/>
  <c r="L76" i="5"/>
  <c r="L2170" i="5"/>
  <c r="M2171" i="5" s="1"/>
  <c r="L1226" i="5"/>
  <c r="L1310" i="5"/>
  <c r="M1311" i="5" s="1"/>
  <c r="L1112" i="5"/>
  <c r="L3851" i="5"/>
  <c r="L508" i="5"/>
  <c r="M509" i="5" s="1"/>
  <c r="L1332" i="5"/>
  <c r="L2557" i="5"/>
  <c r="M2558" i="5" s="1"/>
  <c r="L2568" i="5"/>
  <c r="M2569" i="5" s="1"/>
  <c r="L4435" i="5"/>
  <c r="L853" i="5"/>
  <c r="L1996" i="5"/>
  <c r="M1997" i="5" s="1"/>
  <c r="L3141" i="5"/>
  <c r="M3142" i="5" s="1"/>
  <c r="L3152" i="5"/>
  <c r="L5019" i="5"/>
  <c r="L1505" i="5"/>
  <c r="L1221" i="5"/>
  <c r="L2374" i="5"/>
  <c r="L2369" i="5"/>
  <c r="L3388" i="5"/>
  <c r="L2281" i="5"/>
  <c r="L1805" i="5"/>
  <c r="M1806" i="5" s="1"/>
  <c r="L2958" i="5"/>
  <c r="L2953" i="5"/>
  <c r="M2954" i="5" s="1"/>
  <c r="L3972" i="5"/>
  <c r="L1698" i="5"/>
  <c r="L1158" i="5"/>
  <c r="L1879" i="5"/>
  <c r="M1880" i="5" s="1"/>
  <c r="L1888" i="5"/>
  <c r="L265" i="5"/>
  <c r="M265" i="5" s="1"/>
  <c r="L822" i="5"/>
  <c r="L1678" i="5"/>
  <c r="L2695" i="5"/>
  <c r="M2696" i="5" s="1"/>
  <c r="L3018" i="5"/>
  <c r="L1255" i="5"/>
  <c r="L1969" i="5"/>
  <c r="M1970" i="5" s="1"/>
  <c r="L1573" i="5"/>
  <c r="L2726" i="5"/>
  <c r="L2721" i="5"/>
  <c r="L3740" i="5"/>
  <c r="L5034" i="5"/>
  <c r="M5035" i="5" s="1"/>
  <c r="L2372" i="5"/>
  <c r="M2373" i="5" s="1"/>
  <c r="L4054" i="5"/>
  <c r="L4953" i="5"/>
  <c r="M4954" i="5" s="1"/>
  <c r="L4130" i="5"/>
  <c r="L2794" i="5"/>
  <c r="M2794" i="5" s="1"/>
  <c r="L3212" i="5"/>
  <c r="L2738" i="5"/>
  <c r="M2739" i="5" s="1"/>
  <c r="L4383" i="5"/>
  <c r="L4717" i="5"/>
  <c r="L4289" i="5"/>
  <c r="L4425" i="5"/>
  <c r="M4426" i="5" s="1"/>
  <c r="L3774" i="5"/>
  <c r="L3778" i="5"/>
  <c r="L3385" i="5"/>
  <c r="L5046" i="5"/>
  <c r="L1767" i="5"/>
  <c r="L4392" i="5"/>
  <c r="L4039" i="5"/>
  <c r="M4040" i="5" s="1"/>
  <c r="L4373" i="5"/>
  <c r="M4374" i="5" s="1"/>
  <c r="L3370" i="5"/>
  <c r="L3506" i="5"/>
  <c r="L3430" i="5"/>
  <c r="L4336" i="5"/>
  <c r="L4682" i="5"/>
  <c r="L4702" i="5"/>
  <c r="L4652" i="5"/>
  <c r="L880" i="5"/>
  <c r="M881" i="5" s="1"/>
  <c r="L440" i="5"/>
  <c r="L175" i="5"/>
  <c r="L528" i="5"/>
  <c r="L920" i="5"/>
  <c r="L134" i="5"/>
  <c r="L1075" i="5"/>
  <c r="L712" i="5"/>
  <c r="L1665" i="5"/>
  <c r="M1666" i="5" s="1"/>
  <c r="L53" i="5"/>
  <c r="L251" i="5"/>
  <c r="L1722" i="5"/>
  <c r="L425" i="5"/>
  <c r="L1324" i="5"/>
  <c r="L2549" i="5"/>
  <c r="L2560" i="5"/>
  <c r="M2561" i="5" s="1"/>
  <c r="L4427" i="5"/>
  <c r="M4428" i="5" s="1"/>
  <c r="L845" i="5"/>
  <c r="L1988" i="5"/>
  <c r="L3133" i="5"/>
  <c r="L3144" i="5"/>
  <c r="L5011" i="5"/>
  <c r="L2169" i="5"/>
  <c r="L1725" i="5"/>
  <c r="M1726" i="5" s="1"/>
  <c r="L2878" i="5"/>
  <c r="L2873" i="5"/>
  <c r="L3892" i="5"/>
  <c r="L1602" i="5"/>
  <c r="L991" i="5"/>
  <c r="L1559" i="5"/>
  <c r="L1568" i="5"/>
  <c r="L9" i="5"/>
  <c r="L758" i="5"/>
  <c r="L1662" i="5"/>
  <c r="L2679" i="5"/>
  <c r="M2680" i="5" s="1"/>
  <c r="L2972" i="5"/>
  <c r="M2973" i="5" s="1"/>
  <c r="L818" i="5"/>
  <c r="M819" i="5" s="1"/>
  <c r="L1795" i="5"/>
  <c r="M1796" i="5" s="1"/>
  <c r="L2246" i="5"/>
  <c r="L3263" i="5"/>
  <c r="L3763" i="5"/>
  <c r="L1043" i="5"/>
  <c r="M1044" i="5" s="1"/>
  <c r="L1132" i="5"/>
  <c r="M1133" i="5" s="1"/>
  <c r="L2405" i="5"/>
  <c r="L2416" i="5"/>
  <c r="L4283" i="5"/>
  <c r="L3949" i="5"/>
  <c r="M3950" i="5" s="1"/>
  <c r="L2066" i="5"/>
  <c r="L1430" i="5"/>
  <c r="L2447" i="5"/>
  <c r="L2355" i="5"/>
  <c r="M2356" i="5" s="1"/>
  <c r="L4828" i="5"/>
  <c r="L4329" i="5"/>
  <c r="L4847" i="5"/>
  <c r="L2404" i="5"/>
  <c r="L4738" i="5"/>
  <c r="L3448" i="5"/>
  <c r="L1059" i="5"/>
  <c r="L2338" i="5"/>
  <c r="L1679" i="5"/>
  <c r="L1101" i="5"/>
  <c r="L2457" i="5"/>
  <c r="L5008" i="5"/>
  <c r="L4102" i="5"/>
  <c r="L4248" i="5"/>
  <c r="L4087" i="5"/>
  <c r="L190" i="5"/>
  <c r="L348" i="5"/>
  <c r="L840" i="5"/>
  <c r="L289" i="5"/>
  <c r="L523" i="5"/>
  <c r="L1443" i="5"/>
  <c r="L81" i="5"/>
  <c r="L1835" i="5"/>
  <c r="M1836" i="5" s="1"/>
  <c r="L1898" i="5"/>
  <c r="L966" i="5"/>
  <c r="M967" i="5" s="1"/>
  <c r="L2496" i="5"/>
  <c r="M2497" i="5" s="1"/>
  <c r="L4363" i="5"/>
  <c r="L733" i="5"/>
  <c r="L1924" i="5"/>
  <c r="L3069" i="5"/>
  <c r="M3070" i="5" s="1"/>
  <c r="L3080" i="5"/>
  <c r="L4947" i="5"/>
  <c r="L1401" i="5"/>
  <c r="M1402" i="5" s="1"/>
  <c r="L1149" i="5"/>
  <c r="M1150" i="5" s="1"/>
  <c r="L2302" i="5"/>
  <c r="M2303" i="5" s="1"/>
  <c r="L2297" i="5"/>
  <c r="M2298" i="5" s="1"/>
  <c r="L3316" i="5"/>
  <c r="M3317" i="5" s="1"/>
  <c r="L2193" i="5"/>
  <c r="L1733" i="5"/>
  <c r="M1734" i="5" s="1"/>
  <c r="L2886" i="5"/>
  <c r="M2887" i="5" s="1"/>
  <c r="L2881" i="5"/>
  <c r="M2882" i="5" s="1"/>
  <c r="L3900" i="5"/>
  <c r="M3901" i="5" s="1"/>
  <c r="L1610" i="5"/>
  <c r="L1023" i="5"/>
  <c r="L1591" i="5"/>
  <c r="L1600" i="5"/>
  <c r="L243" i="5"/>
  <c r="L790" i="5"/>
  <c r="L1670" i="5"/>
  <c r="M1671" i="5" s="1"/>
  <c r="L2687" i="5"/>
  <c r="L2995" i="5"/>
  <c r="L681" i="5"/>
  <c r="M682" i="5" s="1"/>
  <c r="L1723" i="5"/>
  <c r="L2190" i="5"/>
  <c r="M2191" i="5" s="1"/>
  <c r="L3207" i="5"/>
  <c r="M3208" i="5" s="1"/>
  <c r="L3707" i="5"/>
  <c r="L3373" i="5"/>
  <c r="L1298" i="5"/>
  <c r="L2085" i="5"/>
  <c r="M2086" i="5" s="1"/>
  <c r="L3238" i="5"/>
  <c r="M3239" i="5" s="1"/>
  <c r="L3233" i="5"/>
  <c r="M3234" i="5" s="1"/>
  <c r="L4252" i="5"/>
  <c r="M4253" i="5" s="1"/>
  <c r="L3672" i="5"/>
  <c r="L3808" i="5"/>
  <c r="M3809" i="5" s="1"/>
  <c r="L3542" i="5"/>
  <c r="L1672" i="5"/>
  <c r="M1673" i="5" s="1"/>
  <c r="L4984" i="5"/>
  <c r="L4814" i="5"/>
  <c r="L4796" i="5"/>
  <c r="L3944" i="5"/>
  <c r="M3945" i="5" s="1"/>
  <c r="L3871" i="5"/>
  <c r="M3872" i="5" s="1"/>
  <c r="L4205" i="5"/>
  <c r="L2200" i="5"/>
  <c r="L2651" i="5"/>
  <c r="L3195" i="5"/>
  <c r="L3610" i="5"/>
  <c r="M3611" i="5" s="1"/>
  <c r="L4234" i="5"/>
  <c r="L4534" i="5"/>
  <c r="L4420" i="5"/>
  <c r="L2563" i="5"/>
  <c r="M2564" i="5" s="1"/>
  <c r="L3527" i="5"/>
  <c r="M3528" i="5" s="1"/>
  <c r="L3813" i="5"/>
  <c r="L4201" i="5"/>
  <c r="L4799" i="5"/>
  <c r="L2152" i="5"/>
  <c r="L4226" i="5"/>
  <c r="L3320" i="5"/>
  <c r="M3321" i="5" s="1"/>
  <c r="L4190" i="5"/>
  <c r="M4191" i="5" s="1"/>
  <c r="L213" i="5"/>
  <c r="L705" i="5"/>
  <c r="L322" i="5"/>
  <c r="L168" i="5"/>
  <c r="L586" i="5"/>
  <c r="L22" i="5"/>
  <c r="M23" i="5" s="1"/>
  <c r="L135" i="5"/>
  <c r="M136" i="5" s="1"/>
  <c r="L908" i="5"/>
  <c r="L697" i="5"/>
  <c r="L2177" i="5"/>
  <c r="M2178" i="5" s="1"/>
  <c r="L70" i="5"/>
  <c r="L1027" i="5"/>
  <c r="L2234" i="5"/>
  <c r="L725" i="5"/>
  <c r="L1916" i="5"/>
  <c r="M1917" i="5" s="1"/>
  <c r="L3061" i="5"/>
  <c r="M3062" i="5" s="1"/>
  <c r="L3072" i="5"/>
  <c r="L4939" i="5"/>
  <c r="L1393" i="5"/>
  <c r="M1394" i="5" s="1"/>
  <c r="L1141" i="5"/>
  <c r="M1142" i="5" s="1"/>
  <c r="L2293" i="5"/>
  <c r="M2294" i="5" s="1"/>
  <c r="L2279" i="5"/>
  <c r="L3308" i="5"/>
  <c r="M3309" i="5" s="1"/>
  <c r="L1498" i="5"/>
  <c r="L703" i="5"/>
  <c r="M704" i="5" s="1"/>
  <c r="L1271" i="5"/>
  <c r="L1280" i="5"/>
  <c r="M1281" i="5" s="1"/>
  <c r="L170" i="5"/>
  <c r="L2274" i="5"/>
  <c r="M2275" i="5" s="1"/>
  <c r="L1590" i="5"/>
  <c r="L2607" i="5"/>
  <c r="L2780" i="5"/>
  <c r="L611" i="5"/>
  <c r="M612" i="5" s="1"/>
  <c r="L1691" i="5"/>
  <c r="L2174" i="5"/>
  <c r="L3191" i="5"/>
  <c r="M3192" i="5" s="1"/>
  <c r="L3691" i="5"/>
  <c r="L1035" i="5"/>
  <c r="L1124" i="5"/>
  <c r="L2397" i="5"/>
  <c r="L2408" i="5"/>
  <c r="M2409" i="5" s="1"/>
  <c r="L4275" i="5"/>
  <c r="L235" i="5"/>
  <c r="L1772" i="5"/>
  <c r="L2917" i="5"/>
  <c r="M2918" i="5" s="1"/>
  <c r="L2928" i="5"/>
  <c r="M2929" i="5" s="1"/>
  <c r="L4795" i="5"/>
  <c r="L849" i="5"/>
  <c r="L1395" i="5"/>
  <c r="L1942" i="5"/>
  <c r="L2959" i="5"/>
  <c r="L3459" i="5"/>
  <c r="L2828" i="5"/>
  <c r="L2395" i="5"/>
  <c r="L4335" i="5"/>
  <c r="L4669" i="5"/>
  <c r="M4670" i="5" s="1"/>
  <c r="L4161" i="5"/>
  <c r="L4297" i="5"/>
  <c r="M4298" i="5" s="1"/>
  <c r="L3726" i="5"/>
  <c r="M3727" i="5" s="1"/>
  <c r="L4849" i="5"/>
  <c r="L3180" i="5"/>
  <c r="M3181" i="5" s="1"/>
  <c r="L4998" i="5"/>
  <c r="M4999" i="5" s="1"/>
  <c r="L5044" i="5"/>
  <c r="L4433" i="5"/>
  <c r="M4434" i="5" s="1"/>
  <c r="L1965" i="5"/>
  <c r="L745" i="5"/>
  <c r="M746" i="5" s="1"/>
  <c r="L1720" i="5"/>
  <c r="L2148" i="5"/>
  <c r="L3476" i="5"/>
  <c r="M3477" i="5" s="1"/>
  <c r="L3439" i="5"/>
  <c r="L4034" i="5"/>
  <c r="L4384" i="5"/>
  <c r="L4421" i="5"/>
  <c r="M4422" i="5" s="1"/>
  <c r="L543" i="5"/>
  <c r="M544" i="5" s="1"/>
  <c r="L421" i="5"/>
  <c r="L613" i="5"/>
  <c r="L209" i="5"/>
  <c r="L401" i="5"/>
  <c r="M402" i="5" s="1"/>
  <c r="L1108" i="5"/>
  <c r="L963" i="5"/>
  <c r="L561" i="5"/>
  <c r="L1915" i="5"/>
  <c r="L2485" i="5"/>
  <c r="M2486" i="5" s="1"/>
  <c r="L3008" i="5"/>
  <c r="L4875" i="5"/>
  <c r="L1313" i="5"/>
  <c r="L990" i="5"/>
  <c r="L2096" i="5"/>
  <c r="L2079" i="5"/>
  <c r="L3147" i="5"/>
  <c r="L2089" i="5"/>
  <c r="L1661" i="5"/>
  <c r="L2814" i="5"/>
  <c r="L2809" i="5"/>
  <c r="L3828" i="5"/>
  <c r="L1506" i="5"/>
  <c r="L735" i="5"/>
  <c r="L1303" i="5"/>
  <c r="L1312" i="5"/>
  <c r="L266" i="5"/>
  <c r="M267" i="5" s="1"/>
  <c r="L2282" i="5"/>
  <c r="L1598" i="5"/>
  <c r="L2615" i="5"/>
  <c r="L2803" i="5"/>
  <c r="L665" i="5"/>
  <c r="M666" i="5" s="1"/>
  <c r="L1715" i="5"/>
  <c r="L2182" i="5"/>
  <c r="L3199" i="5"/>
  <c r="L3699" i="5"/>
  <c r="L931" i="5"/>
  <c r="M932" i="5" s="1"/>
  <c r="L823" i="5"/>
  <c r="L2341" i="5"/>
  <c r="L2352" i="5"/>
  <c r="M2353" i="5" s="1"/>
  <c r="L4219" i="5"/>
  <c r="L3885" i="5"/>
  <c r="L1986" i="5"/>
  <c r="L1366" i="5"/>
  <c r="M1367" i="5" s="1"/>
  <c r="L2383" i="5"/>
  <c r="M2384" i="5" s="1"/>
  <c r="L1607" i="5"/>
  <c r="L4764" i="5"/>
  <c r="L4498" i="5"/>
  <c r="L4911" i="5"/>
  <c r="L2578" i="5"/>
  <c r="L1319" i="5"/>
  <c r="L3617" i="5"/>
  <c r="M3618" i="5" s="1"/>
  <c r="L4302" i="5"/>
  <c r="L4186" i="5"/>
  <c r="L4793" i="5"/>
  <c r="M4794" i="5" s="1"/>
  <c r="L3359" i="5"/>
  <c r="M3360" i="5" s="1"/>
  <c r="L3597" i="5"/>
  <c r="L3753" i="5"/>
  <c r="L4631" i="5"/>
  <c r="M4632" i="5" s="1"/>
  <c r="L4965" i="5"/>
  <c r="L4952" i="5"/>
  <c r="M4953" i="5" s="1"/>
  <c r="L1416" i="5"/>
  <c r="L4022" i="5"/>
  <c r="L4610" i="5"/>
  <c r="M4611" i="5" s="1"/>
  <c r="L3874" i="5"/>
  <c r="L2538" i="5"/>
  <c r="L2874" i="5"/>
  <c r="M2875" i="5" s="1"/>
  <c r="L5050" i="5"/>
  <c r="L4287" i="5"/>
  <c r="L4621" i="5"/>
  <c r="M4622" i="5" s="1"/>
  <c r="L4033" i="5"/>
  <c r="M4033" i="5" s="1"/>
  <c r="L4169" i="5"/>
  <c r="L3678" i="5"/>
  <c r="L54" i="5"/>
  <c r="L291" i="5"/>
  <c r="L393" i="5"/>
  <c r="M394" i="5" s="1"/>
  <c r="L226" i="5"/>
  <c r="L992" i="5"/>
  <c r="M993" i="5" s="1"/>
  <c r="L39" i="5"/>
  <c r="L144" i="5"/>
  <c r="L741" i="5"/>
  <c r="L698" i="5"/>
  <c r="M699" i="5" s="1"/>
  <c r="L1330" i="5"/>
  <c r="L71" i="5"/>
  <c r="L860" i="5"/>
  <c r="L1387" i="5"/>
  <c r="M1388" i="5" s="1"/>
  <c r="L1305" i="5"/>
  <c r="L958" i="5"/>
  <c r="L2064" i="5"/>
  <c r="M2065" i="5" s="1"/>
  <c r="L2047" i="5"/>
  <c r="L3124" i="5"/>
  <c r="L2081" i="5"/>
  <c r="L1653" i="5"/>
  <c r="M1654" i="5" s="1"/>
  <c r="L2806" i="5"/>
  <c r="L2801" i="5"/>
  <c r="L3820" i="5"/>
  <c r="M3821" i="5" s="1"/>
  <c r="L2186" i="5"/>
  <c r="L1518" i="5"/>
  <c r="L2535" i="5"/>
  <c r="L2588" i="5"/>
  <c r="M2589" i="5" s="1"/>
  <c r="L204" i="5"/>
  <c r="L1603" i="5"/>
  <c r="L2102" i="5"/>
  <c r="L3119" i="5"/>
  <c r="L3619" i="5"/>
  <c r="L915" i="5"/>
  <c r="L759" i="5"/>
  <c r="M760" i="5" s="1"/>
  <c r="L2325" i="5"/>
  <c r="L2336" i="5"/>
  <c r="M2337" i="5" s="1"/>
  <c r="L4203" i="5"/>
  <c r="L148" i="5"/>
  <c r="L1764" i="5"/>
  <c r="M1765" i="5" s="1"/>
  <c r="L2909" i="5"/>
  <c r="L2920" i="5"/>
  <c r="L4787" i="5"/>
  <c r="M4788" i="5" s="1"/>
  <c r="L1113" i="5"/>
  <c r="L2284" i="5"/>
  <c r="L1488" i="5"/>
  <c r="L1471" i="5"/>
  <c r="M1472" i="5" s="1"/>
  <c r="L2740" i="5"/>
  <c r="M2741" i="5" s="1"/>
  <c r="L315" i="5"/>
  <c r="L2067" i="5"/>
  <c r="L1551" i="5"/>
  <c r="L1592" i="5"/>
  <c r="L3971" i="5"/>
  <c r="L3637" i="5"/>
  <c r="L3816" i="5"/>
  <c r="L3823" i="5"/>
  <c r="M3824" i="5" s="1"/>
  <c r="L4157" i="5"/>
  <c r="L4992" i="5"/>
  <c r="L2287" i="5"/>
  <c r="M2288" i="5" s="1"/>
  <c r="L3067" i="5"/>
  <c r="M3068" i="5" s="1"/>
  <c r="L4826" i="5"/>
  <c r="M4827" i="5" s="1"/>
  <c r="L4106" i="5"/>
  <c r="L4486" i="5"/>
  <c r="M4487" i="5" s="1"/>
  <c r="L4356" i="5"/>
  <c r="L2674" i="5"/>
  <c r="L3391" i="5"/>
  <c r="L3118" i="5"/>
  <c r="L1339" i="5"/>
  <c r="L4003" i="5"/>
  <c r="L91" i="5"/>
  <c r="L169" i="5"/>
  <c r="L3709" i="5"/>
  <c r="L4258" i="5"/>
  <c r="M4259" i="5" s="1"/>
  <c r="L3758" i="5"/>
  <c r="M3759" i="5" s="1"/>
  <c r="L4732" i="5"/>
  <c r="L376" i="5"/>
  <c r="L439" i="5"/>
  <c r="L445" i="5"/>
  <c r="L1011" i="5"/>
  <c r="M1012" i="5" s="1"/>
  <c r="L916" i="5"/>
  <c r="M917" i="5" s="1"/>
  <c r="L1620" i="5"/>
  <c r="L555" i="5"/>
  <c r="L1500" i="5"/>
  <c r="L1228" i="5"/>
  <c r="L2997" i="5"/>
  <c r="M2998" i="5" s="1"/>
  <c r="L1791" i="5"/>
  <c r="L2955" i="5"/>
  <c r="L2001" i="5"/>
  <c r="L1589" i="5"/>
  <c r="L2742" i="5"/>
  <c r="M2743" i="5" s="1"/>
  <c r="L2737" i="5"/>
  <c r="L3756" i="5"/>
  <c r="L1418" i="5"/>
  <c r="L68" i="5"/>
  <c r="L742" i="5"/>
  <c r="L775" i="5"/>
  <c r="L128" i="5"/>
  <c r="L2194" i="5"/>
  <c r="L1526" i="5"/>
  <c r="L2543" i="5"/>
  <c r="L2611" i="5"/>
  <c r="L227" i="5"/>
  <c r="L1611" i="5"/>
  <c r="L2110" i="5"/>
  <c r="L3127" i="5"/>
  <c r="L3627" i="5"/>
  <c r="L923" i="5"/>
  <c r="L791" i="5"/>
  <c r="M792" i="5" s="1"/>
  <c r="L2333" i="5"/>
  <c r="L2344" i="5"/>
  <c r="M2345" i="5" s="1"/>
  <c r="L4211" i="5"/>
  <c r="L1076" i="5"/>
  <c r="L1708" i="5"/>
  <c r="L2853" i="5"/>
  <c r="M2854" i="5" s="1"/>
  <c r="L2864" i="5"/>
  <c r="L4731" i="5"/>
  <c r="L664" i="5"/>
  <c r="L1299" i="5"/>
  <c r="L1878" i="5"/>
  <c r="L2895" i="5"/>
  <c r="L3395" i="5"/>
  <c r="L2659" i="5"/>
  <c r="L2859" i="5"/>
  <c r="L4399" i="5"/>
  <c r="L4733" i="5"/>
  <c r="L4330" i="5"/>
  <c r="L4466" i="5"/>
  <c r="L3790" i="5"/>
  <c r="L4121" i="5"/>
  <c r="L3426" i="5"/>
  <c r="L806" i="5"/>
  <c r="L2023" i="5"/>
  <c r="L4602" i="5"/>
  <c r="M4603" i="5" s="1"/>
  <c r="L4119" i="5"/>
  <c r="L4453" i="5"/>
  <c r="L3585" i="5"/>
  <c r="M3586" i="5" s="1"/>
  <c r="L3721" i="5"/>
  <c r="M3722" i="5" s="1"/>
  <c r="L3510" i="5"/>
  <c r="L4505" i="5"/>
  <c r="L4728" i="5"/>
  <c r="L4718" i="5"/>
  <c r="L4668" i="5"/>
  <c r="L3688" i="5"/>
  <c r="M3689" i="5" s="1"/>
  <c r="L3775" i="5"/>
  <c r="M3776" i="5" s="1"/>
  <c r="L4109" i="5"/>
  <c r="M4110" i="5" s="1"/>
  <c r="L4864" i="5"/>
  <c r="L5047" i="5"/>
  <c r="M5048" i="5" s="1"/>
  <c r="L2939" i="5"/>
  <c r="L566" i="5"/>
  <c r="L1042" i="5"/>
  <c r="M1043" i="5" s="1"/>
  <c r="L1080" i="5"/>
  <c r="L604" i="5"/>
  <c r="M605" i="5" s="1"/>
  <c r="L429" i="5"/>
  <c r="M429" i="5" s="1"/>
  <c r="L525" i="5"/>
  <c r="L202" i="5"/>
  <c r="L205" i="5"/>
  <c r="L571" i="5"/>
  <c r="M572" i="5" s="1"/>
  <c r="L1842" i="5"/>
  <c r="L80" i="5"/>
  <c r="L693" i="5"/>
  <c r="L1899" i="5"/>
  <c r="M1900" i="5" s="1"/>
  <c r="L1977" i="5"/>
  <c r="M1978" i="5" s="1"/>
  <c r="L1581" i="5"/>
  <c r="M1582" i="5" s="1"/>
  <c r="L2734" i="5"/>
  <c r="M2735" i="5" s="1"/>
  <c r="L2729" i="5"/>
  <c r="M2730" i="5" s="1"/>
  <c r="L3748" i="5"/>
  <c r="L1410" i="5"/>
  <c r="L2165" i="5"/>
  <c r="M2166" i="5" s="1"/>
  <c r="L515" i="5"/>
  <c r="M516" i="5" s="1"/>
  <c r="L603" i="5"/>
  <c r="L1017" i="5"/>
  <c r="L1499" i="5"/>
  <c r="L2030" i="5"/>
  <c r="L3047" i="5"/>
  <c r="M3048" i="5" s="1"/>
  <c r="L3547" i="5"/>
  <c r="L795" i="5"/>
  <c r="L2291" i="5"/>
  <c r="L2183" i="5"/>
  <c r="M2184" i="5" s="1"/>
  <c r="L2213" i="5"/>
  <c r="L4131" i="5"/>
  <c r="L1060" i="5"/>
  <c r="L1692" i="5"/>
  <c r="L2837" i="5"/>
  <c r="M2838" i="5" s="1"/>
  <c r="L2848" i="5"/>
  <c r="M2849" i="5" s="1"/>
  <c r="L4715" i="5"/>
  <c r="L1102" i="5"/>
  <c r="L2276" i="5"/>
  <c r="L1456" i="5"/>
  <c r="L1439" i="5"/>
  <c r="M1440" i="5" s="1"/>
  <c r="L2722" i="5"/>
  <c r="L1785" i="5"/>
  <c r="M1786" i="5" s="1"/>
  <c r="L1437" i="5"/>
  <c r="M1438" i="5" s="1"/>
  <c r="L2590" i="5"/>
  <c r="M2591" i="5" s="1"/>
  <c r="L2585" i="5"/>
  <c r="M2586" i="5" s="1"/>
  <c r="L3604" i="5"/>
  <c r="M3605" i="5" s="1"/>
  <c r="L684" i="5"/>
  <c r="L1396" i="5"/>
  <c r="M1397" i="5" s="1"/>
  <c r="L2605" i="5"/>
  <c r="M2606" i="5" s="1"/>
  <c r="L2616" i="5"/>
  <c r="M2617" i="5" s="1"/>
  <c r="L4483" i="5"/>
  <c r="M4484" i="5" s="1"/>
  <c r="L3674" i="5"/>
  <c r="L4665" i="5"/>
  <c r="M4666" i="5" s="1"/>
  <c r="L3311" i="5"/>
  <c r="M3312" i="5" s="1"/>
  <c r="L3533" i="5"/>
  <c r="L3625" i="5"/>
  <c r="L4583" i="5"/>
  <c r="M4584" i="5" s="1"/>
  <c r="L4917" i="5"/>
  <c r="L4824" i="5"/>
  <c r="L4960" i="5"/>
  <c r="M4961" i="5" s="1"/>
  <c r="L3974" i="5"/>
  <c r="L4098" i="5"/>
  <c r="L3920" i="5"/>
  <c r="M3921" i="5" s="1"/>
  <c r="L479" i="5"/>
  <c r="M480" i="5" s="1"/>
  <c r="L3113" i="5"/>
  <c r="L1902" i="5"/>
  <c r="L836" i="5"/>
  <c r="M837" i="5" s="1"/>
  <c r="L3304" i="5"/>
  <c r="L1220" i="5"/>
  <c r="M1221" i="5" s="1"/>
  <c r="L3968" i="5"/>
  <c r="L2922" i="5"/>
  <c r="L3440" i="5"/>
  <c r="M3441" i="5" s="1"/>
  <c r="L502" i="5"/>
  <c r="M503" i="5" s="1"/>
  <c r="L1016" i="5"/>
  <c r="L448" i="5"/>
  <c r="M449" i="5" s="1"/>
  <c r="L463" i="5"/>
  <c r="M464" i="5" s="1"/>
  <c r="L844" i="5"/>
  <c r="L1038" i="5"/>
  <c r="L645" i="5"/>
  <c r="L364" i="5"/>
  <c r="L1002" i="5"/>
  <c r="M1003" i="5" s="1"/>
  <c r="L1852" i="5"/>
  <c r="M1853" i="5" s="1"/>
  <c r="L1808" i="5"/>
  <c r="M1809" i="5" s="1"/>
  <c r="L2665" i="5"/>
  <c r="L3684" i="5"/>
  <c r="L1314" i="5"/>
  <c r="L2101" i="5"/>
  <c r="L3254" i="5"/>
  <c r="M3255" i="5" s="1"/>
  <c r="L3249" i="5"/>
  <c r="L4268" i="5"/>
  <c r="L2090" i="5"/>
  <c r="M2091" i="5" s="1"/>
  <c r="L1454" i="5"/>
  <c r="L2471" i="5"/>
  <c r="L2419" i="5"/>
  <c r="L1065" i="5"/>
  <c r="L1523" i="5"/>
  <c r="L2038" i="5"/>
  <c r="M2039" i="5" s="1"/>
  <c r="L3055" i="5"/>
  <c r="L3555" i="5"/>
  <c r="L803" i="5"/>
  <c r="L49" i="5"/>
  <c r="L2205" i="5"/>
  <c r="L2232" i="5"/>
  <c r="M2233" i="5" s="1"/>
  <c r="L4139" i="5"/>
  <c r="M4140" i="5" s="1"/>
  <c r="L1068" i="5"/>
  <c r="M1069" i="5" s="1"/>
  <c r="L1700" i="5"/>
  <c r="M1701" i="5" s="1"/>
  <c r="L2845" i="5"/>
  <c r="L2856" i="5"/>
  <c r="M2857" i="5" s="1"/>
  <c r="L4723" i="5"/>
  <c r="L750" i="5"/>
  <c r="L2220" i="5"/>
  <c r="L1232" i="5"/>
  <c r="L1215" i="5"/>
  <c r="L2571" i="5"/>
  <c r="M2572" i="5" s="1"/>
  <c r="L1098" i="5"/>
  <c r="M1099" i="5" s="1"/>
  <c r="L1987" i="5"/>
  <c r="L1295" i="5"/>
  <c r="L1336" i="5"/>
  <c r="L3907" i="5"/>
  <c r="L3573" i="5"/>
  <c r="L3985" i="5"/>
  <c r="L3887" i="5"/>
  <c r="L4221" i="5"/>
  <c r="L2411" i="5"/>
  <c r="L2772" i="5"/>
  <c r="L3236" i="5"/>
  <c r="M3237" i="5" s="1"/>
  <c r="L4378" i="5"/>
  <c r="L4280" i="5"/>
  <c r="L4550" i="5"/>
  <c r="L4452" i="5"/>
  <c r="M4453" i="5" s="1"/>
  <c r="L3138" i="5"/>
  <c r="M3139" i="5" s="1"/>
  <c r="L3607" i="5"/>
  <c r="L3925" i="5"/>
  <c r="L4416" i="5"/>
  <c r="L4879" i="5"/>
  <c r="L2491" i="5"/>
  <c r="L4400" i="5"/>
  <c r="M4401" i="5" s="1"/>
  <c r="L3361" i="5"/>
  <c r="L4206" i="5"/>
  <c r="M4207" i="5" s="1"/>
  <c r="L2930" i="5"/>
  <c r="M2931" i="5" s="1"/>
  <c r="L4537" i="5"/>
  <c r="M4538" i="5" s="1"/>
  <c r="L3196" i="5"/>
  <c r="M3197" i="5" s="1"/>
  <c r="L3469" i="5"/>
  <c r="M3470" i="5" s="1"/>
  <c r="L3497" i="5"/>
  <c r="L4535" i="5"/>
  <c r="L4869" i="5"/>
  <c r="L407" i="5"/>
  <c r="M408" i="5" s="1"/>
  <c r="L413" i="5"/>
  <c r="L905" i="5"/>
  <c r="M906" i="5" s="1"/>
  <c r="L564" i="5"/>
  <c r="L430" i="5"/>
  <c r="M431" i="5" s="1"/>
  <c r="L542" i="5"/>
  <c r="L499" i="5"/>
  <c r="L222" i="5"/>
  <c r="M223" i="5" s="1"/>
  <c r="L124" i="5"/>
  <c r="L641" i="5"/>
  <c r="M642" i="5" s="1"/>
  <c r="L138" i="5"/>
  <c r="M139" i="5" s="1"/>
  <c r="L814" i="5"/>
  <c r="L887" i="5"/>
  <c r="L1306" i="5"/>
  <c r="L2093" i="5"/>
  <c r="M2094" i="5" s="1"/>
  <c r="L3246" i="5"/>
  <c r="M3247" i="5" s="1"/>
  <c r="L3241" i="5"/>
  <c r="L4260" i="5"/>
  <c r="M4261" i="5" s="1"/>
  <c r="L2082" i="5"/>
  <c r="M2083" i="5" s="1"/>
  <c r="L1446" i="5"/>
  <c r="L2463" i="5"/>
  <c r="L2396" i="5"/>
  <c r="L667" i="5"/>
  <c r="L2187" i="5"/>
  <c r="M2188" i="5" s="1"/>
  <c r="L1903" i="5"/>
  <c r="L1944" i="5"/>
  <c r="M1945" i="5" s="1"/>
  <c r="L4059" i="5"/>
  <c r="M4060" i="5" s="1"/>
  <c r="L940" i="5"/>
  <c r="L1604" i="5"/>
  <c r="L2765" i="5"/>
  <c r="M2766" i="5" s="1"/>
  <c r="L2776" i="5"/>
  <c r="L4643" i="5"/>
  <c r="L686" i="5"/>
  <c r="L2204" i="5"/>
  <c r="L1168" i="5"/>
  <c r="M1169" i="5" s="1"/>
  <c r="L1151" i="5"/>
  <c r="L2530" i="5"/>
  <c r="L1777" i="5"/>
  <c r="L1429" i="5"/>
  <c r="L2582" i="5"/>
  <c r="M2583" i="5" s="1"/>
  <c r="L2577" i="5"/>
  <c r="L3596" i="5"/>
  <c r="M3597" i="5" s="1"/>
  <c r="L1114" i="5"/>
  <c r="L1949" i="5"/>
  <c r="M1950" i="5" s="1"/>
  <c r="L3102" i="5"/>
  <c r="M3103" i="5" s="1"/>
  <c r="L3097" i="5"/>
  <c r="L4116" i="5"/>
  <c r="M4117" i="5" s="1"/>
  <c r="L829" i="5"/>
  <c r="L1972" i="5"/>
  <c r="L3117" i="5"/>
  <c r="L3128" i="5"/>
  <c r="L4995" i="5"/>
  <c r="L5018" i="5"/>
  <c r="L3291" i="5"/>
  <c r="M3292" i="5" s="1"/>
  <c r="L5014" i="5"/>
  <c r="L673" i="5"/>
  <c r="L4474" i="5"/>
  <c r="M4475" i="5" s="1"/>
  <c r="L4071" i="5"/>
  <c r="L4405" i="5"/>
  <c r="M4406" i="5" s="1"/>
  <c r="L3457" i="5"/>
  <c r="L3593" i="5"/>
  <c r="M3594" i="5" s="1"/>
  <c r="L3462" i="5"/>
  <c r="M3463" i="5" s="1"/>
  <c r="L4674" i="5"/>
  <c r="L4769" i="5"/>
  <c r="L4734" i="5"/>
  <c r="M4735" i="5" s="1"/>
  <c r="L270" i="5"/>
  <c r="L4132" i="5"/>
  <c r="L2919" i="5"/>
  <c r="L1532" i="5"/>
  <c r="L2379" i="5"/>
  <c r="L2477" i="5"/>
  <c r="M2478" i="5" s="1"/>
  <c r="L4711" i="5"/>
  <c r="L3333" i="5"/>
  <c r="L3344" i="5"/>
  <c r="M3345" i="5" s="1"/>
  <c r="L176" i="5"/>
  <c r="L649" i="5"/>
  <c r="M650" i="5" s="1"/>
  <c r="L490" i="5"/>
  <c r="L37" i="5"/>
  <c r="L125" i="5"/>
  <c r="L1601" i="5"/>
  <c r="L679" i="5"/>
  <c r="L1481" i="5"/>
  <c r="M1482" i="5" s="1"/>
  <c r="L188" i="5"/>
  <c r="L702" i="5"/>
  <c r="L2670" i="5"/>
  <c r="L3177" i="5"/>
  <c r="M3178" i="5" s="1"/>
  <c r="L4196" i="5"/>
  <c r="M4197" i="5" s="1"/>
  <c r="L2002" i="5"/>
  <c r="L1382" i="5"/>
  <c r="L2399" i="5"/>
  <c r="M2400" i="5" s="1"/>
  <c r="L1863" i="5"/>
  <c r="L913" i="5"/>
  <c r="L1419" i="5"/>
  <c r="L1966" i="5"/>
  <c r="L2983" i="5"/>
  <c r="M2984" i="5" s="1"/>
  <c r="L3483" i="5"/>
  <c r="M3484" i="5" s="1"/>
  <c r="L683" i="5"/>
  <c r="L2195" i="5"/>
  <c r="L1935" i="5"/>
  <c r="L1976" i="5"/>
  <c r="L4067" i="5"/>
  <c r="L948" i="5"/>
  <c r="M949" i="5" s="1"/>
  <c r="L1612" i="5"/>
  <c r="M1613" i="5" s="1"/>
  <c r="L2773" i="5"/>
  <c r="M2774" i="5" s="1"/>
  <c r="L2784" i="5"/>
  <c r="L4651" i="5"/>
  <c r="L718" i="5"/>
  <c r="L2212" i="5"/>
  <c r="M2213" i="5" s="1"/>
  <c r="L1200" i="5"/>
  <c r="L1183" i="5"/>
  <c r="L2548" i="5"/>
  <c r="L1705" i="5"/>
  <c r="L1373" i="5"/>
  <c r="L2526" i="5"/>
  <c r="L2521" i="5"/>
  <c r="M2522" i="5" s="1"/>
  <c r="L3540" i="5"/>
  <c r="M3541" i="5" s="1"/>
  <c r="L403" i="5"/>
  <c r="L1316" i="5"/>
  <c r="M1317" i="5" s="1"/>
  <c r="L2541" i="5"/>
  <c r="L2552" i="5"/>
  <c r="L4419" i="5"/>
  <c r="L4360" i="5"/>
  <c r="L4834" i="5"/>
  <c r="M4835" i="5" s="1"/>
  <c r="L3375" i="5"/>
  <c r="M3376" i="5" s="1"/>
  <c r="L3613" i="5"/>
  <c r="M3614" i="5" s="1"/>
  <c r="L3794" i="5"/>
  <c r="L4647" i="5"/>
  <c r="L4981" i="5"/>
  <c r="M4982" i="5" s="1"/>
  <c r="L4993" i="5"/>
  <c r="L2087" i="5"/>
  <c r="M2088" i="5" s="1"/>
  <c r="L4038" i="5"/>
  <c r="L4784" i="5"/>
  <c r="M4785" i="5" s="1"/>
  <c r="L4089" i="5"/>
  <c r="L2748" i="5"/>
  <c r="L3130" i="5"/>
  <c r="L2627" i="5"/>
  <c r="L4367" i="5"/>
  <c r="M4368" i="5" s="1"/>
  <c r="L4701" i="5"/>
  <c r="L4074" i="5"/>
  <c r="L4210" i="5"/>
  <c r="L3694" i="5"/>
  <c r="M3695" i="5" s="1"/>
  <c r="L4506" i="5"/>
  <c r="L2948" i="5"/>
  <c r="M2949" i="5" s="1"/>
  <c r="L4966" i="5"/>
  <c r="M4967" i="5" s="1"/>
  <c r="L4996" i="5"/>
  <c r="L4346" i="5"/>
  <c r="M4347" i="5" s="1"/>
  <c r="L4023" i="5"/>
  <c r="L4357" i="5"/>
  <c r="L240" i="5"/>
  <c r="L254" i="5"/>
  <c r="M255" i="5" s="1"/>
  <c r="L559" i="5"/>
  <c r="L1994" i="5"/>
  <c r="L3475" i="5"/>
  <c r="L3277" i="5"/>
  <c r="M3278" i="5" s="1"/>
  <c r="L1103" i="5"/>
  <c r="M1104" i="5" s="1"/>
  <c r="L2175" i="5"/>
  <c r="M2176" i="5" s="1"/>
  <c r="L4152" i="5"/>
  <c r="L4288" i="5"/>
  <c r="L3517" i="5"/>
  <c r="M3518" i="5" s="1"/>
  <c r="L3543" i="5"/>
  <c r="L4684" i="5"/>
  <c r="L4578" i="5"/>
  <c r="L3446" i="5"/>
  <c r="M3447" i="5" s="1"/>
  <c r="L500" i="5"/>
  <c r="L1374" i="5"/>
  <c r="M1375" i="5" s="1"/>
  <c r="L820" i="5"/>
  <c r="M821" i="5" s="1"/>
  <c r="L3288" i="5"/>
  <c r="M3289" i="5" s="1"/>
  <c r="L1941" i="5"/>
  <c r="L4628" i="5"/>
  <c r="L4502" i="5"/>
  <c r="M4503" i="5" s="1"/>
  <c r="L2199" i="5"/>
  <c r="L4569" i="5"/>
  <c r="L2579" i="5"/>
  <c r="L3336" i="5"/>
  <c r="L3074" i="5"/>
  <c r="M3075" i="5" s="1"/>
  <c r="L4470" i="5"/>
  <c r="M4471" i="5" s="1"/>
  <c r="L239" i="5"/>
  <c r="L2391" i="5"/>
  <c r="M2392" i="5" s="1"/>
  <c r="L1516" i="5"/>
  <c r="L2332" i="5"/>
  <c r="L3094" i="5"/>
  <c r="M3095" i="5" s="1"/>
  <c r="L1377" i="5"/>
  <c r="L4388" i="5"/>
  <c r="L4624" i="5"/>
  <c r="M4625" i="5" s="1"/>
  <c r="L4120" i="5"/>
  <c r="L4222" i="5"/>
  <c r="M4223" i="5" s="1"/>
  <c r="L4680" i="5"/>
  <c r="L4065" i="5"/>
  <c r="M4066" i="5" s="1"/>
  <c r="L980" i="5"/>
  <c r="L1735" i="5"/>
  <c r="L2693" i="5"/>
  <c r="M2694" i="5" s="1"/>
  <c r="L1689" i="5"/>
  <c r="L3089" i="5"/>
  <c r="M3090" i="5" s="1"/>
  <c r="L1125" i="5"/>
  <c r="L2795" i="5"/>
  <c r="M2796" i="5" s="1"/>
  <c r="L4831" i="5"/>
  <c r="L3584" i="5"/>
  <c r="L3710" i="5"/>
  <c r="M3711" i="5" s="1"/>
  <c r="L4778" i="5"/>
  <c r="L4914" i="5"/>
  <c r="M4915" i="5" s="1"/>
  <c r="L3485" i="5"/>
  <c r="M3486" i="5" s="1"/>
  <c r="L1507" i="5"/>
  <c r="L889" i="5"/>
  <c r="L2704" i="5"/>
  <c r="L1357" i="5"/>
  <c r="M1358" i="5" s="1"/>
  <c r="L4108" i="5"/>
  <c r="L2248" i="5"/>
  <c r="L3559" i="5"/>
  <c r="M3560" i="5" s="1"/>
  <c r="L4319" i="5"/>
  <c r="M4320" i="5" s="1"/>
  <c r="L3402" i="5"/>
  <c r="L4901" i="5"/>
  <c r="M4902" i="5" s="1"/>
  <c r="L3416" i="5"/>
  <c r="L3552" i="5"/>
  <c r="L4340" i="5"/>
  <c r="M4341" i="5" s="1"/>
  <c r="L730" i="5"/>
  <c r="L329" i="5"/>
  <c r="L1411" i="5"/>
  <c r="L4571" i="5"/>
  <c r="M4572" i="5" s="1"/>
  <c r="L2510" i="5"/>
  <c r="L1802" i="5"/>
  <c r="L2237" i="5"/>
  <c r="M2238" i="5" s="1"/>
  <c r="L4238" i="5"/>
  <c r="M4239" i="5" s="1"/>
  <c r="L3283" i="5"/>
  <c r="M3284" i="5" s="1"/>
  <c r="L4256" i="5"/>
  <c r="M4257" i="5" s="1"/>
  <c r="L4389" i="5"/>
  <c r="M4390" i="5" s="1"/>
  <c r="L4242" i="5"/>
  <c r="L4815" i="5"/>
  <c r="M4816" i="5" s="1"/>
  <c r="L501" i="5"/>
  <c r="L1545" i="5"/>
  <c r="L1958" i="5"/>
  <c r="L1085" i="5"/>
  <c r="M1086" i="5" s="1"/>
  <c r="L2505" i="5"/>
  <c r="M2506" i="5" s="1"/>
  <c r="L1230" i="5"/>
  <c r="M1231" i="5" s="1"/>
  <c r="L3275" i="5"/>
  <c r="M3276" i="5" s="1"/>
  <c r="L3861" i="5"/>
  <c r="M3862" i="5" s="1"/>
  <c r="L2363" i="5"/>
  <c r="M2364" i="5" s="1"/>
  <c r="L4567" i="5"/>
  <c r="M4568" i="5" s="1"/>
  <c r="L3845" i="5"/>
  <c r="M3846" i="5" s="1"/>
  <c r="L1544" i="5"/>
  <c r="L4303" i="5"/>
  <c r="L3729" i="5"/>
  <c r="M3730" i="5" s="1"/>
  <c r="L3242" i="5"/>
  <c r="L447" i="5"/>
  <c r="L1564" i="5"/>
  <c r="M1565" i="5" s="1"/>
  <c r="L2975" i="5"/>
  <c r="M2976" i="5" s="1"/>
  <c r="L2132" i="5"/>
  <c r="L3524" i="5"/>
  <c r="M3525" i="5" s="1"/>
  <c r="L2167" i="5"/>
  <c r="L5000" i="5"/>
  <c r="L3505" i="5"/>
  <c r="L4653" i="5"/>
  <c r="M4654" i="5" s="1"/>
  <c r="L4055" i="5"/>
  <c r="L2915" i="5"/>
  <c r="L3791" i="5"/>
  <c r="M3792" i="5" s="1"/>
  <c r="M1128" i="5"/>
  <c r="M690" i="5"/>
  <c r="M4692" i="5"/>
  <c r="M938" i="5"/>
  <c r="M659" i="5"/>
  <c r="M589" i="5"/>
  <c r="M579" i="5"/>
  <c r="M1980" i="5"/>
  <c r="M1816" i="5"/>
  <c r="M2885" i="5"/>
  <c r="M1875" i="5"/>
  <c r="M4348" i="5"/>
  <c r="M710" i="5"/>
  <c r="M1143" i="5"/>
  <c r="M102" i="5"/>
  <c r="M450" i="5"/>
  <c r="M4557" i="5"/>
  <c r="M1079" i="5"/>
  <c r="M4882" i="5"/>
  <c r="M256" i="5"/>
  <c r="M19" i="5"/>
  <c r="M3515" i="5"/>
  <c r="M1249" i="5"/>
  <c r="M609" i="5"/>
  <c r="M1787" i="5"/>
  <c r="M278" i="5"/>
  <c r="M4983" i="5"/>
  <c r="M3137" i="5"/>
  <c r="M537" i="5"/>
  <c r="M1790" i="5"/>
  <c r="M2312" i="5"/>
  <c r="M2265" i="5"/>
  <c r="M858" i="5"/>
  <c r="M2365" i="5"/>
  <c r="M728" i="5"/>
  <c r="M1386" i="5"/>
  <c r="M1204" i="5"/>
  <c r="M1422" i="5"/>
  <c r="M945" i="5"/>
  <c r="M4492" i="5"/>
  <c r="M238" i="5"/>
  <c r="M119" i="5"/>
  <c r="M4555" i="5"/>
  <c r="M328" i="5"/>
  <c r="M1278" i="5"/>
  <c r="M29" i="5"/>
  <c r="M3035" i="5"/>
  <c r="M120" i="5"/>
  <c r="M2769" i="5"/>
  <c r="M3367" i="5"/>
  <c r="M187" i="5"/>
  <c r="M1770" i="5"/>
  <c r="M1727" i="5"/>
  <c r="M1004" i="5"/>
  <c r="M692" i="5"/>
  <c r="M2006" i="5"/>
  <c r="M793" i="5"/>
  <c r="M3930" i="5"/>
  <c r="M3803" i="5"/>
  <c r="M2315" i="5"/>
  <c r="M1186" i="5"/>
  <c r="M1404" i="5"/>
  <c r="M3464" i="5"/>
  <c r="M548" i="5"/>
  <c r="M3015" i="5"/>
  <c r="M599" i="5"/>
  <c r="M4655" i="5"/>
  <c r="M1883" i="5"/>
  <c r="M4001" i="5"/>
  <c r="M1134" i="5"/>
  <c r="M546" i="5"/>
  <c r="M547" i="5"/>
  <c r="M1193" i="5"/>
  <c r="M691" i="5"/>
  <c r="M4639" i="5"/>
  <c r="M1882" i="5"/>
  <c r="M2575" i="5"/>
  <c r="M2179" i="5"/>
  <c r="M4736" i="5"/>
  <c r="M4391" i="5"/>
  <c r="M3825" i="5"/>
  <c r="M5" i="5"/>
  <c r="M4" i="5"/>
  <c r="M6" i="5"/>
  <c r="M4509" i="5" l="1"/>
  <c r="M4617" i="5"/>
  <c r="M4756" i="5"/>
  <c r="M1110" i="5"/>
  <c r="M3337" i="5"/>
  <c r="M909" i="5"/>
  <c r="M4037" i="5"/>
  <c r="M3693" i="5"/>
  <c r="M751" i="5"/>
  <c r="M1707" i="5"/>
  <c r="M4681" i="5"/>
  <c r="M3886" i="5"/>
  <c r="M1455" i="5"/>
  <c r="M2061" i="5"/>
  <c r="M1872" i="5"/>
  <c r="M2861" i="5"/>
  <c r="M4489" i="5"/>
  <c r="M2058" i="5"/>
  <c r="M198" i="5"/>
  <c r="M4133" i="5"/>
  <c r="M2960" i="5"/>
  <c r="M3608" i="5"/>
  <c r="M3303" i="5"/>
  <c r="M3340" i="5"/>
  <c r="M1626" i="5"/>
  <c r="M11" i="5"/>
  <c r="M3795" i="5"/>
  <c r="M3875" i="5"/>
  <c r="M2893" i="5"/>
  <c r="M1504" i="5"/>
  <c r="M1536" i="5"/>
  <c r="M3910" i="5"/>
  <c r="M3116" i="5"/>
  <c r="M2306" i="5"/>
  <c r="M2926" i="5"/>
  <c r="M2013" i="5"/>
  <c r="M1493" i="5"/>
  <c r="M2484" i="5"/>
  <c r="M3398" i="5"/>
  <c r="M2842" i="5"/>
  <c r="M306" i="5"/>
  <c r="M224" i="5"/>
  <c r="M1206" i="5"/>
  <c r="M3389" i="5"/>
  <c r="M3899" i="5"/>
  <c r="M4255" i="5"/>
  <c r="M4857" i="5"/>
  <c r="M2427" i="5"/>
  <c r="M4125" i="5"/>
  <c r="M3553" i="5"/>
  <c r="M2464" i="5"/>
  <c r="M1457" i="5"/>
  <c r="M4729" i="5"/>
  <c r="M2153" i="5"/>
  <c r="M10" i="5"/>
  <c r="M2435" i="5"/>
  <c r="M812" i="5"/>
  <c r="M4868" i="5"/>
  <c r="M4099" i="5"/>
  <c r="M2865" i="5"/>
  <c r="M1501" i="5"/>
  <c r="M1028" i="5"/>
  <c r="M3943" i="5"/>
  <c r="M1870" i="5"/>
  <c r="M3217" i="5"/>
  <c r="M4073" i="5"/>
  <c r="M2044" i="5"/>
  <c r="M311" i="5"/>
  <c r="M1936" i="5"/>
  <c r="M526" i="5"/>
  <c r="M4521" i="5"/>
  <c r="M1848" i="5"/>
  <c r="M334" i="5"/>
  <c r="M706" i="5"/>
  <c r="M3145" i="5"/>
  <c r="M3245" i="5"/>
  <c r="M4696" i="5"/>
  <c r="M3175" i="5"/>
  <c r="M689" i="5"/>
  <c r="M1123" i="5"/>
  <c r="M2524" i="5"/>
  <c r="M477" i="5"/>
  <c r="M2852" i="5"/>
  <c r="M2448" i="5"/>
  <c r="M1405" i="5"/>
  <c r="M3445" i="5"/>
  <c r="M4293" i="5"/>
  <c r="M2816" i="5"/>
  <c r="M1578" i="5"/>
  <c r="M4691" i="5"/>
  <c r="M4779" i="5"/>
  <c r="M4331" i="5"/>
  <c r="M4187" i="5"/>
  <c r="M4035" i="5"/>
  <c r="M1657" i="5"/>
  <c r="M3683" i="5"/>
  <c r="M2249" i="5"/>
  <c r="M3417" i="5"/>
  <c r="M4832" i="5"/>
  <c r="M924" i="5"/>
  <c r="M3125" i="5"/>
  <c r="M2527" i="5"/>
  <c r="M3675" i="5"/>
  <c r="M1709" i="5"/>
  <c r="M4158" i="5"/>
  <c r="M110" i="5"/>
  <c r="M1850" i="5"/>
  <c r="M4100" i="5"/>
  <c r="M1622" i="5"/>
  <c r="M1097" i="5"/>
  <c r="M2692" i="5"/>
  <c r="M1946" i="5"/>
  <c r="M318" i="5"/>
  <c r="M4361" i="5"/>
  <c r="M776" i="5"/>
  <c r="M214" i="5"/>
  <c r="M3027" i="5"/>
  <c r="M580" i="5"/>
  <c r="M2000" i="5"/>
  <c r="M3146" i="5"/>
  <c r="M2542" i="5"/>
  <c r="M3123" i="5"/>
  <c r="M2749" i="5"/>
  <c r="M1036" i="5"/>
  <c r="M758" i="5"/>
  <c r="M1577" i="5"/>
  <c r="M133" i="5"/>
  <c r="M3126" i="5"/>
  <c r="M215" i="5"/>
  <c r="M4178" i="5"/>
  <c r="M3631" i="5"/>
  <c r="M4172" i="5"/>
  <c r="M1570" i="5"/>
  <c r="M1921" i="5"/>
  <c r="M4090" i="5"/>
  <c r="M2815" i="5"/>
  <c r="M2829" i="5"/>
  <c r="M4496" i="5"/>
  <c r="M4292" i="5"/>
  <c r="M3516" i="5"/>
  <c r="M441" i="5"/>
  <c r="M5009" i="5"/>
  <c r="M1211" i="5"/>
  <c r="M4450" i="5"/>
  <c r="M386" i="5"/>
  <c r="M4690" i="5"/>
  <c r="M1106" i="5"/>
  <c r="M1769" i="5"/>
  <c r="M497" i="5"/>
  <c r="M2777" i="5"/>
  <c r="M3986" i="5"/>
  <c r="M3371" i="5"/>
  <c r="M556" i="5"/>
  <c r="M2921" i="5"/>
  <c r="M1519" i="5"/>
  <c r="M2048" i="5"/>
  <c r="M2458" i="5"/>
  <c r="M2641" i="5"/>
  <c r="M2981" i="5"/>
  <c r="M1645" i="5"/>
  <c r="M4277" i="5"/>
  <c r="M4194" i="5"/>
  <c r="M4177" i="5"/>
  <c r="M4216" i="5"/>
  <c r="M4309" i="5"/>
  <c r="M2223" i="5"/>
  <c r="M907" i="5"/>
  <c r="M2901" i="5"/>
  <c r="M3269" i="5"/>
  <c r="M4041" i="5"/>
  <c r="M414" i="5"/>
  <c r="M743" i="5"/>
  <c r="M2103" i="5"/>
  <c r="M3153" i="5"/>
  <c r="M4218" i="5"/>
  <c r="M150" i="5"/>
  <c r="M2311" i="5"/>
  <c r="M1184" i="5"/>
  <c r="M4719" i="5"/>
  <c r="M2334" i="5"/>
  <c r="M1599" i="5"/>
  <c r="M82" i="5"/>
  <c r="M2879" i="5"/>
  <c r="M1659" i="5"/>
  <c r="M3286" i="5"/>
  <c r="M3952" i="5"/>
  <c r="M2823" i="5"/>
  <c r="M3937" i="5"/>
  <c r="M4964" i="5"/>
  <c r="M1063" i="5"/>
  <c r="M3009" i="5"/>
  <c r="M719" i="5"/>
  <c r="M189" i="5"/>
  <c r="M3129" i="5"/>
  <c r="M3926" i="5"/>
  <c r="M1413" i="5"/>
  <c r="M2157" i="5"/>
  <c r="M744" i="5"/>
  <c r="M4243" i="5"/>
  <c r="M2688" i="5"/>
  <c r="M1906" i="5"/>
  <c r="M2612" i="5"/>
  <c r="M3392" i="5"/>
  <c r="M4683" i="5"/>
  <c r="M3973" i="5"/>
  <c r="M3681" i="5"/>
  <c r="M339" i="5"/>
  <c r="M2461" i="5"/>
  <c r="M297" i="5"/>
  <c r="M1290" i="5"/>
  <c r="M1717" i="5"/>
  <c r="M610" i="5"/>
  <c r="M2470" i="5"/>
  <c r="M1783" i="5"/>
  <c r="M4724" i="5"/>
  <c r="M2804" i="5"/>
  <c r="M3316" i="5"/>
  <c r="M1175" i="5"/>
  <c r="M563" i="5"/>
  <c r="M1189" i="5"/>
  <c r="M126" i="5"/>
  <c r="M4088" i="5"/>
  <c r="M1328" i="5"/>
  <c r="M2443" i="5"/>
  <c r="M4562" i="5"/>
  <c r="M3428" i="5"/>
  <c r="M2133" i="5"/>
  <c r="M1959" i="5"/>
  <c r="M1736" i="5"/>
  <c r="M1307" i="5"/>
  <c r="M1524" i="5"/>
  <c r="M1061" i="5"/>
  <c r="M2280" i="5"/>
  <c r="M726" i="5"/>
  <c r="M4227" i="5"/>
  <c r="M3449" i="5"/>
  <c r="M1431" i="5"/>
  <c r="M419" i="5"/>
  <c r="M4896" i="5"/>
  <c r="M3461" i="5"/>
  <c r="M1616" i="5"/>
  <c r="M4934" i="5"/>
  <c r="M3531" i="5"/>
  <c r="M2403" i="5"/>
  <c r="M4898" i="5"/>
  <c r="M615" i="5"/>
  <c r="M3397" i="5"/>
  <c r="M229" i="5"/>
  <c r="M1261" i="5"/>
  <c r="M2762" i="5"/>
  <c r="M541" i="5"/>
  <c r="M4977" i="5"/>
  <c r="M1646" i="5"/>
  <c r="M182" i="5"/>
  <c r="M468" i="5"/>
  <c r="M3010" i="5"/>
  <c r="M1091" i="5"/>
  <c r="M595" i="5"/>
  <c r="M4029" i="5"/>
  <c r="M2758" i="5"/>
  <c r="M2256" i="5"/>
  <c r="M225" i="5"/>
  <c r="M4107" i="5"/>
  <c r="M846" i="5"/>
  <c r="M2225" i="5"/>
  <c r="M2580" i="5"/>
  <c r="M4153" i="5"/>
  <c r="M404" i="5"/>
  <c r="M1066" i="5"/>
  <c r="M3534" i="5"/>
  <c r="M2940" i="5"/>
  <c r="M2024" i="5"/>
  <c r="M2544" i="5"/>
  <c r="M72" i="5"/>
  <c r="M4235" i="5"/>
  <c r="M3264" i="5"/>
  <c r="M713" i="5"/>
  <c r="M1159" i="5"/>
  <c r="M89" i="5"/>
  <c r="M974" i="5"/>
  <c r="M1353" i="5"/>
  <c r="M2141" i="5"/>
  <c r="M957" i="5"/>
  <c r="M3186" i="5"/>
  <c r="M4686" i="5"/>
  <c r="M3765" i="5"/>
  <c r="M884" i="5"/>
  <c r="M3189" i="5"/>
  <c r="M487" i="5"/>
  <c r="M2731" i="5"/>
  <c r="M787" i="5"/>
  <c r="M944" i="5"/>
  <c r="M3956" i="5"/>
  <c r="M3444" i="5"/>
  <c r="M1205" i="5"/>
  <c r="M4536" i="5"/>
  <c r="M2206" i="5"/>
  <c r="M2420" i="5"/>
  <c r="M4850" i="5"/>
  <c r="M4703" i="5"/>
  <c r="M4393" i="5"/>
  <c r="M2375" i="5"/>
  <c r="M1857" i="5"/>
  <c r="M4753" i="5"/>
  <c r="M4508" i="5"/>
  <c r="M3268" i="5"/>
  <c r="M797" i="5"/>
  <c r="M3350" i="5"/>
  <c r="M4619" i="5"/>
  <c r="M1082" i="5"/>
  <c r="M551" i="5"/>
  <c r="M620" i="5"/>
  <c r="M1070" i="5"/>
  <c r="M1635" i="5"/>
  <c r="M3588" i="5"/>
  <c r="M1491" i="5"/>
  <c r="M4122" i="5"/>
  <c r="M1621" i="5"/>
  <c r="M316" i="5"/>
  <c r="M3598" i="5"/>
  <c r="M1943" i="5"/>
  <c r="M1272" i="5"/>
  <c r="M4940" i="5"/>
  <c r="M2417" i="5"/>
  <c r="M77" i="5"/>
  <c r="M4751" i="5"/>
  <c r="M827" i="5"/>
  <c r="M2136" i="5"/>
  <c r="M2904" i="5"/>
  <c r="M3328" i="5"/>
  <c r="M1968" i="5"/>
  <c r="M4145" i="5"/>
  <c r="M639" i="5"/>
  <c r="M3364" i="5"/>
  <c r="M304" i="5"/>
  <c r="M3243" i="5"/>
  <c r="M1126" i="5"/>
  <c r="M5001" i="5"/>
  <c r="M4629" i="5"/>
  <c r="M4997" i="5"/>
  <c r="M1383" i="5"/>
  <c r="M3334" i="5"/>
  <c r="M1904" i="5"/>
  <c r="M2896" i="5"/>
  <c r="M3120" i="5"/>
  <c r="M145" i="5"/>
  <c r="M4170" i="5"/>
  <c r="M2080" i="5"/>
  <c r="M3073" i="5"/>
  <c r="M1680" i="5"/>
  <c r="M2406" i="5"/>
  <c r="M3134" i="5"/>
  <c r="M529" i="5"/>
  <c r="M3431" i="5"/>
  <c r="M3386" i="5"/>
  <c r="M5020" i="5"/>
  <c r="M1333" i="5"/>
  <c r="M2367" i="5"/>
  <c r="M3916" i="5"/>
  <c r="M3577" i="5"/>
  <c r="M3031" i="5"/>
  <c r="M1223" i="5"/>
  <c r="M3412" i="5"/>
  <c r="M4660" i="5"/>
  <c r="M2708" i="5"/>
  <c r="M904" i="5"/>
  <c r="M2324" i="5"/>
  <c r="M3325" i="5"/>
  <c r="M1933" i="5"/>
  <c r="M4950" i="5"/>
  <c r="M5028" i="5"/>
  <c r="M3894" i="5"/>
  <c r="M60" i="5"/>
  <c r="M2300" i="5"/>
  <c r="M1338" i="5"/>
  <c r="M1634" i="5"/>
  <c r="M3589" i="5"/>
  <c r="M1033" i="5"/>
  <c r="M4244" i="5"/>
  <c r="M387" i="5"/>
  <c r="M4634" i="5"/>
  <c r="M4994" i="5"/>
  <c r="M3715" i="5"/>
  <c r="M2614" i="5"/>
  <c r="M2511" i="5"/>
  <c r="M1864" i="5"/>
  <c r="M177" i="5"/>
  <c r="M2472" i="5"/>
  <c r="M3975" i="5"/>
  <c r="M3628" i="5"/>
  <c r="M1721" i="5"/>
  <c r="M236" i="5"/>
  <c r="M323" i="5"/>
  <c r="M1638" i="5"/>
  <c r="M3550" i="5"/>
  <c r="M4174" i="5"/>
  <c r="M1508" i="5"/>
  <c r="M2196" i="5"/>
  <c r="M2412" i="5"/>
  <c r="M804" i="5"/>
  <c r="M129" i="5"/>
  <c r="M3679" i="5"/>
  <c r="M1304" i="5"/>
  <c r="M4337" i="5"/>
  <c r="M56" i="5"/>
  <c r="M1288" i="5"/>
  <c r="M959" i="5"/>
  <c r="M736" i="5"/>
  <c r="M4162" i="5"/>
  <c r="M4829" i="5"/>
  <c r="M4438" i="5"/>
  <c r="M3904" i="5"/>
  <c r="M3868" i="5"/>
  <c r="M4514" i="5"/>
  <c r="M4344" i="5"/>
  <c r="M1378" i="5"/>
  <c r="M986" i="5"/>
  <c r="M172" i="5"/>
  <c r="M2129" i="5"/>
  <c r="M269" i="5"/>
  <c r="M3434" i="5"/>
  <c r="M1484" i="5"/>
  <c r="M3396" i="5"/>
  <c r="M4220" i="5"/>
  <c r="M4551" i="5"/>
  <c r="M1843" i="5"/>
  <c r="M762" i="5"/>
  <c r="M1361" i="5"/>
  <c r="M3565" i="5"/>
  <c r="M1562" i="5"/>
  <c r="M567" i="5"/>
  <c r="M1512" i="5"/>
  <c r="M4676" i="5"/>
  <c r="M3864" i="5"/>
  <c r="M2685" i="5"/>
  <c r="M2104" i="5"/>
  <c r="M1274" i="5"/>
  <c r="M2469" i="5"/>
  <c r="M4417" i="5"/>
  <c r="M1018" i="5"/>
  <c r="M2860" i="5"/>
  <c r="M633" i="5"/>
  <c r="M5012" i="5"/>
  <c r="M3404" i="5"/>
  <c r="M2990" i="5"/>
  <c r="M1026" i="5"/>
  <c r="M245" i="5"/>
  <c r="M1732" i="5"/>
  <c r="M4164" i="5"/>
  <c r="M585" i="5"/>
  <c r="M2677" i="5"/>
  <c r="M90" i="5"/>
  <c r="M3993" i="5"/>
  <c r="M1213" i="5"/>
  <c r="M3482" i="5"/>
  <c r="M4093" i="5"/>
  <c r="M2744" i="5"/>
  <c r="M2426" i="5"/>
  <c r="M3184" i="5"/>
  <c r="M3706" i="5"/>
  <c r="M1799" i="5"/>
  <c r="M1825" i="5"/>
  <c r="M1225" i="5"/>
  <c r="M2507" i="5"/>
  <c r="M1308" i="5"/>
  <c r="M4184" i="5"/>
  <c r="M488" i="5"/>
  <c r="M2778" i="5"/>
  <c r="M4481" i="5"/>
  <c r="M163" i="5"/>
  <c r="M3566" i="5"/>
  <c r="M4488" i="5"/>
  <c r="M2573" i="5"/>
  <c r="M92" i="5"/>
  <c r="M3214" i="5"/>
  <c r="M4987" i="5"/>
  <c r="M602" i="5"/>
  <c r="M14" i="5"/>
  <c r="M16" i="5"/>
  <c r="M3465" i="5"/>
  <c r="M1032" i="5"/>
  <c r="M1479" i="5"/>
  <c r="M4740" i="5"/>
  <c r="M1192" i="5"/>
  <c r="M241" i="5"/>
  <c r="M4773" i="5"/>
  <c r="M4540" i="5"/>
  <c r="M2295" i="5"/>
  <c r="M1006" i="5"/>
  <c r="M50" i="5"/>
  <c r="M1768" i="5"/>
  <c r="M3206" i="5"/>
  <c r="M663" i="5"/>
  <c r="M5037" i="5"/>
  <c r="M1979" i="5"/>
  <c r="M2243" i="5"/>
  <c r="M569" i="5"/>
  <c r="M3659" i="5"/>
  <c r="M506" i="5"/>
  <c r="M505" i="5"/>
  <c r="M2390" i="5"/>
  <c r="M2813" i="5"/>
  <c r="M2812" i="5"/>
  <c r="M872" i="5"/>
  <c r="M2228" i="5"/>
  <c r="M4721" i="5"/>
  <c r="M3880" i="5"/>
  <c r="M897" i="5"/>
  <c r="M3879" i="5"/>
  <c r="M3448" i="5"/>
  <c r="M838" i="5"/>
  <c r="M694" i="5"/>
  <c r="M693" i="5"/>
  <c r="M4884" i="5"/>
  <c r="M1914" i="5"/>
  <c r="M1913" i="5"/>
  <c r="M216" i="5"/>
  <c r="M4056" i="5"/>
  <c r="M2705" i="5"/>
  <c r="M4358" i="5"/>
  <c r="M3458" i="5"/>
  <c r="M1152" i="5"/>
  <c r="M941" i="5"/>
  <c r="M1447" i="5"/>
  <c r="M815" i="5"/>
  <c r="M1337" i="5"/>
  <c r="M448" i="5"/>
  <c r="M2200" i="5"/>
  <c r="M3511" i="5"/>
  <c r="M2068" i="5"/>
  <c r="M4202" i="5"/>
  <c r="M4364" i="5"/>
  <c r="M1560" i="5"/>
  <c r="M4018" i="5"/>
  <c r="M2519" i="5"/>
  <c r="M2108" i="5"/>
  <c r="M2227" i="5"/>
  <c r="M4809" i="5"/>
  <c r="M3636" i="5"/>
  <c r="M4658" i="5"/>
  <c r="M701" i="5"/>
  <c r="M1173" i="5"/>
  <c r="M4273" i="5"/>
  <c r="M3453" i="5"/>
  <c r="M2713" i="5"/>
  <c r="M444" i="5"/>
  <c r="M1992" i="5"/>
  <c r="M1995" i="5"/>
  <c r="M2553" i="5"/>
  <c r="M4644" i="5"/>
  <c r="M4870" i="5"/>
  <c r="M3362" i="5"/>
  <c r="M3888" i="5"/>
  <c r="M3056" i="5"/>
  <c r="M4269" i="5"/>
  <c r="M4918" i="5"/>
  <c r="M3548" i="5"/>
  <c r="M81" i="5"/>
  <c r="M4454" i="5"/>
  <c r="M1879" i="5"/>
  <c r="M3817" i="5"/>
  <c r="M2802" i="5"/>
  <c r="M40" i="5"/>
  <c r="M2342" i="5"/>
  <c r="M4385" i="5"/>
  <c r="M2398" i="5"/>
  <c r="M191" i="5"/>
  <c r="M3893" i="5"/>
  <c r="M1989" i="5"/>
  <c r="M252" i="5"/>
  <c r="M2727" i="5"/>
  <c r="M1704" i="5"/>
  <c r="M2439" i="5"/>
  <c r="M2453" i="5"/>
  <c r="M3039" i="5"/>
  <c r="M1147" i="5"/>
  <c r="M5031" i="5"/>
  <c r="M1074" i="5"/>
  <c r="M4976" i="5"/>
  <c r="M2979" i="5"/>
  <c r="M3837" i="5"/>
  <c r="M4104" i="5"/>
  <c r="M5013" i="5"/>
  <c r="M3044" i="5"/>
  <c r="M4616" i="5"/>
  <c r="M3378" i="5"/>
  <c r="M4501" i="5"/>
  <c r="M532" i="5"/>
  <c r="M1812" i="5"/>
  <c r="M930" i="5"/>
  <c r="M4411" i="5"/>
  <c r="M2211" i="5"/>
  <c r="M3917" i="5"/>
  <c r="M1177" i="5"/>
  <c r="M4123" i="5"/>
  <c r="M1478" i="5"/>
  <c r="M4979" i="5"/>
  <c r="M1687" i="5"/>
  <c r="M1224" i="5"/>
  <c r="M4620" i="5"/>
  <c r="M2757" i="5"/>
  <c r="M4609" i="5"/>
  <c r="M3865" i="5"/>
  <c r="M4712" i="5"/>
  <c r="M674" i="5"/>
  <c r="M830" i="5"/>
  <c r="M731" i="5"/>
  <c r="M560" i="5"/>
  <c r="M3131" i="5"/>
  <c r="M4675" i="5"/>
  <c r="M5015" i="5"/>
  <c r="M1430" i="5"/>
  <c r="M668" i="5"/>
  <c r="M3250" i="5"/>
  <c r="M3114" i="5"/>
  <c r="M2723" i="5"/>
  <c r="M1693" i="5"/>
  <c r="M3749" i="5"/>
  <c r="M1300" i="5"/>
  <c r="M228" i="5"/>
  <c r="M69" i="5"/>
  <c r="M1792" i="5"/>
  <c r="M446" i="5"/>
  <c r="M1489" i="5"/>
  <c r="M4204" i="5"/>
  <c r="M2807" i="5"/>
  <c r="M1417" i="5"/>
  <c r="M1608" i="5"/>
  <c r="M824" i="5"/>
  <c r="M1109" i="5"/>
  <c r="M5045" i="5"/>
  <c r="M2608" i="5"/>
  <c r="M3081" i="5"/>
  <c r="M1663" i="5"/>
  <c r="M1574" i="5"/>
  <c r="M4322" i="5"/>
  <c r="M817" i="5"/>
  <c r="M2760" i="5"/>
  <c r="M1286" i="5"/>
  <c r="M457" i="5"/>
  <c r="M3856" i="5"/>
  <c r="M4271" i="5"/>
  <c r="M995" i="5"/>
  <c r="M181" i="5"/>
  <c r="M1553" i="5"/>
  <c r="M4339" i="5"/>
  <c r="M3697" i="5"/>
  <c r="M3424" i="5"/>
  <c r="M1824" i="5"/>
  <c r="M2667" i="5"/>
  <c r="M3150" i="5"/>
  <c r="M3860" i="5"/>
  <c r="M1131" i="5"/>
  <c r="M2638" i="5"/>
  <c r="M1931" i="5"/>
  <c r="M2120" i="5"/>
  <c r="M4662" i="5"/>
  <c r="M4513" i="5"/>
  <c r="M900" i="5"/>
  <c r="M2502" i="5"/>
  <c r="M3562" i="5"/>
  <c r="M1740" i="5"/>
  <c r="M4312" i="5"/>
  <c r="M2027" i="5"/>
  <c r="M4576" i="5"/>
  <c r="M4446" i="5"/>
  <c r="M4771" i="5"/>
  <c r="M3812" i="5"/>
  <c r="M185" i="5"/>
  <c r="M167" i="5"/>
  <c r="M3831" i="5"/>
  <c r="M4855" i="5"/>
  <c r="M2916" i="5"/>
  <c r="M1546" i="5"/>
  <c r="M2671" i="5"/>
  <c r="M2531" i="5"/>
  <c r="M4379" i="5"/>
  <c r="M3908" i="5"/>
  <c r="M2923" i="5"/>
  <c r="M685" i="5"/>
  <c r="M206" i="5"/>
  <c r="M3757" i="5"/>
  <c r="M5051" i="5"/>
  <c r="M1925" i="5"/>
  <c r="M1444" i="5"/>
  <c r="M4739" i="5"/>
  <c r="M4290" i="5"/>
  <c r="M2370" i="5"/>
  <c r="M3272" i="5"/>
  <c r="M1798" i="5"/>
  <c r="M3761" i="5"/>
  <c r="M3107" i="5"/>
  <c r="M1116" i="5"/>
  <c r="M2100" i="5"/>
  <c r="M4136" i="5"/>
  <c r="M738" i="5"/>
  <c r="M4600" i="5"/>
  <c r="M3354" i="5"/>
  <c r="M1975" i="5"/>
  <c r="M4442" i="5"/>
  <c r="M361" i="5"/>
  <c r="M869" i="5"/>
  <c r="M4092" i="5"/>
  <c r="M2805" i="5"/>
  <c r="M1474" i="5"/>
  <c r="M4168" i="5"/>
  <c r="M4929" i="5"/>
  <c r="M910" i="5"/>
  <c r="M4266" i="5"/>
  <c r="M983" i="5"/>
  <c r="M2698" i="5"/>
  <c r="M1053" i="5"/>
  <c r="M381" i="5"/>
  <c r="M4343" i="5"/>
  <c r="M1674" i="5"/>
  <c r="M1030" i="5"/>
  <c r="M4968" i="5"/>
  <c r="M4916" i="5"/>
  <c r="M1495" i="5"/>
  <c r="M3827" i="5"/>
  <c r="M1682" i="5"/>
  <c r="M1315" i="5"/>
  <c r="M1039" i="5"/>
  <c r="M1527" i="5"/>
  <c r="M2536" i="5"/>
  <c r="M292" i="5"/>
  <c r="M1320" i="5"/>
  <c r="M3200" i="5"/>
  <c r="M1773" i="5"/>
  <c r="M171" i="5"/>
  <c r="M1024" i="5"/>
  <c r="M2247" i="5"/>
  <c r="M1569" i="5"/>
  <c r="M2550" i="5"/>
  <c r="M1699" i="5"/>
  <c r="M1227" i="5"/>
  <c r="M2016" i="5"/>
  <c r="M2004" i="5"/>
  <c r="M1779" i="5"/>
  <c r="M2791" i="5"/>
  <c r="M96" i="5"/>
  <c r="M3667" i="5"/>
  <c r="M2819" i="5"/>
  <c r="M630" i="5"/>
  <c r="M4913" i="5"/>
  <c r="M1345" i="5"/>
  <c r="M3495" i="5"/>
  <c r="M423" i="5"/>
  <c r="M3222" i="5"/>
  <c r="M4012" i="5"/>
  <c r="M3500" i="5"/>
  <c r="M273" i="5"/>
  <c r="M3111" i="5"/>
  <c r="M242" i="5"/>
  <c r="M2613" i="5"/>
  <c r="M4633" i="5"/>
  <c r="M1409" i="5"/>
  <c r="M3796" i="5"/>
  <c r="M93" i="5"/>
  <c r="M3252" i="5"/>
  <c r="M341" i="5"/>
  <c r="M2425" i="5"/>
  <c r="M3870" i="5"/>
  <c r="M2603" i="5"/>
  <c r="M3649" i="5"/>
  <c r="M4028" i="5"/>
  <c r="M3536" i="5"/>
  <c r="M2862" i="5"/>
  <c r="M3341" i="5"/>
  <c r="M1191" i="5"/>
  <c r="M3520" i="5"/>
  <c r="M2230" i="5"/>
  <c r="M3660" i="5"/>
  <c r="M2891" i="5"/>
  <c r="M3896" i="5"/>
  <c r="M594" i="5"/>
  <c r="M2570" i="5"/>
  <c r="M467" i="5"/>
  <c r="M2074" i="5"/>
  <c r="M4877" i="5"/>
  <c r="M1020" i="5"/>
  <c r="M3867" i="5"/>
  <c r="M2663" i="5"/>
  <c r="M427" i="5"/>
  <c r="M5043" i="5"/>
  <c r="M3981" i="5"/>
  <c r="M62" i="5"/>
  <c r="M2077" i="5"/>
  <c r="M754" i="5"/>
  <c r="M154" i="5"/>
  <c r="M2971" i="5"/>
  <c r="M5024" i="5"/>
  <c r="M1349" i="5"/>
  <c r="M2414" i="5"/>
  <c r="M3481" i="5"/>
  <c r="M1384" i="5"/>
  <c r="M2053" i="5"/>
  <c r="M287" i="5"/>
  <c r="M4061" i="5"/>
  <c r="M504" i="5"/>
  <c r="M1747" i="5"/>
  <c r="M3630" i="5"/>
  <c r="M1927" i="5"/>
  <c r="M1273" i="5"/>
  <c r="M4394" i="5"/>
  <c r="M2389" i="5"/>
  <c r="M1633" i="5"/>
  <c r="M3788" i="5"/>
  <c r="M1956" i="5"/>
  <c r="M1983" i="5"/>
  <c r="M891" i="5"/>
  <c r="M3059" i="5"/>
  <c r="M3701" i="5"/>
  <c r="M1789" i="5"/>
  <c r="M4801" i="5"/>
  <c r="M282" i="5"/>
  <c r="M4859" i="5"/>
  <c r="M4573" i="5"/>
  <c r="M3042" i="5"/>
  <c r="M3557" i="5"/>
  <c r="M1651" i="5"/>
  <c r="M1265" i="5"/>
  <c r="M2034" i="5"/>
  <c r="M2245" i="5"/>
  <c r="M772" i="5"/>
  <c r="M4476" i="5"/>
  <c r="M2052" i="5"/>
  <c r="M247" i="5"/>
  <c r="M2684" i="5"/>
  <c r="M864" i="5"/>
  <c r="M969" i="5"/>
  <c r="M3946" i="5"/>
  <c r="M4786" i="5"/>
  <c r="M769" i="5"/>
  <c r="M4685" i="5"/>
  <c r="M3476" i="5"/>
  <c r="M2785" i="5"/>
  <c r="M2956" i="5"/>
  <c r="M3188" i="5"/>
  <c r="M4749" i="5"/>
  <c r="M3989" i="5"/>
  <c r="M485" i="5"/>
  <c r="M3739" i="5"/>
  <c r="M4725" i="5"/>
  <c r="M2493" i="5"/>
  <c r="M3924" i="5"/>
  <c r="M4928" i="5"/>
  <c r="M4289" i="5"/>
  <c r="M3498" i="5"/>
  <c r="M861" i="5"/>
  <c r="M3764" i="5"/>
  <c r="M973" i="5"/>
  <c r="M203" i="5"/>
  <c r="M734" i="5"/>
  <c r="M4436" i="5"/>
  <c r="M1094" i="5"/>
  <c r="M3093" i="5"/>
  <c r="M3301" i="5"/>
  <c r="M4024" i="5"/>
  <c r="M4039" i="5"/>
  <c r="M1115" i="5"/>
  <c r="M2996" i="5"/>
  <c r="M4812" i="5"/>
  <c r="M4081" i="5"/>
  <c r="M3211" i="5"/>
  <c r="M4652" i="5"/>
  <c r="M3305" i="5"/>
  <c r="M3258" i="5"/>
  <c r="M280" i="5"/>
  <c r="M982" i="5"/>
  <c r="M1257" i="5"/>
  <c r="M4673" i="5"/>
  <c r="M4075" i="5"/>
  <c r="M2660" i="5"/>
  <c r="M212" i="5"/>
  <c r="M4072" i="5"/>
  <c r="M3085" i="5"/>
  <c r="M654" i="5"/>
  <c r="M3451" i="5"/>
  <c r="M658" i="5"/>
  <c r="M4804" i="5"/>
  <c r="M796" i="5"/>
  <c r="M3165" i="5"/>
  <c r="M1923" i="5"/>
  <c r="M4664" i="5"/>
  <c r="M4549" i="5"/>
  <c r="M1706" i="5"/>
  <c r="M2003" i="5"/>
  <c r="M2097" i="5"/>
  <c r="M4948" i="5"/>
  <c r="M3221" i="5"/>
  <c r="M4565" i="5"/>
  <c r="M2602" i="5"/>
  <c r="M4027" i="5"/>
  <c r="M411" i="5"/>
  <c r="M2594" i="5"/>
  <c r="M4648" i="5"/>
  <c r="M2549" i="5"/>
  <c r="M3638" i="5"/>
  <c r="M4763" i="5"/>
  <c r="M4507" i="5"/>
  <c r="M38" i="5"/>
  <c r="M1778" i="5"/>
  <c r="M3574" i="5"/>
  <c r="M1233" i="5"/>
  <c r="M1841" i="5"/>
  <c r="M4016" i="5"/>
  <c r="M1541" i="5"/>
  <c r="M4545" i="5"/>
  <c r="M3499" i="5"/>
  <c r="M272" i="5"/>
  <c r="M4006" i="5"/>
  <c r="M4518" i="5"/>
  <c r="M2209" i="5"/>
  <c r="M4582" i="5"/>
  <c r="M1296" i="5"/>
  <c r="M1804" i="5"/>
  <c r="M2628" i="5"/>
  <c r="M4770" i="5"/>
  <c r="M4467" i="5"/>
  <c r="M3708" i="5"/>
  <c r="M3965" i="5"/>
  <c r="M4281" i="5"/>
  <c r="M2481" i="5"/>
  <c r="M2214" i="5"/>
  <c r="M4669" i="5"/>
  <c r="M3579" i="5"/>
  <c r="M2340" i="5"/>
  <c r="M221" i="5"/>
  <c r="M1433" i="5"/>
  <c r="M3780" i="5"/>
  <c r="M4213" i="5"/>
  <c r="M601" i="5"/>
  <c r="M4354" i="5"/>
  <c r="M3506" i="5"/>
  <c r="M2666" i="5"/>
  <c r="M2292" i="5"/>
  <c r="M354" i="5"/>
  <c r="M2832" i="5"/>
  <c r="M1267" i="5"/>
  <c r="M3078" i="5"/>
  <c r="M4907" i="5"/>
  <c r="M313" i="5"/>
  <c r="M4251" i="5"/>
  <c r="M643" i="5"/>
  <c r="M3984" i="5"/>
  <c r="M166" i="5"/>
  <c r="M851" i="5"/>
  <c r="M3768" i="5"/>
  <c r="M2821" i="5"/>
  <c r="M1364" i="5"/>
  <c r="M3427" i="5"/>
  <c r="M4284" i="5"/>
  <c r="M3381" i="5"/>
  <c r="M3624" i="5"/>
  <c r="M3712" i="5"/>
  <c r="M680" i="5"/>
  <c r="M2846" i="5"/>
  <c r="M4825" i="5"/>
  <c r="M562" i="5"/>
  <c r="M349" i="5"/>
  <c r="M2150" i="5"/>
  <c r="M3621" i="5"/>
  <c r="M360" i="5"/>
  <c r="M2119" i="5"/>
  <c r="M1801" i="5"/>
  <c r="M2012" i="5"/>
  <c r="M4084" i="5"/>
  <c r="M3204" i="5"/>
  <c r="M1826" i="5"/>
  <c r="M4909" i="5"/>
  <c r="M1244" i="5"/>
  <c r="M4460" i="5"/>
  <c r="M4744" i="5"/>
  <c r="M1919" i="5"/>
  <c r="M4365" i="5"/>
  <c r="M3732" i="5"/>
  <c r="M892" i="5"/>
  <c r="M4013" i="5"/>
  <c r="M390" i="5"/>
  <c r="M193" i="5"/>
  <c r="M275" i="5"/>
  <c r="M720" i="5"/>
  <c r="M4526" i="5"/>
  <c r="M149" i="5"/>
  <c r="M2781" i="5"/>
  <c r="M3507" i="5"/>
  <c r="M716" i="5"/>
  <c r="M3570" i="5"/>
  <c r="M3307" i="5"/>
  <c r="M3572" i="5"/>
  <c r="M3785" i="5"/>
  <c r="M3724" i="5"/>
  <c r="M2134" i="5"/>
  <c r="M495" i="5"/>
  <c r="M4165" i="5"/>
  <c r="M2866" i="5"/>
  <c r="M2397" i="5"/>
  <c r="M3626" i="5"/>
  <c r="M2285" i="5"/>
  <c r="M4500" i="5"/>
  <c r="M3996" i="5"/>
  <c r="M4448" i="5"/>
  <c r="M195" i="5"/>
  <c r="M4645" i="5"/>
  <c r="M4524" i="5"/>
  <c r="M3521" i="5"/>
  <c r="M20" i="5"/>
  <c r="M3253" i="5"/>
  <c r="M3066" i="5"/>
  <c r="M362" i="5"/>
  <c r="M4068" i="5"/>
  <c r="M1533" i="5"/>
  <c r="M1605" i="5"/>
  <c r="M4880" i="5"/>
  <c r="M1724" i="5"/>
  <c r="M854" i="5"/>
  <c r="M1360" i="5"/>
  <c r="M862" i="5"/>
  <c r="M5040" i="5"/>
  <c r="M4973" i="5"/>
  <c r="M1100" i="5"/>
  <c r="M1587" i="5"/>
  <c r="M397" i="5"/>
  <c r="M456" i="5"/>
  <c r="M3370" i="5"/>
  <c r="M4570" i="5"/>
  <c r="M914" i="5"/>
  <c r="M2277" i="5"/>
  <c r="M1552" i="5"/>
  <c r="M2622" i="5"/>
  <c r="M1909" i="5"/>
  <c r="M1648" i="5"/>
  <c r="M2331" i="5"/>
  <c r="M1428" i="5"/>
  <c r="M3564" i="5"/>
  <c r="M4956" i="5"/>
  <c r="M1253" i="5"/>
  <c r="M3001" i="5"/>
  <c r="M3932" i="5"/>
  <c r="M4842" i="5"/>
  <c r="M3811" i="5"/>
  <c r="M2059" i="5"/>
  <c r="M109" i="5"/>
  <c r="M3830" i="5"/>
  <c r="M4541" i="5"/>
  <c r="M1988" i="5"/>
  <c r="M1590" i="5"/>
  <c r="M1716" i="5"/>
  <c r="M4766" i="5"/>
  <c r="M1594" i="5"/>
  <c r="M3798" i="5"/>
  <c r="M2962" i="5"/>
  <c r="M4755" i="5"/>
  <c r="M554" i="5"/>
  <c r="M1839" i="5"/>
  <c r="M3037" i="5"/>
  <c r="M1251" i="5"/>
  <c r="M4480" i="5"/>
  <c r="M3021" i="5"/>
  <c r="M4031" i="5"/>
  <c r="M4499" i="5"/>
  <c r="M1154" i="5"/>
  <c r="M4469" i="5"/>
  <c r="M3822" i="5"/>
  <c r="M4371" i="5"/>
  <c r="M4300" i="5"/>
  <c r="M2388" i="5"/>
  <c r="M1449" i="5"/>
  <c r="M4791" i="5"/>
  <c r="M1953" i="5"/>
  <c r="M1415" i="5"/>
  <c r="M409" i="5"/>
  <c r="M3664" i="5"/>
  <c r="M1385" i="5"/>
  <c r="M970" i="5"/>
  <c r="M4020" i="5"/>
  <c r="M3673" i="5"/>
  <c r="M575" i="5"/>
  <c r="M539" i="5"/>
  <c r="M3629" i="5"/>
  <c r="M739" i="5"/>
  <c r="M4112" i="5"/>
  <c r="M2914" i="5"/>
  <c r="M888" i="5"/>
  <c r="M2283" i="5"/>
  <c r="M3692" i="5"/>
  <c r="M587" i="5"/>
  <c r="M4797" i="5"/>
  <c r="M4103" i="5"/>
  <c r="M4458" i="5"/>
  <c r="M2442" i="5"/>
  <c r="M142" i="5"/>
  <c r="M4781" i="5"/>
  <c r="M4615" i="5"/>
  <c r="M4155" i="5"/>
  <c r="M3306" i="5"/>
  <c r="M3936" i="5"/>
  <c r="M584" i="5"/>
  <c r="M3122" i="5"/>
  <c r="M2429" i="5"/>
  <c r="M568" i="5"/>
  <c r="M1260" i="5"/>
  <c r="M534" i="5"/>
  <c r="M1961" i="5"/>
  <c r="M234" i="5"/>
  <c r="M3259" i="5"/>
  <c r="M4592" i="5"/>
  <c r="M4398" i="5"/>
  <c r="M1170" i="5"/>
  <c r="M4710" i="5"/>
  <c r="M432" i="5"/>
  <c r="M4268" i="5"/>
  <c r="M2333" i="5"/>
  <c r="M4211" i="5"/>
  <c r="M1331" i="5"/>
  <c r="M3460" i="5"/>
  <c r="M2255" i="5"/>
  <c r="M3575" i="5"/>
  <c r="M384" i="5"/>
  <c r="M3639" i="5"/>
  <c r="M3913" i="5"/>
  <c r="M86" i="5"/>
  <c r="M1522" i="5"/>
  <c r="M3356" i="5"/>
  <c r="M3876" i="5"/>
  <c r="M4805" i="5"/>
  <c r="M1896" i="5"/>
  <c r="M4789" i="5"/>
  <c r="M958" i="5"/>
  <c r="M3403" i="5"/>
  <c r="M4579" i="5"/>
  <c r="M271" i="5"/>
  <c r="M2675" i="5"/>
  <c r="M2910" i="5"/>
  <c r="M3620" i="5"/>
  <c r="M3148" i="5"/>
  <c r="M2652" i="5"/>
  <c r="M3741" i="5"/>
  <c r="M4586" i="5"/>
  <c r="M1000" i="5"/>
  <c r="M597" i="5"/>
  <c r="M3229" i="5"/>
  <c r="M2217" i="5"/>
  <c r="M1469" i="5"/>
  <c r="M470" i="5"/>
  <c r="M1412" i="5"/>
  <c r="M5027" i="5"/>
  <c r="M1690" i="5"/>
  <c r="M1602" i="5"/>
  <c r="M4212" i="5"/>
  <c r="M3779" i="5"/>
  <c r="M2788" i="5"/>
  <c r="M286" i="5"/>
  <c r="M4459" i="5"/>
  <c r="M1247" i="5"/>
  <c r="M244" i="5"/>
  <c r="M1889" i="5"/>
  <c r="M2011" i="5"/>
  <c r="M2278" i="5"/>
  <c r="M3310" i="5"/>
  <c r="M1243" i="5"/>
  <c r="M2380" i="5"/>
  <c r="M365" i="5"/>
  <c r="M2031" i="5"/>
  <c r="M4249" i="5"/>
  <c r="M1865" i="5"/>
  <c r="M4097" i="5"/>
  <c r="M687" i="5"/>
  <c r="M1077" i="5"/>
  <c r="M1201" i="5"/>
  <c r="M1420" i="5"/>
  <c r="M491" i="5"/>
  <c r="M5019" i="5"/>
  <c r="M1229" i="5"/>
  <c r="M1340" i="5"/>
  <c r="M4432" i="5"/>
  <c r="M3203" i="5"/>
  <c r="M34" i="5"/>
  <c r="M4811" i="5"/>
  <c r="M4173" i="5"/>
  <c r="M1803" i="5"/>
  <c r="M1977" i="5"/>
  <c r="M703" i="5"/>
  <c r="M2920" i="5"/>
  <c r="M2149" i="5"/>
  <c r="M524" i="5"/>
  <c r="M4317" i="5"/>
  <c r="M2020" i="5"/>
  <c r="M2661" i="5"/>
  <c r="M2658" i="5"/>
  <c r="M1348" i="5"/>
  <c r="M845" i="5"/>
  <c r="M4865" i="5"/>
  <c r="M1325" i="5"/>
  <c r="M1222" i="5"/>
  <c r="M2033" i="5"/>
  <c r="M2517" i="5"/>
  <c r="M2964" i="5"/>
  <c r="M4861" i="5"/>
  <c r="M3083" i="5"/>
  <c r="M2051" i="5"/>
  <c r="M1248" i="5"/>
  <c r="M2185" i="5"/>
  <c r="M3954" i="5"/>
  <c r="M2444" i="5"/>
  <c r="M7" i="5"/>
  <c r="M4563" i="5"/>
  <c r="M3653" i="5"/>
  <c r="M30" i="5"/>
  <c r="M4420" i="5"/>
  <c r="M3213" i="5"/>
  <c r="M2555" i="5"/>
  <c r="M1001" i="5"/>
  <c r="M4380" i="5"/>
  <c r="M3230" i="5"/>
  <c r="M3366" i="5"/>
  <c r="M4229" i="5"/>
  <c r="M1866" i="5"/>
  <c r="M1014" i="5"/>
  <c r="M3456" i="5"/>
  <c r="M4593" i="5"/>
  <c r="M1561" i="5"/>
  <c r="M934" i="5"/>
  <c r="M428" i="5"/>
  <c r="M3819" i="5"/>
  <c r="M667" i="5"/>
  <c r="M91" i="5"/>
  <c r="M1369" i="5"/>
  <c r="M5002" i="5"/>
  <c r="M3736" i="5"/>
  <c r="M514" i="5"/>
  <c r="M4264" i="5"/>
  <c r="M4228" i="5"/>
  <c r="M2207" i="5"/>
  <c r="M246" i="5"/>
  <c r="M988" i="5"/>
  <c r="M763" i="5"/>
  <c r="M2250" i="5"/>
  <c r="M1212" i="5"/>
  <c r="M1084" i="5"/>
  <c r="M2755" i="5"/>
  <c r="M4760" i="5"/>
  <c r="M1781" i="5"/>
  <c r="M3997" i="5"/>
  <c r="M3508" i="5"/>
  <c r="M3781" i="5"/>
  <c r="M1269" i="5"/>
  <c r="M1363" i="5"/>
  <c r="M1649" i="5"/>
  <c r="M1755" i="5"/>
  <c r="M4403" i="5"/>
  <c r="M2868" i="5"/>
  <c r="M2492" i="5"/>
  <c r="M440" i="5"/>
  <c r="M4004" i="5"/>
  <c r="M2810" i="5"/>
  <c r="M3109" i="5"/>
  <c r="M1820" i="5"/>
  <c r="M1008" i="5"/>
  <c r="M2036" i="5"/>
  <c r="M460" i="5"/>
  <c r="M3060" i="5"/>
  <c r="M3050" i="5"/>
  <c r="M4179" i="5"/>
  <c r="M4313" i="5"/>
  <c r="M178" i="5"/>
  <c r="M293" i="5"/>
  <c r="M2326" i="5"/>
  <c r="M2957" i="5"/>
  <c r="M3100" i="5"/>
  <c r="M3408" i="5"/>
  <c r="M4082" i="5"/>
  <c r="M3883" i="5"/>
  <c r="M3163" i="5"/>
  <c r="M3777" i="5"/>
  <c r="M3963" i="5"/>
  <c r="M2636" i="5"/>
  <c r="M471" i="5"/>
  <c r="M4295" i="5"/>
  <c r="M502" i="5"/>
  <c r="M1662" i="5"/>
  <c r="M4076" i="5"/>
  <c r="M2320" i="5"/>
  <c r="M2098" i="5"/>
  <c r="M2308" i="5"/>
  <c r="M3488" i="5"/>
  <c r="M3656" i="5"/>
  <c r="M800" i="5"/>
  <c r="M3393" i="5"/>
  <c r="M3166" i="5"/>
  <c r="M1163" i="5"/>
  <c r="M574" i="5"/>
  <c r="M1695" i="5"/>
  <c r="M4402" i="5"/>
  <c r="M4396" i="5"/>
  <c r="M2467" i="5"/>
  <c r="M482" i="5"/>
  <c r="M4888" i="5"/>
  <c r="M1180" i="5"/>
  <c r="M606" i="5"/>
  <c r="M4650" i="5"/>
  <c r="M4219" i="5"/>
  <c r="M1942" i="5"/>
  <c r="M4765" i="5"/>
  <c r="M964" i="5"/>
  <c r="M850" i="5"/>
  <c r="M4552" i="5"/>
  <c r="M553" i="5"/>
  <c r="M2357" i="5"/>
  <c r="M1391" i="5"/>
  <c r="M766" i="5"/>
  <c r="M3401" i="5"/>
  <c r="M4803" i="5"/>
  <c r="M1140" i="5"/>
  <c r="M2219" i="5"/>
  <c r="M3752" i="5"/>
  <c r="M2142" i="5"/>
  <c r="M3767" i="5"/>
  <c r="M2266" i="5"/>
  <c r="M4304" i="5"/>
  <c r="M3544" i="5"/>
  <c r="M1545" i="5"/>
  <c r="M991" i="5"/>
  <c r="M4336" i="5"/>
  <c r="M4796" i="5"/>
  <c r="M3077" i="5"/>
  <c r="M3592" i="5"/>
  <c r="M4233" i="5"/>
  <c r="M4937" i="5"/>
  <c r="M4109" i="5"/>
  <c r="M1967" i="5"/>
  <c r="M3098" i="5"/>
  <c r="M543" i="5"/>
  <c r="M1591" i="5"/>
  <c r="M3772" i="5"/>
  <c r="M2951" i="5"/>
  <c r="M1145" i="5"/>
  <c r="M4387" i="5"/>
  <c r="M1630" i="5"/>
  <c r="M2221" i="5"/>
  <c r="M377" i="5"/>
  <c r="M1593" i="5"/>
  <c r="M3700" i="5"/>
  <c r="M2235" i="5"/>
  <c r="M1256" i="5"/>
  <c r="M1167" i="5"/>
  <c r="M281" i="5"/>
  <c r="M165" i="5"/>
  <c r="M1775" i="5"/>
  <c r="M747" i="5"/>
  <c r="M2070" i="5"/>
  <c r="M3979" i="5"/>
  <c r="M981" i="5"/>
  <c r="M646" i="5"/>
  <c r="M3147" i="5"/>
  <c r="M3969" i="5"/>
  <c r="M2738" i="5"/>
  <c r="M4800" i="5"/>
  <c r="M3019" i="5"/>
  <c r="M434" i="5"/>
  <c r="M3882" i="5"/>
  <c r="M3609" i="5"/>
  <c r="M4245" i="5"/>
  <c r="M700" i="5"/>
  <c r="M890" i="5"/>
  <c r="M1517" i="5"/>
  <c r="M55" i="5"/>
  <c r="M2539" i="5"/>
  <c r="M3754" i="5"/>
  <c r="M3298" i="5"/>
  <c r="M688" i="5"/>
  <c r="M4580" i="5"/>
  <c r="M3844" i="5"/>
  <c r="M3787" i="5"/>
  <c r="M2523" i="5"/>
  <c r="M2653" i="5"/>
  <c r="M317" i="5"/>
  <c r="M4121" i="5"/>
  <c r="M240" i="5"/>
  <c r="M684" i="5"/>
  <c r="M1973" i="5"/>
  <c r="M3556" i="5"/>
  <c r="M2111" i="5"/>
  <c r="M2201" i="5"/>
  <c r="M2434" i="5"/>
  <c r="M4906" i="5"/>
  <c r="M842" i="5"/>
  <c r="M353" i="5"/>
  <c r="M4148" i="5"/>
  <c r="M2827" i="5"/>
  <c r="M1202" i="5"/>
  <c r="M2682" i="5"/>
  <c r="M5052" i="5"/>
  <c r="M968" i="5"/>
  <c r="M1194" i="5"/>
  <c r="M810" i="5"/>
  <c r="M4286" i="5"/>
  <c r="M1323" i="5"/>
  <c r="M4019" i="5"/>
  <c r="M1580" i="5"/>
  <c r="M3976" i="5"/>
  <c r="M2102" i="5"/>
  <c r="M1761" i="5"/>
  <c r="M3119" i="5"/>
  <c r="M4970" i="5"/>
  <c r="M3235" i="5"/>
  <c r="M4923" i="5"/>
  <c r="M239" i="5"/>
  <c r="M290" i="5"/>
  <c r="M4848" i="5"/>
  <c r="M2009" i="5"/>
  <c r="M476" i="5"/>
  <c r="M2348" i="5"/>
  <c r="M87" i="5"/>
  <c r="M484" i="5"/>
  <c r="M1374" i="5"/>
  <c r="M3242" i="5"/>
  <c r="M125" i="5"/>
  <c r="M4222" i="5"/>
  <c r="M4996" i="5"/>
  <c r="M2915" i="5"/>
  <c r="M4506" i="5"/>
  <c r="M4733" i="5"/>
  <c r="M1987" i="5"/>
  <c r="M2405" i="5"/>
  <c r="M4718" i="5"/>
  <c r="M2336" i="5"/>
  <c r="M3771" i="5"/>
  <c r="M2274" i="5"/>
  <c r="M2447" i="5"/>
  <c r="M2115" i="5"/>
  <c r="M2679" i="5"/>
  <c r="M1535" i="5"/>
  <c r="M1234" i="5"/>
  <c r="M4599" i="5"/>
  <c r="M4189" i="5"/>
  <c r="M115" i="5"/>
  <c r="M331" i="5"/>
  <c r="M2876" i="5"/>
  <c r="M2210" i="5"/>
  <c r="M2906" i="5"/>
  <c r="M1930" i="5"/>
  <c r="M1530" i="5"/>
  <c r="M4134" i="5"/>
  <c r="M3704" i="5"/>
  <c r="M655" i="5"/>
  <c r="M1460" i="5"/>
  <c r="M3215" i="5"/>
  <c r="M4185" i="5"/>
  <c r="M2595" i="5"/>
  <c r="M985" i="5"/>
  <c r="M2703" i="5"/>
  <c r="M358" i="5"/>
  <c r="M4988" i="5"/>
  <c r="M2773" i="5"/>
  <c r="M604" i="5"/>
  <c r="M2195" i="5"/>
  <c r="M4993" i="5"/>
  <c r="M916" i="5"/>
  <c r="M2579" i="5"/>
  <c r="M1313" i="5"/>
  <c r="M2090" i="5"/>
  <c r="M71" i="5"/>
  <c r="M1611" i="5"/>
  <c r="M4384" i="5"/>
  <c r="M4717" i="5"/>
  <c r="M4939" i="5"/>
  <c r="M3395" i="5"/>
  <c r="M3064" i="5"/>
  <c r="M5030" i="5"/>
  <c r="M1303" i="5"/>
  <c r="M2203" i="5"/>
  <c r="M2751" i="5"/>
  <c r="M1742" i="5"/>
  <c r="M117" i="5"/>
  <c r="M3000" i="5"/>
  <c r="M1797" i="5"/>
  <c r="M4151" i="5"/>
  <c r="M1347" i="5"/>
  <c r="M583" i="5"/>
  <c r="M1435" i="5"/>
  <c r="M4846" i="5"/>
  <c r="M1539" i="5"/>
  <c r="M3742" i="5"/>
  <c r="M4250" i="5"/>
  <c r="M438" i="5"/>
  <c r="M1057" i="5"/>
  <c r="M1985" i="5"/>
  <c r="M4232" i="5"/>
  <c r="M3568" i="5"/>
  <c r="M3800" i="5"/>
  <c r="M3703" i="5"/>
  <c r="M3939" i="5"/>
  <c r="M1939" i="5"/>
  <c r="M112" i="5"/>
  <c r="M1041" i="5"/>
  <c r="M2054" i="5"/>
  <c r="M4010" i="5"/>
  <c r="M4727" i="5"/>
  <c r="M3274" i="5"/>
  <c r="M1155" i="5"/>
  <c r="M3967" i="5"/>
  <c r="M1121" i="5"/>
  <c r="M2026" i="5"/>
  <c r="M4301" i="5"/>
  <c r="M2897" i="5"/>
  <c r="M976" i="5"/>
  <c r="M2797" i="5"/>
  <c r="M1118" i="5"/>
  <c r="M2529" i="5"/>
  <c r="M389" i="5"/>
  <c r="M4807" i="5"/>
  <c r="M1754" i="5"/>
  <c r="M576" i="5"/>
  <c r="M943" i="5"/>
  <c r="M4440" i="5"/>
  <c r="M4608" i="5"/>
  <c r="M1858" i="5"/>
  <c r="M3032" i="5"/>
  <c r="M2252" i="5"/>
  <c r="M2376" i="5"/>
  <c r="M678" i="5"/>
  <c r="M867" i="5"/>
  <c r="M3335" i="5"/>
  <c r="M1954" i="5"/>
  <c r="M771" i="5"/>
  <c r="M1962" i="5"/>
  <c r="M540" i="5"/>
  <c r="M1127" i="5"/>
  <c r="M2913" i="5"/>
  <c r="M2993" i="5"/>
  <c r="M1476" i="5"/>
  <c r="M2908" i="5"/>
  <c r="M1971" i="5"/>
  <c r="M3647" i="5"/>
  <c r="M1047" i="5"/>
  <c r="M3357" i="5"/>
  <c r="M4605" i="5"/>
  <c r="M4008" i="5"/>
  <c r="M3970" i="5"/>
  <c r="M3791" i="5"/>
  <c r="M2002" i="5"/>
  <c r="M3710" i="5"/>
  <c r="M1723" i="5"/>
  <c r="M2291" i="5"/>
  <c r="M1691" i="5"/>
  <c r="M1298" i="5"/>
  <c r="M2010" i="5"/>
  <c r="M259" i="5"/>
  <c r="M3327" i="5"/>
  <c r="M1890" i="5"/>
  <c r="M3841" i="5"/>
  <c r="M4516" i="5"/>
  <c r="M2263" i="5"/>
  <c r="M1543" i="5"/>
  <c r="M1242" i="5"/>
  <c r="M591" i="5"/>
  <c r="M1547" i="5"/>
  <c r="M4479" i="5"/>
  <c r="M558" i="5"/>
  <c r="M3783" i="5"/>
  <c r="M954" i="5"/>
  <c r="M391" i="5"/>
  <c r="M1819" i="5"/>
  <c r="M143" i="5"/>
  <c r="M806" i="5"/>
  <c r="M807" i="5"/>
  <c r="M613" i="5"/>
  <c r="M614" i="5"/>
  <c r="M169" i="5"/>
  <c r="M168" i="5"/>
  <c r="M4815" i="5"/>
  <c r="M2170" i="5"/>
  <c r="M1076" i="5"/>
  <c r="M3942" i="5"/>
  <c r="M2621" i="5"/>
  <c r="M4799" i="5"/>
  <c r="M39" i="5"/>
  <c r="M463" i="5"/>
  <c r="M3510" i="5"/>
  <c r="M3191" i="5"/>
  <c r="M5034" i="5"/>
  <c r="M2491" i="5"/>
  <c r="M2790" i="5"/>
  <c r="M1059" i="5"/>
  <c r="M4367" i="5"/>
  <c r="M844" i="5"/>
  <c r="M3555" i="5"/>
  <c r="M2895" i="5"/>
  <c r="M308" i="5"/>
  <c r="M307" i="5"/>
  <c r="M4022" i="5"/>
  <c r="M1627" i="5"/>
  <c r="M2383" i="5"/>
  <c r="M1924" i="5"/>
  <c r="M1994" i="5"/>
  <c r="M4534" i="5"/>
  <c r="M3446" i="5"/>
  <c r="M3238" i="5"/>
  <c r="M2615" i="5"/>
  <c r="M3770" i="5"/>
  <c r="M2726" i="5"/>
  <c r="M2019" i="5"/>
  <c r="M1585" i="5"/>
  <c r="M27" i="5"/>
  <c r="M2118" i="5"/>
  <c r="M1568" i="5"/>
  <c r="M733" i="5"/>
  <c r="M51" i="5"/>
  <c r="M4416" i="5"/>
  <c r="M3907" i="5"/>
  <c r="M3906" i="5"/>
  <c r="M4943" i="5"/>
  <c r="M1856" i="5"/>
  <c r="M4992" i="5"/>
  <c r="M4183" i="5"/>
  <c r="M4949" i="5"/>
  <c r="M2144" i="5"/>
  <c r="M963" i="5"/>
  <c r="M4831" i="5"/>
  <c r="M4731" i="5"/>
  <c r="M4665" i="5"/>
  <c r="M2836" i="5"/>
  <c r="M3655" i="5"/>
  <c r="M343" i="5"/>
  <c r="M4583" i="5"/>
  <c r="M4895" i="5"/>
  <c r="M4566" i="5"/>
  <c r="M4602" i="5"/>
  <c r="M940" i="5"/>
  <c r="M3452" i="5"/>
  <c r="M978" i="5"/>
  <c r="M2948" i="5"/>
  <c r="M3617" i="5"/>
  <c r="M2199" i="5"/>
  <c r="M4532" i="5"/>
  <c r="M2254" i="5"/>
  <c r="M4128" i="5"/>
  <c r="M4127" i="5"/>
  <c r="M1042" i="5"/>
  <c r="M2673" i="5"/>
  <c r="M508" i="5"/>
  <c r="M1335" i="5"/>
  <c r="M1309" i="5"/>
  <c r="M1842" i="5"/>
  <c r="M4550" i="5"/>
  <c r="M4723" i="5"/>
  <c r="M3854" i="5"/>
  <c r="M2372" i="5"/>
  <c r="M3207" i="5"/>
  <c r="M1703" i="5"/>
  <c r="M1902" i="5"/>
  <c r="M619" i="5"/>
  <c r="M4728" i="5"/>
  <c r="M3890" i="5"/>
  <c r="M4064" i="5"/>
  <c r="M3016" i="5"/>
  <c r="M296" i="5"/>
  <c r="M1542" i="5"/>
  <c r="M475" i="5"/>
  <c r="M1344" i="5"/>
  <c r="M213" i="5"/>
  <c r="M3968" i="5"/>
  <c r="M4017" i="5"/>
  <c r="M2535" i="5"/>
  <c r="M376" i="5"/>
  <c r="M1614" i="5"/>
  <c r="M2961" i="5"/>
  <c r="M2174" i="5"/>
  <c r="M641" i="5"/>
  <c r="M664" i="5"/>
  <c r="M4328" i="5"/>
  <c r="M1949" i="5"/>
  <c r="M3304" i="5"/>
  <c r="M4067" i="5"/>
  <c r="M3606" i="5"/>
  <c r="M4764" i="5"/>
  <c r="M2474" i="5"/>
  <c r="M1035" i="5"/>
  <c r="M3220" i="5"/>
  <c r="M4258" i="5"/>
  <c r="M2775" i="5"/>
  <c r="M1016" i="5"/>
  <c r="M1745" i="5"/>
  <c r="M1746" i="5"/>
  <c r="M407" i="5"/>
  <c r="M4883" i="5"/>
  <c r="M4392" i="5"/>
  <c r="M1885" i="5"/>
  <c r="M1884" i="5"/>
  <c r="M3240" i="5"/>
  <c r="M1312" i="5"/>
  <c r="M1860" i="5"/>
  <c r="M2289" i="5"/>
  <c r="M820" i="5"/>
  <c r="M4959" i="5"/>
  <c r="M4225" i="5"/>
  <c r="M4224" i="5"/>
  <c r="M4144" i="5"/>
  <c r="M4143" i="5"/>
  <c r="M1381" i="5"/>
  <c r="M2799" i="5"/>
  <c r="M2800" i="5"/>
  <c r="M379" i="5"/>
  <c r="M3439" i="5"/>
  <c r="M4376" i="5"/>
  <c r="M5017" i="5"/>
  <c r="M1529" i="5"/>
  <c r="M1918" i="5"/>
  <c r="M364" i="5"/>
  <c r="M3951" i="5"/>
  <c r="M2183" i="5"/>
  <c r="M422" i="5"/>
  <c r="M421" i="5"/>
  <c r="M4985" i="5"/>
  <c r="M4984" i="5"/>
  <c r="M135" i="5"/>
  <c r="M134" i="5"/>
  <c r="M124" i="5"/>
  <c r="M4356" i="5"/>
  <c r="M814" i="5"/>
  <c r="M123" i="5"/>
  <c r="M718" i="5"/>
  <c r="M2038" i="5"/>
  <c r="M1526" i="5"/>
  <c r="M1336" i="5"/>
  <c r="M3089" i="5"/>
  <c r="M367" i="5"/>
  <c r="M3688" i="5"/>
  <c r="M1777" i="5"/>
  <c r="M1230" i="5"/>
  <c r="M2577" i="5"/>
  <c r="M1011" i="5"/>
  <c r="M745" i="5"/>
  <c r="M3469" i="5"/>
  <c r="M3468" i="5"/>
  <c r="M226" i="5"/>
  <c r="M5008" i="5"/>
  <c r="M2093" i="5"/>
  <c r="M4065" i="5"/>
  <c r="M3505" i="5"/>
  <c r="M366" i="5"/>
  <c r="M2182" i="5"/>
  <c r="M4637" i="5"/>
  <c r="M4636" i="5"/>
  <c r="M2032" i="5"/>
  <c r="M3391" i="5"/>
  <c r="M2780" i="5"/>
  <c r="M1958" i="5"/>
  <c r="M3224" i="5"/>
  <c r="M4319" i="5"/>
  <c r="M3291" i="5"/>
  <c r="M53" i="5"/>
  <c r="M1400" i="5"/>
  <c r="M3333" i="5"/>
  <c r="M1941" i="5"/>
  <c r="M3296" i="5"/>
  <c r="M4318" i="5"/>
  <c r="M4106" i="5"/>
  <c r="M3674" i="5"/>
  <c r="M2911" i="5"/>
  <c r="M5036" i="5"/>
  <c r="M2784" i="5"/>
  <c r="M645" i="5"/>
  <c r="M4363" i="5"/>
  <c r="M4776" i="5"/>
  <c r="M1453" i="5"/>
  <c r="M1452" i="5"/>
  <c r="M2856" i="5"/>
  <c r="M3538" i="5"/>
  <c r="M3419" i="5"/>
  <c r="M3349" i="5"/>
  <c r="M2021" i="5"/>
  <c r="M1209" i="5"/>
  <c r="M2665" i="5"/>
  <c r="M188" i="5"/>
  <c r="M1982" i="5"/>
  <c r="M1981" i="5"/>
  <c r="M887" i="5"/>
  <c r="M3497" i="5"/>
  <c r="M2662" i="5"/>
  <c r="M4108" i="5"/>
  <c r="M4587" i="5"/>
  <c r="M3552" i="5"/>
  <c r="M5011" i="5"/>
  <c r="M1817" i="5"/>
  <c r="M2659" i="5"/>
  <c r="M880" i="5"/>
  <c r="M4457" i="5"/>
  <c r="M1999" i="5"/>
  <c r="M1938" i="5"/>
  <c r="M141" i="5"/>
  <c r="M889" i="5"/>
  <c r="M4201" i="5"/>
  <c r="M4643" i="5"/>
  <c r="M1382" i="5"/>
  <c r="M2950" i="5"/>
  <c r="M3450" i="5"/>
  <c r="M4814" i="5"/>
  <c r="M2627" i="5"/>
  <c r="M4150" i="5"/>
  <c r="M4316" i="5"/>
  <c r="M4463" i="5"/>
  <c r="M2322" i="5"/>
  <c r="M782" i="5"/>
  <c r="M2287" i="5"/>
  <c r="M3799" i="5"/>
  <c r="M417" i="5"/>
  <c r="M4370" i="5"/>
  <c r="M4369" i="5"/>
  <c r="M4698" i="5"/>
  <c r="M3368" i="5"/>
  <c r="M2471" i="5"/>
  <c r="M1550" i="5"/>
  <c r="M1835" i="5"/>
  <c r="M2479" i="5"/>
  <c r="M998" i="5"/>
  <c r="M3423" i="5"/>
  <c r="M4561" i="5"/>
  <c r="M4823" i="5"/>
  <c r="M4822" i="5"/>
  <c r="M2969" i="5"/>
  <c r="M2968" i="5"/>
  <c r="M962" i="5"/>
  <c r="M4118" i="5"/>
  <c r="M1653" i="5"/>
  <c r="M2193" i="5"/>
  <c r="M657" i="5"/>
  <c r="M1329" i="5"/>
  <c r="M235" i="5"/>
  <c r="M2963" i="5"/>
  <c r="M4624" i="5"/>
  <c r="M4466" i="5"/>
  <c r="M454" i="5"/>
  <c r="M4667" i="5"/>
  <c r="M3121" i="5"/>
  <c r="M596" i="5"/>
  <c r="M3168" i="5"/>
  <c r="M3160" i="5"/>
  <c r="M3462" i="5"/>
  <c r="M3530" i="5"/>
  <c r="M4990" i="5"/>
  <c r="M523" i="5"/>
  <c r="M1488" i="5"/>
  <c r="M2281" i="5"/>
  <c r="M2648" i="5"/>
  <c r="M4102" i="5"/>
  <c r="M4897" i="5"/>
  <c r="M4435" i="5"/>
  <c r="M3260" i="5"/>
  <c r="M3138" i="5"/>
  <c r="M3429" i="5"/>
  <c r="M1523" i="5"/>
  <c r="M723" i="5"/>
  <c r="M3377" i="5"/>
  <c r="M3532" i="5"/>
  <c r="M1334" i="5"/>
  <c r="M425" i="5"/>
  <c r="M4623" i="5"/>
  <c r="M1432" i="5"/>
  <c r="M1279" i="5"/>
  <c r="M4116" i="5"/>
  <c r="M1073" i="5"/>
  <c r="M4182" i="5"/>
  <c r="M3914" i="5"/>
  <c r="M1960" i="5"/>
  <c r="M2226" i="5"/>
  <c r="M2368" i="5"/>
  <c r="M374" i="5"/>
  <c r="M3322" i="5"/>
  <c r="M3326" i="5"/>
  <c r="M3634" i="5"/>
  <c r="M4021" i="5"/>
  <c r="M2079" i="5"/>
  <c r="M3320" i="5"/>
  <c r="M3226" i="5"/>
  <c r="M1749" i="5"/>
  <c r="M1738" i="5"/>
  <c r="M4775" i="5"/>
  <c r="M4754" i="5"/>
  <c r="M4790" i="5"/>
  <c r="M2745" i="5"/>
  <c r="M2966" i="5"/>
  <c r="M5049" i="5"/>
  <c r="M1473" i="5"/>
  <c r="M637" i="5"/>
  <c r="M600" i="5"/>
  <c r="M4015" i="5"/>
  <c r="M4945" i="5"/>
  <c r="M4030" i="5"/>
  <c r="M740" i="5"/>
  <c r="M3038" i="5"/>
  <c r="M2081" i="5"/>
  <c r="M886" i="5"/>
  <c r="M905" i="5"/>
  <c r="M3584" i="5"/>
  <c r="M3599" i="5"/>
  <c r="M3088" i="5"/>
  <c r="M876" i="5"/>
  <c r="M2643" i="5"/>
  <c r="M2581" i="5"/>
  <c r="M2701" i="5"/>
  <c r="M4520" i="5"/>
  <c r="M2670" i="5"/>
  <c r="M1511" i="5"/>
  <c r="M2562" i="5"/>
  <c r="M538" i="5"/>
  <c r="M1840" i="5"/>
  <c r="M1416" i="5"/>
  <c r="M3029" i="5"/>
  <c r="M3028" i="5"/>
  <c r="M3760" i="5"/>
  <c r="M1655" i="5"/>
  <c r="M219" i="5"/>
  <c r="M1072" i="5"/>
  <c r="M1625" i="5"/>
  <c r="M3873" i="5"/>
  <c r="M3411" i="5"/>
  <c r="M1897" i="5"/>
  <c r="M4181" i="5"/>
  <c r="M3685" i="5"/>
  <c r="M3684" i="5"/>
  <c r="M2175" i="5"/>
  <c r="M3196" i="5"/>
  <c r="M1295" i="5"/>
  <c r="M2693" i="5"/>
  <c r="M4702" i="5"/>
  <c r="M3118" i="5"/>
  <c r="M2205" i="5"/>
  <c r="M4716" i="5"/>
  <c r="M430" i="5"/>
  <c r="M3128" i="5"/>
  <c r="M2187" i="5"/>
  <c r="M742" i="5"/>
  <c r="M4912" i="5"/>
  <c r="M1916" i="5"/>
  <c r="M4276" i="5"/>
  <c r="M1692" i="5"/>
  <c r="M3814" i="5"/>
  <c r="M3813" i="5"/>
  <c r="M1299" i="5"/>
  <c r="M841" i="5"/>
  <c r="M1102" i="5"/>
  <c r="M4330" i="5"/>
  <c r="M992" i="5"/>
  <c r="M426" i="5"/>
  <c r="M921" i="5"/>
  <c r="M5047" i="5"/>
  <c r="M1679" i="5"/>
  <c r="M1506" i="5"/>
  <c r="M1151" i="5"/>
  <c r="M4738" i="5"/>
  <c r="M4737" i="5"/>
  <c r="M4287" i="5"/>
  <c r="M3026" i="5"/>
  <c r="M1310" i="5"/>
  <c r="M2066" i="5"/>
  <c r="M233" i="5"/>
  <c r="M232" i="5"/>
  <c r="M4210" i="5"/>
  <c r="M4053" i="5"/>
  <c r="M4052" i="5"/>
  <c r="M1366" i="5"/>
  <c r="M1518" i="5"/>
  <c r="M79" i="5"/>
  <c r="M3343" i="5"/>
  <c r="M26" i="5"/>
  <c r="M1235" i="5"/>
  <c r="M37" i="5"/>
  <c r="M3840" i="5"/>
  <c r="M3855" i="5"/>
  <c r="M965" i="5"/>
  <c r="M2047" i="5"/>
  <c r="M122" i="5"/>
  <c r="M3547" i="5"/>
  <c r="M209" i="5"/>
  <c r="M1598" i="5"/>
  <c r="M2945" i="5"/>
  <c r="M4864" i="5"/>
  <c r="M3099" i="5"/>
  <c r="M4879" i="5"/>
  <c r="M3839" i="5"/>
  <c r="M2202" i="5"/>
  <c r="M4351" i="5"/>
  <c r="M1514" i="5"/>
  <c r="M778" i="5"/>
  <c r="M777" i="5"/>
  <c r="M2540" i="5"/>
  <c r="M4863" i="5"/>
  <c r="M2450" i="5"/>
  <c r="M1544" i="5"/>
  <c r="M3407" i="5"/>
  <c r="M1022" i="5"/>
  <c r="M346" i="5"/>
  <c r="M1068" i="5"/>
  <c r="M3833" i="5"/>
  <c r="M3919" i="5"/>
  <c r="M3721" i="5"/>
  <c r="M254" i="5"/>
  <c r="M4238" i="5"/>
  <c r="M4553" i="5"/>
  <c r="M2198" i="5"/>
  <c r="M2197" i="5"/>
  <c r="M2236" i="5"/>
  <c r="M2488" i="5"/>
  <c r="M1157" i="5"/>
  <c r="M1090" i="5"/>
  <c r="M1089" i="5"/>
  <c r="M3402" i="5"/>
  <c r="M2560" i="5"/>
  <c r="M3773" i="5"/>
  <c r="M767" i="5"/>
  <c r="M952" i="5"/>
  <c r="M647" i="5"/>
  <c r="M4512" i="5"/>
  <c r="M2568" i="5"/>
  <c r="M3845" i="5"/>
  <c r="M1055" i="5"/>
  <c r="M2441" i="5"/>
  <c r="M2651" i="5"/>
  <c r="M3472" i="5"/>
  <c r="M2764" i="5"/>
  <c r="M2763" i="5"/>
  <c r="M832" i="5"/>
  <c r="M1767" i="5"/>
  <c r="M1758" i="5"/>
  <c r="M3169" i="5"/>
  <c r="M1974" i="5"/>
  <c r="M131" i="5"/>
  <c r="M2645" i="5"/>
  <c r="M3092" i="5"/>
  <c r="M4138" i="5"/>
  <c r="M1141" i="5"/>
  <c r="M3241" i="5"/>
  <c r="M749" i="5"/>
  <c r="M3719" i="5"/>
  <c r="M4905" i="5"/>
  <c r="M4231" i="5"/>
  <c r="M2844" i="5"/>
  <c r="M2330" i="5"/>
  <c r="M1168" i="5"/>
  <c r="M2631" i="5"/>
  <c r="M443" i="5"/>
  <c r="M3753" i="5"/>
  <c r="M4414" i="5"/>
  <c r="M715" i="5"/>
  <c r="M1146" i="5"/>
  <c r="M2952" i="5"/>
  <c r="M4581" i="5"/>
  <c r="M4234" i="5"/>
  <c r="M4186" i="5"/>
  <c r="M2936" i="5"/>
  <c r="M4149" i="5"/>
  <c r="M1739" i="5"/>
  <c r="M4215" i="5"/>
  <c r="M1776" i="5"/>
  <c r="M2222" i="5"/>
  <c r="M2232" i="5"/>
  <c r="M2220" i="5"/>
  <c r="M175" i="5"/>
  <c r="M3726" i="5"/>
  <c r="M4747" i="5"/>
  <c r="M1468" i="5"/>
  <c r="M3279" i="5"/>
  <c r="M2828" i="5"/>
  <c r="M2501" i="5"/>
  <c r="M4925" i="5"/>
  <c r="M4938" i="5"/>
  <c r="M3593" i="5"/>
  <c r="M1714" i="5"/>
  <c r="M1112" i="5"/>
  <c r="M1165" i="5"/>
  <c r="M1830" i="5"/>
  <c r="M1829" i="5"/>
  <c r="M4349" i="5"/>
  <c r="M3816" i="5"/>
  <c r="M3853" i="5"/>
  <c r="M1087" i="5"/>
  <c r="M2449" i="5"/>
  <c r="M3745" i="5"/>
  <c r="M1085" i="5"/>
  <c r="M2327" i="5"/>
  <c r="M4388" i="5"/>
  <c r="M1164" i="5"/>
  <c r="M4005" i="5"/>
  <c r="M2099" i="5"/>
  <c r="M158" i="5"/>
  <c r="M5005" i="5"/>
  <c r="M5004" i="5"/>
  <c r="M4817" i="5"/>
  <c r="M1318" i="5"/>
  <c r="M3282" i="5"/>
  <c r="M2886" i="5"/>
  <c r="M1326" i="5"/>
  <c r="M481" i="5"/>
  <c r="M3489" i="5"/>
  <c r="M3931" i="5"/>
  <c r="M3219" i="5"/>
  <c r="M3290" i="5"/>
  <c r="M2958" i="5"/>
  <c r="M903" i="5"/>
  <c r="M775" i="5"/>
  <c r="M1050" i="5"/>
  <c r="M3784" i="5"/>
  <c r="M3409" i="5"/>
  <c r="M3236" i="5"/>
  <c r="M997" i="5"/>
  <c r="M2208" i="5"/>
  <c r="M4324" i="5"/>
  <c r="M1015" i="5"/>
  <c r="M512" i="5"/>
  <c r="M4193" i="5"/>
  <c r="M3731" i="5"/>
  <c r="M2556" i="5"/>
  <c r="M2297" i="5"/>
  <c r="M1370" i="5"/>
  <c r="M2518" i="5"/>
  <c r="M3101" i="5"/>
  <c r="M2889" i="5"/>
  <c r="M860" i="5"/>
  <c r="M4425" i="5"/>
  <c r="M3173" i="5"/>
  <c r="M4962" i="5"/>
  <c r="M3110" i="5"/>
  <c r="M1172" i="5"/>
  <c r="M1013" i="5"/>
  <c r="M2143" i="5"/>
  <c r="M947" i="5"/>
  <c r="M3179" i="5"/>
  <c r="M3394" i="5"/>
  <c r="M3195" i="5"/>
  <c r="M4656" i="5"/>
  <c r="M4357" i="5"/>
  <c r="M1966" i="5"/>
  <c r="M1396" i="5"/>
  <c r="M1395" i="5"/>
  <c r="M698" i="5"/>
  <c r="M3543" i="5"/>
  <c r="M3374" i="5"/>
  <c r="M3373" i="5"/>
  <c r="M1603" i="5"/>
  <c r="M2722" i="5"/>
  <c r="M823" i="5"/>
  <c r="M2959" i="5"/>
  <c r="M1481" i="5"/>
  <c r="M2721" i="5"/>
  <c r="M966" i="5"/>
  <c r="M3527" i="5"/>
  <c r="M1698" i="5"/>
  <c r="M571" i="5"/>
  <c r="M2204" i="5"/>
  <c r="M2408" i="5"/>
  <c r="M1532" i="5"/>
  <c r="M3263" i="5"/>
  <c r="M2787" i="5"/>
  <c r="M525" i="5"/>
  <c r="M662" i="5"/>
  <c r="M3923" i="5"/>
  <c r="M2748" i="5"/>
  <c r="M4378" i="5"/>
  <c r="M3288" i="5"/>
  <c r="M2776" i="5"/>
  <c r="M750" i="5"/>
  <c r="M3155" i="5"/>
  <c r="M3154" i="5"/>
  <c r="M2344" i="5"/>
  <c r="M1280" i="5"/>
  <c r="M4810" i="5"/>
  <c r="M1436" i="5"/>
  <c r="M3199" i="5"/>
  <c r="M3198" i="5"/>
  <c r="M2881" i="5"/>
  <c r="M4048" i="5"/>
  <c r="M138" i="5"/>
  <c r="M4431" i="5"/>
  <c r="M2190" i="5"/>
  <c r="M732" i="5"/>
  <c r="M1471" i="5"/>
  <c r="M2789" i="5"/>
  <c r="M3671" i="5"/>
  <c r="M3149" i="5"/>
  <c r="M2754" i="5"/>
  <c r="M836" i="5"/>
  <c r="M518" i="5"/>
  <c r="M2588" i="5"/>
  <c r="M3613" i="5"/>
  <c r="M1551" i="5"/>
  <c r="M2826" i="5"/>
  <c r="M1330" i="5"/>
  <c r="M2279" i="5"/>
  <c r="M3559" i="5"/>
  <c r="M4086" i="5"/>
  <c r="M2319" i="5"/>
  <c r="M4071" i="5"/>
  <c r="M4242" i="5"/>
  <c r="M4598" i="5"/>
  <c r="M2218" i="5"/>
  <c r="M1138" i="5"/>
  <c r="M4383" i="5"/>
  <c r="M686" i="5"/>
  <c r="M3311" i="5"/>
  <c r="M4433" i="5"/>
  <c r="M3790" i="5"/>
  <c r="M4894" i="5"/>
  <c r="M3426" i="5"/>
  <c r="M2335" i="5"/>
  <c r="M1940" i="5"/>
  <c r="M961" i="5"/>
  <c r="M35" i="5"/>
  <c r="M4080" i="5"/>
  <c r="M1461" i="5"/>
  <c r="M2864" i="5"/>
  <c r="M3232" i="5"/>
  <c r="M263" i="5"/>
  <c r="M4647" i="5"/>
  <c r="M4098" i="5"/>
  <c r="M3983" i="5"/>
  <c r="M2704" i="5"/>
  <c r="M765" i="5"/>
  <c r="M3130" i="5"/>
  <c r="M1373" i="5"/>
  <c r="M3385" i="5"/>
  <c r="M2140" i="5"/>
  <c r="M2424" i="5"/>
  <c r="M3637" i="5"/>
  <c r="M2516" i="5"/>
  <c r="M1255" i="5"/>
  <c r="M1065" i="5"/>
  <c r="M5007" i="5"/>
  <c r="M3047" i="5"/>
  <c r="M2126" i="5"/>
  <c r="M1600" i="5"/>
  <c r="M3355" i="5"/>
  <c r="M2538" i="5"/>
  <c r="M375" i="5"/>
  <c r="M4911" i="5"/>
  <c r="M4802" i="5"/>
  <c r="M4247" i="5"/>
  <c r="M4885" i="5"/>
  <c r="M325" i="5"/>
  <c r="M1888" i="5"/>
  <c r="M1025" i="5"/>
  <c r="M3347" i="5"/>
  <c r="M3794" i="5"/>
  <c r="M2229" i="5"/>
  <c r="M2834" i="5"/>
  <c r="M2438" i="5"/>
  <c r="M4291" i="5"/>
  <c r="M2644" i="5"/>
  <c r="M3861" i="5"/>
  <c r="M1174" i="5"/>
  <c r="M2521" i="5"/>
  <c r="M2986" i="5"/>
  <c r="M2985" i="5"/>
  <c r="M152" i="5"/>
  <c r="M4975" i="5"/>
  <c r="M1705" i="5"/>
  <c r="M4274" i="5"/>
  <c r="M3287" i="5"/>
  <c r="M2851" i="5"/>
  <c r="M1741" i="5"/>
  <c r="M3058" i="5"/>
  <c r="M1642" i="5"/>
  <c r="M190" i="5"/>
  <c r="M3353" i="5"/>
  <c r="M3918" i="5"/>
  <c r="M2715" i="5"/>
  <c r="M2419" i="5"/>
  <c r="M3295" i="5"/>
  <c r="M3043" i="5"/>
  <c r="M1813" i="5"/>
  <c r="M1669" i="5"/>
  <c r="M840" i="5"/>
  <c r="M3935" i="5"/>
  <c r="M3707" i="5"/>
  <c r="M3953" i="5"/>
  <c r="M3797" i="5"/>
  <c r="M2457" i="5"/>
  <c r="M911" i="5"/>
  <c r="M67" i="5"/>
  <c r="M3590" i="5"/>
  <c r="M4904" i="5"/>
  <c r="M4903" i="5"/>
  <c r="M2270" i="5"/>
  <c r="M2728" i="5"/>
  <c r="M2878" i="5"/>
  <c r="M1467" i="5"/>
  <c r="M3687" i="5"/>
  <c r="M2604" i="5"/>
  <c r="M4722" i="5"/>
  <c r="M3652" i="5"/>
  <c r="M1965" i="5"/>
  <c r="M1241" i="5"/>
  <c r="M1240" i="5"/>
  <c r="M1660" i="5"/>
  <c r="M4515" i="5"/>
  <c r="M4597" i="5"/>
  <c r="M2772" i="5"/>
  <c r="M2771" i="5"/>
  <c r="M1103" i="5"/>
  <c r="M5000" i="5"/>
  <c r="M1017" i="5"/>
  <c r="M1903" i="5"/>
  <c r="M1411" i="5"/>
  <c r="M1081" i="5"/>
  <c r="M1080" i="5"/>
  <c r="M1612" i="5"/>
  <c r="M170" i="5"/>
  <c r="M1306" i="5"/>
  <c r="M4034" i="5"/>
  <c r="M4023" i="5"/>
  <c r="M1507" i="5"/>
  <c r="M1499" i="5"/>
  <c r="M4206" i="5"/>
  <c r="M791" i="5"/>
  <c r="M1899" i="5"/>
  <c r="M2339" i="5"/>
  <c r="M176" i="5"/>
  <c r="M2795" i="5"/>
  <c r="M266" i="5"/>
  <c r="M5042" i="5"/>
  <c r="M4849" i="5"/>
  <c r="M291" i="5"/>
  <c r="M4567" i="5"/>
  <c r="M1878" i="5"/>
  <c r="M2030" i="5"/>
  <c r="M80" i="5"/>
  <c r="M1795" i="5"/>
  <c r="M4190" i="5"/>
  <c r="M3763" i="5"/>
  <c r="M1525" i="5"/>
  <c r="M948" i="5"/>
  <c r="M350" i="5"/>
  <c r="M3672" i="5"/>
  <c r="M1908" i="5"/>
  <c r="M1907" i="5"/>
  <c r="M4505" i="5"/>
  <c r="M1220" i="5"/>
  <c r="M2110" i="5"/>
  <c r="M753" i="5"/>
  <c r="M673" i="5"/>
  <c r="M3678" i="5"/>
  <c r="M1620" i="5"/>
  <c r="M1149" i="5"/>
  <c r="M1219" i="5"/>
  <c r="M1023" i="5"/>
  <c r="M2433" i="5"/>
  <c r="M4998" i="5"/>
  <c r="M4119" i="5"/>
  <c r="M1056" i="5"/>
  <c r="M4631" i="5"/>
  <c r="M1814" i="5"/>
  <c r="M1759" i="5"/>
  <c r="M153" i="5"/>
  <c r="M2541" i="5"/>
  <c r="M1302" i="5"/>
  <c r="M146" i="5"/>
  <c r="M2729" i="5"/>
  <c r="M1327" i="5"/>
  <c r="M1183" i="5"/>
  <c r="M4275" i="5"/>
  <c r="M4248" i="5"/>
  <c r="M4674" i="5"/>
  <c r="M2046" i="5"/>
  <c r="M2237" i="5"/>
  <c r="M4139" i="5"/>
  <c r="M1513" i="5"/>
  <c r="M3961" i="5"/>
  <c r="M2123" i="5"/>
  <c r="M2687" i="5"/>
  <c r="M2369" i="5"/>
  <c r="M3807" i="5"/>
  <c r="M4334" i="5"/>
  <c r="M4147" i="5"/>
  <c r="M2759" i="5"/>
  <c r="M58" i="5"/>
  <c r="M2107" i="5"/>
  <c r="M2620" i="5"/>
  <c r="M3729" i="5"/>
  <c r="M3430" i="5"/>
  <c r="M2831" i="5"/>
  <c r="M1156" i="5"/>
  <c r="M22" i="5"/>
  <c r="M1521" i="5"/>
  <c r="M1166" i="5"/>
  <c r="M2513" i="5"/>
  <c r="M4054" i="5"/>
  <c r="M3720" i="5"/>
  <c r="M73" i="5"/>
  <c r="M3974" i="5"/>
  <c r="M2995" i="5"/>
  <c r="M3504" i="5"/>
  <c r="M3413" i="5"/>
  <c r="M2085" i="5"/>
  <c r="M4560" i="5"/>
  <c r="M4657" i="5"/>
  <c r="M1182" i="5"/>
  <c r="M2593" i="5"/>
  <c r="M1067" i="5"/>
  <c r="M4280" i="5"/>
  <c r="M1027" i="5"/>
  <c r="M3005" i="5"/>
  <c r="M4743" i="5"/>
  <c r="M4498" i="5"/>
  <c r="M3185" i="5"/>
  <c r="M1847" i="5"/>
  <c r="M977" i="5"/>
  <c r="M1051" i="5"/>
  <c r="M4537" i="5"/>
  <c r="M4646" i="5"/>
  <c r="M1356" i="5"/>
  <c r="M3135" i="5"/>
  <c r="M4626" i="5"/>
  <c r="M2347" i="5"/>
  <c r="M4483" i="5"/>
  <c r="M4495" i="5"/>
  <c r="M1944" i="5"/>
  <c r="M4921" i="5"/>
  <c r="M1827" i="5"/>
  <c r="M513" i="5"/>
  <c r="M714" i="5"/>
  <c r="M5050" i="5"/>
  <c r="M3455" i="5"/>
  <c r="M3244" i="5"/>
  <c r="M1894" i="5"/>
  <c r="M1355" i="5"/>
  <c r="M1617" i="5"/>
  <c r="M2543" i="5"/>
  <c r="M1062" i="5"/>
  <c r="M3359" i="5"/>
  <c r="M2563" i="5"/>
  <c r="M4910" i="5"/>
  <c r="M1443" i="5"/>
  <c r="M1905" i="5"/>
  <c r="M661" i="5"/>
  <c r="M1259" i="5"/>
  <c r="M4089" i="5"/>
  <c r="M847" i="5"/>
  <c r="M2839" i="5"/>
  <c r="M1852" i="5"/>
  <c r="M284" i="5"/>
  <c r="M283" i="5"/>
  <c r="M3985" i="5"/>
  <c r="M1442" i="5"/>
  <c r="M2510" i="5"/>
  <c r="M1720" i="5"/>
  <c r="M2626" i="5"/>
  <c r="M2991" i="5"/>
  <c r="M2025" i="5"/>
  <c r="M3012" i="5"/>
  <c r="M3011" i="5"/>
  <c r="M4971" i="5"/>
  <c r="M4311" i="5"/>
  <c r="M1632" i="5"/>
  <c r="M3063" i="5"/>
  <c r="M1644" i="5"/>
  <c r="M78" i="5"/>
  <c r="M4366" i="5"/>
  <c r="M3600" i="5"/>
  <c r="M2349" i="5"/>
  <c r="M2421" i="5"/>
  <c r="M1920" i="5"/>
  <c r="M2137" i="5"/>
  <c r="M2173" i="5"/>
  <c r="M5029" i="5"/>
  <c r="M4154" i="5"/>
  <c r="M1362" i="5"/>
  <c r="M2446" i="5"/>
  <c r="M2825" i="5"/>
  <c r="M4684" i="5"/>
  <c r="M1922" i="5"/>
  <c r="M76" i="5"/>
  <c r="M4630" i="5"/>
  <c r="M3352" i="5"/>
  <c r="M3113" i="5"/>
  <c r="M340" i="5"/>
  <c r="M1711" i="5"/>
  <c r="M1733" i="5"/>
  <c r="M883" i="5"/>
  <c r="M3339" i="5"/>
  <c r="M1929" i="5"/>
  <c r="M3535" i="5"/>
  <c r="M3152" i="5"/>
  <c r="M798" i="5"/>
  <c r="M1200" i="5"/>
  <c r="M2049" i="5"/>
  <c r="M2377" i="5"/>
  <c r="M2709" i="5"/>
  <c r="M4113" i="5"/>
  <c r="M2598" i="5"/>
  <c r="M1859" i="5"/>
  <c r="M442" i="5"/>
  <c r="M531" i="5"/>
  <c r="M4661" i="5"/>
  <c r="M4279" i="5"/>
  <c r="M3187" i="5"/>
  <c r="M501" i="5"/>
  <c r="M4569" i="5"/>
  <c r="M500" i="5"/>
  <c r="M1216" i="5"/>
  <c r="M1215" i="5"/>
  <c r="M4120" i="5"/>
  <c r="M1604" i="5"/>
  <c r="M2616" i="5"/>
  <c r="M3829" i="5"/>
  <c r="M3828" i="5"/>
  <c r="M1125" i="5"/>
  <c r="M4421" i="5"/>
  <c r="M1060" i="5"/>
  <c r="M2874" i="5"/>
  <c r="M54" i="5"/>
  <c r="M3775" i="5"/>
  <c r="M4131" i="5"/>
  <c r="M2282" i="5"/>
  <c r="M3852" i="5"/>
  <c r="M3851" i="5"/>
  <c r="M107" i="5"/>
  <c r="M106" i="5"/>
  <c r="M2463" i="5"/>
  <c r="M4947" i="5"/>
  <c r="M1735" i="5"/>
  <c r="M1498" i="5"/>
  <c r="M1898" i="5"/>
  <c r="M1319" i="5"/>
  <c r="M681" i="5"/>
  <c r="M3627" i="5"/>
  <c r="M1886" i="5"/>
  <c r="M3297" i="5"/>
  <c r="M829" i="5"/>
  <c r="M2607" i="5"/>
  <c r="M4798" i="5"/>
  <c r="M356" i="5"/>
  <c r="M2284" i="5"/>
  <c r="M3607" i="5"/>
  <c r="M1607" i="5"/>
  <c r="M2818" i="5"/>
  <c r="M1322" i="5"/>
  <c r="M4782" i="5"/>
  <c r="M2837" i="5"/>
  <c r="M2845" i="5"/>
  <c r="M1619" i="5"/>
  <c r="M2707" i="5"/>
  <c r="M1665" i="5"/>
  <c r="M2290" i="5"/>
  <c r="M1823" i="5"/>
  <c r="M3576" i="5"/>
  <c r="M1576" i="5"/>
  <c r="M3591" i="5"/>
  <c r="M2970" i="5"/>
  <c r="M1618" i="5"/>
  <c r="M3348" i="5"/>
  <c r="M1818" i="5"/>
  <c r="M853" i="5"/>
  <c r="M3823" i="5"/>
  <c r="M4350" i="5"/>
  <c r="M835" i="5"/>
  <c r="M2043" i="5"/>
  <c r="M4335" i="5"/>
  <c r="M4946" i="5"/>
  <c r="M4862" i="5"/>
  <c r="M929" i="5"/>
  <c r="M1531" i="5"/>
  <c r="M1715" i="5"/>
  <c r="M915" i="5"/>
  <c r="M4845" i="5"/>
  <c r="M1811" i="5"/>
  <c r="M3072" i="5"/>
  <c r="M4285" i="5"/>
  <c r="M1534" i="5"/>
  <c r="M1725" i="5"/>
  <c r="M2989" i="5"/>
  <c r="M4011" i="5"/>
  <c r="M3080" i="5"/>
  <c r="M289" i="5"/>
  <c r="M1606" i="5"/>
  <c r="M2953" i="5"/>
  <c r="M550" i="5"/>
  <c r="M549" i="5"/>
  <c r="M9" i="5"/>
  <c r="M3331" i="5"/>
  <c r="M3133" i="5"/>
  <c r="M385" i="5"/>
  <c r="M1678" i="5"/>
  <c r="M3025" i="5"/>
  <c r="M4748" i="5"/>
  <c r="M4415" i="5"/>
  <c r="M3625" i="5"/>
  <c r="M2293" i="5"/>
  <c r="M1434" i="5"/>
  <c r="M1297" i="5"/>
  <c r="M2355" i="5"/>
  <c r="M4927" i="5"/>
  <c r="M36" i="5"/>
  <c r="M2629" i="5"/>
  <c r="M4167" i="5"/>
  <c r="M2395" i="5"/>
  <c r="M2394" i="5"/>
  <c r="M990" i="5"/>
  <c r="M2240" i="5"/>
  <c r="M717" i="5"/>
  <c r="M3623" i="5"/>
  <c r="M2387" i="5"/>
  <c r="M2361" i="5"/>
  <c r="M1450" i="5"/>
  <c r="M2582" i="5"/>
  <c r="M3275" i="5"/>
  <c r="M4571" i="5"/>
  <c r="M355" i="5"/>
  <c r="M4346" i="5"/>
  <c r="M3004" i="5"/>
  <c r="M4793" i="5"/>
  <c r="M3174" i="5"/>
  <c r="M208" i="5"/>
  <c r="M3738" i="5"/>
  <c r="M855" i="5"/>
  <c r="M1785" i="5"/>
  <c r="M1470" i="5"/>
  <c r="M555" i="5"/>
  <c r="M2341" i="5"/>
  <c r="M4130" i="5"/>
  <c r="M2623" i="5"/>
  <c r="M2152" i="5"/>
  <c r="M4069" i="5"/>
  <c r="M2163" i="5"/>
  <c r="M2162" i="5"/>
  <c r="M222" i="5"/>
  <c r="M2286" i="5"/>
  <c r="M3571" i="5"/>
  <c r="M848" i="5"/>
  <c r="M2496" i="5"/>
  <c r="M3709" i="5"/>
  <c r="M1805" i="5"/>
  <c r="M2983" i="5"/>
  <c r="M1390" i="5"/>
  <c r="M577" i="5"/>
  <c r="M4594" i="5"/>
  <c r="M4826" i="5"/>
  <c r="M2504" i="5"/>
  <c r="M799" i="5"/>
  <c r="M1252" i="5"/>
  <c r="M3051" i="5"/>
  <c r="M4759" i="5"/>
  <c r="M4373" i="5"/>
  <c r="M1686" i="5"/>
  <c r="M3033" i="5"/>
  <c r="M2432" i="5"/>
  <c r="M4355" i="5"/>
  <c r="M2847" i="5"/>
  <c r="M4972" i="5"/>
  <c r="M559" i="5"/>
  <c r="M85" i="5"/>
  <c r="M1838" i="5"/>
  <c r="M4792" i="5"/>
  <c r="M3610" i="5"/>
  <c r="M4974" i="5"/>
  <c r="M3641" i="5"/>
  <c r="M2332" i="5"/>
  <c r="M1910" i="5"/>
  <c r="M3076" i="5"/>
  <c r="M4214" i="5"/>
  <c r="M1371" i="5"/>
  <c r="M1937" i="5"/>
  <c r="M4252" i="5"/>
  <c r="M359" i="5"/>
  <c r="M4715" i="5"/>
  <c r="M4449" i="5"/>
  <c r="M5041" i="5"/>
  <c r="M2783" i="5"/>
  <c r="M4908" i="5"/>
  <c r="M1668" i="5"/>
  <c r="M2817" i="5"/>
  <c r="M1049" i="5"/>
  <c r="M3966" i="5"/>
  <c r="M852" i="5"/>
  <c r="M3102" i="5"/>
  <c r="M66" i="5"/>
  <c r="M1429" i="5"/>
  <c r="M3786" i="5"/>
  <c r="M2135" i="5"/>
  <c r="M4468" i="5"/>
  <c r="M1948" i="5"/>
  <c r="M2040" i="5"/>
  <c r="M2366" i="5"/>
  <c r="M184" i="5"/>
  <c r="M4199" i="5"/>
  <c r="M4867" i="5"/>
  <c r="M565" i="5"/>
  <c r="M564" i="5"/>
  <c r="M2578" i="5"/>
  <c r="M330" i="5"/>
  <c r="M329" i="5"/>
  <c r="M4734" i="5"/>
  <c r="M665" i="5"/>
  <c r="M1419" i="5"/>
  <c r="M3972" i="5"/>
  <c r="M205" i="5"/>
  <c r="M227" i="5"/>
  <c r="M4288" i="5"/>
  <c r="M4303" i="5"/>
  <c r="M1314" i="5"/>
  <c r="M3440" i="5"/>
  <c r="M2396" i="5"/>
  <c r="M4535" i="5"/>
  <c r="M1601" i="5"/>
  <c r="M2194" i="5"/>
  <c r="M759" i="5"/>
  <c r="M1113" i="5"/>
  <c r="M3635" i="5"/>
  <c r="M1108" i="5"/>
  <c r="M1107" i="5"/>
  <c r="M1996" i="5"/>
  <c r="M1401" i="5"/>
  <c r="M856" i="5"/>
  <c r="M3018" i="5"/>
  <c r="M519" i="5"/>
  <c r="M4470" i="5"/>
  <c r="M816" i="5"/>
  <c r="M1332" i="5"/>
  <c r="M2114" i="5"/>
  <c r="M2113" i="5"/>
  <c r="M5046" i="5"/>
  <c r="M4533" i="5"/>
  <c r="M1637" i="5"/>
  <c r="M4205" i="5"/>
  <c r="M1454" i="5"/>
  <c r="M2509" i="5"/>
  <c r="M2508" i="5"/>
  <c r="M4464" i="5"/>
  <c r="M4668" i="5"/>
  <c r="M68" i="5"/>
  <c r="M1210" i="5"/>
  <c r="M4203" i="5"/>
  <c r="M4087" i="5"/>
  <c r="M4701" i="5"/>
  <c r="M2248" i="5"/>
  <c r="M1427" i="5"/>
  <c r="M1058" i="5"/>
  <c r="M4270" i="5"/>
  <c r="M132" i="5"/>
  <c r="M3459" i="5"/>
  <c r="M2632" i="5"/>
  <c r="M3909" i="5"/>
  <c r="M1158" i="5"/>
  <c r="M2505" i="5"/>
  <c r="M4003" i="5"/>
  <c r="M4960" i="5"/>
  <c r="M3569" i="5"/>
  <c r="M1656" i="5"/>
  <c r="M1228" i="5"/>
  <c r="M4254" i="5"/>
  <c r="M2974" i="5"/>
  <c r="M2975" i="5"/>
  <c r="M2848" i="5"/>
  <c r="M1418" i="5"/>
  <c r="M64" i="5"/>
  <c r="M4486" i="5"/>
  <c r="M2928" i="5"/>
  <c r="M4141" i="5"/>
  <c r="M1139" i="5"/>
  <c r="M2416" i="5"/>
  <c r="M1986" i="5"/>
  <c r="M439" i="5"/>
  <c r="M4847" i="5"/>
  <c r="M2917" i="5"/>
  <c r="M3758" i="5"/>
  <c r="M2055" i="5"/>
  <c r="M653" i="5"/>
  <c r="M1130" i="5"/>
  <c r="M4377" i="5"/>
  <c r="M4663" i="5"/>
  <c r="M4283" i="5"/>
  <c r="M2018" i="5"/>
  <c r="M592" i="5"/>
  <c r="M566" i="5"/>
  <c r="M3903" i="5"/>
  <c r="M4474" i="5"/>
  <c r="M1446" i="5"/>
  <c r="M1377" i="5"/>
  <c r="M2106" i="5"/>
  <c r="M1976" i="5"/>
  <c r="M4991" i="5"/>
  <c r="M4502" i="5"/>
  <c r="M3915" i="5"/>
  <c r="M1122" i="5"/>
  <c r="M2903" i="5"/>
  <c r="M1093" i="5"/>
  <c r="M1092" i="5"/>
  <c r="M507" i="5"/>
  <c r="M5014" i="5"/>
  <c r="M2765" i="5"/>
  <c r="M258" i="5"/>
  <c r="M2391" i="5"/>
  <c r="M4452" i="5"/>
  <c r="M1932" i="5"/>
  <c r="M971" i="5"/>
  <c r="M972" i="5"/>
  <c r="M1148" i="5"/>
  <c r="M393" i="5"/>
  <c r="M4830" i="5"/>
  <c r="M3180" i="5"/>
  <c r="M3958" i="5"/>
  <c r="M3957" i="5"/>
  <c r="M2399" i="5"/>
  <c r="M3127" i="5"/>
  <c r="M737" i="5"/>
  <c r="M3494" i="5"/>
  <c r="M5044" i="5"/>
  <c r="M1357" i="5"/>
  <c r="M2792" i="5"/>
  <c r="M4462" i="5"/>
  <c r="M243" i="5"/>
  <c r="M1321" i="5"/>
  <c r="M4762" i="5"/>
  <c r="M2029" i="5"/>
  <c r="M1497" i="5"/>
  <c r="M5033" i="5"/>
  <c r="M533" i="5"/>
  <c r="M561" i="5"/>
  <c r="M3375" i="5"/>
  <c r="M4926" i="5"/>
  <c r="M322" i="5"/>
  <c r="M1935" i="5"/>
  <c r="M1316" i="5"/>
  <c r="M63" i="5"/>
  <c r="M2925" i="5"/>
  <c r="M4824" i="5"/>
  <c r="M4914" i="5"/>
  <c r="M1731" i="5"/>
  <c r="M3008" i="5"/>
  <c r="M4221" i="5"/>
  <c r="M2978" i="5"/>
  <c r="M956" i="5"/>
  <c r="M4399" i="5"/>
  <c r="M3435" i="5"/>
  <c r="M3735" i="5"/>
  <c r="M2980" i="5"/>
  <c r="M2690" i="5"/>
  <c r="M899" i="5"/>
  <c r="M826" i="5"/>
  <c r="M1722" i="5"/>
  <c r="M270" i="5"/>
  <c r="M2972" i="5"/>
  <c r="M2557" i="5"/>
  <c r="M3549" i="5"/>
  <c r="M1487" i="5"/>
  <c r="M1250" i="5"/>
  <c r="M670" i="5"/>
  <c r="M3871" i="5"/>
  <c r="M4834" i="5"/>
  <c r="M1153" i="5"/>
  <c r="M2130" i="5"/>
  <c r="M3022" i="5"/>
  <c r="M1728" i="5"/>
  <c r="M1729" i="5"/>
  <c r="M3645" i="5"/>
  <c r="M1694" i="5"/>
  <c r="M3105" i="5"/>
  <c r="M253" i="5"/>
  <c r="M4614" i="5"/>
  <c r="M2017" i="5"/>
  <c r="M207" i="5"/>
  <c r="M3108" i="5"/>
  <c r="M4640" i="5"/>
  <c r="M2371" i="5"/>
  <c r="M2440" i="5"/>
  <c r="M324" i="5"/>
  <c r="M2181" i="5"/>
  <c r="M2180" i="5"/>
  <c r="M912" i="5"/>
  <c r="M424" i="5"/>
  <c r="M825" i="5"/>
  <c r="M712" i="5"/>
  <c r="M711" i="5"/>
  <c r="M3789" i="5"/>
  <c r="M831" i="5"/>
  <c r="M2385" i="5"/>
  <c r="M2551" i="5"/>
  <c r="M1132" i="5"/>
  <c r="M4878" i="5"/>
  <c r="M3041" i="5"/>
  <c r="M1834" i="5"/>
  <c r="M2806" i="5"/>
  <c r="M618" i="5"/>
  <c r="M4447" i="5"/>
  <c r="M4105" i="5"/>
  <c r="M3632" i="5"/>
  <c r="M1957" i="5"/>
  <c r="M1410" i="5"/>
  <c r="M2246" i="5"/>
  <c r="M1652" i="5"/>
  <c r="M2601" i="5"/>
  <c r="M2600" i="5"/>
  <c r="M1075" i="5"/>
  <c r="M1199" i="5"/>
  <c r="M984" i="5"/>
  <c r="M882" i="5"/>
  <c r="M494" i="5"/>
  <c r="M4706" i="5"/>
  <c r="M4047" i="5"/>
  <c r="M2168" i="5"/>
  <c r="M2167" i="5"/>
  <c r="M4389" i="5"/>
  <c r="M3585" i="5"/>
  <c r="M4132" i="5"/>
  <c r="M1500" i="5"/>
  <c r="M4400" i="5"/>
  <c r="M4732" i="5"/>
  <c r="M1114" i="5"/>
  <c r="M2082" i="5"/>
  <c r="M4966" i="5"/>
  <c r="M4876" i="5"/>
  <c r="M210" i="5"/>
  <c r="M1592" i="5"/>
  <c r="M2067" i="5"/>
  <c r="M4653" i="5"/>
  <c r="M4055" i="5"/>
  <c r="M3808" i="5"/>
  <c r="M849" i="5"/>
  <c r="M499" i="5"/>
  <c r="M3344" i="5"/>
  <c r="M116" i="5"/>
  <c r="M2786" i="5"/>
  <c r="M332" i="5"/>
  <c r="M3533" i="5"/>
  <c r="M1689" i="5"/>
  <c r="M144" i="5"/>
  <c r="M285" i="5"/>
  <c r="M843" i="5"/>
  <c r="M2801" i="5"/>
  <c r="M2674" i="5"/>
  <c r="M1437" i="5"/>
  <c r="M1324" i="5"/>
  <c r="M913" i="5"/>
  <c r="M2605" i="5"/>
  <c r="M4873" i="5"/>
  <c r="M2323" i="5"/>
  <c r="M220" i="5"/>
  <c r="M2552" i="5"/>
  <c r="M735" i="5"/>
  <c r="M783" i="5"/>
  <c r="M4517" i="5"/>
  <c r="M3144" i="5"/>
  <c r="M1670" i="5"/>
  <c r="M3017" i="5"/>
  <c r="M1772" i="5"/>
  <c r="M1771" i="5"/>
  <c r="M5018" i="5"/>
  <c r="M1800" i="5"/>
  <c r="M3677" i="5"/>
  <c r="M1615" i="5"/>
  <c r="M1426" i="5"/>
  <c r="M2933" i="5"/>
  <c r="M204" i="5"/>
  <c r="M4405" i="5"/>
  <c r="M3920" i="5"/>
  <c r="M3801" i="5"/>
  <c r="M1822" i="5"/>
  <c r="M3233" i="5"/>
  <c r="M741" i="5"/>
  <c r="M4152" i="5"/>
  <c r="M4329" i="5"/>
  <c r="M3249" i="5"/>
  <c r="M1911" i="5"/>
  <c r="M3475" i="5"/>
  <c r="M2737" i="5"/>
  <c r="M1399" i="5"/>
  <c r="M46" i="5"/>
  <c r="M3283" i="5"/>
  <c r="M3774" i="5"/>
  <c r="M1540" i="5"/>
  <c r="M3271" i="5"/>
  <c r="M4750" i="5"/>
  <c r="M4578" i="5"/>
  <c r="M3106" i="5"/>
  <c r="M1548" i="5"/>
  <c r="M999" i="5"/>
  <c r="M2997" i="5"/>
  <c r="M1844" i="5"/>
  <c r="M2050" i="5"/>
  <c r="M418" i="5"/>
  <c r="M3990" i="5"/>
  <c r="M4769" i="5"/>
  <c r="M1810" i="5"/>
  <c r="M1368" i="5"/>
  <c r="M1869" i="5"/>
  <c r="M879" i="5"/>
  <c r="M4813" i="5"/>
  <c r="M4059" i="5"/>
  <c r="M4695" i="5"/>
  <c r="M4437" i="5"/>
  <c r="M1750" i="5"/>
  <c r="M3097" i="5"/>
  <c r="M4680" i="5"/>
  <c r="M2475" i="5"/>
  <c r="M3925" i="5"/>
  <c r="M1238" i="5"/>
  <c r="M2585" i="5"/>
  <c r="M1019" i="5"/>
  <c r="M486" i="5"/>
  <c r="M937" i="5"/>
  <c r="M4485" i="5"/>
  <c r="M3971" i="5"/>
  <c r="M1246" i="5"/>
  <c r="M2657" i="5"/>
  <c r="M1462" i="5"/>
  <c r="M249" i="5"/>
  <c r="M4307" i="5"/>
  <c r="M920" i="5"/>
  <c r="M3177" i="5"/>
  <c r="M573" i="5"/>
  <c r="M4490" i="5"/>
  <c r="M752" i="5"/>
  <c r="M4135" i="5"/>
  <c r="M3471" i="5"/>
  <c r="M3216" i="5"/>
  <c r="M1456" i="5"/>
  <c r="M2262" i="5"/>
  <c r="M2712" i="5"/>
  <c r="M656" i="5"/>
  <c r="M4038" i="5"/>
  <c r="M3361" i="5"/>
  <c r="M2939" i="5"/>
  <c r="M2132" i="5"/>
  <c r="M2352" i="5"/>
  <c r="M2720" i="5"/>
  <c r="M3210" i="5"/>
  <c r="M49" i="5"/>
  <c r="M3887" i="5"/>
  <c r="M3091" i="5"/>
  <c r="M3694" i="5"/>
  <c r="M1991" i="5"/>
  <c r="M3202" i="5"/>
  <c r="M1372" i="5"/>
  <c r="M3055" i="5"/>
  <c r="M638" i="5"/>
  <c r="M676" i="5"/>
  <c r="M3874" i="5"/>
  <c r="M4321" i="5"/>
  <c r="M2131" i="5"/>
  <c r="M2695" i="5"/>
  <c r="M2062" i="5"/>
  <c r="M1708" i="5"/>
  <c r="M174" i="5"/>
  <c r="M4302" i="5"/>
  <c r="M3898" i="5"/>
  <c r="M3526" i="5"/>
  <c r="M2530" i="5"/>
  <c r="M2139" i="5"/>
  <c r="M2767" i="5"/>
  <c r="M4828" i="5"/>
  <c r="M4333" i="5"/>
  <c r="M4682" i="5"/>
  <c r="M2057" i="5"/>
  <c r="M4931" i="5"/>
  <c r="M1144" i="5"/>
  <c r="M3212" i="5"/>
  <c r="M1877" i="5"/>
  <c r="M1876" i="5"/>
  <c r="M725" i="5"/>
  <c r="M2253" i="5"/>
  <c r="M2873" i="5"/>
  <c r="M2138" i="5"/>
  <c r="M3094" i="5"/>
  <c r="M3804" i="5"/>
  <c r="M2008" i="5"/>
  <c r="M2156" i="5"/>
  <c r="M95" i="5"/>
  <c r="M3806" i="5"/>
  <c r="M3485" i="5"/>
  <c r="M1423" i="5"/>
  <c r="M2717" i="5"/>
  <c r="M3493" i="5"/>
  <c r="M3478" i="5"/>
  <c r="M2165" i="5"/>
  <c r="M1258" i="5"/>
  <c r="M2374" i="5"/>
  <c r="M1398" i="5"/>
  <c r="M490" i="5"/>
  <c r="M521" i="5"/>
  <c r="M4544" i="5"/>
  <c r="M4585" i="5"/>
  <c r="M4726" i="5"/>
  <c r="M2809" i="5"/>
  <c r="M2042" i="5"/>
  <c r="M3030" i="5"/>
  <c r="M3740" i="5"/>
  <c r="M1661" i="5"/>
  <c r="M4002" i="5"/>
  <c r="M3302" i="5"/>
  <c r="M2216" i="5"/>
  <c r="M790" i="5"/>
  <c r="M2313" i="5"/>
  <c r="M2305" i="5"/>
  <c r="M627" i="5"/>
  <c r="M626" i="5"/>
  <c r="M4989" i="5"/>
  <c r="M4808" i="5"/>
  <c r="M3922" i="5"/>
  <c r="M4478" i="5"/>
  <c r="M2590" i="5"/>
  <c r="M980" i="5"/>
  <c r="M2276" i="5"/>
  <c r="M352" i="5"/>
  <c r="M4419" i="5"/>
  <c r="M2317" i="5"/>
  <c r="M2316" i="5"/>
  <c r="M1623" i="5"/>
  <c r="M1276" i="5"/>
  <c r="M1275" i="5"/>
  <c r="M3071" i="5"/>
  <c r="M1764" i="5"/>
  <c r="M511" i="5"/>
  <c r="M510" i="5"/>
  <c r="M3843" i="5"/>
  <c r="M2841" i="5"/>
  <c r="M338" i="5"/>
  <c r="M2382" i="5"/>
  <c r="M2740" i="5"/>
  <c r="M1483" i="5"/>
  <c r="M48" i="5"/>
  <c r="M4382" i="5"/>
  <c r="M3744" i="5"/>
  <c r="M3330" i="5"/>
  <c r="M3612" i="5"/>
  <c r="M528" i="5"/>
  <c r="M3877" i="5"/>
  <c r="M3793" i="5"/>
  <c r="M1702" i="5"/>
  <c r="M2239" i="5"/>
  <c r="M1010" i="5"/>
  <c r="M2935" i="5"/>
  <c r="M1516" i="5"/>
  <c r="M162" i="5"/>
  <c r="M4494" i="5"/>
  <c r="M3069" i="5"/>
  <c r="M4115" i="5"/>
  <c r="M2304" i="5"/>
  <c r="M2125" i="5"/>
  <c r="M4806" i="5"/>
  <c r="M451" i="5"/>
  <c r="M3859" i="5"/>
  <c r="M3182" i="5"/>
  <c r="M1408" i="5"/>
  <c r="M2023" i="5"/>
  <c r="C3" i="5"/>
  <c r="E3" i="5" s="1"/>
  <c r="M3" i="5"/>
  <c r="M2273" i="5"/>
  <c r="M2272" i="5"/>
  <c r="M1631" i="5"/>
  <c r="M946" i="5"/>
  <c r="M4761" i="5"/>
  <c r="M3934" i="5"/>
  <c r="M3964" i="5"/>
  <c r="M3143" i="5"/>
  <c r="M4180" i="5"/>
  <c r="M955" i="5"/>
  <c r="M5039" i="5"/>
  <c r="M8" i="5"/>
  <c r="M465" i="5"/>
  <c r="M1232" i="5"/>
  <c r="M1376" i="5"/>
  <c r="M1002" i="5"/>
  <c r="M1650" i="5"/>
  <c r="M327" i="5"/>
  <c r="M515" i="5"/>
  <c r="M4473" i="5"/>
  <c r="M3380" i="5"/>
  <c r="M1270" i="5"/>
  <c r="M2753" i="5"/>
  <c r="M4397" i="5"/>
  <c r="M3848" i="5"/>
  <c r="M3778" i="5"/>
  <c r="M3863" i="5"/>
  <c r="M2637" i="5"/>
  <c r="M1351" i="5"/>
  <c r="M3248" i="5"/>
  <c r="M2186" i="5"/>
  <c r="M748" i="5"/>
  <c r="M180" i="5"/>
  <c r="M2756" i="5"/>
  <c r="M2900" i="5"/>
  <c r="M1359" i="5"/>
  <c r="M2634" i="5"/>
  <c r="M2321" i="5"/>
  <c r="M4230" i="5"/>
  <c r="M1564" i="5"/>
  <c r="M179" i="5"/>
  <c r="M4689" i="5"/>
  <c r="M3998" i="5"/>
  <c r="M3164" i="5"/>
  <c r="M3657" i="5"/>
  <c r="M3231" i="5"/>
  <c r="M2869" i="5"/>
  <c r="M3509" i="5"/>
  <c r="M801" i="5"/>
  <c r="M923" i="5"/>
  <c r="M4875" i="5"/>
  <c r="M2445" i="5"/>
  <c r="M4456" i="5"/>
  <c r="M2734" i="5"/>
  <c r="M3061" i="5"/>
  <c r="M1821" i="5"/>
  <c r="M3104" i="5"/>
  <c r="M1464" i="5"/>
  <c r="M479" i="5"/>
  <c r="M4678" i="5"/>
  <c r="M935" i="5"/>
  <c r="M3696" i="5"/>
  <c r="M3084" i="5"/>
  <c r="M1893" i="5"/>
  <c r="M1393" i="5"/>
  <c r="M2148" i="5"/>
  <c r="M1667" i="5"/>
  <c r="M337" i="5"/>
  <c r="M437" i="5"/>
  <c r="M2965" i="5"/>
  <c r="M4262" i="5"/>
  <c r="M3955" i="5"/>
  <c r="M2071" i="5"/>
  <c r="M4404" i="5"/>
  <c r="M1868" i="5"/>
  <c r="M2128" i="5"/>
  <c r="M2495" i="5"/>
  <c r="M1794" i="5"/>
  <c r="M1009" i="5"/>
  <c r="M4246" i="5"/>
  <c r="M2411" i="5"/>
  <c r="M3457" i="5"/>
  <c r="M1477" i="5"/>
  <c r="M1757" i="5"/>
  <c r="M2379" i="5"/>
  <c r="M2567" i="5"/>
  <c r="M4628" i="5"/>
  <c r="M2172" i="5"/>
  <c r="M294" i="5"/>
  <c r="M3491" i="5"/>
  <c r="M2309" i="5"/>
  <c r="M4423" i="5"/>
  <c r="M3643" i="5"/>
  <c r="M1837" i="5"/>
  <c r="M683" i="5"/>
  <c r="M705" i="5"/>
  <c r="M4265" i="5"/>
  <c r="M4606" i="5"/>
  <c r="M2468" i="5"/>
  <c r="M2498" i="5"/>
  <c r="M1387" i="5"/>
  <c r="M3737" i="5"/>
  <c r="M3422" i="5"/>
  <c r="M4784" i="5"/>
  <c r="M3167" i="5"/>
  <c r="M1685" i="5"/>
  <c r="M1684" i="5"/>
  <c r="M919" i="5"/>
  <c r="M1048" i="5"/>
  <c r="M2592" i="5"/>
  <c r="M1181" i="5"/>
  <c r="M607" i="5"/>
  <c r="M3277" i="5"/>
  <c r="M4407" i="5"/>
  <c r="M3602" i="5"/>
  <c r="M4381" i="5"/>
  <c r="M1696" i="5"/>
  <c r="M2095" i="5"/>
  <c r="M472" i="5"/>
  <c r="M2858" i="5"/>
  <c r="M764" i="5"/>
  <c r="M24" i="5"/>
  <c r="M4591" i="5"/>
  <c r="M4083" i="5"/>
  <c r="M3587" i="5"/>
  <c r="M2146" i="5"/>
  <c r="M811" i="5"/>
  <c r="M1583" i="5"/>
  <c r="M1584" i="5"/>
  <c r="M1782" i="5"/>
  <c r="M989" i="5"/>
  <c r="M403" i="5"/>
  <c r="M4160" i="5"/>
  <c r="M4410" i="5"/>
  <c r="M3782" i="5"/>
  <c r="M2338" i="5"/>
  <c r="M4564" i="5"/>
  <c r="M4589" i="5"/>
  <c r="M114" i="5"/>
  <c r="M834" i="5"/>
  <c r="M3654" i="5"/>
  <c r="M4671" i="5"/>
  <c r="M4306" i="5"/>
  <c r="M2037" i="5"/>
  <c r="M2269" i="5"/>
  <c r="M3980" i="5"/>
  <c r="M2609" i="5"/>
  <c r="M274" i="5"/>
  <c r="M1271" i="5"/>
  <c r="M388" i="5"/>
  <c r="M217" i="5"/>
  <c r="M3666" i="5"/>
  <c r="M3838" i="5"/>
  <c r="M3616" i="5"/>
  <c r="M2460" i="5"/>
  <c r="M818" i="5"/>
  <c r="M1990" i="5"/>
  <c r="M2814" i="5"/>
  <c r="M2415" i="5"/>
  <c r="M3487" i="5"/>
  <c r="M3363" i="5"/>
  <c r="M3342" i="5"/>
  <c r="M4720" i="5"/>
  <c r="M1972" i="5"/>
  <c r="M2231" i="5"/>
  <c r="M942" i="5"/>
  <c r="M898" i="5"/>
  <c r="M3558" i="5"/>
  <c r="M4952" i="5"/>
  <c r="M2880" i="5"/>
  <c r="M2548" i="5"/>
  <c r="M2742" i="5"/>
  <c r="M445" i="5"/>
  <c r="M4511" i="5"/>
  <c r="M3881" i="5"/>
  <c r="M4659" i="5"/>
  <c r="M3388" i="5"/>
  <c r="M1955" i="5"/>
  <c r="M1926" i="5"/>
  <c r="M3751" i="5"/>
  <c r="M4241" i="5"/>
  <c r="M3686" i="5"/>
  <c r="M2402" i="5"/>
  <c r="M2639" i="5"/>
  <c r="M4839" i="5"/>
  <c r="M100" i="5"/>
  <c r="M3762" i="5"/>
  <c r="M2803" i="5"/>
  <c r="M1993" i="5"/>
  <c r="M2078" i="5"/>
  <c r="M1664" i="5"/>
  <c r="M2664" i="5"/>
  <c r="M3384" i="5"/>
  <c r="M1700" i="5"/>
  <c r="M447" i="5"/>
  <c r="M2988" i="5"/>
  <c r="M1928" i="5"/>
  <c r="M3251" i="5"/>
  <c r="M1573" i="5"/>
  <c r="M1952" i="5"/>
  <c r="M780" i="5"/>
  <c r="M755" i="5"/>
  <c r="M896" i="5"/>
  <c r="M865" i="5"/>
  <c r="M4930" i="5"/>
  <c r="M4359" i="5"/>
  <c r="M3474" i="5"/>
  <c r="M1984" i="5"/>
  <c r="M702" i="5"/>
  <c r="M1763" i="5"/>
  <c r="M99" i="5"/>
  <c r="M3941" i="5"/>
  <c r="M2035" i="5"/>
  <c r="M94" i="5"/>
  <c r="M4413" i="5"/>
  <c r="M3928" i="5"/>
  <c r="M1556" i="5"/>
  <c r="M2537" i="5"/>
  <c r="M931" i="5"/>
  <c r="M1064" i="5"/>
  <c r="M1342" i="5"/>
  <c r="M2689" i="5"/>
  <c r="M4477" i="5"/>
  <c r="M3912" i="5"/>
  <c r="M3747" i="5"/>
  <c r="M3454" i="5"/>
  <c r="M773" i="5"/>
  <c r="M4196" i="5"/>
  <c r="M2076" i="5"/>
  <c r="M1414" i="5"/>
  <c r="M2761" i="5"/>
  <c r="M636" i="5"/>
  <c r="M675" i="5"/>
  <c r="M3938" i="5"/>
  <c r="M3702" i="5"/>
  <c r="M4340" i="5"/>
  <c r="M1528" i="5"/>
  <c r="M4965" i="5"/>
  <c r="M4272" i="5"/>
  <c r="M2824" i="5"/>
  <c r="M1350" i="5"/>
  <c r="M1572" i="5"/>
  <c r="M4677" i="5"/>
  <c r="M3115" i="5"/>
  <c r="M4161" i="5"/>
  <c r="M1195" i="5"/>
  <c r="M4124" i="5"/>
  <c r="M623" i="5"/>
  <c r="M996" i="5"/>
  <c r="M1575" i="5"/>
  <c r="M1162" i="5"/>
  <c r="M2859" i="5"/>
  <c r="M3897" i="5"/>
  <c r="M4621" i="5"/>
  <c r="M1185" i="5"/>
  <c r="M493" i="5"/>
  <c r="M3338" i="5"/>
  <c r="M2863" i="5"/>
  <c r="M382" i="5"/>
  <c r="M2597" i="5"/>
  <c r="M4386" i="5"/>
  <c r="M3947" i="5"/>
  <c r="M3927" i="5"/>
  <c r="M4860" i="5"/>
  <c r="M2672" i="5"/>
  <c r="M1117" i="5"/>
  <c r="M1793" i="5"/>
  <c r="M2258" i="5"/>
  <c r="M248" i="5"/>
  <c r="M697" i="5"/>
  <c r="M4713" i="5"/>
  <c r="M3698" i="5"/>
  <c r="M3496" i="5"/>
  <c r="M2343" i="5"/>
  <c r="M3082" i="5"/>
  <c r="M2686" i="5"/>
  <c r="M3201" i="5"/>
  <c r="M874" i="5"/>
  <c r="M342" i="5"/>
  <c r="M3400" i="5"/>
  <c r="M4601" i="5"/>
  <c r="M4981" i="5"/>
  <c r="M918" i="5"/>
  <c r="M4708" i="5"/>
  <c r="M2158" i="5"/>
  <c r="M1520" i="5"/>
  <c r="M1171" i="5"/>
  <c r="M1262" i="5"/>
  <c r="M401" i="5"/>
  <c r="M3658" i="5"/>
  <c r="M2941" i="5"/>
  <c r="M3987" i="5"/>
  <c r="M2545" i="5"/>
  <c r="M1083" i="5"/>
  <c r="M975" i="5"/>
  <c r="M617" i="5"/>
  <c r="M3265" i="5"/>
  <c r="M406" i="5"/>
  <c r="M3336" i="5"/>
  <c r="M3351" i="5"/>
  <c r="M1863" i="5"/>
  <c r="M2905" i="5"/>
  <c r="M552" i="5"/>
  <c r="M1581" i="5"/>
  <c r="M4171" i="5"/>
  <c r="M4853" i="5"/>
  <c r="M4852" i="5"/>
  <c r="M4192" i="5"/>
  <c r="M4523" i="5"/>
  <c r="M2888" i="5"/>
  <c r="M679" i="5"/>
  <c r="M803" i="5"/>
  <c r="M415" i="5"/>
  <c r="M4362" i="5"/>
  <c r="M3866" i="5"/>
  <c r="M3432" i="5"/>
  <c r="M2407" i="5"/>
  <c r="M4237" i="5"/>
  <c r="M1486" i="5"/>
  <c r="M2418" i="5"/>
  <c r="M2302" i="5"/>
  <c r="M104" i="5"/>
  <c r="M4263" i="5"/>
  <c r="M3387" i="5"/>
  <c r="M4278" i="5"/>
  <c r="M3257" i="5"/>
  <c r="M1291" i="5"/>
  <c r="M557" i="5"/>
  <c r="M3682" i="5"/>
  <c r="M194" i="5"/>
  <c r="M433" i="5"/>
  <c r="M3503" i="5"/>
  <c r="M3578" i="5"/>
  <c r="M3358" i="5"/>
  <c r="M885" i="5"/>
  <c r="M1969" i="5"/>
  <c r="M3124" i="5"/>
  <c r="M1503" i="5"/>
  <c r="M2909" i="5"/>
  <c r="M1563" i="5"/>
  <c r="M128" i="5"/>
  <c r="M2459" i="5"/>
  <c r="M5022" i="5"/>
  <c r="M3769" i="5"/>
  <c r="M3766" i="5"/>
  <c r="M2001" i="5"/>
  <c r="M4332" i="5"/>
  <c r="M4188" i="5"/>
  <c r="M2922" i="5"/>
  <c r="M828" i="5"/>
  <c r="M88" i="5"/>
  <c r="M4527" i="5"/>
  <c r="M4091" i="5"/>
  <c r="M4542" i="5"/>
  <c r="M13" i="5"/>
  <c r="M2526" i="5"/>
  <c r="M3074" i="5"/>
  <c r="M2155" i="5"/>
  <c r="M1658" i="5"/>
  <c r="M2678" i="5"/>
  <c r="M276" i="5"/>
  <c r="M4575" i="5"/>
  <c r="M4050" i="5"/>
  <c r="M3418" i="5"/>
  <c r="M2650" i="5"/>
  <c r="M2318" i="5"/>
  <c r="M586" i="5"/>
  <c r="M1762" i="5"/>
  <c r="M2750" i="5"/>
  <c r="M1339" i="5"/>
  <c r="M17" i="5"/>
  <c r="M3815" i="5"/>
  <c r="M4752" i="5"/>
  <c r="M4146" i="5"/>
  <c r="M4036" i="5"/>
  <c r="M2462" i="5"/>
  <c r="M1579" i="5"/>
  <c r="M3329" i="5"/>
  <c r="M4935" i="5"/>
  <c r="M5010" i="5"/>
  <c r="M2301" i="5"/>
  <c r="M640" i="5"/>
  <c r="M3895" i="5"/>
  <c r="M4451" i="5"/>
  <c r="M4893" i="5"/>
  <c r="M2642" i="5"/>
  <c r="M2160" i="5"/>
  <c r="M305" i="5"/>
  <c r="M3676" i="5"/>
  <c r="M2259" i="5"/>
  <c r="M299" i="5"/>
  <c r="M1034" i="5"/>
  <c r="M4195" i="5"/>
  <c r="M3977" i="5"/>
  <c r="M4687" i="5"/>
  <c r="M1176" i="5"/>
  <c r="M4780" i="5"/>
  <c r="M2528" i="5"/>
  <c r="M611" i="5"/>
  <c r="M1710" i="5"/>
  <c r="M363" i="5"/>
  <c r="M4920" i="5"/>
  <c r="M2867" i="5"/>
  <c r="M4590" i="5"/>
  <c r="M4833" i="5"/>
  <c r="M2982" i="5"/>
  <c r="M727" i="5"/>
  <c r="M298" i="5"/>
  <c r="M1784" i="5"/>
  <c r="M3365" i="5"/>
  <c r="M1459" i="5"/>
  <c r="M634" i="5"/>
  <c r="M2404" i="5"/>
  <c r="M4159" i="5"/>
  <c r="M2325" i="5"/>
  <c r="M1190" i="5"/>
  <c r="M1934" i="5"/>
  <c r="M631" i="5"/>
  <c r="M632" i="5"/>
  <c r="M3190" i="5"/>
  <c r="M1037" i="5"/>
  <c r="M4063" i="5"/>
  <c r="M4899" i="5"/>
  <c r="M3994" i="5"/>
  <c r="M4951" i="5"/>
  <c r="M3162" i="5"/>
  <c r="M2830" i="5"/>
  <c r="M1071" i="5"/>
  <c r="M622" i="5"/>
  <c r="M1389" i="5"/>
  <c r="M2872" i="5"/>
  <c r="M4085" i="5"/>
  <c r="M2215" i="5"/>
  <c r="M1802" i="5"/>
  <c r="M4711" i="5"/>
  <c r="M3554" i="5"/>
  <c r="M4461" i="5"/>
  <c r="M1697" i="5"/>
  <c r="M2060" i="5"/>
  <c r="M2360" i="5"/>
  <c r="M3573" i="5"/>
  <c r="M2994" i="5"/>
  <c r="M4282" i="5"/>
  <c r="M4957" i="5"/>
  <c r="M2534" i="5"/>
  <c r="M3308" i="5"/>
  <c r="M251" i="5"/>
  <c r="M3254" i="5"/>
  <c r="M1101" i="5"/>
  <c r="M3999" i="5"/>
  <c r="M4730" i="5"/>
  <c r="M4014" i="5"/>
  <c r="M3285" i="5"/>
  <c r="M3900" i="5"/>
  <c r="M21" i="5"/>
  <c r="M893" i="5"/>
  <c r="M262" i="5"/>
  <c r="M3205" i="5"/>
  <c r="M4795" i="5"/>
  <c r="M3933" i="5"/>
  <c r="M2833" i="5"/>
  <c r="M3622" i="5"/>
  <c r="M1365" i="5"/>
  <c r="M121" i="5"/>
  <c r="M4226" i="5"/>
  <c r="M4095" i="5"/>
  <c r="M4986" i="5"/>
  <c r="M1254" i="5"/>
  <c r="M3218" i="5"/>
  <c r="M644" i="5"/>
  <c r="M802" i="5"/>
  <c r="M3513" i="5"/>
  <c r="M4525" i="5"/>
  <c r="M3944" i="5"/>
  <c r="M3246" i="5"/>
  <c r="M3725" i="5"/>
  <c r="M410" i="5"/>
  <c r="M2169" i="5"/>
  <c r="M2584" i="5"/>
  <c r="M496" i="5"/>
  <c r="M4166" i="5"/>
  <c r="M3699" i="5"/>
  <c r="M4297" i="5"/>
  <c r="M2987" i="5"/>
  <c r="M863" i="5"/>
  <c r="M3079" i="5"/>
  <c r="M721" i="5"/>
  <c r="M2656" i="5"/>
  <c r="M1245" i="5"/>
  <c r="M3067" i="5"/>
  <c r="M4688" i="5"/>
  <c r="M895" i="5"/>
  <c r="M2465" i="5"/>
  <c r="M2822" i="5"/>
  <c r="M4858" i="5"/>
  <c r="M2927" i="5"/>
  <c r="M462" i="5"/>
  <c r="M2428" i="5"/>
  <c r="M4217" i="5"/>
  <c r="M4869" i="5"/>
  <c r="M4208" i="5"/>
  <c r="M4924" i="5"/>
  <c r="M1285" i="5"/>
  <c r="M2894" i="5"/>
  <c r="M1636" i="5"/>
  <c r="M2224" i="5"/>
  <c r="M1485" i="5"/>
  <c r="M295" i="5"/>
  <c r="M4345" i="5"/>
  <c r="M3911" i="5"/>
  <c r="M4497" i="5"/>
  <c r="M1502" i="5"/>
  <c r="M908" i="5"/>
  <c r="M2485" i="5"/>
  <c r="M1589" i="5"/>
  <c r="M707" i="5"/>
  <c r="M335" i="5"/>
  <c r="M4531" i="5"/>
  <c r="M4074" i="5"/>
  <c r="M2899" i="5"/>
  <c r="M1849" i="5"/>
  <c r="M61" i="5"/>
  <c r="M3383" i="5"/>
  <c r="M2732" i="5"/>
  <c r="M3003" i="5"/>
  <c r="M2307" i="5"/>
  <c r="M3270" i="5"/>
  <c r="M478" i="5"/>
  <c r="M4746" i="5"/>
  <c r="M2525" i="5"/>
  <c r="M1494" i="5"/>
  <c r="M788" i="5"/>
  <c r="M3390" i="5"/>
  <c r="M3176" i="5"/>
  <c r="M1124" i="5"/>
  <c r="M542" i="5"/>
  <c r="M3523" i="5"/>
  <c r="M2853" i="5"/>
  <c r="M4642" i="5"/>
  <c r="M498" i="5"/>
  <c r="M2902" i="5"/>
  <c r="M813" i="5"/>
  <c r="M1505" i="5"/>
  <c r="M2154" i="5"/>
  <c r="M31" i="5"/>
  <c r="M4522" i="5"/>
  <c r="M4933" i="5"/>
  <c r="M4256" i="5"/>
  <c r="M4697" i="5"/>
  <c r="M469" i="5"/>
  <c r="M1537" i="5"/>
  <c r="M527" i="5"/>
  <c r="M1135" i="5"/>
  <c r="M2346" i="5"/>
  <c r="M875" i="5"/>
  <c r="M183" i="5"/>
  <c r="M1672" i="5"/>
  <c r="M3117" i="5"/>
  <c r="M4978" i="5"/>
  <c r="M1458" i="5"/>
  <c r="M3517" i="5"/>
  <c r="M1439" i="5"/>
  <c r="M2045" i="5"/>
  <c r="M312" i="5"/>
  <c r="M2436" i="5"/>
  <c r="M3529" i="5"/>
  <c r="M3399" i="5"/>
  <c r="M2843" i="5"/>
  <c r="M2014" i="5"/>
  <c r="M1029" i="5"/>
  <c r="M302" i="5"/>
  <c r="M303" i="5"/>
  <c r="M2640" i="5"/>
  <c r="M669" i="5"/>
  <c r="M1855" i="5"/>
  <c r="M1748" i="5"/>
  <c r="M987" i="5"/>
  <c r="M3857" i="5"/>
  <c r="M4559" i="5"/>
  <c r="M1688" i="5"/>
  <c r="M1343" i="5"/>
  <c r="M2554" i="5"/>
  <c r="M2999" i="5"/>
  <c r="M373" i="5"/>
  <c r="M4430" i="5"/>
  <c r="M4577" i="5"/>
  <c r="M4209" i="5"/>
  <c r="M1293" i="5"/>
  <c r="M2808" i="5"/>
  <c r="M1647" i="5"/>
  <c r="M4443" i="5"/>
  <c r="M2109" i="5"/>
  <c r="M392" i="5"/>
  <c r="M5025" i="5"/>
  <c r="M3680" i="5"/>
  <c r="M2924" i="5"/>
  <c r="M1305" i="5"/>
  <c r="M629" i="5"/>
  <c r="M108" i="5"/>
  <c r="M624" i="5"/>
  <c r="M1915" i="5"/>
  <c r="M155" i="5"/>
  <c r="M3132" i="5"/>
  <c r="M1448" i="5"/>
  <c r="M2532" i="5"/>
  <c r="M1292" i="5"/>
  <c r="M3151" i="5"/>
  <c r="M1677" i="5"/>
  <c r="M4327" i="5"/>
  <c r="M1346" i="5"/>
  <c r="M372" i="5"/>
  <c r="M4694" i="5"/>
  <c r="M2668" i="5"/>
  <c r="M4955" i="5"/>
  <c r="M1554" i="5"/>
  <c r="M3223" i="5"/>
  <c r="M4772" i="5"/>
  <c r="M2520" i="5"/>
  <c r="M868" i="5"/>
  <c r="M2212" i="5"/>
  <c r="M288" i="5"/>
  <c r="M4995" i="5"/>
  <c r="M4607" i="5"/>
  <c r="M4137" i="5"/>
  <c r="M2101" i="5"/>
  <c r="M2706" i="5"/>
  <c r="M1178" i="5"/>
  <c r="M1567" i="5"/>
  <c r="M866" i="5"/>
  <c r="M3832" i="5"/>
  <c r="M3563" i="5"/>
  <c r="M3847" i="5"/>
  <c r="M4323" i="5"/>
  <c r="M2714" i="5"/>
  <c r="M1266" i="5"/>
  <c r="M1780" i="5"/>
  <c r="M786" i="5"/>
  <c r="M1639" i="5"/>
  <c r="M1226" i="5"/>
  <c r="M70" i="5"/>
  <c r="M2725" i="5"/>
  <c r="M2105" i="5"/>
  <c r="M2454" i="5"/>
  <c r="M1021" i="5"/>
  <c r="M2820" i="5"/>
  <c r="M1774" i="5"/>
  <c r="M459" i="5"/>
  <c r="M4856" i="5"/>
  <c r="M3442" i="5"/>
  <c r="M4871" i="5"/>
  <c r="M4841" i="5"/>
  <c r="M3057" i="5"/>
  <c r="M1040" i="5"/>
  <c r="M41" i="5"/>
  <c r="M3273" i="5"/>
  <c r="M2413" i="5"/>
  <c r="M4574" i="5"/>
  <c r="M4787" i="5"/>
  <c r="M2477" i="5"/>
  <c r="M2892" i="5"/>
  <c r="M3112" i="5"/>
  <c r="M795" i="5"/>
  <c r="M1031" i="5"/>
  <c r="M901" i="5"/>
  <c r="M1301" i="5"/>
  <c r="M57" i="5"/>
  <c r="M4395" i="5"/>
  <c r="M3750" i="5"/>
  <c r="M5032" i="5"/>
  <c r="M1808" i="5"/>
  <c r="M3256" i="5"/>
  <c r="M1509" i="5"/>
  <c r="M3379" i="5"/>
  <c r="M4169" i="5"/>
  <c r="M3524" i="5"/>
  <c r="M1287" i="5"/>
  <c r="M1054" i="5"/>
  <c r="M4917" i="5"/>
  <c r="M4610" i="5"/>
  <c r="M4175" i="5"/>
  <c r="M2512" i="5"/>
  <c r="M2700" i="5"/>
  <c r="M3040" i="5"/>
  <c r="M2159" i="5"/>
  <c r="M4079" i="5"/>
  <c r="M5016" i="5"/>
  <c r="M4163" i="5"/>
  <c r="M1475" i="5"/>
  <c r="M130" i="5"/>
  <c r="M173" i="5"/>
  <c r="M1496" i="5"/>
  <c r="M2028" i="5"/>
  <c r="M590" i="5"/>
  <c r="M3982" i="5"/>
  <c r="M4919" i="5"/>
  <c r="M4969" i="5"/>
  <c r="M3869" i="5"/>
  <c r="M2473" i="5"/>
  <c r="M960" i="5"/>
  <c r="M4294" i="5"/>
  <c r="M1675" i="5"/>
  <c r="M2351" i="5"/>
  <c r="M870" i="5"/>
  <c r="M3551" i="5"/>
  <c r="M3537" i="5"/>
  <c r="M3889" i="5"/>
  <c r="M4439" i="5"/>
  <c r="M3324" i="5"/>
  <c r="M2503" i="5"/>
  <c r="M1610" i="5"/>
  <c r="M926" i="5"/>
  <c r="M199" i="5"/>
  <c r="M1289" i="5"/>
  <c r="M4062" i="5"/>
  <c r="M3425" i="5"/>
  <c r="M4338" i="5"/>
  <c r="M3661" i="5"/>
  <c r="M2192" i="5"/>
  <c r="M730" i="5"/>
  <c r="M161" i="5"/>
  <c r="M616" i="5"/>
  <c r="M2257" i="5"/>
  <c r="M3826" i="5"/>
  <c r="M2515" i="5"/>
  <c r="M4299" i="5"/>
  <c r="M1111" i="5"/>
  <c r="M1947" i="5"/>
  <c r="M2559" i="5"/>
  <c r="M1846" i="5"/>
  <c r="M483" i="5"/>
  <c r="M4096" i="5"/>
  <c r="M4441" i="5"/>
  <c r="M4111" i="5"/>
  <c r="M2576" i="5"/>
  <c r="M1791" i="5"/>
  <c r="M3437" i="5"/>
  <c r="M4936" i="5"/>
  <c r="M1038" i="5"/>
  <c r="M279" i="5"/>
  <c r="M3433" i="5"/>
  <c r="M4445" i="5"/>
  <c r="M1264" i="5"/>
  <c r="M2299" i="5"/>
  <c r="M2490" i="5"/>
  <c r="M369" i="5"/>
  <c r="M708" i="5"/>
  <c r="M2483" i="5"/>
  <c r="M3314" i="5"/>
  <c r="M2177" i="5"/>
  <c r="M2919" i="5"/>
  <c r="M649" i="5"/>
  <c r="M1998" i="5"/>
  <c r="M3604" i="5"/>
  <c r="M4360" i="5"/>
  <c r="M3036" i="5"/>
  <c r="M4375" i="5"/>
  <c r="M2736" i="5"/>
  <c r="M3596" i="5"/>
  <c r="M315" i="5"/>
  <c r="M4427" i="5"/>
  <c r="M4901" i="5"/>
  <c r="M2711" i="5"/>
  <c r="M3748" i="5"/>
  <c r="M2015" i="5"/>
  <c r="M2251" i="5"/>
  <c r="M137" i="5"/>
  <c r="M4510" i="5"/>
  <c r="M4618" i="5"/>
  <c r="M2719" i="5"/>
  <c r="M4844" i="5"/>
  <c r="M4700" i="5"/>
  <c r="M859" i="5"/>
  <c r="M474" i="5"/>
  <c r="M395" i="5"/>
  <c r="M1098" i="5"/>
  <c r="M4026" i="5"/>
  <c r="M3670" i="5"/>
  <c r="M2064" i="5"/>
  <c r="M2423" i="5"/>
  <c r="M2234" i="5"/>
  <c r="M111" i="5"/>
  <c r="M4353" i="5"/>
  <c r="M3319" i="5"/>
  <c r="M2089" i="5"/>
  <c r="M3172" i="5"/>
  <c r="M3046" i="5"/>
  <c r="M3820" i="5"/>
  <c r="M2932" i="5"/>
  <c r="M383" i="5"/>
  <c r="M3262" i="5"/>
  <c r="M1851" i="5"/>
  <c r="M75" i="5"/>
  <c r="M3300" i="5"/>
  <c r="M4240" i="5"/>
  <c r="M4651" i="5"/>
  <c r="M4548" i="5"/>
  <c r="M1713" i="5"/>
  <c r="M4472" i="5"/>
  <c r="M1096" i="5"/>
  <c r="M4044" i="5"/>
  <c r="M1282" i="5"/>
  <c r="M202" i="5"/>
  <c r="M4758" i="5"/>
  <c r="M3480" i="5"/>
  <c r="M4819" i="5"/>
  <c r="M2164" i="5"/>
  <c r="M1788" i="5"/>
  <c r="M261" i="5"/>
  <c r="M3141" i="5"/>
  <c r="M3663" i="5"/>
  <c r="M3024" i="5"/>
  <c r="M4101" i="5"/>
  <c r="M2697" i="5"/>
  <c r="M2883" i="5"/>
  <c r="M4838" i="5"/>
  <c r="M3228" i="5"/>
  <c r="M1425" i="5"/>
  <c r="M4260" i="5"/>
  <c r="M1676" i="5"/>
  <c r="M1208" i="5"/>
  <c r="M399" i="5"/>
  <c r="M4742" i="5"/>
  <c r="M2547" i="5"/>
  <c r="M4778" i="5"/>
  <c r="M3415" i="5"/>
  <c r="M3669" i="5"/>
  <c r="M2329" i="5"/>
  <c r="M1629" i="5"/>
  <c r="M928" i="5"/>
  <c r="M822" i="5"/>
  <c r="M809" i="5"/>
  <c r="M3648" i="5"/>
  <c r="M2611" i="5"/>
  <c r="M2747" i="5"/>
  <c r="M2850" i="5"/>
  <c r="M3885" i="5"/>
  <c r="M4890" i="5"/>
  <c r="M3949" i="5"/>
  <c r="M1198" i="5"/>
  <c r="M321" i="5"/>
  <c r="M3157" i="5"/>
  <c r="M1641" i="5"/>
  <c r="M1807" i="5"/>
  <c r="M320" i="5"/>
  <c r="M319" i="5"/>
  <c r="M695" i="5"/>
  <c r="M157" i="5"/>
  <c r="M5006" i="5"/>
  <c r="M3728" i="5"/>
  <c r="M3267" i="5"/>
  <c r="M348" i="5"/>
  <c r="M2647" i="5"/>
  <c r="M2268" i="5"/>
  <c r="M2267" i="5"/>
  <c r="M3960" i="5"/>
  <c r="M925" i="5"/>
  <c r="M3502" i="5"/>
  <c r="M4891" i="5"/>
  <c r="M2943" i="5"/>
  <c r="M2944" i="5"/>
  <c r="M4157" i="5"/>
  <c r="M1406" i="5"/>
  <c r="M453" i="5"/>
  <c r="M761" i="5"/>
  <c r="M4539" i="5"/>
  <c r="M4774" i="5"/>
  <c r="M2779" i="5"/>
  <c r="M1559" i="5"/>
  <c r="M3892" i="5"/>
  <c r="M2087" i="5"/>
  <c r="M2487" i="5"/>
  <c r="M951" i="5"/>
  <c r="M413" i="5"/>
  <c r="M4942" i="5"/>
  <c r="M3723" i="5"/>
  <c r="M1441" i="5"/>
  <c r="M2296" i="5"/>
  <c r="M1854" i="5"/>
  <c r="M310" i="5"/>
  <c r="M3583" i="5"/>
  <c r="M3619" i="5"/>
  <c r="M1766" i="5"/>
  <c r="M1352" i="5"/>
  <c r="M1179" i="5"/>
  <c r="M2096" i="5"/>
  <c r="M756" i="5"/>
  <c r="M5023" i="5"/>
  <c r="M2565" i="5"/>
  <c r="M5038" i="5"/>
  <c r="M3810" i="5"/>
  <c r="M1480" i="5"/>
  <c r="M1283" i="5"/>
  <c r="M2261" i="5"/>
  <c r="M400" i="5"/>
  <c r="M3096" i="5"/>
  <c r="M489" i="5"/>
  <c r="M3542" i="5"/>
  <c r="M4872" i="5"/>
  <c r="M3313" i="5"/>
  <c r="M4887" i="5"/>
  <c r="M1558" i="5"/>
  <c r="M2072" i="5"/>
  <c r="M722" i="5"/>
  <c r="M25" i="5"/>
  <c r="M4176" i="5"/>
  <c r="M4482" i="5"/>
  <c r="M4612" i="5"/>
  <c r="M1566" i="5"/>
  <c r="M2977" i="5"/>
  <c r="M3007" i="5"/>
  <c r="M603" i="5"/>
  <c r="M1188" i="5"/>
  <c r="M4529" i="5"/>
  <c r="M3416" i="5"/>
  <c r="M2244" i="5"/>
  <c r="M3049" i="5"/>
  <c r="M42" i="5"/>
  <c r="M164" i="5"/>
  <c r="M1752" i="5"/>
  <c r="M2092" i="5"/>
  <c r="M15" i="5"/>
  <c r="M3902" i="5"/>
  <c r="M3053" i="5"/>
  <c r="M3483" i="5"/>
  <c r="M1901" i="5"/>
  <c r="M517" i="5"/>
  <c r="M2310" i="5"/>
  <c r="M4009" i="5"/>
  <c r="M2117" i="5"/>
  <c r="M336" i="5"/>
  <c r="M2947" i="5"/>
  <c r="M4854" i="5"/>
  <c r="M2681" i="5"/>
  <c r="M2571" i="5"/>
  <c r="M3581" i="5"/>
  <c r="M2189" i="5"/>
  <c r="M1881" i="5"/>
  <c r="M2363" i="5"/>
  <c r="M4424" i="5"/>
  <c r="M1832" i="5"/>
  <c r="M4094" i="5"/>
  <c r="M994" i="5"/>
  <c r="M2955" i="5"/>
  <c r="M2075" i="5"/>
  <c r="M4326" i="5"/>
  <c r="M4129" i="5"/>
  <c r="M2007" i="5"/>
  <c r="M3087" i="5"/>
  <c r="M1492" i="5"/>
  <c r="M3567" i="5"/>
  <c r="M4504" i="5"/>
  <c r="M4058" i="5"/>
  <c r="M2147" i="5"/>
  <c r="M1007" i="5"/>
  <c r="M2456" i="5"/>
  <c r="M2393" i="5"/>
  <c r="M570" i="5"/>
  <c r="M785" i="5"/>
  <c r="M4408" i="5"/>
  <c r="M2587" i="5"/>
  <c r="M4078" i="5"/>
  <c r="M3466" i="5"/>
  <c r="M2655" i="5"/>
  <c r="M1045" i="5"/>
  <c r="M1571" i="5"/>
  <c r="M257" i="5"/>
  <c r="M268" i="5"/>
  <c r="M3346" i="5"/>
  <c r="M3995" i="5"/>
  <c r="M2452" i="5"/>
  <c r="M2855" i="5"/>
  <c r="M3756" i="5"/>
  <c r="M2871" i="5"/>
  <c r="M1719" i="5"/>
  <c r="M1718" i="5"/>
  <c r="M2930" i="5"/>
  <c r="M1466" i="5"/>
  <c r="M200" i="5"/>
  <c r="M3691" i="5"/>
  <c r="M3406" i="5"/>
  <c r="M4768" i="5"/>
  <c r="M4315" i="5"/>
  <c r="M12" i="5"/>
  <c r="M3281" i="5"/>
  <c r="M582" i="5"/>
  <c r="M148" i="5"/>
  <c r="M345" i="5"/>
  <c r="M4672" i="5"/>
  <c r="M3561" i="5"/>
  <c r="M4342" i="5"/>
  <c r="M3193" i="5"/>
  <c r="M1874" i="5"/>
  <c r="M3540" i="5"/>
  <c r="M4042" i="5"/>
  <c r="G3" i="5" l="1"/>
  <c r="J37" i="5"/>
  <c r="C10" i="5"/>
  <c r="E10" i="5" l="1"/>
  <c r="G10" i="5" s="1"/>
  <c r="C11" i="5" l="1"/>
  <c r="E11" i="5" s="1"/>
  <c r="G11" i="5" s="1"/>
  <c r="C9" i="5"/>
  <c r="C12" i="5" l="1"/>
  <c r="E12" i="5" s="1"/>
  <c r="G12" i="5" s="1"/>
  <c r="E9" i="5"/>
  <c r="G9" i="5" s="1"/>
  <c r="C13" i="5" l="1"/>
  <c r="E13" i="5" s="1"/>
  <c r="G13" i="5" s="1"/>
  <c r="E4" i="5"/>
  <c r="G4" i="5" l="1"/>
  <c r="C14" i="5"/>
  <c r="E14" i="5" s="1"/>
  <c r="G14" i="5" s="1"/>
  <c r="C7" i="5"/>
  <c r="E7" i="5" s="1"/>
  <c r="G7" i="5" s="1"/>
  <c r="C8" i="5"/>
  <c r="C15" i="5" l="1"/>
  <c r="E15" i="5" s="1"/>
  <c r="G15" i="5" s="1"/>
  <c r="C5" i="5"/>
  <c r="E8" i="5"/>
  <c r="G8" i="5" s="1"/>
  <c r="C6" i="5"/>
  <c r="C16" i="5" l="1"/>
  <c r="E16" i="5" s="1"/>
  <c r="G16" i="5" s="1"/>
  <c r="E5" i="5"/>
  <c r="E6" i="5"/>
  <c r="G5" i="5" l="1"/>
  <c r="C17" i="5"/>
  <c r="G6" i="5"/>
  <c r="E17" i="5" l="1"/>
  <c r="C18" i="5"/>
  <c r="E18" i="5" s="1"/>
  <c r="G18" i="5" s="1"/>
  <c r="G17" i="5" l="1"/>
  <c r="C19" i="5"/>
  <c r="E19" i="5" l="1"/>
  <c r="C20" i="5"/>
  <c r="G19" i="5" l="1"/>
  <c r="E20" i="5"/>
  <c r="G20" i="5" s="1"/>
  <c r="C21" i="5"/>
  <c r="E21" i="5" l="1"/>
  <c r="G21" i="5" s="1"/>
  <c r="C22" i="5"/>
  <c r="E22" i="5" s="1"/>
  <c r="G22" i="5" s="1"/>
  <c r="C23" i="5" l="1"/>
  <c r="E23" i="5" s="1"/>
  <c r="G23" i="5" s="1"/>
  <c r="C24" i="5" l="1"/>
  <c r="E24" i="5" s="1"/>
  <c r="G24" i="5" s="1"/>
  <c r="C25" i="5" l="1"/>
  <c r="E25" i="5" s="1"/>
  <c r="G25" i="5" s="1"/>
  <c r="C26" i="5" l="1"/>
  <c r="E26" i="5" s="1"/>
  <c r="G26" i="5" s="1"/>
  <c r="C27" i="5" l="1"/>
  <c r="E27" i="5" s="1"/>
  <c r="G27" i="5" s="1"/>
  <c r="C28" i="5" l="1"/>
  <c r="E28" i="5" s="1"/>
  <c r="G28" i="5" s="1"/>
  <c r="C29" i="5" l="1"/>
  <c r="E29" i="5" s="1"/>
  <c r="G29" i="5" s="1"/>
  <c r="C30" i="5" l="1"/>
  <c r="E30" i="5" s="1"/>
  <c r="G30" i="5" s="1"/>
  <c r="C31" i="5" l="1"/>
  <c r="E31" i="5" s="1"/>
  <c r="G31" i="5" s="1"/>
  <c r="C32" i="5" l="1"/>
  <c r="E32" i="5" s="1"/>
  <c r="G32" i="5" s="1"/>
  <c r="C33" i="5" l="1"/>
  <c r="E33" i="5" s="1"/>
  <c r="G33" i="5" s="1"/>
  <c r="C34" i="5" l="1"/>
  <c r="E34" i="5" s="1"/>
  <c r="G34" i="5" s="1"/>
  <c r="C35" i="5" l="1"/>
  <c r="E35" i="5" s="1"/>
  <c r="G35" i="5" s="1"/>
  <c r="C36" i="5" l="1"/>
  <c r="E36" i="5" s="1"/>
  <c r="G36" i="5" s="1"/>
  <c r="C37" i="5" l="1"/>
  <c r="E37" i="5" s="1"/>
  <c r="G37" i="5" s="1"/>
  <c r="C38" i="5" l="1"/>
  <c r="E38" i="5" s="1"/>
  <c r="G38" i="5" s="1"/>
  <c r="C39" i="5" l="1"/>
  <c r="E39" i="5" s="1"/>
  <c r="G39" i="5" s="1"/>
  <c r="C40" i="5" l="1"/>
  <c r="E40" i="5" s="1"/>
  <c r="G40" i="5" s="1"/>
  <c r="C41" i="5" l="1"/>
  <c r="E41" i="5" s="1"/>
  <c r="G41" i="5" s="1"/>
  <c r="C42" i="5" l="1"/>
  <c r="E42" i="5" s="1"/>
  <c r="G42" i="5" s="1"/>
  <c r="C43" i="5" l="1"/>
  <c r="E43" i="5" s="1"/>
  <c r="G43" i="5" s="1"/>
  <c r="C44" i="5" l="1"/>
  <c r="E44" i="5" s="1"/>
  <c r="G44" i="5" s="1"/>
  <c r="C45" i="5" l="1"/>
  <c r="E45" i="5" s="1"/>
  <c r="G45" i="5" s="1"/>
  <c r="C46" i="5" l="1"/>
  <c r="E46" i="5" s="1"/>
  <c r="G46" i="5" s="1"/>
  <c r="C47" i="5" l="1"/>
  <c r="E47" i="5" s="1"/>
  <c r="G47" i="5" s="1"/>
  <c r="C48" i="5" l="1"/>
  <c r="E48" i="5" s="1"/>
  <c r="G48" i="5" s="1"/>
  <c r="C49" i="5" l="1"/>
  <c r="E49" i="5" s="1"/>
  <c r="G49" i="5" s="1"/>
  <c r="C50" i="5" l="1"/>
  <c r="E50" i="5" s="1"/>
  <c r="G50" i="5" s="1"/>
  <c r="C51" i="5" l="1"/>
  <c r="E51" i="5" s="1"/>
  <c r="G51" i="5" s="1"/>
  <c r="C52" i="5" l="1"/>
  <c r="E52" i="5" s="1"/>
  <c r="G52" i="5" s="1"/>
  <c r="C53" i="5" l="1"/>
  <c r="E53" i="5" s="1"/>
  <c r="G53" i="5" s="1"/>
  <c r="C54" i="5" l="1"/>
  <c r="E54" i="5" s="1"/>
  <c r="G54" i="5" s="1"/>
  <c r="C55" i="5" l="1"/>
  <c r="E55" i="5" s="1"/>
  <c r="G55" i="5" s="1"/>
  <c r="C56" i="5" l="1"/>
  <c r="E56" i="5" s="1"/>
  <c r="G56" i="5" s="1"/>
  <c r="C57" i="5" l="1"/>
  <c r="E57" i="5" s="1"/>
  <c r="G57" i="5" s="1"/>
  <c r="C58" i="5" l="1"/>
  <c r="E58" i="5" s="1"/>
  <c r="G58" i="5" s="1"/>
  <c r="C59" i="5" l="1"/>
  <c r="E59" i="5" s="1"/>
  <c r="G59" i="5" s="1"/>
  <c r="C60" i="5" l="1"/>
  <c r="E60" i="5" s="1"/>
  <c r="G60" i="5" s="1"/>
  <c r="C61" i="5" l="1"/>
  <c r="E61" i="5" s="1"/>
  <c r="G61" i="5" s="1"/>
  <c r="C62" i="5" l="1"/>
  <c r="E62" i="5" s="1"/>
  <c r="G62" i="5" s="1"/>
  <c r="C63" i="5" l="1"/>
  <c r="E63" i="5" s="1"/>
  <c r="G63" i="5" s="1"/>
  <c r="C64" i="5" l="1"/>
  <c r="E64" i="5" s="1"/>
  <c r="G64" i="5" s="1"/>
  <c r="C65" i="5" l="1"/>
  <c r="E65" i="5" s="1"/>
  <c r="G65" i="5" s="1"/>
  <c r="C66" i="5" l="1"/>
  <c r="E66" i="5" s="1"/>
  <c r="G66" i="5" s="1"/>
  <c r="C67" i="5" l="1"/>
  <c r="E67" i="5" s="1"/>
  <c r="G67" i="5" s="1"/>
  <c r="C68" i="5" l="1"/>
  <c r="E68" i="5" s="1"/>
  <c r="G68" i="5" s="1"/>
  <c r="C69" i="5" l="1"/>
  <c r="E69" i="5" s="1"/>
  <c r="G69" i="5" s="1"/>
  <c r="C70" i="5" l="1"/>
  <c r="E70" i="5" s="1"/>
  <c r="G70" i="5" s="1"/>
  <c r="C71" i="5" l="1"/>
  <c r="E71" i="5" s="1"/>
  <c r="G71" i="5" s="1"/>
  <c r="C72" i="5" l="1"/>
  <c r="E72" i="5" s="1"/>
  <c r="G72" i="5" s="1"/>
  <c r="C73" i="5" l="1"/>
  <c r="E73" i="5" s="1"/>
  <c r="G73" i="5" s="1"/>
  <c r="C74" i="5" l="1"/>
  <c r="E74" i="5" s="1"/>
  <c r="G74" i="5" s="1"/>
  <c r="C75" i="5" l="1"/>
  <c r="E75" i="5" s="1"/>
  <c r="G75" i="5" s="1"/>
  <c r="C76" i="5" l="1"/>
  <c r="E76" i="5" s="1"/>
  <c r="G76" i="5" s="1"/>
  <c r="C77" i="5" l="1"/>
  <c r="E77" i="5" s="1"/>
  <c r="G77" i="5" s="1"/>
  <c r="C78" i="5" l="1"/>
  <c r="E78" i="5" s="1"/>
  <c r="G78" i="5" s="1"/>
  <c r="C79" i="5" l="1"/>
  <c r="E79" i="5" s="1"/>
  <c r="G79" i="5" s="1"/>
  <c r="C80" i="5" l="1"/>
  <c r="E80" i="5" s="1"/>
  <c r="G80" i="5" s="1"/>
  <c r="C81" i="5" l="1"/>
  <c r="E81" i="5" s="1"/>
  <c r="G81" i="5" s="1"/>
  <c r="C82" i="5" l="1"/>
  <c r="E82" i="5" s="1"/>
  <c r="G82" i="5" s="1"/>
  <c r="C83" i="5" l="1"/>
  <c r="E83" i="5" s="1"/>
  <c r="G83" i="5" s="1"/>
  <c r="C84" i="5" l="1"/>
  <c r="E84" i="5" s="1"/>
  <c r="G84" i="5" s="1"/>
  <c r="C85" i="5" l="1"/>
  <c r="E85" i="5" s="1"/>
  <c r="G85" i="5" s="1"/>
  <c r="C86" i="5" l="1"/>
  <c r="E86" i="5" s="1"/>
  <c r="G86" i="5" s="1"/>
  <c r="C87" i="5" l="1"/>
  <c r="E87" i="5" s="1"/>
  <c r="G87" i="5" s="1"/>
  <c r="C88" i="5" l="1"/>
  <c r="E88" i="5" s="1"/>
  <c r="G88" i="5" s="1"/>
  <c r="C89" i="5" l="1"/>
  <c r="E89" i="5" s="1"/>
  <c r="G89" i="5" s="1"/>
  <c r="C90" i="5" l="1"/>
  <c r="E90" i="5" s="1"/>
  <c r="G90" i="5" s="1"/>
  <c r="C91" i="5" l="1"/>
  <c r="E91" i="5" s="1"/>
  <c r="G91" i="5" s="1"/>
  <c r="C92" i="5" l="1"/>
  <c r="E92" i="5" s="1"/>
  <c r="G92" i="5" s="1"/>
  <c r="C93" i="5" l="1"/>
  <c r="E93" i="5" s="1"/>
  <c r="G93" i="5" s="1"/>
  <c r="C94" i="5" l="1"/>
  <c r="E94" i="5" s="1"/>
  <c r="G94" i="5" s="1"/>
  <c r="C95" i="5" l="1"/>
  <c r="E95" i="5" s="1"/>
  <c r="G95" i="5" s="1"/>
  <c r="C96" i="5" l="1"/>
  <c r="E96" i="5" s="1"/>
  <c r="G96" i="5" s="1"/>
  <c r="C97" i="5" l="1"/>
  <c r="E97" i="5" s="1"/>
  <c r="G97" i="5" s="1"/>
  <c r="C98" i="5" l="1"/>
  <c r="E98" i="5" s="1"/>
  <c r="G98" i="5" s="1"/>
  <c r="C99" i="5" l="1"/>
  <c r="E99" i="5" s="1"/>
  <c r="G99" i="5" s="1"/>
  <c r="C100" i="5" l="1"/>
  <c r="E100" i="5" s="1"/>
  <c r="G100" i="5" s="1"/>
  <c r="C101" i="5" l="1"/>
  <c r="E101" i="5" s="1"/>
  <c r="G101" i="5" s="1"/>
  <c r="C102" i="5" l="1"/>
  <c r="E102" i="5" s="1"/>
  <c r="G102" i="5" s="1"/>
  <c r="C103" i="5" l="1"/>
  <c r="E103" i="5" s="1"/>
  <c r="G103" i="5" s="1"/>
  <c r="C104" i="5" l="1"/>
  <c r="E104" i="5" s="1"/>
  <c r="G104" i="5" s="1"/>
  <c r="C105" i="5" l="1"/>
  <c r="E105" i="5" s="1"/>
  <c r="G105" i="5" s="1"/>
  <c r="C106" i="5" l="1"/>
  <c r="E106" i="5" s="1"/>
  <c r="G106" i="5" s="1"/>
  <c r="C107" i="5" l="1"/>
  <c r="E107" i="5" s="1"/>
  <c r="G107" i="5" s="1"/>
  <c r="C108" i="5" l="1"/>
  <c r="E108" i="5" s="1"/>
  <c r="G108" i="5" s="1"/>
  <c r="C109" i="5" l="1"/>
  <c r="E109" i="5" s="1"/>
  <c r="G109" i="5" s="1"/>
  <c r="C110" i="5" l="1"/>
  <c r="E110" i="5" s="1"/>
  <c r="G110" i="5" s="1"/>
  <c r="C111" i="5" l="1"/>
  <c r="E111" i="5" s="1"/>
  <c r="G111" i="5" s="1"/>
  <c r="C112" i="5" l="1"/>
  <c r="E112" i="5" s="1"/>
  <c r="G112" i="5" s="1"/>
  <c r="C113" i="5" l="1"/>
  <c r="E113" i="5" s="1"/>
  <c r="G113" i="5" s="1"/>
  <c r="C114" i="5" l="1"/>
  <c r="E114" i="5" s="1"/>
  <c r="G114" i="5" s="1"/>
  <c r="C115" i="5" l="1"/>
  <c r="E115" i="5" s="1"/>
  <c r="G115" i="5" s="1"/>
  <c r="C116" i="5" l="1"/>
  <c r="E116" i="5" s="1"/>
  <c r="G116" i="5" s="1"/>
  <c r="C117" i="5" l="1"/>
  <c r="E117" i="5" s="1"/>
  <c r="G117" i="5" s="1"/>
  <c r="C118" i="5" l="1"/>
  <c r="E118" i="5" s="1"/>
  <c r="G118" i="5" s="1"/>
  <c r="C119" i="5" l="1"/>
  <c r="E119" i="5" s="1"/>
  <c r="G119" i="5" s="1"/>
  <c r="C120" i="5" l="1"/>
  <c r="E120" i="5" s="1"/>
  <c r="G120" i="5" s="1"/>
  <c r="C121" i="5" l="1"/>
  <c r="E121" i="5" s="1"/>
  <c r="G121" i="5" s="1"/>
  <c r="C122" i="5" l="1"/>
  <c r="E122" i="5" s="1"/>
  <c r="G122" i="5" s="1"/>
  <c r="C123" i="5" l="1"/>
  <c r="E123" i="5" s="1"/>
  <c r="G123" i="5" s="1"/>
  <c r="C124" i="5" l="1"/>
  <c r="E124" i="5" s="1"/>
  <c r="G124" i="5" s="1"/>
  <c r="C125" i="5" l="1"/>
  <c r="E125" i="5" s="1"/>
  <c r="G125" i="5" s="1"/>
  <c r="C126" i="5" l="1"/>
  <c r="E126" i="5" s="1"/>
  <c r="G126" i="5" s="1"/>
  <c r="C127" i="5" l="1"/>
  <c r="E127" i="5" s="1"/>
  <c r="G127" i="5" s="1"/>
  <c r="C128" i="5" l="1"/>
  <c r="E128" i="5" s="1"/>
  <c r="G128" i="5" s="1"/>
  <c r="C129" i="5" l="1"/>
  <c r="E129" i="5" s="1"/>
  <c r="G129" i="5" s="1"/>
  <c r="C130" i="5" l="1"/>
  <c r="E130" i="5" s="1"/>
  <c r="G130" i="5" s="1"/>
  <c r="C131" i="5" l="1"/>
  <c r="E131" i="5" s="1"/>
  <c r="G131" i="5" s="1"/>
  <c r="C132" i="5" l="1"/>
  <c r="E132" i="5" s="1"/>
  <c r="G132" i="5" s="1"/>
  <c r="C133" i="5" l="1"/>
  <c r="E133" i="5" s="1"/>
  <c r="G133" i="5" s="1"/>
  <c r="C134" i="5" l="1"/>
  <c r="E134" i="5" s="1"/>
  <c r="G134" i="5" s="1"/>
  <c r="C135" i="5" l="1"/>
  <c r="E135" i="5" s="1"/>
  <c r="G135" i="5" s="1"/>
  <c r="C136" i="5" l="1"/>
  <c r="E136" i="5" s="1"/>
  <c r="G136" i="5" s="1"/>
  <c r="C137" i="5" l="1"/>
  <c r="E137" i="5" s="1"/>
  <c r="G137" i="5" s="1"/>
  <c r="C138" i="5" l="1"/>
  <c r="E138" i="5" s="1"/>
  <c r="G138" i="5" s="1"/>
  <c r="C139" i="5" l="1"/>
  <c r="E139" i="5" s="1"/>
  <c r="G139" i="5" s="1"/>
  <c r="C140" i="5" l="1"/>
  <c r="E140" i="5" s="1"/>
  <c r="G140" i="5" s="1"/>
  <c r="C141" i="5" l="1"/>
  <c r="E141" i="5" s="1"/>
  <c r="G141" i="5" s="1"/>
  <c r="C142" i="5" l="1"/>
  <c r="E142" i="5" s="1"/>
  <c r="G142" i="5" s="1"/>
  <c r="C143" i="5" l="1"/>
  <c r="E143" i="5" s="1"/>
  <c r="G143" i="5" s="1"/>
  <c r="C144" i="5" l="1"/>
  <c r="E144" i="5" s="1"/>
  <c r="G144" i="5" s="1"/>
  <c r="C145" i="5" l="1"/>
  <c r="E145" i="5" s="1"/>
  <c r="G145" i="5" s="1"/>
  <c r="C146" i="5" l="1"/>
  <c r="E146" i="5" s="1"/>
  <c r="G146" i="5" s="1"/>
  <c r="C147" i="5" l="1"/>
  <c r="E147" i="5" s="1"/>
  <c r="G147" i="5" s="1"/>
  <c r="C148" i="5" l="1"/>
  <c r="E148" i="5" s="1"/>
  <c r="G148" i="5" s="1"/>
  <c r="C149" i="5" l="1"/>
  <c r="E149" i="5" s="1"/>
  <c r="G149" i="5" s="1"/>
  <c r="C150" i="5" l="1"/>
  <c r="E150" i="5" s="1"/>
  <c r="G150" i="5" s="1"/>
  <c r="C151" i="5" l="1"/>
  <c r="E151" i="5" s="1"/>
  <c r="G151" i="5" s="1"/>
  <c r="C152" i="5" l="1"/>
  <c r="E152" i="5" s="1"/>
  <c r="G152" i="5" s="1"/>
  <c r="C153" i="5" l="1"/>
  <c r="E153" i="5" s="1"/>
  <c r="G153" i="5" s="1"/>
  <c r="C154" i="5" l="1"/>
  <c r="E154" i="5" s="1"/>
  <c r="G154" i="5" s="1"/>
  <c r="C155" i="5" l="1"/>
  <c r="E155" i="5" s="1"/>
  <c r="G155" i="5" s="1"/>
  <c r="C156" i="5" l="1"/>
  <c r="E156" i="5" s="1"/>
  <c r="G156" i="5" s="1"/>
  <c r="C157" i="5" l="1"/>
  <c r="E157" i="5" s="1"/>
  <c r="G157" i="5" s="1"/>
  <c r="C158" i="5" l="1"/>
  <c r="E158" i="5" s="1"/>
  <c r="G158" i="5" s="1"/>
  <c r="C159" i="5" l="1"/>
  <c r="E159" i="5" s="1"/>
  <c r="G159" i="5" s="1"/>
  <c r="C160" i="5" l="1"/>
  <c r="E160" i="5" s="1"/>
  <c r="G160" i="5" s="1"/>
  <c r="C161" i="5" l="1"/>
  <c r="E161" i="5" s="1"/>
  <c r="G161" i="5" s="1"/>
  <c r="C162" i="5" l="1"/>
  <c r="E162" i="5" s="1"/>
  <c r="G162" i="5" s="1"/>
  <c r="C163" i="5" l="1"/>
  <c r="E163" i="5" s="1"/>
  <c r="G163" i="5" s="1"/>
  <c r="C164" i="5" l="1"/>
  <c r="E164" i="5" s="1"/>
  <c r="G164" i="5" s="1"/>
  <c r="C165" i="5" l="1"/>
  <c r="E165" i="5" s="1"/>
  <c r="G165" i="5" s="1"/>
  <c r="C166" i="5" l="1"/>
  <c r="E166" i="5" s="1"/>
  <c r="G166" i="5" s="1"/>
  <c r="C167" i="5" l="1"/>
  <c r="E167" i="5" s="1"/>
  <c r="G167" i="5" s="1"/>
  <c r="C168" i="5" l="1"/>
  <c r="E168" i="5" s="1"/>
  <c r="G168" i="5" s="1"/>
  <c r="C169" i="5" l="1"/>
  <c r="E169" i="5" s="1"/>
  <c r="G169" i="5" s="1"/>
  <c r="C170" i="5" l="1"/>
  <c r="E170" i="5" s="1"/>
  <c r="G170" i="5" s="1"/>
  <c r="C171" i="5" l="1"/>
  <c r="E171" i="5" s="1"/>
  <c r="G171" i="5" s="1"/>
  <c r="C172" i="5" l="1"/>
  <c r="E172" i="5" s="1"/>
  <c r="G172" i="5" s="1"/>
  <c r="C173" i="5" l="1"/>
  <c r="E173" i="5" s="1"/>
  <c r="G173" i="5" s="1"/>
  <c r="C174" i="5" l="1"/>
  <c r="E174" i="5" s="1"/>
  <c r="G174" i="5" s="1"/>
  <c r="C175" i="5" l="1"/>
  <c r="E175" i="5" s="1"/>
  <c r="G175" i="5" s="1"/>
  <c r="C176" i="5" l="1"/>
  <c r="E176" i="5" s="1"/>
  <c r="G176" i="5" s="1"/>
  <c r="C177" i="5" l="1"/>
  <c r="E177" i="5" s="1"/>
  <c r="G177" i="5" s="1"/>
  <c r="C178" i="5" l="1"/>
  <c r="E178" i="5" s="1"/>
  <c r="G178" i="5" s="1"/>
  <c r="C179" i="5" l="1"/>
  <c r="E179" i="5" s="1"/>
  <c r="G179" i="5" s="1"/>
  <c r="C180" i="5" l="1"/>
  <c r="E180" i="5" s="1"/>
  <c r="G180" i="5" s="1"/>
  <c r="C181" i="5" l="1"/>
  <c r="E181" i="5" s="1"/>
  <c r="G181" i="5" s="1"/>
  <c r="C182" i="5" l="1"/>
  <c r="E182" i="5" s="1"/>
  <c r="G182" i="5" s="1"/>
  <c r="C183" i="5" l="1"/>
  <c r="E183" i="5" s="1"/>
  <c r="G183" i="5" s="1"/>
  <c r="C184" i="5" l="1"/>
  <c r="E184" i="5" s="1"/>
  <c r="G184" i="5" s="1"/>
  <c r="C185" i="5" l="1"/>
  <c r="E185" i="5" s="1"/>
  <c r="G185" i="5" s="1"/>
  <c r="C186" i="5" l="1"/>
  <c r="E186" i="5" s="1"/>
  <c r="G186" i="5" s="1"/>
  <c r="C187" i="5" l="1"/>
  <c r="E187" i="5" s="1"/>
  <c r="G187" i="5" s="1"/>
  <c r="C188" i="5" l="1"/>
  <c r="E188" i="5" s="1"/>
  <c r="G188" i="5" s="1"/>
  <c r="C189" i="5" l="1"/>
  <c r="E189" i="5" s="1"/>
  <c r="G189" i="5" s="1"/>
  <c r="C190" i="5" l="1"/>
  <c r="E190" i="5" s="1"/>
  <c r="G190" i="5" s="1"/>
  <c r="C191" i="5" l="1"/>
  <c r="E191" i="5" s="1"/>
  <c r="G191" i="5" s="1"/>
  <c r="C192" i="5" l="1"/>
  <c r="E192" i="5" s="1"/>
  <c r="G192" i="5" s="1"/>
  <c r="C193" i="5" l="1"/>
  <c r="E193" i="5" s="1"/>
  <c r="G193" i="5" s="1"/>
  <c r="C194" i="5" l="1"/>
  <c r="E194" i="5" s="1"/>
  <c r="G194" i="5" s="1"/>
  <c r="C195" i="5" l="1"/>
  <c r="E195" i="5" s="1"/>
  <c r="G195" i="5" s="1"/>
  <c r="C196" i="5" l="1"/>
  <c r="E196" i="5" s="1"/>
  <c r="G196" i="5" s="1"/>
  <c r="C197" i="5" l="1"/>
  <c r="E197" i="5" s="1"/>
  <c r="G197" i="5" s="1"/>
  <c r="C198" i="5" l="1"/>
  <c r="E198" i="5" s="1"/>
  <c r="G198" i="5" s="1"/>
  <c r="C199" i="5" l="1"/>
  <c r="E199" i="5" s="1"/>
  <c r="G199" i="5" s="1"/>
  <c r="C200" i="5" l="1"/>
  <c r="E200" i="5" s="1"/>
  <c r="G200" i="5" s="1"/>
  <c r="C201" i="5" l="1"/>
  <c r="E201" i="5" s="1"/>
  <c r="G201" i="5" s="1"/>
  <c r="C202" i="5" l="1"/>
  <c r="E202" i="5" s="1"/>
  <c r="G202" i="5" s="1"/>
  <c r="C203" i="5" l="1"/>
  <c r="E203" i="5" s="1"/>
  <c r="G203" i="5" s="1"/>
  <c r="C204" i="5" l="1"/>
  <c r="E204" i="5" s="1"/>
  <c r="G204" i="5" s="1"/>
  <c r="C205" i="5" l="1"/>
  <c r="E205" i="5" s="1"/>
  <c r="G205" i="5" s="1"/>
  <c r="C206" i="5" l="1"/>
  <c r="E206" i="5" s="1"/>
  <c r="G206" i="5" s="1"/>
  <c r="C207" i="5" l="1"/>
  <c r="E207" i="5" s="1"/>
  <c r="G207" i="5" s="1"/>
  <c r="C208" i="5" l="1"/>
  <c r="E208" i="5" s="1"/>
  <c r="G208" i="5" s="1"/>
  <c r="C209" i="5" l="1"/>
  <c r="E209" i="5" s="1"/>
  <c r="G209" i="5" s="1"/>
  <c r="C210" i="5" l="1"/>
  <c r="E210" i="5" s="1"/>
  <c r="G210" i="5" s="1"/>
  <c r="C211" i="5" l="1"/>
  <c r="E211" i="5" s="1"/>
  <c r="G211" i="5" s="1"/>
  <c r="C212" i="5" l="1"/>
  <c r="E212" i="5" s="1"/>
  <c r="G212" i="5" s="1"/>
  <c r="C213" i="5" l="1"/>
  <c r="E213" i="5" s="1"/>
  <c r="G213" i="5" s="1"/>
  <c r="C214" i="5" l="1"/>
  <c r="E214" i="5" s="1"/>
  <c r="G214" i="5" s="1"/>
  <c r="C215" i="5" l="1"/>
  <c r="E215" i="5" s="1"/>
  <c r="G215" i="5" s="1"/>
  <c r="C216" i="5" l="1"/>
  <c r="E216" i="5" s="1"/>
  <c r="G216" i="5" s="1"/>
  <c r="C217" i="5" l="1"/>
  <c r="E217" i="5" s="1"/>
  <c r="G217" i="5" s="1"/>
  <c r="C218" i="5" l="1"/>
  <c r="E218" i="5" s="1"/>
  <c r="G218" i="5" s="1"/>
  <c r="C219" i="5" l="1"/>
  <c r="E219" i="5" s="1"/>
  <c r="G219" i="5" s="1"/>
  <c r="C220" i="5" l="1"/>
  <c r="E220" i="5" s="1"/>
  <c r="G220" i="5" s="1"/>
  <c r="C221" i="5" l="1"/>
  <c r="E221" i="5" s="1"/>
  <c r="G221" i="5" s="1"/>
  <c r="C222" i="5" l="1"/>
  <c r="E222" i="5" s="1"/>
  <c r="G222" i="5" s="1"/>
  <c r="C223" i="5" l="1"/>
  <c r="E223" i="5" s="1"/>
  <c r="G223" i="5" s="1"/>
  <c r="C224" i="5" l="1"/>
  <c r="E224" i="5" s="1"/>
  <c r="G224" i="5" s="1"/>
  <c r="C225" i="5" l="1"/>
  <c r="E225" i="5" s="1"/>
  <c r="G225" i="5" s="1"/>
  <c r="C226" i="5" l="1"/>
  <c r="E226" i="5" s="1"/>
  <c r="G226" i="5" s="1"/>
  <c r="C227" i="5" l="1"/>
  <c r="E227" i="5" s="1"/>
  <c r="G227" i="5" s="1"/>
  <c r="C228" i="5" l="1"/>
  <c r="E228" i="5" s="1"/>
  <c r="G228" i="5" s="1"/>
  <c r="C229" i="5" l="1"/>
  <c r="E229" i="5" s="1"/>
  <c r="G229" i="5" s="1"/>
  <c r="C230" i="5" l="1"/>
  <c r="E230" i="5" s="1"/>
  <c r="G230" i="5" s="1"/>
  <c r="C231" i="5" l="1"/>
  <c r="E231" i="5" s="1"/>
  <c r="G231" i="5" s="1"/>
  <c r="C232" i="5" l="1"/>
  <c r="E232" i="5" s="1"/>
  <c r="G232" i="5" s="1"/>
  <c r="C233" i="5" l="1"/>
  <c r="E233" i="5" s="1"/>
  <c r="G233" i="5" s="1"/>
  <c r="C234" i="5" l="1"/>
  <c r="E234" i="5" s="1"/>
  <c r="G234" i="5" s="1"/>
  <c r="C235" i="5" l="1"/>
  <c r="E235" i="5" s="1"/>
  <c r="G235" i="5" s="1"/>
  <c r="C236" i="5" l="1"/>
  <c r="E236" i="5" s="1"/>
  <c r="G236" i="5" s="1"/>
  <c r="C237" i="5" l="1"/>
  <c r="E237" i="5" s="1"/>
  <c r="G237" i="5" s="1"/>
  <c r="C238" i="5" l="1"/>
  <c r="E238" i="5" s="1"/>
  <c r="G238" i="5" s="1"/>
  <c r="C239" i="5" l="1"/>
  <c r="E239" i="5" s="1"/>
  <c r="G239" i="5" s="1"/>
  <c r="C240" i="5" l="1"/>
  <c r="E240" i="5" s="1"/>
  <c r="G240" i="5" s="1"/>
  <c r="C241" i="5" l="1"/>
  <c r="E241" i="5" s="1"/>
  <c r="G241" i="5" s="1"/>
  <c r="C242" i="5" l="1"/>
  <c r="E242" i="5" s="1"/>
  <c r="G242" i="5" s="1"/>
  <c r="C243" i="5" l="1"/>
  <c r="E243" i="5" s="1"/>
  <c r="G243" i="5" s="1"/>
  <c r="C244" i="5" l="1"/>
  <c r="E244" i="5" s="1"/>
  <c r="G244" i="5" s="1"/>
  <c r="C245" i="5" l="1"/>
  <c r="E245" i="5" s="1"/>
  <c r="G245" i="5" s="1"/>
  <c r="C246" i="5" l="1"/>
  <c r="E246" i="5" s="1"/>
  <c r="G246" i="5" s="1"/>
  <c r="C247" i="5" l="1"/>
  <c r="E247" i="5" s="1"/>
  <c r="G247" i="5" s="1"/>
  <c r="C248" i="5" l="1"/>
  <c r="E248" i="5" s="1"/>
  <c r="G248" i="5" s="1"/>
  <c r="C249" i="5" l="1"/>
  <c r="E249" i="5" s="1"/>
  <c r="G249" i="5" s="1"/>
  <c r="C250" i="5" l="1"/>
  <c r="E250" i="5" s="1"/>
  <c r="G250" i="5" s="1"/>
  <c r="C251" i="5" l="1"/>
  <c r="E251" i="5" s="1"/>
  <c r="G251" i="5" s="1"/>
  <c r="C252" i="5" l="1"/>
  <c r="E252" i="5" s="1"/>
  <c r="G252" i="5" s="1"/>
  <c r="C253" i="5" l="1"/>
  <c r="E253" i="5" s="1"/>
  <c r="G253" i="5" s="1"/>
  <c r="C254" i="5" l="1"/>
  <c r="E254" i="5" s="1"/>
  <c r="G254" i="5" s="1"/>
  <c r="C255" i="5" l="1"/>
  <c r="E255" i="5" s="1"/>
  <c r="G255" i="5" s="1"/>
  <c r="C256" i="5" l="1"/>
  <c r="E256" i="5" s="1"/>
  <c r="G256" i="5" s="1"/>
  <c r="C257" i="5" l="1"/>
  <c r="E257" i="5" s="1"/>
  <c r="G257" i="5" s="1"/>
  <c r="C258" i="5" l="1"/>
  <c r="E258" i="5" s="1"/>
  <c r="G258" i="5" s="1"/>
  <c r="C259" i="5" l="1"/>
  <c r="E259" i="5" s="1"/>
  <c r="G259" i="5" s="1"/>
  <c r="C260" i="5" l="1"/>
  <c r="E260" i="5" s="1"/>
  <c r="G260" i="5" s="1"/>
  <c r="C261" i="5" l="1"/>
  <c r="E261" i="5" s="1"/>
  <c r="G261" i="5" s="1"/>
  <c r="C262" i="5" l="1"/>
  <c r="E262" i="5" s="1"/>
  <c r="G262" i="5" s="1"/>
  <c r="C263" i="5" l="1"/>
  <c r="E263" i="5" s="1"/>
  <c r="G263" i="5" s="1"/>
  <c r="C264" i="5" l="1"/>
  <c r="E264" i="5" s="1"/>
  <c r="G264" i="5" s="1"/>
  <c r="C265" i="5" l="1"/>
  <c r="E265" i="5" s="1"/>
  <c r="G265" i="5" s="1"/>
  <c r="C266" i="5" l="1"/>
  <c r="E266" i="5" s="1"/>
  <c r="G266" i="5" s="1"/>
  <c r="C267" i="5" l="1"/>
  <c r="E267" i="5" s="1"/>
  <c r="G267" i="5" s="1"/>
  <c r="C268" i="5" l="1"/>
  <c r="E268" i="5" s="1"/>
  <c r="G268" i="5" s="1"/>
  <c r="C269" i="5" l="1"/>
  <c r="E269" i="5" s="1"/>
  <c r="G269" i="5" s="1"/>
  <c r="C270" i="5" l="1"/>
  <c r="E270" i="5" s="1"/>
  <c r="G270" i="5" s="1"/>
  <c r="C271" i="5" l="1"/>
  <c r="E271" i="5" s="1"/>
  <c r="G271" i="5" s="1"/>
  <c r="C272" i="5" l="1"/>
  <c r="E272" i="5" s="1"/>
  <c r="G272" i="5" s="1"/>
  <c r="C273" i="5" l="1"/>
  <c r="E273" i="5" s="1"/>
  <c r="G273" i="5" s="1"/>
  <c r="C274" i="5" l="1"/>
  <c r="E274" i="5" s="1"/>
  <c r="G274" i="5" s="1"/>
  <c r="C275" i="5" l="1"/>
  <c r="E275" i="5" s="1"/>
  <c r="G275" i="5" s="1"/>
  <c r="C276" i="5" l="1"/>
  <c r="E276" i="5" s="1"/>
  <c r="G276" i="5" s="1"/>
  <c r="C277" i="5" l="1"/>
  <c r="E277" i="5" s="1"/>
  <c r="G277" i="5" s="1"/>
  <c r="C278" i="5" l="1"/>
  <c r="E278" i="5" s="1"/>
  <c r="G278" i="5" s="1"/>
  <c r="C279" i="5" l="1"/>
  <c r="E279" i="5" s="1"/>
  <c r="G279" i="5" s="1"/>
  <c r="C280" i="5" l="1"/>
  <c r="E280" i="5" s="1"/>
  <c r="G280" i="5" s="1"/>
  <c r="C281" i="5" l="1"/>
  <c r="E281" i="5" s="1"/>
  <c r="G281" i="5" s="1"/>
  <c r="C282" i="5" l="1"/>
  <c r="E282" i="5" s="1"/>
  <c r="G282" i="5" s="1"/>
  <c r="C283" i="5" l="1"/>
  <c r="E283" i="5" s="1"/>
  <c r="G283" i="5" s="1"/>
  <c r="C284" i="5" l="1"/>
  <c r="E284" i="5" s="1"/>
  <c r="G284" i="5" s="1"/>
  <c r="C285" i="5" l="1"/>
  <c r="E285" i="5" s="1"/>
  <c r="G285" i="5" s="1"/>
  <c r="C286" i="5" l="1"/>
  <c r="E286" i="5" s="1"/>
  <c r="G286" i="5" s="1"/>
  <c r="C287" i="5" l="1"/>
  <c r="E287" i="5" s="1"/>
  <c r="G287" i="5" s="1"/>
  <c r="C288" i="5" l="1"/>
  <c r="E288" i="5" s="1"/>
  <c r="G288" i="5" s="1"/>
  <c r="C289" i="5" l="1"/>
  <c r="E289" i="5" s="1"/>
  <c r="G289" i="5" s="1"/>
  <c r="C290" i="5" l="1"/>
  <c r="E290" i="5" s="1"/>
  <c r="G290" i="5" s="1"/>
  <c r="C291" i="5" l="1"/>
  <c r="E291" i="5" s="1"/>
  <c r="G291" i="5" s="1"/>
  <c r="C292" i="5" l="1"/>
  <c r="E292" i="5" s="1"/>
  <c r="G292" i="5" s="1"/>
  <c r="C293" i="5" l="1"/>
  <c r="E293" i="5" s="1"/>
  <c r="G293" i="5" s="1"/>
  <c r="C294" i="5" l="1"/>
  <c r="E294" i="5" s="1"/>
  <c r="G294" i="5" s="1"/>
  <c r="C295" i="5" l="1"/>
  <c r="E295" i="5" s="1"/>
  <c r="G295" i="5" s="1"/>
  <c r="C296" i="5" l="1"/>
  <c r="E296" i="5" s="1"/>
  <c r="G296" i="5" s="1"/>
  <c r="C297" i="5" l="1"/>
  <c r="E297" i="5" s="1"/>
  <c r="G297" i="5" s="1"/>
  <c r="C298" i="5" l="1"/>
  <c r="E298" i="5" s="1"/>
  <c r="G298" i="5" s="1"/>
  <c r="C299" i="5" l="1"/>
  <c r="E299" i="5" s="1"/>
  <c r="G299" i="5" s="1"/>
  <c r="C300" i="5" l="1"/>
  <c r="E300" i="5" s="1"/>
  <c r="G300" i="5" s="1"/>
  <c r="C301" i="5" l="1"/>
  <c r="E301" i="5" s="1"/>
  <c r="G301" i="5" s="1"/>
  <c r="C302" i="5" l="1"/>
  <c r="E302" i="5" s="1"/>
  <c r="G302" i="5" s="1"/>
  <c r="C303" i="5" l="1"/>
  <c r="E303" i="5" s="1"/>
  <c r="G303" i="5" s="1"/>
  <c r="C304" i="5" l="1"/>
  <c r="E304" i="5" s="1"/>
  <c r="G304" i="5" s="1"/>
  <c r="C305" i="5" l="1"/>
  <c r="E305" i="5" s="1"/>
  <c r="G305" i="5" s="1"/>
  <c r="C306" i="5" l="1"/>
  <c r="E306" i="5" s="1"/>
  <c r="G306" i="5" s="1"/>
  <c r="C307" i="5" l="1"/>
  <c r="E307" i="5" s="1"/>
  <c r="G307" i="5" s="1"/>
  <c r="C308" i="5" l="1"/>
  <c r="E308" i="5" s="1"/>
  <c r="G308" i="5" s="1"/>
  <c r="C309" i="5" l="1"/>
  <c r="E309" i="5" s="1"/>
  <c r="G309" i="5" s="1"/>
  <c r="C310" i="5" l="1"/>
  <c r="E310" i="5" s="1"/>
  <c r="G310" i="5" s="1"/>
  <c r="C311" i="5" l="1"/>
  <c r="E311" i="5" s="1"/>
  <c r="G311" i="5" s="1"/>
  <c r="C312" i="5" l="1"/>
  <c r="E312" i="5" s="1"/>
  <c r="G312" i="5" s="1"/>
  <c r="C313" i="5" l="1"/>
  <c r="E313" i="5" s="1"/>
  <c r="G313" i="5" s="1"/>
  <c r="C314" i="5" l="1"/>
  <c r="E314" i="5" s="1"/>
  <c r="G314" i="5" s="1"/>
  <c r="C315" i="5" l="1"/>
  <c r="E315" i="5" s="1"/>
  <c r="G315" i="5" s="1"/>
  <c r="C316" i="5" l="1"/>
  <c r="E316" i="5" s="1"/>
  <c r="G316" i="5" s="1"/>
  <c r="C317" i="5" l="1"/>
  <c r="E317" i="5" s="1"/>
  <c r="G317" i="5" s="1"/>
  <c r="C318" i="5" l="1"/>
  <c r="E318" i="5" s="1"/>
  <c r="G318" i="5" s="1"/>
  <c r="C319" i="5" l="1"/>
  <c r="E319" i="5" s="1"/>
  <c r="G319" i="5" s="1"/>
  <c r="C320" i="5" l="1"/>
  <c r="E320" i="5" s="1"/>
  <c r="G320" i="5" s="1"/>
  <c r="C321" i="5" l="1"/>
  <c r="E321" i="5" s="1"/>
  <c r="G321" i="5" s="1"/>
  <c r="C322" i="5" l="1"/>
  <c r="E322" i="5" s="1"/>
  <c r="G322" i="5" s="1"/>
  <c r="C323" i="5" l="1"/>
  <c r="E323" i="5" s="1"/>
  <c r="G323" i="5" s="1"/>
  <c r="C324" i="5" l="1"/>
  <c r="E324" i="5" s="1"/>
  <c r="G324" i="5" s="1"/>
  <c r="C325" i="5" l="1"/>
  <c r="E325" i="5" s="1"/>
  <c r="G325" i="5" s="1"/>
  <c r="C326" i="5" l="1"/>
  <c r="E326" i="5" s="1"/>
  <c r="G326" i="5" s="1"/>
  <c r="C327" i="5" l="1"/>
  <c r="E327" i="5" s="1"/>
  <c r="G327" i="5" s="1"/>
  <c r="C328" i="5" l="1"/>
  <c r="E328" i="5" s="1"/>
  <c r="G328" i="5" s="1"/>
  <c r="C329" i="5" l="1"/>
  <c r="E329" i="5" s="1"/>
  <c r="G329" i="5" s="1"/>
  <c r="C330" i="5" l="1"/>
  <c r="E330" i="5" s="1"/>
  <c r="G330" i="5" s="1"/>
  <c r="C331" i="5" l="1"/>
  <c r="E331" i="5" s="1"/>
  <c r="G331" i="5" s="1"/>
  <c r="C332" i="5" l="1"/>
  <c r="E332" i="5" s="1"/>
  <c r="G332" i="5" s="1"/>
  <c r="C333" i="5" l="1"/>
  <c r="E333" i="5" s="1"/>
  <c r="G333" i="5" s="1"/>
  <c r="C334" i="5" l="1"/>
  <c r="E334" i="5" s="1"/>
  <c r="G334" i="5" s="1"/>
  <c r="C335" i="5" l="1"/>
  <c r="E335" i="5" s="1"/>
  <c r="G335" i="5" s="1"/>
  <c r="C336" i="5" l="1"/>
  <c r="E336" i="5" s="1"/>
  <c r="G336" i="5" s="1"/>
  <c r="C337" i="5" l="1"/>
  <c r="E337" i="5" s="1"/>
  <c r="G337" i="5" s="1"/>
  <c r="C338" i="5" l="1"/>
  <c r="E338" i="5" s="1"/>
  <c r="G338" i="5" s="1"/>
  <c r="C339" i="5" l="1"/>
  <c r="E339" i="5" s="1"/>
  <c r="G339" i="5" s="1"/>
  <c r="C340" i="5" l="1"/>
  <c r="E340" i="5" s="1"/>
  <c r="G340" i="5" s="1"/>
  <c r="C341" i="5" l="1"/>
  <c r="E341" i="5" s="1"/>
  <c r="G341" i="5" s="1"/>
  <c r="C342" i="5" l="1"/>
  <c r="E342" i="5" s="1"/>
  <c r="G342" i="5" s="1"/>
  <c r="C343" i="5" l="1"/>
  <c r="E343" i="5" s="1"/>
  <c r="G343" i="5" s="1"/>
  <c r="C344" i="5" l="1"/>
  <c r="E344" i="5" s="1"/>
  <c r="G344" i="5" s="1"/>
  <c r="C345" i="5" l="1"/>
  <c r="E345" i="5" s="1"/>
  <c r="G345" i="5" s="1"/>
  <c r="C346" i="5" l="1"/>
  <c r="E346" i="5" s="1"/>
  <c r="G346" i="5" s="1"/>
  <c r="C347" i="5" l="1"/>
  <c r="E347" i="5" s="1"/>
  <c r="G347" i="5" s="1"/>
  <c r="C348" i="5" l="1"/>
  <c r="E348" i="5" s="1"/>
  <c r="G348" i="5" s="1"/>
  <c r="C349" i="5" l="1"/>
  <c r="E349" i="5" s="1"/>
  <c r="G349" i="5" s="1"/>
  <c r="C350" i="5" l="1"/>
  <c r="E350" i="5" s="1"/>
  <c r="G350" i="5" s="1"/>
  <c r="C351" i="5" l="1"/>
  <c r="E351" i="5" s="1"/>
  <c r="G351" i="5" s="1"/>
  <c r="C352" i="5" l="1"/>
  <c r="E352" i="5" s="1"/>
  <c r="G352" i="5" s="1"/>
  <c r="C353" i="5" l="1"/>
  <c r="E353" i="5" s="1"/>
  <c r="G353" i="5" s="1"/>
  <c r="C354" i="5" l="1"/>
  <c r="E354" i="5" s="1"/>
  <c r="G354" i="5" s="1"/>
  <c r="C355" i="5" l="1"/>
  <c r="E355" i="5" s="1"/>
  <c r="G355" i="5" s="1"/>
  <c r="C356" i="5" l="1"/>
  <c r="E356" i="5" s="1"/>
  <c r="G356" i="5" s="1"/>
  <c r="C357" i="5" l="1"/>
  <c r="E357" i="5" s="1"/>
  <c r="G357" i="5" s="1"/>
  <c r="C358" i="5" l="1"/>
  <c r="E358" i="5" s="1"/>
  <c r="G358" i="5" s="1"/>
  <c r="C359" i="5" l="1"/>
  <c r="E359" i="5" s="1"/>
  <c r="G359" i="5" s="1"/>
  <c r="C360" i="5" l="1"/>
  <c r="E360" i="5" s="1"/>
  <c r="G360" i="5" s="1"/>
  <c r="C361" i="5" l="1"/>
  <c r="E361" i="5" s="1"/>
  <c r="G361" i="5" s="1"/>
  <c r="C362" i="5" l="1"/>
  <c r="E362" i="5" s="1"/>
  <c r="G362" i="5" s="1"/>
  <c r="C363" i="5" l="1"/>
  <c r="E363" i="5" s="1"/>
  <c r="G363" i="5" s="1"/>
  <c r="C364" i="5" l="1"/>
  <c r="E364" i="5" s="1"/>
  <c r="G364" i="5" s="1"/>
  <c r="C365" i="5" l="1"/>
  <c r="E365" i="5" s="1"/>
  <c r="G365" i="5" s="1"/>
  <c r="C366" i="5" l="1"/>
  <c r="E366" i="5" s="1"/>
  <c r="G366" i="5" s="1"/>
  <c r="C367" i="5" l="1"/>
  <c r="E367" i="5" s="1"/>
  <c r="G367" i="5" s="1"/>
  <c r="C368" i="5" l="1"/>
  <c r="E368" i="5" s="1"/>
  <c r="G368" i="5" s="1"/>
  <c r="C369" i="5" l="1"/>
  <c r="E369" i="5" s="1"/>
  <c r="G369" i="5" s="1"/>
  <c r="C370" i="5" l="1"/>
  <c r="E370" i="5" s="1"/>
  <c r="G370" i="5" s="1"/>
  <c r="C371" i="5" l="1"/>
  <c r="E371" i="5" s="1"/>
  <c r="G371" i="5" s="1"/>
  <c r="C372" i="5" l="1"/>
  <c r="E372" i="5" s="1"/>
  <c r="G372" i="5" s="1"/>
  <c r="C373" i="5" l="1"/>
  <c r="E373" i="5" s="1"/>
  <c r="G373" i="5" s="1"/>
  <c r="C374" i="5" l="1"/>
  <c r="E374" i="5" s="1"/>
  <c r="G374" i="5" s="1"/>
  <c r="C375" i="5" l="1"/>
  <c r="E375" i="5" s="1"/>
  <c r="G375" i="5" s="1"/>
  <c r="C376" i="5" l="1"/>
  <c r="E376" i="5" s="1"/>
  <c r="G376" i="5" s="1"/>
  <c r="C377" i="5" l="1"/>
  <c r="E377" i="5" s="1"/>
  <c r="G377" i="5" s="1"/>
  <c r="C378" i="5" l="1"/>
  <c r="E378" i="5" s="1"/>
  <c r="G378" i="5" s="1"/>
  <c r="C379" i="5" l="1"/>
  <c r="E379" i="5" s="1"/>
  <c r="G379" i="5" s="1"/>
  <c r="C380" i="5" l="1"/>
  <c r="E380" i="5" s="1"/>
  <c r="G380" i="5" s="1"/>
  <c r="C381" i="5" l="1"/>
  <c r="E381" i="5" s="1"/>
  <c r="G381" i="5" s="1"/>
  <c r="C382" i="5" l="1"/>
  <c r="E382" i="5" s="1"/>
  <c r="G382" i="5" s="1"/>
  <c r="C383" i="5" l="1"/>
  <c r="E383" i="5" s="1"/>
  <c r="G383" i="5" s="1"/>
  <c r="C384" i="5" l="1"/>
  <c r="E384" i="5" s="1"/>
  <c r="G384" i="5" s="1"/>
  <c r="C385" i="5" l="1"/>
  <c r="E385" i="5" s="1"/>
  <c r="G385" i="5" s="1"/>
  <c r="C386" i="5" l="1"/>
  <c r="E386" i="5" s="1"/>
  <c r="G386" i="5" s="1"/>
  <c r="C387" i="5" l="1"/>
  <c r="E387" i="5" s="1"/>
  <c r="G387" i="5" s="1"/>
  <c r="C388" i="5" l="1"/>
  <c r="E388" i="5" s="1"/>
  <c r="G388" i="5" s="1"/>
  <c r="C389" i="5" l="1"/>
  <c r="E389" i="5" s="1"/>
  <c r="G389" i="5" s="1"/>
  <c r="C390" i="5" l="1"/>
  <c r="E390" i="5" s="1"/>
  <c r="G390" i="5" s="1"/>
  <c r="C391" i="5" l="1"/>
  <c r="E391" i="5" s="1"/>
  <c r="G391" i="5" s="1"/>
  <c r="C392" i="5" l="1"/>
  <c r="E392" i="5" s="1"/>
  <c r="G392" i="5" s="1"/>
  <c r="C393" i="5" l="1"/>
  <c r="E393" i="5" s="1"/>
  <c r="G393" i="5" s="1"/>
  <c r="C394" i="5" l="1"/>
  <c r="E394" i="5" s="1"/>
  <c r="G394" i="5" s="1"/>
  <c r="C395" i="5" l="1"/>
  <c r="E395" i="5" s="1"/>
  <c r="G395" i="5" s="1"/>
  <c r="C396" i="5" l="1"/>
  <c r="E396" i="5" s="1"/>
  <c r="G396" i="5" s="1"/>
  <c r="C397" i="5" l="1"/>
  <c r="E397" i="5" s="1"/>
  <c r="G397" i="5" s="1"/>
  <c r="C398" i="5" l="1"/>
  <c r="E398" i="5" s="1"/>
  <c r="G398" i="5" s="1"/>
  <c r="C399" i="5" l="1"/>
  <c r="E399" i="5" s="1"/>
  <c r="G399" i="5" s="1"/>
  <c r="C400" i="5" l="1"/>
  <c r="E400" i="5" s="1"/>
  <c r="G400" i="5" s="1"/>
  <c r="C401" i="5" l="1"/>
  <c r="E401" i="5" s="1"/>
  <c r="G401" i="5" s="1"/>
  <c r="C402" i="5" l="1"/>
  <c r="E402" i="5" s="1"/>
  <c r="G402" i="5" s="1"/>
  <c r="C403" i="5" l="1"/>
  <c r="E403" i="5" s="1"/>
  <c r="G403" i="5" s="1"/>
  <c r="C404" i="5" l="1"/>
  <c r="E404" i="5" s="1"/>
  <c r="G404" i="5" s="1"/>
  <c r="C405" i="5" l="1"/>
  <c r="E405" i="5" s="1"/>
  <c r="G405" i="5" s="1"/>
  <c r="C406" i="5" l="1"/>
  <c r="E406" i="5" s="1"/>
  <c r="G406" i="5" s="1"/>
  <c r="C407" i="5" l="1"/>
  <c r="E407" i="5" s="1"/>
  <c r="G407" i="5" s="1"/>
  <c r="C408" i="5" l="1"/>
  <c r="E408" i="5" s="1"/>
  <c r="G408" i="5" s="1"/>
  <c r="C409" i="5" l="1"/>
  <c r="E409" i="5" s="1"/>
  <c r="G409" i="5" s="1"/>
  <c r="C410" i="5" l="1"/>
  <c r="E410" i="5" s="1"/>
  <c r="G410" i="5" s="1"/>
  <c r="C411" i="5" l="1"/>
  <c r="E411" i="5" s="1"/>
  <c r="G411" i="5" s="1"/>
  <c r="C412" i="5" l="1"/>
  <c r="E412" i="5" s="1"/>
  <c r="G412" i="5" s="1"/>
  <c r="C413" i="5" l="1"/>
  <c r="E413" i="5" s="1"/>
  <c r="G413" i="5" s="1"/>
  <c r="C414" i="5" l="1"/>
  <c r="E414" i="5" s="1"/>
  <c r="G414" i="5" s="1"/>
  <c r="C415" i="5" l="1"/>
  <c r="E415" i="5" s="1"/>
  <c r="G415" i="5" s="1"/>
  <c r="C416" i="5" l="1"/>
  <c r="E416" i="5" s="1"/>
  <c r="G416" i="5" s="1"/>
  <c r="C417" i="5" l="1"/>
  <c r="E417" i="5" s="1"/>
  <c r="G417" i="5" s="1"/>
  <c r="C418" i="5" l="1"/>
  <c r="E418" i="5" s="1"/>
  <c r="G418" i="5" s="1"/>
  <c r="C419" i="5" l="1"/>
  <c r="E419" i="5" s="1"/>
  <c r="G419" i="5" s="1"/>
  <c r="C420" i="5" l="1"/>
  <c r="E420" i="5" s="1"/>
  <c r="G420" i="5" s="1"/>
  <c r="C421" i="5" l="1"/>
  <c r="E421" i="5" s="1"/>
  <c r="G421" i="5" s="1"/>
  <c r="C422" i="5" l="1"/>
  <c r="E422" i="5" s="1"/>
  <c r="G422" i="5" s="1"/>
  <c r="C423" i="5" l="1"/>
  <c r="E423" i="5" s="1"/>
  <c r="G423" i="5" s="1"/>
  <c r="C424" i="5" l="1"/>
  <c r="E424" i="5" s="1"/>
  <c r="G424" i="5" s="1"/>
  <c r="C425" i="5" l="1"/>
  <c r="E425" i="5" s="1"/>
  <c r="G425" i="5" s="1"/>
  <c r="C426" i="5" l="1"/>
  <c r="E426" i="5" s="1"/>
  <c r="G426" i="5" s="1"/>
  <c r="C427" i="5" l="1"/>
  <c r="E427" i="5" s="1"/>
  <c r="G427" i="5" s="1"/>
  <c r="C428" i="5" l="1"/>
  <c r="E428" i="5" s="1"/>
  <c r="G428" i="5" s="1"/>
  <c r="C429" i="5" l="1"/>
  <c r="E429" i="5" s="1"/>
  <c r="G429" i="5" s="1"/>
  <c r="C430" i="5" l="1"/>
  <c r="E430" i="5" s="1"/>
  <c r="G430" i="5" s="1"/>
  <c r="C431" i="5" l="1"/>
  <c r="E431" i="5" s="1"/>
  <c r="G431" i="5" s="1"/>
  <c r="C432" i="5" l="1"/>
  <c r="E432" i="5" s="1"/>
  <c r="G432" i="5" s="1"/>
  <c r="C433" i="5" l="1"/>
  <c r="E433" i="5" s="1"/>
  <c r="G433" i="5" s="1"/>
  <c r="C434" i="5" l="1"/>
  <c r="E434" i="5" s="1"/>
  <c r="G434" i="5" s="1"/>
  <c r="C435" i="5" l="1"/>
  <c r="E435" i="5" s="1"/>
  <c r="G435" i="5" s="1"/>
  <c r="C436" i="5" l="1"/>
  <c r="E436" i="5" s="1"/>
  <c r="G436" i="5" s="1"/>
  <c r="C437" i="5" l="1"/>
  <c r="E437" i="5" s="1"/>
  <c r="G437" i="5" s="1"/>
  <c r="C438" i="5" l="1"/>
  <c r="E438" i="5" s="1"/>
  <c r="G438" i="5" s="1"/>
  <c r="C439" i="5" l="1"/>
  <c r="E439" i="5" s="1"/>
  <c r="G439" i="5" s="1"/>
  <c r="C440" i="5" l="1"/>
  <c r="E440" i="5" s="1"/>
  <c r="G440" i="5" s="1"/>
  <c r="C441" i="5" l="1"/>
  <c r="E441" i="5" s="1"/>
  <c r="G441" i="5" s="1"/>
  <c r="C442" i="5" l="1"/>
  <c r="E442" i="5" s="1"/>
  <c r="G442" i="5" s="1"/>
  <c r="C443" i="5" l="1"/>
  <c r="E443" i="5" s="1"/>
  <c r="G443" i="5" s="1"/>
  <c r="C444" i="5" l="1"/>
  <c r="E444" i="5" s="1"/>
  <c r="G444" i="5" s="1"/>
  <c r="C445" i="5" l="1"/>
  <c r="E445" i="5" s="1"/>
  <c r="G445" i="5" s="1"/>
  <c r="C446" i="5" l="1"/>
  <c r="E446" i="5" s="1"/>
  <c r="G446" i="5" s="1"/>
  <c r="C447" i="5" l="1"/>
  <c r="E447" i="5" s="1"/>
  <c r="G447" i="5" s="1"/>
  <c r="C448" i="5" l="1"/>
  <c r="E448" i="5" s="1"/>
  <c r="G448" i="5" s="1"/>
  <c r="C449" i="5" l="1"/>
  <c r="E449" i="5" s="1"/>
  <c r="G449" i="5" s="1"/>
  <c r="C450" i="5" l="1"/>
  <c r="E450" i="5" s="1"/>
  <c r="G450" i="5" s="1"/>
  <c r="C451" i="5" l="1"/>
  <c r="E451" i="5" s="1"/>
  <c r="G451" i="5" s="1"/>
  <c r="C452" i="5" l="1"/>
  <c r="E452" i="5" s="1"/>
  <c r="G452" i="5" s="1"/>
  <c r="C453" i="5" l="1"/>
  <c r="E453" i="5" s="1"/>
  <c r="G453" i="5" s="1"/>
  <c r="C454" i="5" l="1"/>
  <c r="E454" i="5" s="1"/>
  <c r="G454" i="5" s="1"/>
  <c r="C455" i="5" l="1"/>
  <c r="E455" i="5" s="1"/>
  <c r="G455" i="5" s="1"/>
  <c r="C456" i="5" l="1"/>
  <c r="E456" i="5" s="1"/>
  <c r="G456" i="5" s="1"/>
  <c r="C457" i="5" l="1"/>
  <c r="E457" i="5" s="1"/>
  <c r="G457" i="5" s="1"/>
  <c r="C458" i="5" l="1"/>
  <c r="E458" i="5" s="1"/>
  <c r="G458" i="5" s="1"/>
  <c r="C459" i="5" l="1"/>
  <c r="E459" i="5" s="1"/>
  <c r="G459" i="5" s="1"/>
  <c r="C460" i="5" l="1"/>
  <c r="E460" i="5" s="1"/>
  <c r="G460" i="5" s="1"/>
  <c r="C461" i="5" l="1"/>
  <c r="E461" i="5" s="1"/>
  <c r="G461" i="5" s="1"/>
  <c r="C462" i="5" l="1"/>
  <c r="E462" i="5" s="1"/>
  <c r="G462" i="5" s="1"/>
  <c r="C463" i="5" l="1"/>
  <c r="E463" i="5" s="1"/>
  <c r="G463" i="5" s="1"/>
  <c r="C464" i="5" l="1"/>
  <c r="E464" i="5" s="1"/>
  <c r="G464" i="5" s="1"/>
  <c r="C465" i="5" l="1"/>
  <c r="E465" i="5" s="1"/>
  <c r="G465" i="5" s="1"/>
  <c r="C466" i="5" l="1"/>
  <c r="E466" i="5" s="1"/>
  <c r="G466" i="5" s="1"/>
  <c r="C467" i="5" l="1"/>
  <c r="E467" i="5" s="1"/>
  <c r="G467" i="5" s="1"/>
  <c r="C468" i="5" l="1"/>
  <c r="E468" i="5" s="1"/>
  <c r="G468" i="5" s="1"/>
  <c r="C469" i="5" l="1"/>
  <c r="E469" i="5" s="1"/>
  <c r="G469" i="5" s="1"/>
  <c r="C470" i="5" l="1"/>
  <c r="E470" i="5" s="1"/>
  <c r="G470" i="5" s="1"/>
  <c r="C471" i="5" l="1"/>
  <c r="E471" i="5" s="1"/>
  <c r="G471" i="5" s="1"/>
  <c r="C472" i="5" l="1"/>
  <c r="E472" i="5" s="1"/>
  <c r="G472" i="5" s="1"/>
  <c r="C473" i="5" l="1"/>
  <c r="E473" i="5" s="1"/>
  <c r="G473" i="5" s="1"/>
  <c r="C474" i="5" l="1"/>
  <c r="E474" i="5" s="1"/>
  <c r="G474" i="5" s="1"/>
  <c r="C475" i="5" l="1"/>
  <c r="E475" i="5" s="1"/>
  <c r="G475" i="5" s="1"/>
  <c r="C476" i="5" l="1"/>
  <c r="E476" i="5" s="1"/>
  <c r="G476" i="5" s="1"/>
  <c r="C477" i="5" l="1"/>
  <c r="E477" i="5" s="1"/>
  <c r="G477" i="5" s="1"/>
  <c r="C478" i="5" l="1"/>
  <c r="E478" i="5" s="1"/>
  <c r="G478" i="5" s="1"/>
  <c r="C479" i="5" l="1"/>
  <c r="E479" i="5" s="1"/>
  <c r="G479" i="5" s="1"/>
  <c r="C480" i="5" l="1"/>
  <c r="E480" i="5" s="1"/>
  <c r="G480" i="5" s="1"/>
  <c r="C481" i="5" l="1"/>
  <c r="E481" i="5" s="1"/>
  <c r="G481" i="5" s="1"/>
  <c r="C482" i="5" l="1"/>
  <c r="E482" i="5" s="1"/>
  <c r="G482" i="5" s="1"/>
  <c r="C483" i="5" l="1"/>
  <c r="E483" i="5" s="1"/>
  <c r="G483" i="5" s="1"/>
  <c r="C484" i="5" l="1"/>
  <c r="E484" i="5" s="1"/>
  <c r="G484" i="5" s="1"/>
  <c r="C485" i="5" l="1"/>
  <c r="E485" i="5" s="1"/>
  <c r="G485" i="5" s="1"/>
  <c r="C486" i="5" l="1"/>
  <c r="E486" i="5" s="1"/>
  <c r="G486" i="5" s="1"/>
  <c r="C487" i="5" l="1"/>
  <c r="E487" i="5" s="1"/>
  <c r="G487" i="5" s="1"/>
  <c r="C488" i="5" l="1"/>
  <c r="E488" i="5" s="1"/>
  <c r="G488" i="5" s="1"/>
  <c r="C489" i="5" l="1"/>
  <c r="E489" i="5" s="1"/>
  <c r="G489" i="5" s="1"/>
  <c r="C490" i="5" l="1"/>
  <c r="E490" i="5" s="1"/>
  <c r="G490" i="5" s="1"/>
  <c r="C491" i="5" l="1"/>
  <c r="E491" i="5" s="1"/>
  <c r="G491" i="5" s="1"/>
  <c r="C492" i="5" l="1"/>
  <c r="E492" i="5" s="1"/>
  <c r="G492" i="5" s="1"/>
  <c r="C493" i="5" l="1"/>
  <c r="E493" i="5" s="1"/>
  <c r="G493" i="5" s="1"/>
  <c r="C494" i="5" l="1"/>
  <c r="E494" i="5" s="1"/>
  <c r="G494" i="5" s="1"/>
  <c r="C495" i="5" l="1"/>
  <c r="E495" i="5" s="1"/>
  <c r="G495" i="5" s="1"/>
  <c r="C496" i="5" l="1"/>
  <c r="E496" i="5" s="1"/>
  <c r="G496" i="5" s="1"/>
  <c r="C497" i="5" l="1"/>
  <c r="E497" i="5" s="1"/>
  <c r="G497" i="5" s="1"/>
  <c r="C498" i="5" l="1"/>
  <c r="E498" i="5" s="1"/>
  <c r="G498" i="5" s="1"/>
  <c r="C499" i="5" l="1"/>
  <c r="E499" i="5" s="1"/>
  <c r="G499" i="5" s="1"/>
  <c r="C500" i="5" l="1"/>
  <c r="E500" i="5" s="1"/>
  <c r="G500" i="5" s="1"/>
  <c r="C501" i="5" l="1"/>
  <c r="E501" i="5" s="1"/>
  <c r="G501" i="5" s="1"/>
  <c r="C502" i="5" l="1"/>
  <c r="E502" i="5" s="1"/>
  <c r="G502" i="5" s="1"/>
  <c r="C503" i="5" l="1"/>
  <c r="E503" i="5" s="1"/>
  <c r="G503" i="5" s="1"/>
  <c r="C504" i="5" l="1"/>
  <c r="E504" i="5" s="1"/>
  <c r="G504" i="5" s="1"/>
  <c r="C505" i="5" l="1"/>
  <c r="E505" i="5" s="1"/>
  <c r="G505" i="5" s="1"/>
  <c r="C506" i="5" l="1"/>
  <c r="E506" i="5" s="1"/>
  <c r="G506" i="5" s="1"/>
  <c r="C507" i="5" l="1"/>
  <c r="E507" i="5" s="1"/>
  <c r="G507" i="5" s="1"/>
  <c r="C508" i="5" l="1"/>
  <c r="E508" i="5" s="1"/>
  <c r="G508" i="5" s="1"/>
  <c r="C509" i="5" l="1"/>
  <c r="E509" i="5" s="1"/>
  <c r="G509" i="5" s="1"/>
  <c r="C510" i="5" l="1"/>
  <c r="E510" i="5" s="1"/>
  <c r="G510" i="5" s="1"/>
  <c r="C511" i="5" l="1"/>
  <c r="E511" i="5" s="1"/>
  <c r="G511" i="5" s="1"/>
  <c r="C512" i="5" l="1"/>
  <c r="E512" i="5" s="1"/>
  <c r="G512" i="5" s="1"/>
  <c r="C513" i="5" l="1"/>
  <c r="E513" i="5" s="1"/>
  <c r="G513" i="5" s="1"/>
  <c r="C514" i="5" l="1"/>
  <c r="E514" i="5" s="1"/>
  <c r="G514" i="5" s="1"/>
  <c r="C515" i="5" l="1"/>
  <c r="E515" i="5" s="1"/>
  <c r="G515" i="5" s="1"/>
  <c r="C516" i="5" l="1"/>
  <c r="E516" i="5" s="1"/>
  <c r="G516" i="5" s="1"/>
  <c r="C517" i="5" l="1"/>
  <c r="E517" i="5" s="1"/>
  <c r="G517" i="5" s="1"/>
  <c r="C518" i="5" l="1"/>
  <c r="E518" i="5" s="1"/>
  <c r="G518" i="5" s="1"/>
  <c r="C519" i="5" l="1"/>
  <c r="E519" i="5" s="1"/>
  <c r="G519" i="5" s="1"/>
  <c r="C520" i="5" l="1"/>
  <c r="E520" i="5" s="1"/>
  <c r="G520" i="5" s="1"/>
  <c r="C521" i="5" l="1"/>
  <c r="E521" i="5" s="1"/>
  <c r="G521" i="5" s="1"/>
  <c r="C522" i="5" l="1"/>
  <c r="E522" i="5" s="1"/>
  <c r="G522" i="5" s="1"/>
  <c r="C523" i="5" l="1"/>
  <c r="E523" i="5" s="1"/>
  <c r="G523" i="5" s="1"/>
  <c r="C524" i="5" l="1"/>
  <c r="E524" i="5" s="1"/>
  <c r="G524" i="5" s="1"/>
  <c r="C525" i="5" l="1"/>
  <c r="E525" i="5" s="1"/>
  <c r="G525" i="5" s="1"/>
  <c r="C526" i="5" l="1"/>
  <c r="E526" i="5" s="1"/>
  <c r="G526" i="5" s="1"/>
  <c r="C527" i="5" l="1"/>
  <c r="E527" i="5" s="1"/>
  <c r="G527" i="5" s="1"/>
  <c r="C528" i="5" l="1"/>
  <c r="E528" i="5" s="1"/>
  <c r="G528" i="5" s="1"/>
  <c r="C529" i="5" l="1"/>
  <c r="E529" i="5" s="1"/>
  <c r="G529" i="5" s="1"/>
  <c r="C530" i="5" l="1"/>
  <c r="E530" i="5" s="1"/>
  <c r="G530" i="5" s="1"/>
  <c r="C531" i="5" l="1"/>
  <c r="E531" i="5" s="1"/>
  <c r="G531" i="5" s="1"/>
  <c r="C532" i="5" l="1"/>
  <c r="E532" i="5" s="1"/>
  <c r="G532" i="5" s="1"/>
  <c r="C533" i="5" l="1"/>
  <c r="E533" i="5" s="1"/>
  <c r="G533" i="5" s="1"/>
  <c r="C534" i="5" l="1"/>
  <c r="E534" i="5" s="1"/>
  <c r="G534" i="5" s="1"/>
  <c r="C535" i="5" l="1"/>
  <c r="E535" i="5" s="1"/>
  <c r="G535" i="5" s="1"/>
  <c r="C536" i="5" l="1"/>
  <c r="E536" i="5" s="1"/>
  <c r="G536" i="5" s="1"/>
  <c r="C537" i="5" l="1"/>
  <c r="E537" i="5" s="1"/>
  <c r="G537" i="5" s="1"/>
  <c r="C538" i="5" l="1"/>
  <c r="E538" i="5" s="1"/>
  <c r="G538" i="5" s="1"/>
  <c r="C539" i="5" l="1"/>
  <c r="E539" i="5" s="1"/>
  <c r="G539" i="5" s="1"/>
  <c r="C540" i="5" l="1"/>
  <c r="E540" i="5" s="1"/>
  <c r="G540" i="5" s="1"/>
  <c r="C541" i="5" l="1"/>
  <c r="E541" i="5" s="1"/>
  <c r="G541" i="5" s="1"/>
  <c r="C542" i="5" l="1"/>
  <c r="E542" i="5" s="1"/>
  <c r="G542" i="5" s="1"/>
  <c r="C543" i="5" l="1"/>
  <c r="E543" i="5" s="1"/>
  <c r="G543" i="5" s="1"/>
  <c r="C544" i="5" l="1"/>
  <c r="E544" i="5" s="1"/>
  <c r="G544" i="5" s="1"/>
  <c r="C545" i="5" l="1"/>
  <c r="E545" i="5" s="1"/>
  <c r="G545" i="5" s="1"/>
  <c r="C546" i="5" l="1"/>
  <c r="E546" i="5" s="1"/>
  <c r="G546" i="5" s="1"/>
  <c r="C547" i="5" l="1"/>
  <c r="E547" i="5" s="1"/>
  <c r="G547" i="5" s="1"/>
  <c r="C548" i="5" l="1"/>
  <c r="E548" i="5" s="1"/>
  <c r="G548" i="5" s="1"/>
  <c r="C549" i="5" l="1"/>
  <c r="E549" i="5" s="1"/>
  <c r="G549" i="5" s="1"/>
  <c r="C550" i="5" l="1"/>
  <c r="E550" i="5" s="1"/>
  <c r="G550" i="5" s="1"/>
  <c r="C551" i="5" l="1"/>
  <c r="E551" i="5" s="1"/>
  <c r="G551" i="5" s="1"/>
  <c r="C552" i="5" l="1"/>
  <c r="E552" i="5" s="1"/>
  <c r="G552" i="5" s="1"/>
  <c r="C553" i="5" l="1"/>
  <c r="E553" i="5" s="1"/>
  <c r="G553" i="5" s="1"/>
  <c r="C554" i="5" l="1"/>
  <c r="E554" i="5" s="1"/>
  <c r="G554" i="5" s="1"/>
  <c r="C555" i="5" l="1"/>
  <c r="E555" i="5" s="1"/>
  <c r="G555" i="5" s="1"/>
  <c r="C556" i="5" l="1"/>
  <c r="E556" i="5" s="1"/>
  <c r="G556" i="5" s="1"/>
  <c r="C557" i="5" l="1"/>
  <c r="E557" i="5" s="1"/>
  <c r="G557" i="5" s="1"/>
  <c r="C558" i="5" l="1"/>
  <c r="E558" i="5" s="1"/>
  <c r="G558" i="5" s="1"/>
  <c r="C559" i="5" l="1"/>
  <c r="E559" i="5" s="1"/>
  <c r="G559" i="5" s="1"/>
  <c r="C560" i="5" l="1"/>
  <c r="E560" i="5" s="1"/>
  <c r="G560" i="5" s="1"/>
  <c r="C561" i="5" l="1"/>
  <c r="E561" i="5" s="1"/>
  <c r="G561" i="5" s="1"/>
  <c r="C562" i="5" l="1"/>
  <c r="E562" i="5" s="1"/>
  <c r="G562" i="5" s="1"/>
  <c r="C563" i="5" l="1"/>
  <c r="E563" i="5" s="1"/>
  <c r="G563" i="5" s="1"/>
  <c r="C564" i="5" l="1"/>
  <c r="E564" i="5" s="1"/>
  <c r="G564" i="5" s="1"/>
  <c r="C565" i="5" l="1"/>
  <c r="E565" i="5" s="1"/>
  <c r="G565" i="5" s="1"/>
  <c r="C566" i="5" l="1"/>
  <c r="E566" i="5" s="1"/>
  <c r="G566" i="5" s="1"/>
  <c r="C567" i="5" l="1"/>
  <c r="E567" i="5" s="1"/>
  <c r="G567" i="5" s="1"/>
  <c r="C568" i="5" l="1"/>
  <c r="E568" i="5" s="1"/>
  <c r="G568" i="5" s="1"/>
  <c r="C569" i="5" l="1"/>
  <c r="E569" i="5" s="1"/>
  <c r="G569" i="5" s="1"/>
  <c r="C570" i="5" l="1"/>
  <c r="E570" i="5" s="1"/>
  <c r="G570" i="5" s="1"/>
  <c r="C571" i="5" l="1"/>
  <c r="E571" i="5" s="1"/>
  <c r="G571" i="5" s="1"/>
  <c r="C572" i="5" l="1"/>
  <c r="E572" i="5" s="1"/>
  <c r="G572" i="5" s="1"/>
  <c r="C573" i="5" l="1"/>
  <c r="E573" i="5" s="1"/>
  <c r="G573" i="5" s="1"/>
  <c r="C574" i="5" l="1"/>
  <c r="E574" i="5" s="1"/>
  <c r="G574" i="5" s="1"/>
  <c r="C575" i="5" l="1"/>
  <c r="E575" i="5" s="1"/>
  <c r="G575" i="5" s="1"/>
  <c r="C576" i="5" l="1"/>
  <c r="E576" i="5" s="1"/>
  <c r="G576" i="5" s="1"/>
  <c r="C577" i="5" l="1"/>
  <c r="E577" i="5" s="1"/>
  <c r="G577" i="5" s="1"/>
  <c r="C578" i="5" l="1"/>
  <c r="E578" i="5" s="1"/>
  <c r="G578" i="5" s="1"/>
  <c r="C579" i="5" l="1"/>
  <c r="E579" i="5" s="1"/>
  <c r="G579" i="5" s="1"/>
  <c r="C580" i="5" l="1"/>
  <c r="E580" i="5" s="1"/>
  <c r="G580" i="5" s="1"/>
  <c r="C581" i="5" l="1"/>
  <c r="E581" i="5" s="1"/>
  <c r="G581" i="5" s="1"/>
  <c r="C582" i="5" l="1"/>
  <c r="E582" i="5" s="1"/>
  <c r="G582" i="5" s="1"/>
  <c r="C583" i="5" l="1"/>
  <c r="E583" i="5" s="1"/>
  <c r="G583" i="5" s="1"/>
  <c r="C584" i="5" l="1"/>
  <c r="E584" i="5" s="1"/>
  <c r="G584" i="5" s="1"/>
  <c r="C585" i="5" l="1"/>
  <c r="E585" i="5" s="1"/>
  <c r="G585" i="5" s="1"/>
  <c r="C586" i="5" l="1"/>
  <c r="E586" i="5" s="1"/>
  <c r="G586" i="5" s="1"/>
  <c r="C587" i="5" l="1"/>
  <c r="E587" i="5" s="1"/>
  <c r="G587" i="5" s="1"/>
  <c r="C588" i="5" l="1"/>
  <c r="E588" i="5" s="1"/>
  <c r="G588" i="5" s="1"/>
  <c r="C589" i="5" l="1"/>
  <c r="E589" i="5" s="1"/>
  <c r="G589" i="5" s="1"/>
  <c r="C590" i="5" l="1"/>
  <c r="E590" i="5" s="1"/>
  <c r="G590" i="5" s="1"/>
  <c r="C591" i="5" l="1"/>
  <c r="E591" i="5" s="1"/>
  <c r="G591" i="5" s="1"/>
  <c r="C592" i="5" l="1"/>
  <c r="E592" i="5" s="1"/>
  <c r="G592" i="5" s="1"/>
  <c r="C593" i="5" l="1"/>
  <c r="E593" i="5" s="1"/>
  <c r="G593" i="5" s="1"/>
  <c r="C594" i="5" l="1"/>
  <c r="E594" i="5" s="1"/>
  <c r="G594" i="5" s="1"/>
  <c r="C595" i="5" l="1"/>
  <c r="E595" i="5" s="1"/>
  <c r="G595" i="5" s="1"/>
  <c r="C596" i="5" l="1"/>
  <c r="E596" i="5" s="1"/>
  <c r="G596" i="5" s="1"/>
  <c r="C597" i="5" l="1"/>
  <c r="E597" i="5" s="1"/>
  <c r="G597" i="5" s="1"/>
  <c r="C598" i="5" l="1"/>
  <c r="E598" i="5" s="1"/>
  <c r="G598" i="5" s="1"/>
  <c r="C599" i="5" l="1"/>
  <c r="E599" i="5" s="1"/>
  <c r="G599" i="5" s="1"/>
  <c r="C600" i="5" l="1"/>
  <c r="E600" i="5" s="1"/>
  <c r="G600" i="5" s="1"/>
  <c r="C601" i="5" l="1"/>
  <c r="E601" i="5" s="1"/>
  <c r="G601" i="5" s="1"/>
  <c r="C602" i="5" l="1"/>
  <c r="E602" i="5" s="1"/>
  <c r="G602" i="5" s="1"/>
  <c r="C603" i="5" l="1"/>
  <c r="E603" i="5" s="1"/>
  <c r="G603" i="5" s="1"/>
  <c r="C604" i="5" l="1"/>
  <c r="E604" i="5" s="1"/>
  <c r="G604" i="5" s="1"/>
  <c r="C605" i="5" l="1"/>
  <c r="E605" i="5" s="1"/>
  <c r="G605" i="5" s="1"/>
  <c r="C606" i="5" l="1"/>
  <c r="E606" i="5" s="1"/>
  <c r="G606" i="5" s="1"/>
  <c r="C607" i="5" l="1"/>
  <c r="E607" i="5" s="1"/>
  <c r="G607" i="5" s="1"/>
  <c r="C608" i="5" l="1"/>
  <c r="E608" i="5" s="1"/>
  <c r="G608" i="5" s="1"/>
  <c r="C609" i="5" l="1"/>
  <c r="E609" i="5" s="1"/>
  <c r="G609" i="5" s="1"/>
  <c r="C610" i="5" l="1"/>
  <c r="E610" i="5" s="1"/>
  <c r="G610" i="5" s="1"/>
  <c r="C611" i="5" l="1"/>
  <c r="E611" i="5" s="1"/>
  <c r="G611" i="5" s="1"/>
  <c r="C612" i="5" l="1"/>
  <c r="E612" i="5" s="1"/>
  <c r="G612" i="5" s="1"/>
  <c r="C613" i="5" l="1"/>
  <c r="E613" i="5" s="1"/>
  <c r="G613" i="5" s="1"/>
  <c r="C614" i="5" l="1"/>
  <c r="E614" i="5" s="1"/>
  <c r="G614" i="5" s="1"/>
  <c r="C615" i="5" l="1"/>
  <c r="E615" i="5" s="1"/>
  <c r="G615" i="5" s="1"/>
  <c r="C616" i="5" l="1"/>
  <c r="E616" i="5" s="1"/>
  <c r="G616" i="5" s="1"/>
  <c r="C617" i="5" l="1"/>
  <c r="E617" i="5" s="1"/>
  <c r="G617" i="5" s="1"/>
  <c r="C618" i="5" l="1"/>
  <c r="E618" i="5" s="1"/>
  <c r="G618" i="5" s="1"/>
  <c r="C619" i="5" l="1"/>
  <c r="E619" i="5" s="1"/>
  <c r="G619" i="5" s="1"/>
  <c r="C620" i="5" l="1"/>
  <c r="E620" i="5" s="1"/>
  <c r="G620" i="5" s="1"/>
  <c r="C621" i="5" l="1"/>
  <c r="E621" i="5" s="1"/>
  <c r="G621" i="5" s="1"/>
  <c r="C622" i="5" l="1"/>
  <c r="E622" i="5" s="1"/>
  <c r="G622" i="5" s="1"/>
  <c r="C623" i="5" l="1"/>
  <c r="E623" i="5" s="1"/>
  <c r="G623" i="5" s="1"/>
  <c r="C624" i="5" l="1"/>
  <c r="E624" i="5" s="1"/>
  <c r="G624" i="5" s="1"/>
  <c r="C625" i="5" l="1"/>
  <c r="E625" i="5" s="1"/>
  <c r="G625" i="5" s="1"/>
  <c r="C626" i="5" l="1"/>
  <c r="E626" i="5" s="1"/>
  <c r="G626" i="5" s="1"/>
  <c r="C627" i="5" l="1"/>
  <c r="E627" i="5" s="1"/>
  <c r="G627" i="5" s="1"/>
  <c r="C628" i="5" l="1"/>
  <c r="E628" i="5" s="1"/>
  <c r="G628" i="5" s="1"/>
  <c r="C629" i="5" l="1"/>
  <c r="E629" i="5" s="1"/>
  <c r="G629" i="5" s="1"/>
  <c r="C630" i="5" l="1"/>
  <c r="E630" i="5" s="1"/>
  <c r="G630" i="5" s="1"/>
  <c r="C631" i="5" l="1"/>
  <c r="E631" i="5" s="1"/>
  <c r="G631" i="5" s="1"/>
  <c r="C632" i="5" l="1"/>
  <c r="E632" i="5" s="1"/>
  <c r="G632" i="5" s="1"/>
  <c r="C633" i="5" l="1"/>
  <c r="E633" i="5" s="1"/>
  <c r="G633" i="5" s="1"/>
  <c r="C634" i="5" l="1"/>
  <c r="E634" i="5" s="1"/>
  <c r="G634" i="5" s="1"/>
  <c r="C635" i="5" l="1"/>
  <c r="E635" i="5" s="1"/>
  <c r="G635" i="5" s="1"/>
  <c r="C636" i="5" l="1"/>
  <c r="E636" i="5" s="1"/>
  <c r="G636" i="5" s="1"/>
  <c r="C637" i="5" l="1"/>
  <c r="E637" i="5" s="1"/>
  <c r="G637" i="5" s="1"/>
  <c r="C638" i="5" l="1"/>
  <c r="E638" i="5" s="1"/>
  <c r="G638" i="5" s="1"/>
  <c r="C639" i="5" l="1"/>
  <c r="E639" i="5" s="1"/>
  <c r="G639" i="5" s="1"/>
  <c r="C640" i="5" l="1"/>
  <c r="E640" i="5" s="1"/>
  <c r="G640" i="5" s="1"/>
  <c r="C641" i="5" l="1"/>
  <c r="E641" i="5" s="1"/>
  <c r="G641" i="5" s="1"/>
  <c r="C642" i="5" l="1"/>
  <c r="E642" i="5" s="1"/>
  <c r="G642" i="5" s="1"/>
  <c r="C643" i="5" l="1"/>
  <c r="E643" i="5" s="1"/>
  <c r="G643" i="5" s="1"/>
  <c r="C644" i="5" l="1"/>
  <c r="E644" i="5" s="1"/>
  <c r="G644" i="5" s="1"/>
  <c r="C645" i="5" l="1"/>
  <c r="E645" i="5" s="1"/>
  <c r="G645" i="5" s="1"/>
  <c r="C646" i="5" l="1"/>
  <c r="E646" i="5" s="1"/>
  <c r="G646" i="5" s="1"/>
  <c r="C647" i="5" l="1"/>
  <c r="E647" i="5" s="1"/>
  <c r="G647" i="5" s="1"/>
  <c r="C648" i="5" l="1"/>
  <c r="E648" i="5" s="1"/>
  <c r="G648" i="5" s="1"/>
  <c r="C649" i="5" l="1"/>
  <c r="E649" i="5" s="1"/>
  <c r="G649" i="5" s="1"/>
  <c r="C650" i="5" l="1"/>
  <c r="E650" i="5" s="1"/>
  <c r="G650" i="5" s="1"/>
  <c r="C651" i="5" l="1"/>
  <c r="E651" i="5" s="1"/>
  <c r="G651" i="5" s="1"/>
  <c r="C652" i="5" l="1"/>
  <c r="E652" i="5" s="1"/>
  <c r="G652" i="5" s="1"/>
  <c r="C653" i="5" l="1"/>
  <c r="E653" i="5" s="1"/>
  <c r="G653" i="5" s="1"/>
  <c r="C654" i="5" l="1"/>
  <c r="E654" i="5" s="1"/>
  <c r="G654" i="5" s="1"/>
  <c r="C655" i="5" l="1"/>
  <c r="E655" i="5" s="1"/>
  <c r="G655" i="5" s="1"/>
  <c r="C656" i="5" l="1"/>
  <c r="E656" i="5" s="1"/>
  <c r="G656" i="5" s="1"/>
  <c r="C657" i="5" l="1"/>
  <c r="E657" i="5" s="1"/>
  <c r="G657" i="5" s="1"/>
  <c r="C658" i="5" l="1"/>
  <c r="E658" i="5" s="1"/>
  <c r="G658" i="5" s="1"/>
  <c r="C659" i="5" l="1"/>
  <c r="E659" i="5" s="1"/>
  <c r="G659" i="5" s="1"/>
  <c r="C660" i="5" l="1"/>
  <c r="E660" i="5" s="1"/>
  <c r="G660" i="5" s="1"/>
  <c r="C661" i="5" l="1"/>
  <c r="E661" i="5" s="1"/>
  <c r="G661" i="5" s="1"/>
  <c r="C662" i="5" l="1"/>
  <c r="E662" i="5" s="1"/>
  <c r="G662" i="5" s="1"/>
  <c r="C663" i="5" l="1"/>
  <c r="E663" i="5" s="1"/>
  <c r="G663" i="5" s="1"/>
  <c r="C664" i="5" l="1"/>
  <c r="E664" i="5" s="1"/>
  <c r="G664" i="5" s="1"/>
  <c r="C665" i="5" l="1"/>
  <c r="E665" i="5" s="1"/>
  <c r="G665" i="5" s="1"/>
  <c r="C666" i="5" l="1"/>
  <c r="E666" i="5" s="1"/>
  <c r="G666" i="5" s="1"/>
  <c r="C667" i="5" l="1"/>
  <c r="E667" i="5" s="1"/>
  <c r="G667" i="5" s="1"/>
  <c r="C668" i="5" l="1"/>
  <c r="E668" i="5" s="1"/>
  <c r="G668" i="5" s="1"/>
  <c r="C669" i="5" l="1"/>
  <c r="E669" i="5" s="1"/>
  <c r="G669" i="5" s="1"/>
  <c r="C670" i="5" l="1"/>
  <c r="E670" i="5" s="1"/>
  <c r="G670" i="5" s="1"/>
  <c r="C671" i="5" l="1"/>
  <c r="E671" i="5" s="1"/>
  <c r="G671" i="5" s="1"/>
  <c r="C672" i="5" l="1"/>
  <c r="E672" i="5" s="1"/>
  <c r="G672" i="5" s="1"/>
  <c r="C673" i="5" l="1"/>
  <c r="E673" i="5" s="1"/>
  <c r="G673" i="5" s="1"/>
  <c r="C674" i="5" l="1"/>
  <c r="E674" i="5" s="1"/>
  <c r="G674" i="5" s="1"/>
  <c r="C675" i="5" l="1"/>
  <c r="E675" i="5" s="1"/>
  <c r="G675" i="5" s="1"/>
  <c r="C676" i="5" l="1"/>
  <c r="E676" i="5" s="1"/>
  <c r="G676" i="5" s="1"/>
  <c r="C677" i="5" l="1"/>
  <c r="E677" i="5" s="1"/>
  <c r="G677" i="5" s="1"/>
  <c r="C678" i="5" l="1"/>
  <c r="E678" i="5" s="1"/>
  <c r="G678" i="5" s="1"/>
  <c r="C679" i="5" l="1"/>
  <c r="E679" i="5" s="1"/>
  <c r="G679" i="5" s="1"/>
  <c r="C680" i="5" l="1"/>
  <c r="E680" i="5" s="1"/>
  <c r="G680" i="5" s="1"/>
  <c r="C681" i="5" l="1"/>
  <c r="E681" i="5" s="1"/>
  <c r="G681" i="5" s="1"/>
  <c r="C682" i="5" l="1"/>
  <c r="E682" i="5" s="1"/>
  <c r="G682" i="5" s="1"/>
  <c r="C683" i="5" l="1"/>
  <c r="E683" i="5" s="1"/>
  <c r="G683" i="5" s="1"/>
  <c r="C684" i="5" l="1"/>
  <c r="E684" i="5" s="1"/>
  <c r="G684" i="5" s="1"/>
  <c r="C685" i="5" l="1"/>
  <c r="E685" i="5" s="1"/>
  <c r="G685" i="5" s="1"/>
  <c r="C686" i="5" l="1"/>
  <c r="E686" i="5" s="1"/>
  <c r="G686" i="5" s="1"/>
  <c r="C687" i="5" l="1"/>
  <c r="E687" i="5" s="1"/>
  <c r="G687" i="5" s="1"/>
  <c r="C688" i="5" l="1"/>
  <c r="E688" i="5" s="1"/>
  <c r="G688" i="5" s="1"/>
  <c r="C689" i="5" l="1"/>
  <c r="E689" i="5" s="1"/>
  <c r="G689" i="5" s="1"/>
  <c r="C690" i="5" l="1"/>
  <c r="E690" i="5" s="1"/>
  <c r="G690" i="5" s="1"/>
  <c r="C691" i="5" l="1"/>
  <c r="E691" i="5" s="1"/>
  <c r="G691" i="5" s="1"/>
  <c r="C692" i="5" l="1"/>
  <c r="E692" i="5" s="1"/>
  <c r="G692" i="5" s="1"/>
  <c r="C693" i="5" l="1"/>
  <c r="E693" i="5" s="1"/>
  <c r="G693" i="5" s="1"/>
  <c r="C694" i="5" l="1"/>
  <c r="E694" i="5" s="1"/>
  <c r="G694" i="5" s="1"/>
  <c r="C695" i="5" l="1"/>
  <c r="E695" i="5" s="1"/>
  <c r="G695" i="5" s="1"/>
  <c r="C696" i="5" l="1"/>
  <c r="E696" i="5" s="1"/>
  <c r="G696" i="5" s="1"/>
  <c r="C697" i="5" l="1"/>
  <c r="E697" i="5" s="1"/>
  <c r="G697" i="5" s="1"/>
  <c r="C698" i="5" l="1"/>
  <c r="E698" i="5" s="1"/>
  <c r="G698" i="5" s="1"/>
  <c r="C699" i="5" l="1"/>
  <c r="E699" i="5" s="1"/>
  <c r="G699" i="5" s="1"/>
  <c r="C700" i="5" l="1"/>
  <c r="E700" i="5" s="1"/>
  <c r="G700" i="5" s="1"/>
  <c r="C701" i="5" l="1"/>
  <c r="E701" i="5" s="1"/>
  <c r="G701" i="5" s="1"/>
  <c r="C702" i="5" l="1"/>
  <c r="E702" i="5" s="1"/>
  <c r="G702" i="5" s="1"/>
  <c r="C703" i="5" l="1"/>
  <c r="E703" i="5" s="1"/>
  <c r="G703" i="5" s="1"/>
  <c r="C704" i="5" l="1"/>
  <c r="E704" i="5" s="1"/>
  <c r="G704" i="5" s="1"/>
  <c r="C705" i="5" l="1"/>
  <c r="E705" i="5" s="1"/>
  <c r="G705" i="5" s="1"/>
  <c r="C706" i="5" l="1"/>
  <c r="E706" i="5" s="1"/>
  <c r="G706" i="5" s="1"/>
  <c r="C707" i="5" l="1"/>
  <c r="E707" i="5" s="1"/>
  <c r="G707" i="5" s="1"/>
  <c r="C708" i="5" l="1"/>
  <c r="E708" i="5" s="1"/>
  <c r="G708" i="5" s="1"/>
  <c r="C709" i="5" l="1"/>
  <c r="E709" i="5" s="1"/>
  <c r="G709" i="5" s="1"/>
  <c r="C710" i="5" l="1"/>
  <c r="E710" i="5" s="1"/>
  <c r="G710" i="5" s="1"/>
  <c r="C711" i="5" l="1"/>
  <c r="E711" i="5" s="1"/>
  <c r="G711" i="5" s="1"/>
  <c r="C712" i="5" l="1"/>
  <c r="E712" i="5" s="1"/>
  <c r="G712" i="5" s="1"/>
  <c r="C713" i="5" l="1"/>
  <c r="E713" i="5" s="1"/>
  <c r="G713" i="5" s="1"/>
  <c r="C714" i="5" l="1"/>
  <c r="E714" i="5" s="1"/>
  <c r="G714" i="5" s="1"/>
  <c r="C715" i="5" l="1"/>
  <c r="E715" i="5" s="1"/>
  <c r="G715" i="5" s="1"/>
  <c r="C716" i="5" l="1"/>
  <c r="E716" i="5" s="1"/>
  <c r="G716" i="5" s="1"/>
  <c r="C717" i="5" l="1"/>
  <c r="E717" i="5" s="1"/>
  <c r="G717" i="5" s="1"/>
  <c r="C718" i="5" l="1"/>
  <c r="E718" i="5" s="1"/>
  <c r="G718" i="5" s="1"/>
  <c r="C719" i="5" l="1"/>
  <c r="E719" i="5" s="1"/>
  <c r="G719" i="5" s="1"/>
  <c r="C720" i="5" l="1"/>
  <c r="E720" i="5" s="1"/>
  <c r="G720" i="5" s="1"/>
  <c r="C721" i="5" l="1"/>
  <c r="E721" i="5" s="1"/>
  <c r="G721" i="5" s="1"/>
  <c r="C722" i="5" l="1"/>
  <c r="E722" i="5" s="1"/>
  <c r="G722" i="5" s="1"/>
  <c r="C723" i="5" l="1"/>
  <c r="E723" i="5" s="1"/>
  <c r="G723" i="5" s="1"/>
  <c r="C724" i="5" l="1"/>
  <c r="E724" i="5" s="1"/>
  <c r="G724" i="5" s="1"/>
  <c r="C725" i="5" l="1"/>
  <c r="E725" i="5" s="1"/>
  <c r="G725" i="5" s="1"/>
  <c r="C726" i="5" l="1"/>
  <c r="E726" i="5" s="1"/>
  <c r="G726" i="5" s="1"/>
  <c r="C727" i="5" l="1"/>
  <c r="E727" i="5" s="1"/>
  <c r="G727" i="5" s="1"/>
  <c r="C728" i="5" l="1"/>
  <c r="E728" i="5" s="1"/>
  <c r="G728" i="5" s="1"/>
  <c r="C729" i="5" l="1"/>
  <c r="E729" i="5" s="1"/>
  <c r="G729" i="5" s="1"/>
  <c r="C730" i="5" l="1"/>
  <c r="E730" i="5" s="1"/>
  <c r="G730" i="5" s="1"/>
  <c r="C731" i="5" l="1"/>
  <c r="E731" i="5" s="1"/>
  <c r="G731" i="5" s="1"/>
  <c r="C732" i="5" l="1"/>
  <c r="E732" i="5" s="1"/>
  <c r="G732" i="5" s="1"/>
  <c r="C733" i="5" l="1"/>
  <c r="E733" i="5" s="1"/>
  <c r="G733" i="5" s="1"/>
  <c r="C734" i="5" l="1"/>
  <c r="E734" i="5" s="1"/>
  <c r="G734" i="5" s="1"/>
  <c r="C735" i="5" l="1"/>
  <c r="E735" i="5" s="1"/>
  <c r="G735" i="5" s="1"/>
  <c r="C736" i="5" l="1"/>
  <c r="E736" i="5" s="1"/>
  <c r="G736" i="5" s="1"/>
  <c r="C737" i="5" l="1"/>
  <c r="E737" i="5" s="1"/>
  <c r="G737" i="5" s="1"/>
  <c r="C738" i="5" l="1"/>
  <c r="E738" i="5" s="1"/>
  <c r="G738" i="5" s="1"/>
  <c r="C739" i="5" l="1"/>
  <c r="E739" i="5" s="1"/>
  <c r="G739" i="5" s="1"/>
  <c r="C740" i="5" l="1"/>
  <c r="E740" i="5" s="1"/>
  <c r="G740" i="5" s="1"/>
  <c r="C741" i="5" l="1"/>
  <c r="E741" i="5" s="1"/>
  <c r="G741" i="5" s="1"/>
  <c r="C742" i="5" l="1"/>
  <c r="E742" i="5" s="1"/>
  <c r="G742" i="5" s="1"/>
  <c r="C743" i="5" l="1"/>
  <c r="E743" i="5" s="1"/>
  <c r="G743" i="5" s="1"/>
  <c r="C744" i="5" l="1"/>
  <c r="E744" i="5" s="1"/>
  <c r="G744" i="5" s="1"/>
  <c r="C745" i="5" l="1"/>
  <c r="E745" i="5" s="1"/>
  <c r="G745" i="5" s="1"/>
  <c r="C746" i="5" l="1"/>
  <c r="E746" i="5" s="1"/>
  <c r="G746" i="5" s="1"/>
  <c r="C747" i="5" l="1"/>
  <c r="E747" i="5" s="1"/>
  <c r="G747" i="5" s="1"/>
  <c r="C748" i="5" l="1"/>
  <c r="E748" i="5" s="1"/>
  <c r="G748" i="5" s="1"/>
  <c r="C749" i="5" l="1"/>
  <c r="E749" i="5" s="1"/>
  <c r="G749" i="5" s="1"/>
  <c r="C750" i="5" l="1"/>
  <c r="E750" i="5" s="1"/>
  <c r="G750" i="5" s="1"/>
  <c r="C751" i="5" l="1"/>
  <c r="E751" i="5" s="1"/>
  <c r="G751" i="5" s="1"/>
  <c r="C752" i="5" l="1"/>
  <c r="E752" i="5" s="1"/>
  <c r="G752" i="5" s="1"/>
  <c r="C753" i="5" l="1"/>
  <c r="E753" i="5" s="1"/>
  <c r="G753" i="5" s="1"/>
  <c r="C754" i="5" l="1"/>
  <c r="E754" i="5" s="1"/>
  <c r="G754" i="5" s="1"/>
  <c r="C755" i="5" l="1"/>
  <c r="E755" i="5" s="1"/>
  <c r="G755" i="5" s="1"/>
  <c r="C756" i="5" l="1"/>
  <c r="E756" i="5" s="1"/>
  <c r="G756" i="5" s="1"/>
  <c r="C757" i="5" l="1"/>
  <c r="E757" i="5" s="1"/>
  <c r="G757" i="5" s="1"/>
  <c r="C758" i="5" l="1"/>
  <c r="E758" i="5" s="1"/>
  <c r="G758" i="5" s="1"/>
  <c r="C759" i="5" l="1"/>
  <c r="E759" i="5" s="1"/>
  <c r="G759" i="5" s="1"/>
  <c r="C760" i="5" l="1"/>
  <c r="E760" i="5" s="1"/>
  <c r="G760" i="5" s="1"/>
  <c r="C761" i="5" l="1"/>
  <c r="E761" i="5" s="1"/>
  <c r="G761" i="5" s="1"/>
  <c r="C762" i="5" l="1"/>
  <c r="E762" i="5" s="1"/>
  <c r="G762" i="5" s="1"/>
  <c r="C763" i="5" l="1"/>
  <c r="E763" i="5" s="1"/>
  <c r="G763" i="5" s="1"/>
  <c r="C764" i="5" l="1"/>
  <c r="E764" i="5" s="1"/>
  <c r="G764" i="5" s="1"/>
  <c r="C765" i="5" l="1"/>
  <c r="E765" i="5" s="1"/>
  <c r="G765" i="5" s="1"/>
  <c r="C766" i="5" l="1"/>
  <c r="E766" i="5" s="1"/>
  <c r="G766" i="5" s="1"/>
  <c r="C767" i="5" l="1"/>
  <c r="E767" i="5" s="1"/>
  <c r="G767" i="5" s="1"/>
  <c r="C768" i="5" l="1"/>
  <c r="E768" i="5" s="1"/>
  <c r="G768" i="5" s="1"/>
  <c r="C769" i="5" l="1"/>
  <c r="E769" i="5" s="1"/>
  <c r="G769" i="5" s="1"/>
  <c r="C770" i="5" l="1"/>
  <c r="E770" i="5" s="1"/>
  <c r="G770" i="5" s="1"/>
  <c r="C771" i="5" l="1"/>
  <c r="E771" i="5" s="1"/>
  <c r="G771" i="5" s="1"/>
  <c r="C772" i="5" l="1"/>
  <c r="E772" i="5" s="1"/>
  <c r="G772" i="5" s="1"/>
  <c r="C773" i="5" l="1"/>
  <c r="E773" i="5" s="1"/>
  <c r="G773" i="5" s="1"/>
  <c r="C774" i="5" l="1"/>
  <c r="E774" i="5" s="1"/>
  <c r="G774" i="5" s="1"/>
  <c r="C775" i="5" l="1"/>
  <c r="E775" i="5" s="1"/>
  <c r="G775" i="5" s="1"/>
  <c r="C776" i="5" l="1"/>
  <c r="E776" i="5" s="1"/>
  <c r="G776" i="5" s="1"/>
  <c r="C777" i="5" l="1"/>
  <c r="E777" i="5" s="1"/>
  <c r="G777" i="5" s="1"/>
  <c r="C778" i="5" l="1"/>
  <c r="E778" i="5" s="1"/>
  <c r="G778" i="5" s="1"/>
  <c r="C779" i="5" l="1"/>
  <c r="E779" i="5" s="1"/>
  <c r="G779" i="5" s="1"/>
  <c r="C780" i="5" l="1"/>
  <c r="E780" i="5" s="1"/>
  <c r="G780" i="5" s="1"/>
  <c r="C781" i="5" l="1"/>
  <c r="E781" i="5" s="1"/>
  <c r="G781" i="5" s="1"/>
  <c r="C782" i="5" l="1"/>
  <c r="E782" i="5" s="1"/>
  <c r="G782" i="5" s="1"/>
  <c r="C783" i="5" l="1"/>
  <c r="E783" i="5" s="1"/>
  <c r="G783" i="5" s="1"/>
  <c r="C784" i="5" l="1"/>
  <c r="E784" i="5" s="1"/>
  <c r="G784" i="5" s="1"/>
  <c r="C785" i="5" l="1"/>
  <c r="E785" i="5" s="1"/>
  <c r="G785" i="5" s="1"/>
  <c r="C786" i="5" l="1"/>
  <c r="E786" i="5" s="1"/>
  <c r="G786" i="5" s="1"/>
  <c r="C787" i="5" l="1"/>
  <c r="E787" i="5" s="1"/>
  <c r="G787" i="5" s="1"/>
  <c r="C788" i="5" l="1"/>
  <c r="E788" i="5" s="1"/>
  <c r="G788" i="5" s="1"/>
  <c r="C789" i="5" l="1"/>
  <c r="E789" i="5" s="1"/>
  <c r="G789" i="5" s="1"/>
  <c r="C790" i="5" l="1"/>
  <c r="E790" i="5" s="1"/>
  <c r="G790" i="5" s="1"/>
  <c r="C791" i="5" l="1"/>
  <c r="E791" i="5" s="1"/>
  <c r="G791" i="5" s="1"/>
  <c r="C792" i="5" l="1"/>
  <c r="E792" i="5" s="1"/>
  <c r="G792" i="5" s="1"/>
  <c r="C793" i="5" l="1"/>
  <c r="E793" i="5" s="1"/>
  <c r="G793" i="5" s="1"/>
  <c r="C794" i="5" l="1"/>
  <c r="E794" i="5" s="1"/>
  <c r="G794" i="5" s="1"/>
  <c r="C795" i="5" l="1"/>
  <c r="E795" i="5" s="1"/>
  <c r="G795" i="5" s="1"/>
  <c r="C796" i="5" l="1"/>
  <c r="E796" i="5" s="1"/>
  <c r="G796" i="5" s="1"/>
  <c r="C797" i="5" l="1"/>
  <c r="E797" i="5" s="1"/>
  <c r="G797" i="5" s="1"/>
  <c r="C798" i="5" l="1"/>
  <c r="E798" i="5" s="1"/>
  <c r="G798" i="5" s="1"/>
  <c r="C799" i="5" l="1"/>
  <c r="E799" i="5" s="1"/>
  <c r="G799" i="5" s="1"/>
  <c r="C800" i="5" l="1"/>
  <c r="E800" i="5" s="1"/>
  <c r="G800" i="5" s="1"/>
  <c r="C801" i="5" l="1"/>
  <c r="E801" i="5" s="1"/>
  <c r="G801" i="5" s="1"/>
  <c r="C802" i="5" l="1"/>
  <c r="E802" i="5" s="1"/>
  <c r="G802" i="5" s="1"/>
  <c r="C803" i="5" l="1"/>
  <c r="E803" i="5" s="1"/>
  <c r="G803" i="5" s="1"/>
  <c r="C804" i="5" l="1"/>
  <c r="E804" i="5" s="1"/>
  <c r="G804" i="5" s="1"/>
  <c r="C805" i="5" l="1"/>
  <c r="E805" i="5" s="1"/>
  <c r="G805" i="5" s="1"/>
  <c r="C806" i="5" l="1"/>
  <c r="E806" i="5" s="1"/>
  <c r="G806" i="5" s="1"/>
  <c r="C807" i="5" l="1"/>
  <c r="E807" i="5" s="1"/>
  <c r="G807" i="5" s="1"/>
  <c r="C808" i="5" l="1"/>
  <c r="E808" i="5" s="1"/>
  <c r="G808" i="5" s="1"/>
  <c r="C809" i="5" l="1"/>
  <c r="E809" i="5" s="1"/>
  <c r="G809" i="5" s="1"/>
  <c r="C810" i="5" l="1"/>
  <c r="E810" i="5" s="1"/>
  <c r="G810" i="5" s="1"/>
  <c r="C811" i="5" l="1"/>
  <c r="E811" i="5" s="1"/>
  <c r="G811" i="5" s="1"/>
  <c r="C812" i="5" l="1"/>
  <c r="E812" i="5" s="1"/>
  <c r="G812" i="5" s="1"/>
  <c r="C813" i="5" l="1"/>
  <c r="E813" i="5" s="1"/>
  <c r="G813" i="5" s="1"/>
  <c r="C814" i="5" l="1"/>
  <c r="E814" i="5" s="1"/>
  <c r="G814" i="5" s="1"/>
  <c r="C815" i="5" l="1"/>
  <c r="E815" i="5" s="1"/>
  <c r="G815" i="5" s="1"/>
  <c r="C816" i="5" l="1"/>
  <c r="E816" i="5" s="1"/>
  <c r="G816" i="5" s="1"/>
  <c r="C817" i="5" l="1"/>
  <c r="E817" i="5" s="1"/>
  <c r="G817" i="5" s="1"/>
  <c r="C818" i="5" l="1"/>
  <c r="E818" i="5" s="1"/>
  <c r="G818" i="5" s="1"/>
  <c r="C819" i="5" l="1"/>
  <c r="E819" i="5" s="1"/>
  <c r="G819" i="5" s="1"/>
  <c r="C820" i="5" l="1"/>
  <c r="E820" i="5" s="1"/>
  <c r="G820" i="5" s="1"/>
  <c r="C821" i="5" l="1"/>
  <c r="E821" i="5" s="1"/>
  <c r="G821" i="5" s="1"/>
  <c r="C822" i="5" l="1"/>
  <c r="E822" i="5" s="1"/>
  <c r="G822" i="5" s="1"/>
  <c r="C823" i="5" l="1"/>
  <c r="E823" i="5" s="1"/>
  <c r="G823" i="5" s="1"/>
  <c r="C824" i="5" l="1"/>
  <c r="E824" i="5" s="1"/>
  <c r="G824" i="5" s="1"/>
  <c r="C825" i="5" l="1"/>
  <c r="E825" i="5" s="1"/>
  <c r="G825" i="5" s="1"/>
  <c r="C826" i="5" l="1"/>
  <c r="E826" i="5" s="1"/>
  <c r="G826" i="5" s="1"/>
  <c r="C827" i="5" l="1"/>
  <c r="E827" i="5" s="1"/>
  <c r="G827" i="5" s="1"/>
  <c r="C828" i="5" l="1"/>
  <c r="E828" i="5" s="1"/>
  <c r="G828" i="5" s="1"/>
  <c r="C829" i="5" l="1"/>
  <c r="E829" i="5" s="1"/>
  <c r="G829" i="5" s="1"/>
  <c r="C830" i="5" l="1"/>
  <c r="E830" i="5" s="1"/>
  <c r="G830" i="5" s="1"/>
  <c r="C831" i="5" l="1"/>
  <c r="E831" i="5" s="1"/>
  <c r="G831" i="5" s="1"/>
  <c r="C832" i="5" l="1"/>
  <c r="E832" i="5" s="1"/>
  <c r="G832" i="5" s="1"/>
  <c r="C833" i="5" l="1"/>
  <c r="E833" i="5" s="1"/>
  <c r="G833" i="5" s="1"/>
  <c r="C834" i="5" l="1"/>
  <c r="E834" i="5" s="1"/>
  <c r="G834" i="5" s="1"/>
  <c r="C835" i="5" l="1"/>
  <c r="E835" i="5" s="1"/>
  <c r="G835" i="5" s="1"/>
  <c r="C836" i="5" l="1"/>
  <c r="E836" i="5" s="1"/>
  <c r="G836" i="5" s="1"/>
  <c r="C837" i="5" l="1"/>
  <c r="E837" i="5" s="1"/>
  <c r="G837" i="5" s="1"/>
  <c r="C838" i="5" l="1"/>
  <c r="E838" i="5" s="1"/>
  <c r="G838" i="5" s="1"/>
  <c r="C839" i="5" l="1"/>
  <c r="E839" i="5" s="1"/>
  <c r="G839" i="5" s="1"/>
  <c r="C840" i="5" l="1"/>
  <c r="E840" i="5" s="1"/>
  <c r="G840" i="5" s="1"/>
  <c r="C841" i="5" l="1"/>
  <c r="E841" i="5" s="1"/>
  <c r="G841" i="5" s="1"/>
  <c r="C842" i="5" l="1"/>
  <c r="E842" i="5" s="1"/>
  <c r="G842" i="5" s="1"/>
  <c r="C843" i="5" l="1"/>
  <c r="E843" i="5" s="1"/>
  <c r="G843" i="5" s="1"/>
  <c r="C844" i="5" l="1"/>
  <c r="E844" i="5" s="1"/>
  <c r="G844" i="5" s="1"/>
  <c r="C845" i="5" l="1"/>
  <c r="E845" i="5" s="1"/>
  <c r="G845" i="5" s="1"/>
  <c r="C846" i="5" l="1"/>
  <c r="E846" i="5" s="1"/>
  <c r="G846" i="5" s="1"/>
  <c r="C847" i="5" l="1"/>
  <c r="E847" i="5" s="1"/>
  <c r="G847" i="5" s="1"/>
  <c r="C848" i="5" l="1"/>
  <c r="E848" i="5" s="1"/>
  <c r="G848" i="5" s="1"/>
  <c r="C849" i="5" l="1"/>
  <c r="E849" i="5" s="1"/>
  <c r="G849" i="5" s="1"/>
  <c r="C850" i="5" l="1"/>
  <c r="E850" i="5" s="1"/>
  <c r="G850" i="5" s="1"/>
  <c r="C851" i="5" l="1"/>
  <c r="E851" i="5" s="1"/>
  <c r="G851" i="5" s="1"/>
  <c r="C852" i="5" l="1"/>
  <c r="E852" i="5" s="1"/>
  <c r="G852" i="5" s="1"/>
  <c r="C853" i="5" l="1"/>
  <c r="E853" i="5" s="1"/>
  <c r="G853" i="5" s="1"/>
  <c r="C854" i="5" l="1"/>
  <c r="E854" i="5" s="1"/>
  <c r="G854" i="5" s="1"/>
  <c r="C855" i="5" l="1"/>
  <c r="E855" i="5" s="1"/>
  <c r="G855" i="5" s="1"/>
  <c r="C856" i="5" l="1"/>
  <c r="E856" i="5" s="1"/>
  <c r="G856" i="5" s="1"/>
  <c r="C857" i="5" l="1"/>
  <c r="E857" i="5" s="1"/>
  <c r="G857" i="5" s="1"/>
  <c r="C858" i="5" l="1"/>
  <c r="E858" i="5" s="1"/>
  <c r="G858" i="5" s="1"/>
  <c r="C859" i="5" l="1"/>
  <c r="E859" i="5" s="1"/>
  <c r="G859" i="5" s="1"/>
  <c r="C860" i="5" l="1"/>
  <c r="E860" i="5" s="1"/>
  <c r="G860" i="5" s="1"/>
  <c r="C861" i="5" l="1"/>
  <c r="E861" i="5" s="1"/>
  <c r="G861" i="5" s="1"/>
  <c r="C862" i="5" l="1"/>
  <c r="E862" i="5" s="1"/>
  <c r="G862" i="5" s="1"/>
  <c r="C863" i="5" l="1"/>
  <c r="E863" i="5" s="1"/>
  <c r="G863" i="5" s="1"/>
  <c r="C864" i="5" l="1"/>
  <c r="E864" i="5" s="1"/>
  <c r="G864" i="5" s="1"/>
  <c r="C865" i="5" l="1"/>
  <c r="E865" i="5" s="1"/>
  <c r="G865" i="5" s="1"/>
  <c r="C866" i="5" l="1"/>
  <c r="E866" i="5" s="1"/>
  <c r="G866" i="5" s="1"/>
  <c r="C867" i="5" l="1"/>
  <c r="E867" i="5" s="1"/>
  <c r="G867" i="5" s="1"/>
  <c r="C868" i="5" l="1"/>
  <c r="E868" i="5" s="1"/>
  <c r="G868" i="5" s="1"/>
  <c r="C869" i="5" l="1"/>
  <c r="E869" i="5" s="1"/>
  <c r="G869" i="5" s="1"/>
  <c r="C870" i="5" l="1"/>
  <c r="E870" i="5" s="1"/>
  <c r="G870" i="5" s="1"/>
  <c r="C871" i="5" l="1"/>
  <c r="E871" i="5" s="1"/>
  <c r="G871" i="5" s="1"/>
  <c r="C872" i="5" l="1"/>
  <c r="E872" i="5" s="1"/>
  <c r="G872" i="5" s="1"/>
  <c r="C873" i="5" l="1"/>
  <c r="E873" i="5" s="1"/>
  <c r="G873" i="5" s="1"/>
  <c r="C874" i="5" l="1"/>
  <c r="E874" i="5" s="1"/>
  <c r="G874" i="5" s="1"/>
  <c r="C875" i="5" l="1"/>
  <c r="E875" i="5" s="1"/>
  <c r="G875" i="5" s="1"/>
  <c r="C876" i="5" l="1"/>
  <c r="E876" i="5" s="1"/>
  <c r="G876" i="5" s="1"/>
  <c r="C877" i="5" l="1"/>
  <c r="E877" i="5" s="1"/>
  <c r="G877" i="5" s="1"/>
  <c r="C878" i="5" l="1"/>
  <c r="E878" i="5" s="1"/>
  <c r="G878" i="5" s="1"/>
  <c r="C879" i="5" l="1"/>
  <c r="E879" i="5" s="1"/>
  <c r="G879" i="5" s="1"/>
  <c r="C880" i="5" l="1"/>
  <c r="E880" i="5" s="1"/>
  <c r="G880" i="5" s="1"/>
  <c r="C881" i="5" l="1"/>
  <c r="E881" i="5" s="1"/>
  <c r="G881" i="5" s="1"/>
  <c r="C882" i="5" l="1"/>
  <c r="E882" i="5" s="1"/>
  <c r="G882" i="5" s="1"/>
  <c r="C883" i="5" l="1"/>
  <c r="E883" i="5" s="1"/>
  <c r="G883" i="5" s="1"/>
  <c r="C884" i="5" l="1"/>
  <c r="E884" i="5" s="1"/>
  <c r="G884" i="5" s="1"/>
  <c r="C885" i="5" l="1"/>
  <c r="E885" i="5" s="1"/>
  <c r="G885" i="5" s="1"/>
  <c r="C886" i="5" l="1"/>
  <c r="E886" i="5" s="1"/>
  <c r="G886" i="5" s="1"/>
  <c r="C887" i="5" l="1"/>
  <c r="E887" i="5" s="1"/>
  <c r="G887" i="5" s="1"/>
  <c r="C888" i="5" l="1"/>
  <c r="E888" i="5" s="1"/>
  <c r="G888" i="5" s="1"/>
  <c r="C889" i="5" l="1"/>
  <c r="E889" i="5" s="1"/>
  <c r="G889" i="5" s="1"/>
  <c r="C890" i="5" l="1"/>
  <c r="E890" i="5" s="1"/>
  <c r="G890" i="5" s="1"/>
  <c r="C891" i="5" l="1"/>
  <c r="E891" i="5" s="1"/>
  <c r="G891" i="5" s="1"/>
  <c r="C892" i="5" l="1"/>
  <c r="E892" i="5" s="1"/>
  <c r="G892" i="5" s="1"/>
  <c r="C893" i="5" l="1"/>
  <c r="E893" i="5" s="1"/>
  <c r="G893" i="5" s="1"/>
  <c r="C894" i="5" l="1"/>
  <c r="E894" i="5" s="1"/>
  <c r="G894" i="5" s="1"/>
  <c r="C895" i="5" l="1"/>
  <c r="E895" i="5" s="1"/>
  <c r="G895" i="5" s="1"/>
  <c r="C896" i="5" l="1"/>
  <c r="E896" i="5" s="1"/>
  <c r="G896" i="5" s="1"/>
  <c r="C897" i="5" l="1"/>
  <c r="E897" i="5" s="1"/>
  <c r="G897" i="5" s="1"/>
  <c r="C898" i="5" l="1"/>
  <c r="E898" i="5" s="1"/>
  <c r="G898" i="5" s="1"/>
  <c r="C899" i="5" l="1"/>
  <c r="E899" i="5" s="1"/>
  <c r="G899" i="5" s="1"/>
  <c r="C900" i="5" l="1"/>
  <c r="E900" i="5" s="1"/>
  <c r="G900" i="5" s="1"/>
  <c r="C901" i="5" l="1"/>
  <c r="E901" i="5" s="1"/>
  <c r="G901" i="5" s="1"/>
  <c r="C902" i="5" l="1"/>
  <c r="E902" i="5" s="1"/>
  <c r="G902" i="5" s="1"/>
  <c r="C903" i="5" l="1"/>
  <c r="E903" i="5" s="1"/>
  <c r="G903" i="5" s="1"/>
  <c r="C904" i="5" l="1"/>
  <c r="E904" i="5" s="1"/>
  <c r="G904" i="5" s="1"/>
  <c r="C905" i="5" l="1"/>
  <c r="E905" i="5" s="1"/>
  <c r="G905" i="5" s="1"/>
  <c r="C906" i="5" l="1"/>
  <c r="E906" i="5" s="1"/>
  <c r="G906" i="5" s="1"/>
  <c r="C907" i="5" l="1"/>
  <c r="E907" i="5" s="1"/>
  <c r="G907" i="5" s="1"/>
  <c r="C908" i="5" l="1"/>
  <c r="E908" i="5" s="1"/>
  <c r="G908" i="5" s="1"/>
  <c r="C909" i="5" l="1"/>
  <c r="E909" i="5" s="1"/>
  <c r="G909" i="5" s="1"/>
  <c r="C910" i="5" l="1"/>
  <c r="E910" i="5" s="1"/>
  <c r="G910" i="5" s="1"/>
  <c r="C911" i="5" l="1"/>
  <c r="E911" i="5" s="1"/>
  <c r="G911" i="5" s="1"/>
  <c r="C912" i="5" l="1"/>
  <c r="E912" i="5" s="1"/>
  <c r="G912" i="5" s="1"/>
  <c r="C913" i="5" l="1"/>
  <c r="E913" i="5" s="1"/>
  <c r="G913" i="5" s="1"/>
  <c r="C914" i="5" l="1"/>
  <c r="E914" i="5" s="1"/>
  <c r="G914" i="5" s="1"/>
  <c r="C915" i="5" l="1"/>
  <c r="E915" i="5" s="1"/>
  <c r="G915" i="5" s="1"/>
  <c r="C916" i="5" l="1"/>
  <c r="E916" i="5" s="1"/>
  <c r="G916" i="5" s="1"/>
  <c r="C917" i="5" l="1"/>
  <c r="E917" i="5" s="1"/>
  <c r="G917" i="5" s="1"/>
  <c r="C918" i="5" l="1"/>
  <c r="E918" i="5" s="1"/>
  <c r="G918" i="5" s="1"/>
  <c r="C919" i="5" l="1"/>
  <c r="E919" i="5" s="1"/>
  <c r="G919" i="5" s="1"/>
  <c r="C920" i="5" l="1"/>
  <c r="E920" i="5" s="1"/>
  <c r="G920" i="5" s="1"/>
  <c r="C921" i="5" l="1"/>
  <c r="E921" i="5" s="1"/>
  <c r="G921" i="5" s="1"/>
  <c r="C922" i="5" l="1"/>
  <c r="E922" i="5" s="1"/>
  <c r="G922" i="5" s="1"/>
  <c r="C923" i="5" l="1"/>
  <c r="E923" i="5" s="1"/>
  <c r="G923" i="5" s="1"/>
  <c r="C924" i="5" l="1"/>
  <c r="E924" i="5" s="1"/>
  <c r="G924" i="5" s="1"/>
  <c r="C925" i="5" l="1"/>
  <c r="E925" i="5" s="1"/>
  <c r="G925" i="5" s="1"/>
  <c r="C926" i="5" l="1"/>
  <c r="E926" i="5" s="1"/>
  <c r="G926" i="5" s="1"/>
  <c r="C927" i="5" l="1"/>
  <c r="E927" i="5" s="1"/>
  <c r="G927" i="5" s="1"/>
  <c r="C928" i="5" l="1"/>
  <c r="E928" i="5" s="1"/>
  <c r="G928" i="5" s="1"/>
  <c r="C929" i="5" l="1"/>
  <c r="E929" i="5" s="1"/>
  <c r="G929" i="5" s="1"/>
  <c r="C930" i="5" l="1"/>
  <c r="E930" i="5" s="1"/>
  <c r="G930" i="5" s="1"/>
  <c r="C931" i="5" l="1"/>
  <c r="E931" i="5" s="1"/>
  <c r="G931" i="5" s="1"/>
  <c r="C932" i="5" l="1"/>
  <c r="E932" i="5" s="1"/>
  <c r="G932" i="5" s="1"/>
  <c r="C933" i="5" l="1"/>
  <c r="E933" i="5" s="1"/>
  <c r="G933" i="5" s="1"/>
  <c r="C934" i="5" l="1"/>
  <c r="E934" i="5" s="1"/>
  <c r="G934" i="5" s="1"/>
  <c r="C935" i="5" l="1"/>
  <c r="E935" i="5" s="1"/>
  <c r="G935" i="5" s="1"/>
  <c r="C936" i="5" l="1"/>
  <c r="E936" i="5" s="1"/>
  <c r="G936" i="5" s="1"/>
  <c r="C937" i="5" l="1"/>
  <c r="E937" i="5" s="1"/>
  <c r="G937" i="5" s="1"/>
  <c r="C938" i="5" l="1"/>
  <c r="E938" i="5" s="1"/>
  <c r="G938" i="5" s="1"/>
  <c r="C939" i="5" l="1"/>
  <c r="E939" i="5" s="1"/>
  <c r="G939" i="5" s="1"/>
  <c r="C940" i="5" l="1"/>
  <c r="E940" i="5" s="1"/>
  <c r="G940" i="5" s="1"/>
  <c r="C941" i="5" l="1"/>
  <c r="E941" i="5" s="1"/>
  <c r="G941" i="5" s="1"/>
  <c r="C942" i="5" l="1"/>
  <c r="E942" i="5" s="1"/>
  <c r="G942" i="5" s="1"/>
  <c r="C943" i="5" l="1"/>
  <c r="E943" i="5" s="1"/>
  <c r="G943" i="5" s="1"/>
  <c r="C944" i="5" l="1"/>
  <c r="E944" i="5" s="1"/>
  <c r="G944" i="5" s="1"/>
  <c r="C945" i="5" l="1"/>
  <c r="E945" i="5" s="1"/>
  <c r="G945" i="5" s="1"/>
  <c r="C946" i="5" l="1"/>
  <c r="E946" i="5" s="1"/>
  <c r="G946" i="5" s="1"/>
  <c r="C947" i="5" l="1"/>
  <c r="E947" i="5" s="1"/>
  <c r="G947" i="5" s="1"/>
  <c r="C948" i="5" l="1"/>
  <c r="E948" i="5" s="1"/>
  <c r="G948" i="5" s="1"/>
  <c r="C949" i="5" l="1"/>
  <c r="E949" i="5" s="1"/>
  <c r="G949" i="5" s="1"/>
  <c r="C950" i="5" l="1"/>
  <c r="E950" i="5" s="1"/>
  <c r="G950" i="5" s="1"/>
  <c r="C951" i="5" l="1"/>
  <c r="E951" i="5" s="1"/>
  <c r="G951" i="5" s="1"/>
  <c r="C952" i="5" l="1"/>
  <c r="E952" i="5" s="1"/>
  <c r="G952" i="5" s="1"/>
  <c r="C953" i="5" l="1"/>
  <c r="E953" i="5" s="1"/>
  <c r="G953" i="5" s="1"/>
  <c r="C954" i="5" l="1"/>
  <c r="E954" i="5" s="1"/>
  <c r="G954" i="5" s="1"/>
  <c r="C955" i="5" l="1"/>
  <c r="E955" i="5" s="1"/>
  <c r="G955" i="5" s="1"/>
  <c r="C956" i="5" l="1"/>
  <c r="E956" i="5" s="1"/>
  <c r="G956" i="5" s="1"/>
  <c r="C957" i="5" l="1"/>
  <c r="E957" i="5" s="1"/>
  <c r="G957" i="5" s="1"/>
  <c r="C958" i="5" l="1"/>
  <c r="E958" i="5" s="1"/>
  <c r="G958" i="5" s="1"/>
  <c r="C959" i="5" l="1"/>
  <c r="E959" i="5" s="1"/>
  <c r="G959" i="5" s="1"/>
  <c r="C960" i="5" l="1"/>
  <c r="E960" i="5" s="1"/>
  <c r="G960" i="5" s="1"/>
  <c r="C961" i="5" l="1"/>
  <c r="E961" i="5" s="1"/>
  <c r="G961" i="5" s="1"/>
  <c r="C962" i="5" l="1"/>
  <c r="E962" i="5" s="1"/>
  <c r="G962" i="5" s="1"/>
  <c r="C963" i="5" l="1"/>
  <c r="E963" i="5" s="1"/>
  <c r="G963" i="5" s="1"/>
  <c r="C964" i="5" l="1"/>
  <c r="E964" i="5" s="1"/>
  <c r="G964" i="5" s="1"/>
  <c r="C965" i="5" l="1"/>
  <c r="E965" i="5" s="1"/>
  <c r="G965" i="5" s="1"/>
  <c r="C966" i="5" l="1"/>
  <c r="E966" i="5" s="1"/>
  <c r="G966" i="5" s="1"/>
  <c r="C967" i="5" l="1"/>
  <c r="E967" i="5" s="1"/>
  <c r="G967" i="5" s="1"/>
  <c r="C968" i="5" l="1"/>
  <c r="E968" i="5" s="1"/>
  <c r="G968" i="5" s="1"/>
  <c r="C969" i="5" l="1"/>
  <c r="E969" i="5" s="1"/>
  <c r="G969" i="5" s="1"/>
  <c r="C970" i="5" l="1"/>
  <c r="E970" i="5" s="1"/>
  <c r="G970" i="5" s="1"/>
  <c r="C971" i="5" l="1"/>
  <c r="E971" i="5" s="1"/>
  <c r="G971" i="5" s="1"/>
  <c r="C972" i="5" l="1"/>
  <c r="E972" i="5" s="1"/>
  <c r="G972" i="5" s="1"/>
  <c r="C973" i="5" l="1"/>
  <c r="E973" i="5" s="1"/>
  <c r="G973" i="5" s="1"/>
  <c r="C974" i="5" l="1"/>
  <c r="E974" i="5" s="1"/>
  <c r="G974" i="5" s="1"/>
  <c r="C975" i="5" l="1"/>
  <c r="E975" i="5" s="1"/>
  <c r="G975" i="5" s="1"/>
  <c r="C976" i="5" l="1"/>
  <c r="E976" i="5" s="1"/>
  <c r="G976" i="5" s="1"/>
  <c r="C977" i="5" l="1"/>
  <c r="E977" i="5" s="1"/>
  <c r="G977" i="5" s="1"/>
  <c r="C978" i="5" l="1"/>
  <c r="E978" i="5" s="1"/>
  <c r="G978" i="5" s="1"/>
  <c r="C979" i="5" l="1"/>
  <c r="E979" i="5" s="1"/>
  <c r="G979" i="5" s="1"/>
  <c r="C980" i="5" l="1"/>
  <c r="E980" i="5" s="1"/>
  <c r="G980" i="5" s="1"/>
  <c r="C981" i="5" l="1"/>
  <c r="E981" i="5" s="1"/>
  <c r="G981" i="5" s="1"/>
  <c r="C982" i="5" l="1"/>
  <c r="E982" i="5" s="1"/>
  <c r="G982" i="5" s="1"/>
  <c r="C983" i="5" l="1"/>
  <c r="E983" i="5" s="1"/>
  <c r="G983" i="5" s="1"/>
  <c r="C984" i="5" l="1"/>
  <c r="E984" i="5" s="1"/>
  <c r="G984" i="5" s="1"/>
  <c r="C985" i="5" l="1"/>
  <c r="E985" i="5" s="1"/>
  <c r="G985" i="5" s="1"/>
  <c r="C986" i="5" l="1"/>
  <c r="E986" i="5" s="1"/>
  <c r="G986" i="5" s="1"/>
  <c r="C987" i="5" l="1"/>
  <c r="E987" i="5" s="1"/>
  <c r="G987" i="5" s="1"/>
  <c r="C988" i="5" l="1"/>
  <c r="E988" i="5" s="1"/>
  <c r="G988" i="5" s="1"/>
  <c r="C989" i="5" l="1"/>
  <c r="E989" i="5" s="1"/>
  <c r="G989" i="5" s="1"/>
  <c r="C990" i="5" l="1"/>
  <c r="E990" i="5" s="1"/>
  <c r="G990" i="5" s="1"/>
  <c r="C991" i="5" l="1"/>
  <c r="E991" i="5" s="1"/>
  <c r="G991" i="5" s="1"/>
  <c r="C992" i="5" l="1"/>
  <c r="E992" i="5" s="1"/>
  <c r="G992" i="5" s="1"/>
  <c r="C993" i="5" l="1"/>
  <c r="E993" i="5" s="1"/>
  <c r="G993" i="5" s="1"/>
  <c r="C994" i="5" l="1"/>
  <c r="E994" i="5" s="1"/>
  <c r="G994" i="5" s="1"/>
  <c r="C995" i="5" l="1"/>
  <c r="E995" i="5" s="1"/>
  <c r="G995" i="5" s="1"/>
  <c r="C996" i="5" l="1"/>
  <c r="E996" i="5" s="1"/>
  <c r="G996" i="5" s="1"/>
  <c r="C997" i="5" l="1"/>
  <c r="E997" i="5" s="1"/>
  <c r="G997" i="5" s="1"/>
  <c r="C998" i="5" l="1"/>
  <c r="E998" i="5" s="1"/>
  <c r="G998" i="5" s="1"/>
  <c r="C999" i="5" l="1"/>
  <c r="E999" i="5" s="1"/>
  <c r="G999" i="5" s="1"/>
  <c r="C1000" i="5" l="1"/>
  <c r="E1000" i="5" s="1"/>
  <c r="G1000" i="5" s="1"/>
  <c r="C1001" i="5" l="1"/>
  <c r="E1001" i="5" s="1"/>
  <c r="G1001" i="5" s="1"/>
  <c r="C1002" i="5" l="1"/>
  <c r="E1002" i="5" s="1"/>
  <c r="G1002" i="5" s="1"/>
  <c r="C1003" i="5" l="1"/>
  <c r="E1003" i="5" s="1"/>
  <c r="G1003" i="5" s="1"/>
  <c r="C1004" i="5" l="1"/>
  <c r="E1004" i="5" s="1"/>
  <c r="G1004" i="5" s="1"/>
  <c r="C1005" i="5" l="1"/>
  <c r="E1005" i="5" s="1"/>
  <c r="G1005" i="5" s="1"/>
  <c r="C1006" i="5" l="1"/>
  <c r="E1006" i="5" s="1"/>
  <c r="G1006" i="5" s="1"/>
  <c r="C1007" i="5" l="1"/>
  <c r="E1007" i="5" s="1"/>
  <c r="G1007" i="5" s="1"/>
  <c r="C1008" i="5" l="1"/>
  <c r="E1008" i="5" s="1"/>
  <c r="G1008" i="5" s="1"/>
  <c r="C1009" i="5" l="1"/>
  <c r="E1009" i="5" s="1"/>
  <c r="G1009" i="5" s="1"/>
  <c r="C1010" i="5" l="1"/>
  <c r="E1010" i="5" s="1"/>
  <c r="G1010" i="5" s="1"/>
  <c r="C1011" i="5" l="1"/>
  <c r="E1011" i="5" s="1"/>
  <c r="G1011" i="5" s="1"/>
  <c r="C1012" i="5" l="1"/>
  <c r="E1012" i="5" s="1"/>
  <c r="G1012" i="5" s="1"/>
  <c r="C1013" i="5" l="1"/>
  <c r="E1013" i="5" s="1"/>
  <c r="G1013" i="5" s="1"/>
  <c r="C1014" i="5" l="1"/>
  <c r="E1014" i="5" s="1"/>
  <c r="G1014" i="5" s="1"/>
  <c r="C1015" i="5" l="1"/>
  <c r="E1015" i="5" s="1"/>
  <c r="G1015" i="5" s="1"/>
  <c r="C1016" i="5" l="1"/>
  <c r="E1016" i="5" s="1"/>
  <c r="G1016" i="5" s="1"/>
  <c r="C1017" i="5" l="1"/>
  <c r="E1017" i="5" s="1"/>
  <c r="G1017" i="5" s="1"/>
  <c r="C1018" i="5" l="1"/>
  <c r="E1018" i="5" s="1"/>
  <c r="G1018" i="5" s="1"/>
  <c r="C1019" i="5" l="1"/>
  <c r="E1019" i="5" s="1"/>
  <c r="G1019" i="5" s="1"/>
  <c r="C1020" i="5" l="1"/>
  <c r="E1020" i="5" s="1"/>
  <c r="G1020" i="5" s="1"/>
  <c r="C1021" i="5" l="1"/>
  <c r="E1021" i="5" s="1"/>
  <c r="G1021" i="5" s="1"/>
  <c r="C1022" i="5" l="1"/>
  <c r="E1022" i="5" s="1"/>
  <c r="G1022" i="5" s="1"/>
  <c r="C1023" i="5" l="1"/>
  <c r="E1023" i="5" s="1"/>
  <c r="G1023" i="5" s="1"/>
  <c r="C1024" i="5" l="1"/>
  <c r="E1024" i="5" s="1"/>
  <c r="G1024" i="5" s="1"/>
  <c r="C1025" i="5" l="1"/>
  <c r="E1025" i="5" s="1"/>
  <c r="G1025" i="5" s="1"/>
  <c r="C1026" i="5" l="1"/>
  <c r="E1026" i="5" s="1"/>
  <c r="G1026" i="5" s="1"/>
  <c r="C1027" i="5" l="1"/>
  <c r="E1027" i="5" s="1"/>
  <c r="G1027" i="5" s="1"/>
  <c r="C1028" i="5" l="1"/>
  <c r="E1028" i="5" s="1"/>
  <c r="G1028" i="5" s="1"/>
  <c r="C1029" i="5" l="1"/>
  <c r="E1029" i="5" s="1"/>
  <c r="G1029" i="5" s="1"/>
  <c r="C1030" i="5" l="1"/>
  <c r="E1030" i="5" s="1"/>
  <c r="G1030" i="5" s="1"/>
  <c r="C1031" i="5" l="1"/>
  <c r="E1031" i="5" s="1"/>
  <c r="G1031" i="5" s="1"/>
  <c r="C1032" i="5" l="1"/>
  <c r="E1032" i="5" s="1"/>
  <c r="G1032" i="5" s="1"/>
  <c r="C1033" i="5" l="1"/>
  <c r="E1033" i="5" s="1"/>
  <c r="G1033" i="5" s="1"/>
  <c r="C1034" i="5" l="1"/>
  <c r="E1034" i="5" s="1"/>
  <c r="G1034" i="5" s="1"/>
  <c r="C1035" i="5" l="1"/>
  <c r="E1035" i="5" s="1"/>
  <c r="G1035" i="5" s="1"/>
  <c r="C1036" i="5" l="1"/>
  <c r="E1036" i="5" s="1"/>
  <c r="G1036" i="5" s="1"/>
  <c r="C1037" i="5" l="1"/>
  <c r="E1037" i="5" s="1"/>
  <c r="G1037" i="5" s="1"/>
  <c r="C1038" i="5" l="1"/>
  <c r="E1038" i="5" s="1"/>
  <c r="G1038" i="5" s="1"/>
  <c r="C1039" i="5" l="1"/>
  <c r="E1039" i="5" s="1"/>
  <c r="G1039" i="5" s="1"/>
  <c r="C1040" i="5" l="1"/>
  <c r="E1040" i="5" s="1"/>
  <c r="G1040" i="5" s="1"/>
  <c r="C1041" i="5" l="1"/>
  <c r="E1041" i="5" s="1"/>
  <c r="G1041" i="5" s="1"/>
  <c r="C1042" i="5" l="1"/>
  <c r="E1042" i="5" s="1"/>
  <c r="G1042" i="5" s="1"/>
  <c r="C1043" i="5" l="1"/>
  <c r="E1043" i="5" s="1"/>
  <c r="G1043" i="5" s="1"/>
  <c r="C1044" i="5" l="1"/>
  <c r="E1044" i="5" s="1"/>
  <c r="G1044" i="5" s="1"/>
  <c r="C1045" i="5" l="1"/>
  <c r="E1045" i="5" s="1"/>
  <c r="G1045" i="5" s="1"/>
  <c r="C1046" i="5" l="1"/>
  <c r="E1046" i="5" s="1"/>
  <c r="G1046" i="5" s="1"/>
  <c r="C1047" i="5" l="1"/>
  <c r="E1047" i="5" s="1"/>
  <c r="G1047" i="5" s="1"/>
  <c r="C1048" i="5" l="1"/>
  <c r="E1048" i="5" s="1"/>
  <c r="G1048" i="5" s="1"/>
  <c r="C1049" i="5" l="1"/>
  <c r="E1049" i="5" s="1"/>
  <c r="G1049" i="5" s="1"/>
  <c r="C1050" i="5" l="1"/>
  <c r="E1050" i="5" s="1"/>
  <c r="G1050" i="5" s="1"/>
  <c r="C1051" i="5" l="1"/>
  <c r="E1051" i="5" s="1"/>
  <c r="G1051" i="5" s="1"/>
  <c r="C1052" i="5" l="1"/>
  <c r="E1052" i="5" s="1"/>
  <c r="G1052" i="5" s="1"/>
  <c r="C1053" i="5" l="1"/>
  <c r="E1053" i="5" s="1"/>
  <c r="G1053" i="5" s="1"/>
  <c r="C1054" i="5" l="1"/>
  <c r="E1054" i="5" s="1"/>
  <c r="G1054" i="5" s="1"/>
  <c r="C1055" i="5" l="1"/>
  <c r="E1055" i="5" s="1"/>
  <c r="G1055" i="5" s="1"/>
  <c r="C1056" i="5" l="1"/>
  <c r="E1056" i="5" s="1"/>
  <c r="G1056" i="5" s="1"/>
  <c r="C1057" i="5" l="1"/>
  <c r="E1057" i="5" s="1"/>
  <c r="G1057" i="5" s="1"/>
  <c r="C1058" i="5" l="1"/>
  <c r="E1058" i="5" s="1"/>
  <c r="G1058" i="5" s="1"/>
  <c r="C1059" i="5" l="1"/>
  <c r="E1059" i="5" s="1"/>
  <c r="G1059" i="5" s="1"/>
  <c r="C1060" i="5" l="1"/>
  <c r="E1060" i="5" s="1"/>
  <c r="G1060" i="5" s="1"/>
  <c r="C1061" i="5" l="1"/>
  <c r="E1061" i="5" s="1"/>
  <c r="G1061" i="5" s="1"/>
  <c r="C1062" i="5" l="1"/>
  <c r="E1062" i="5" s="1"/>
  <c r="G1062" i="5" s="1"/>
  <c r="C1063" i="5" l="1"/>
  <c r="E1063" i="5" s="1"/>
  <c r="G1063" i="5" s="1"/>
  <c r="C1064" i="5" l="1"/>
  <c r="E1064" i="5" s="1"/>
  <c r="G1064" i="5" s="1"/>
  <c r="C1065" i="5" l="1"/>
  <c r="E1065" i="5" s="1"/>
  <c r="G1065" i="5" s="1"/>
  <c r="C1066" i="5" l="1"/>
  <c r="E1066" i="5" s="1"/>
  <c r="G1066" i="5" s="1"/>
  <c r="C1067" i="5" l="1"/>
  <c r="E1067" i="5" s="1"/>
  <c r="G1067" i="5" s="1"/>
  <c r="C1068" i="5" l="1"/>
  <c r="E1068" i="5" s="1"/>
  <c r="G1068" i="5" s="1"/>
  <c r="C1069" i="5" l="1"/>
  <c r="E1069" i="5" s="1"/>
  <c r="G1069" i="5" s="1"/>
  <c r="C1070" i="5" l="1"/>
  <c r="E1070" i="5" s="1"/>
  <c r="G1070" i="5" s="1"/>
  <c r="C1071" i="5" l="1"/>
  <c r="E1071" i="5" s="1"/>
  <c r="G1071" i="5" s="1"/>
  <c r="C1072" i="5" l="1"/>
  <c r="E1072" i="5" s="1"/>
  <c r="G1072" i="5" s="1"/>
  <c r="C1073" i="5" l="1"/>
  <c r="E1073" i="5" s="1"/>
  <c r="G1073" i="5" s="1"/>
  <c r="C1074" i="5" l="1"/>
  <c r="E1074" i="5" s="1"/>
  <c r="G1074" i="5" s="1"/>
  <c r="C1075" i="5" l="1"/>
  <c r="E1075" i="5" s="1"/>
  <c r="G1075" i="5" s="1"/>
  <c r="C1076" i="5" l="1"/>
  <c r="E1076" i="5" s="1"/>
  <c r="G1076" i="5" s="1"/>
  <c r="C1077" i="5" l="1"/>
  <c r="E1077" i="5" s="1"/>
  <c r="G1077" i="5" s="1"/>
  <c r="C1078" i="5" l="1"/>
  <c r="E1078" i="5" s="1"/>
  <c r="G1078" i="5" s="1"/>
  <c r="C1079" i="5" l="1"/>
  <c r="E1079" i="5" s="1"/>
  <c r="G1079" i="5" s="1"/>
  <c r="C1080" i="5" l="1"/>
  <c r="E1080" i="5" s="1"/>
  <c r="G1080" i="5" s="1"/>
  <c r="C1081" i="5" l="1"/>
  <c r="E1081" i="5" s="1"/>
  <c r="G1081" i="5" s="1"/>
  <c r="C1082" i="5" l="1"/>
  <c r="E1082" i="5" s="1"/>
  <c r="G1082" i="5" s="1"/>
  <c r="C1083" i="5" l="1"/>
  <c r="E1083" i="5" s="1"/>
  <c r="G1083" i="5" s="1"/>
  <c r="C1084" i="5" l="1"/>
  <c r="E1084" i="5" s="1"/>
  <c r="G1084" i="5" s="1"/>
  <c r="C1085" i="5" l="1"/>
  <c r="E1085" i="5" s="1"/>
  <c r="G1085" i="5" s="1"/>
  <c r="C1086" i="5" l="1"/>
  <c r="E1086" i="5" s="1"/>
  <c r="G1086" i="5" s="1"/>
  <c r="C1087" i="5" l="1"/>
  <c r="E1087" i="5" s="1"/>
  <c r="G1087" i="5" s="1"/>
  <c r="C1088" i="5" l="1"/>
  <c r="E1088" i="5" s="1"/>
  <c r="G1088" i="5" s="1"/>
  <c r="C1089" i="5" l="1"/>
  <c r="E1089" i="5" s="1"/>
  <c r="G1089" i="5" s="1"/>
  <c r="C1090" i="5" l="1"/>
  <c r="E1090" i="5" s="1"/>
  <c r="G1090" i="5" s="1"/>
  <c r="C1091" i="5" l="1"/>
  <c r="E1091" i="5" s="1"/>
  <c r="G1091" i="5" s="1"/>
  <c r="C1092" i="5" l="1"/>
  <c r="E1092" i="5" s="1"/>
  <c r="G1092" i="5" s="1"/>
  <c r="C1093" i="5" l="1"/>
  <c r="E1093" i="5" s="1"/>
  <c r="G1093" i="5" s="1"/>
  <c r="C1094" i="5" l="1"/>
  <c r="E1094" i="5" s="1"/>
  <c r="G1094" i="5" s="1"/>
  <c r="C1095" i="5" l="1"/>
  <c r="E1095" i="5" s="1"/>
  <c r="G1095" i="5" s="1"/>
  <c r="C1096" i="5" l="1"/>
  <c r="E1096" i="5" s="1"/>
  <c r="G1096" i="5" s="1"/>
  <c r="C1097" i="5" l="1"/>
  <c r="E1097" i="5" s="1"/>
  <c r="G1097" i="5" s="1"/>
  <c r="C1098" i="5" l="1"/>
  <c r="E1098" i="5" s="1"/>
  <c r="G1098" i="5" s="1"/>
  <c r="C1099" i="5" l="1"/>
  <c r="E1099" i="5" s="1"/>
  <c r="G1099" i="5" s="1"/>
  <c r="C1100" i="5" l="1"/>
  <c r="E1100" i="5" s="1"/>
  <c r="G1100" i="5" s="1"/>
  <c r="C1101" i="5" l="1"/>
  <c r="E1101" i="5" s="1"/>
  <c r="G1101" i="5" s="1"/>
  <c r="C1102" i="5" l="1"/>
  <c r="E1102" i="5" s="1"/>
  <c r="G1102" i="5" s="1"/>
  <c r="C1103" i="5" l="1"/>
  <c r="E1103" i="5" s="1"/>
  <c r="G1103" i="5" s="1"/>
  <c r="C1104" i="5" l="1"/>
  <c r="E1104" i="5" s="1"/>
  <c r="G1104" i="5" s="1"/>
  <c r="C1105" i="5" l="1"/>
  <c r="E1105" i="5" s="1"/>
  <c r="G1105" i="5" s="1"/>
  <c r="C1106" i="5" l="1"/>
  <c r="E1106" i="5" s="1"/>
  <c r="G1106" i="5" s="1"/>
  <c r="C1107" i="5" l="1"/>
  <c r="E1107" i="5" s="1"/>
  <c r="G1107" i="5" s="1"/>
  <c r="C1108" i="5" l="1"/>
  <c r="E1108" i="5" s="1"/>
  <c r="G1108" i="5" s="1"/>
  <c r="C1109" i="5" l="1"/>
  <c r="E1109" i="5" s="1"/>
  <c r="G1109" i="5" s="1"/>
  <c r="C1110" i="5" l="1"/>
  <c r="E1110" i="5" s="1"/>
  <c r="G1110" i="5" s="1"/>
  <c r="C1111" i="5" l="1"/>
  <c r="E1111" i="5" s="1"/>
  <c r="G1111" i="5" s="1"/>
  <c r="C1112" i="5" l="1"/>
  <c r="E1112" i="5" s="1"/>
  <c r="G1112" i="5" s="1"/>
  <c r="C1113" i="5" l="1"/>
  <c r="E1113" i="5" s="1"/>
  <c r="G1113" i="5" s="1"/>
  <c r="C1114" i="5" l="1"/>
  <c r="E1114" i="5" s="1"/>
  <c r="G1114" i="5" s="1"/>
  <c r="C1115" i="5" l="1"/>
  <c r="E1115" i="5" s="1"/>
  <c r="G1115" i="5" s="1"/>
  <c r="C1116" i="5" l="1"/>
  <c r="E1116" i="5" s="1"/>
  <c r="G1116" i="5" s="1"/>
  <c r="C1117" i="5" l="1"/>
  <c r="E1117" i="5" s="1"/>
  <c r="G1117" i="5" s="1"/>
  <c r="C1118" i="5" l="1"/>
  <c r="E1118" i="5" s="1"/>
  <c r="G1118" i="5" s="1"/>
  <c r="C1119" i="5" l="1"/>
  <c r="E1119" i="5" s="1"/>
  <c r="G1119" i="5" s="1"/>
  <c r="C1120" i="5" l="1"/>
  <c r="E1120" i="5" s="1"/>
  <c r="G1120" i="5" s="1"/>
  <c r="C1121" i="5" l="1"/>
  <c r="E1121" i="5" s="1"/>
  <c r="G1121" i="5" s="1"/>
  <c r="C1122" i="5" l="1"/>
  <c r="E1122" i="5" s="1"/>
  <c r="G1122" i="5" s="1"/>
  <c r="C1123" i="5" l="1"/>
  <c r="E1123" i="5" s="1"/>
  <c r="G1123" i="5" s="1"/>
  <c r="C1124" i="5" l="1"/>
  <c r="E1124" i="5" s="1"/>
  <c r="G1124" i="5" s="1"/>
  <c r="C1125" i="5" l="1"/>
  <c r="E1125" i="5" s="1"/>
  <c r="G1125" i="5" s="1"/>
  <c r="C1126" i="5" l="1"/>
  <c r="E1126" i="5" s="1"/>
  <c r="G1126" i="5" s="1"/>
  <c r="C1127" i="5" l="1"/>
  <c r="E1127" i="5" s="1"/>
  <c r="G1127" i="5" s="1"/>
  <c r="C1128" i="5" l="1"/>
  <c r="E1128" i="5" s="1"/>
  <c r="G1128" i="5" s="1"/>
  <c r="C1129" i="5" l="1"/>
  <c r="E1129" i="5" s="1"/>
  <c r="G1129" i="5" s="1"/>
  <c r="C1130" i="5" l="1"/>
  <c r="E1130" i="5" s="1"/>
  <c r="G1130" i="5" s="1"/>
  <c r="C1131" i="5" l="1"/>
  <c r="E1131" i="5" s="1"/>
  <c r="G1131" i="5" s="1"/>
  <c r="C1132" i="5" l="1"/>
  <c r="E1132" i="5" s="1"/>
  <c r="G1132" i="5" s="1"/>
  <c r="C1133" i="5" l="1"/>
  <c r="E1133" i="5" s="1"/>
  <c r="G1133" i="5" s="1"/>
  <c r="C1134" i="5" l="1"/>
  <c r="E1134" i="5" s="1"/>
  <c r="G1134" i="5" s="1"/>
  <c r="C1135" i="5" l="1"/>
  <c r="E1135" i="5" s="1"/>
  <c r="G1135" i="5" s="1"/>
  <c r="C1136" i="5" l="1"/>
  <c r="E1136" i="5" s="1"/>
  <c r="G1136" i="5" s="1"/>
  <c r="C1137" i="5" l="1"/>
  <c r="E1137" i="5" s="1"/>
  <c r="G1137" i="5" s="1"/>
  <c r="C1138" i="5" l="1"/>
  <c r="E1138" i="5" s="1"/>
  <c r="G1138" i="5" s="1"/>
  <c r="C1139" i="5" l="1"/>
  <c r="E1139" i="5" s="1"/>
  <c r="G1139" i="5" s="1"/>
  <c r="C1140" i="5" l="1"/>
  <c r="E1140" i="5" s="1"/>
  <c r="G1140" i="5" s="1"/>
  <c r="C1141" i="5" l="1"/>
  <c r="E1141" i="5" s="1"/>
  <c r="G1141" i="5" s="1"/>
  <c r="C1142" i="5" l="1"/>
  <c r="E1142" i="5" s="1"/>
  <c r="G1142" i="5" s="1"/>
  <c r="C1143" i="5" l="1"/>
  <c r="E1143" i="5" s="1"/>
  <c r="G1143" i="5" s="1"/>
  <c r="C1144" i="5" l="1"/>
  <c r="E1144" i="5" s="1"/>
  <c r="G1144" i="5" s="1"/>
  <c r="C1145" i="5" l="1"/>
  <c r="E1145" i="5" s="1"/>
  <c r="G1145" i="5" s="1"/>
  <c r="C1146" i="5" l="1"/>
  <c r="E1146" i="5" s="1"/>
  <c r="G1146" i="5" s="1"/>
  <c r="C1147" i="5" l="1"/>
  <c r="E1147" i="5" s="1"/>
  <c r="G1147" i="5" s="1"/>
  <c r="C1148" i="5" l="1"/>
  <c r="E1148" i="5" s="1"/>
  <c r="G1148" i="5" s="1"/>
  <c r="C1149" i="5" l="1"/>
  <c r="E1149" i="5" s="1"/>
  <c r="G1149" i="5" s="1"/>
  <c r="C1150" i="5" l="1"/>
  <c r="E1150" i="5" s="1"/>
  <c r="G1150" i="5" s="1"/>
  <c r="C1151" i="5" l="1"/>
  <c r="E1151" i="5" s="1"/>
  <c r="G1151" i="5" s="1"/>
  <c r="C1152" i="5" l="1"/>
  <c r="E1152" i="5" s="1"/>
  <c r="G1152" i="5" s="1"/>
  <c r="C1153" i="5" l="1"/>
  <c r="E1153" i="5" s="1"/>
  <c r="G1153" i="5" s="1"/>
  <c r="C1154" i="5" l="1"/>
  <c r="E1154" i="5" s="1"/>
  <c r="G1154" i="5" s="1"/>
  <c r="C1155" i="5" l="1"/>
  <c r="E1155" i="5" s="1"/>
  <c r="G1155" i="5" s="1"/>
  <c r="C1156" i="5" l="1"/>
  <c r="E1156" i="5" s="1"/>
  <c r="G1156" i="5" s="1"/>
  <c r="C1157" i="5" l="1"/>
  <c r="E1157" i="5" s="1"/>
  <c r="G1157" i="5" s="1"/>
  <c r="C1158" i="5" l="1"/>
  <c r="E1158" i="5" s="1"/>
  <c r="G1158" i="5" s="1"/>
  <c r="C1159" i="5" l="1"/>
  <c r="E1159" i="5" s="1"/>
  <c r="G1159" i="5" s="1"/>
  <c r="C1160" i="5" l="1"/>
  <c r="E1160" i="5" s="1"/>
  <c r="G1160" i="5" s="1"/>
  <c r="C1161" i="5" l="1"/>
  <c r="E1161" i="5" s="1"/>
  <c r="G1161" i="5" s="1"/>
  <c r="C1162" i="5" l="1"/>
  <c r="E1162" i="5" s="1"/>
  <c r="G1162" i="5" s="1"/>
  <c r="C1163" i="5" l="1"/>
  <c r="E1163" i="5" s="1"/>
  <c r="G1163" i="5" s="1"/>
  <c r="C1164" i="5" l="1"/>
  <c r="E1164" i="5" s="1"/>
  <c r="G1164" i="5" s="1"/>
  <c r="C1165" i="5" l="1"/>
  <c r="E1165" i="5" s="1"/>
  <c r="G1165" i="5" s="1"/>
  <c r="C1166" i="5" l="1"/>
  <c r="E1166" i="5" s="1"/>
  <c r="G1166" i="5" s="1"/>
  <c r="C1167" i="5" l="1"/>
  <c r="E1167" i="5" s="1"/>
  <c r="G1167" i="5" s="1"/>
  <c r="C1168" i="5" l="1"/>
  <c r="E1168" i="5" s="1"/>
  <c r="G1168" i="5" s="1"/>
  <c r="C1169" i="5" l="1"/>
  <c r="E1169" i="5" s="1"/>
  <c r="G1169" i="5" s="1"/>
  <c r="C1170" i="5" l="1"/>
  <c r="E1170" i="5" s="1"/>
  <c r="G1170" i="5" s="1"/>
  <c r="C1171" i="5" l="1"/>
  <c r="E1171" i="5" s="1"/>
  <c r="G1171" i="5" s="1"/>
  <c r="C1172" i="5" l="1"/>
  <c r="E1172" i="5" s="1"/>
  <c r="G1172" i="5" s="1"/>
  <c r="C1173" i="5" l="1"/>
  <c r="E1173" i="5" s="1"/>
  <c r="G1173" i="5" s="1"/>
  <c r="C1174" i="5" l="1"/>
  <c r="E1174" i="5" s="1"/>
  <c r="G1174" i="5" s="1"/>
  <c r="C1175" i="5" l="1"/>
  <c r="E1175" i="5" s="1"/>
  <c r="G1175" i="5" s="1"/>
  <c r="C1176" i="5" l="1"/>
  <c r="E1176" i="5" s="1"/>
  <c r="G1176" i="5" s="1"/>
  <c r="C1177" i="5" l="1"/>
  <c r="E1177" i="5" s="1"/>
  <c r="G1177" i="5" s="1"/>
  <c r="C1178" i="5" l="1"/>
  <c r="E1178" i="5" s="1"/>
  <c r="G1178" i="5" s="1"/>
  <c r="C1179" i="5" l="1"/>
  <c r="E1179" i="5" s="1"/>
  <c r="G1179" i="5" s="1"/>
  <c r="C1180" i="5" l="1"/>
  <c r="E1180" i="5" s="1"/>
  <c r="G1180" i="5" s="1"/>
  <c r="C1181" i="5" l="1"/>
  <c r="E1181" i="5" s="1"/>
  <c r="G1181" i="5" s="1"/>
  <c r="C1182" i="5" l="1"/>
  <c r="E1182" i="5" s="1"/>
  <c r="G1182" i="5" s="1"/>
  <c r="C1183" i="5" l="1"/>
  <c r="E1183" i="5" s="1"/>
  <c r="G1183" i="5" s="1"/>
  <c r="C1184" i="5" l="1"/>
  <c r="E1184" i="5" s="1"/>
  <c r="G1184" i="5" s="1"/>
  <c r="C1185" i="5" l="1"/>
  <c r="E1185" i="5" s="1"/>
  <c r="G1185" i="5" s="1"/>
  <c r="C1186" i="5" l="1"/>
  <c r="E1186" i="5" s="1"/>
  <c r="G1186" i="5" s="1"/>
  <c r="C1187" i="5" l="1"/>
  <c r="E1187" i="5" s="1"/>
  <c r="G1187" i="5" s="1"/>
  <c r="C1188" i="5" l="1"/>
  <c r="E1188" i="5" s="1"/>
  <c r="G1188" i="5" s="1"/>
  <c r="C1189" i="5" l="1"/>
  <c r="E1189" i="5" s="1"/>
  <c r="G1189" i="5" s="1"/>
  <c r="C1190" i="5" l="1"/>
  <c r="E1190" i="5" s="1"/>
  <c r="G1190" i="5" s="1"/>
  <c r="C1191" i="5" l="1"/>
  <c r="E1191" i="5" s="1"/>
  <c r="G1191" i="5" s="1"/>
  <c r="C1192" i="5" l="1"/>
  <c r="E1192" i="5" s="1"/>
  <c r="G1192" i="5" s="1"/>
  <c r="C1193" i="5" l="1"/>
  <c r="E1193" i="5" s="1"/>
  <c r="G1193" i="5" s="1"/>
  <c r="C1194" i="5" l="1"/>
  <c r="E1194" i="5" s="1"/>
  <c r="G1194" i="5" s="1"/>
  <c r="C1195" i="5" l="1"/>
  <c r="E1195" i="5" s="1"/>
  <c r="G1195" i="5" s="1"/>
  <c r="C1196" i="5" l="1"/>
  <c r="E1196" i="5" s="1"/>
  <c r="G1196" i="5" s="1"/>
  <c r="C1197" i="5" l="1"/>
  <c r="E1197" i="5" s="1"/>
  <c r="G1197" i="5" s="1"/>
  <c r="C1198" i="5" l="1"/>
  <c r="E1198" i="5" s="1"/>
  <c r="G1198" i="5" s="1"/>
  <c r="C1199" i="5" l="1"/>
  <c r="E1199" i="5" s="1"/>
  <c r="G1199" i="5" s="1"/>
  <c r="C1200" i="5" l="1"/>
  <c r="E1200" i="5" s="1"/>
  <c r="G1200" i="5" s="1"/>
  <c r="C1201" i="5" l="1"/>
  <c r="E1201" i="5" s="1"/>
  <c r="G1201" i="5" s="1"/>
  <c r="C1202" i="5" l="1"/>
  <c r="E1202" i="5" s="1"/>
  <c r="G1202" i="5" s="1"/>
  <c r="C1203" i="5" l="1"/>
  <c r="E1203" i="5" s="1"/>
  <c r="G1203" i="5" s="1"/>
  <c r="C1204" i="5" l="1"/>
  <c r="E1204" i="5" s="1"/>
  <c r="G1204" i="5" s="1"/>
  <c r="C1205" i="5" l="1"/>
  <c r="E1205" i="5" s="1"/>
  <c r="G1205" i="5" s="1"/>
  <c r="C1206" i="5" l="1"/>
  <c r="E1206" i="5" s="1"/>
  <c r="G1206" i="5" s="1"/>
  <c r="C1207" i="5" l="1"/>
  <c r="E1207" i="5" s="1"/>
  <c r="G1207" i="5" s="1"/>
  <c r="C1208" i="5" l="1"/>
  <c r="E1208" i="5" s="1"/>
  <c r="G1208" i="5" s="1"/>
  <c r="C1209" i="5" l="1"/>
  <c r="E1209" i="5" s="1"/>
  <c r="G1209" i="5" s="1"/>
  <c r="C1210" i="5" l="1"/>
  <c r="E1210" i="5" s="1"/>
  <c r="G1210" i="5" s="1"/>
  <c r="C1211" i="5" l="1"/>
  <c r="E1211" i="5" s="1"/>
  <c r="G1211" i="5" s="1"/>
  <c r="C1212" i="5" l="1"/>
  <c r="E1212" i="5" s="1"/>
  <c r="G1212" i="5" s="1"/>
  <c r="C1213" i="5" l="1"/>
  <c r="E1213" i="5" s="1"/>
  <c r="G1213" i="5" s="1"/>
  <c r="C1214" i="5" l="1"/>
  <c r="E1214" i="5" s="1"/>
  <c r="G1214" i="5" s="1"/>
  <c r="C1215" i="5" l="1"/>
  <c r="E1215" i="5" s="1"/>
  <c r="G1215" i="5" s="1"/>
  <c r="C1216" i="5" l="1"/>
  <c r="E1216" i="5" s="1"/>
  <c r="G1216" i="5" s="1"/>
  <c r="C1217" i="5" l="1"/>
  <c r="E1217" i="5" s="1"/>
  <c r="G1217" i="5" s="1"/>
  <c r="C1218" i="5" l="1"/>
  <c r="E1218" i="5" s="1"/>
  <c r="G1218" i="5" s="1"/>
  <c r="C1219" i="5" l="1"/>
  <c r="E1219" i="5" s="1"/>
  <c r="G1219" i="5" s="1"/>
  <c r="C1220" i="5" l="1"/>
  <c r="E1220" i="5" s="1"/>
  <c r="G1220" i="5" s="1"/>
  <c r="C1221" i="5" l="1"/>
  <c r="E1221" i="5" s="1"/>
  <c r="G1221" i="5" s="1"/>
  <c r="C1222" i="5" l="1"/>
  <c r="E1222" i="5" s="1"/>
  <c r="G1222" i="5" s="1"/>
  <c r="C1223" i="5" l="1"/>
  <c r="E1223" i="5" s="1"/>
  <c r="G1223" i="5" s="1"/>
  <c r="C1224" i="5" l="1"/>
  <c r="E1224" i="5" s="1"/>
  <c r="G1224" i="5" s="1"/>
  <c r="C1225" i="5" l="1"/>
  <c r="E1225" i="5" s="1"/>
  <c r="G1225" i="5" s="1"/>
  <c r="C1226" i="5" l="1"/>
  <c r="E1226" i="5" s="1"/>
  <c r="G1226" i="5" s="1"/>
  <c r="C1227" i="5" l="1"/>
  <c r="E1227" i="5" s="1"/>
  <c r="G1227" i="5" s="1"/>
  <c r="C1228" i="5" l="1"/>
  <c r="E1228" i="5" s="1"/>
  <c r="G1228" i="5" s="1"/>
  <c r="C1229" i="5" l="1"/>
  <c r="E1229" i="5" s="1"/>
  <c r="G1229" i="5" s="1"/>
  <c r="C1230" i="5" l="1"/>
  <c r="E1230" i="5" s="1"/>
  <c r="G1230" i="5" s="1"/>
  <c r="C1231" i="5" l="1"/>
  <c r="E1231" i="5" s="1"/>
  <c r="G1231" i="5" s="1"/>
  <c r="C1232" i="5" l="1"/>
  <c r="E1232" i="5" s="1"/>
  <c r="G1232" i="5" s="1"/>
  <c r="C1233" i="5" l="1"/>
  <c r="E1233" i="5" s="1"/>
  <c r="G1233" i="5" s="1"/>
  <c r="C1234" i="5" l="1"/>
  <c r="E1234" i="5" s="1"/>
  <c r="G1234" i="5" s="1"/>
  <c r="C1235" i="5" l="1"/>
  <c r="E1235" i="5" s="1"/>
  <c r="G1235" i="5" s="1"/>
  <c r="C1236" i="5" l="1"/>
  <c r="E1236" i="5" s="1"/>
  <c r="G1236" i="5" s="1"/>
  <c r="C1237" i="5" l="1"/>
  <c r="E1237" i="5" s="1"/>
  <c r="G1237" i="5" s="1"/>
  <c r="C1238" i="5" l="1"/>
  <c r="E1238" i="5" s="1"/>
  <c r="G1238" i="5" s="1"/>
  <c r="C1239" i="5" l="1"/>
  <c r="E1239" i="5" s="1"/>
  <c r="G1239" i="5" s="1"/>
  <c r="C1240" i="5" l="1"/>
  <c r="E1240" i="5" s="1"/>
  <c r="G1240" i="5" s="1"/>
  <c r="C1241" i="5" l="1"/>
  <c r="E1241" i="5" s="1"/>
  <c r="G1241" i="5" s="1"/>
  <c r="C1242" i="5" l="1"/>
  <c r="E1242" i="5" s="1"/>
  <c r="G1242" i="5" s="1"/>
  <c r="C1243" i="5" l="1"/>
  <c r="E1243" i="5" s="1"/>
  <c r="G1243" i="5" s="1"/>
  <c r="C1244" i="5" l="1"/>
  <c r="E1244" i="5" s="1"/>
  <c r="G1244" i="5" s="1"/>
  <c r="C1245" i="5" l="1"/>
  <c r="E1245" i="5" s="1"/>
  <c r="G1245" i="5" s="1"/>
  <c r="C1246" i="5" l="1"/>
  <c r="E1246" i="5" s="1"/>
  <c r="G1246" i="5" s="1"/>
  <c r="C1247" i="5" l="1"/>
  <c r="E1247" i="5" s="1"/>
  <c r="G1247" i="5" s="1"/>
  <c r="C1248" i="5" l="1"/>
  <c r="E1248" i="5" s="1"/>
  <c r="G1248" i="5" s="1"/>
  <c r="C1249" i="5" l="1"/>
  <c r="E1249" i="5" s="1"/>
  <c r="G1249" i="5" s="1"/>
  <c r="C1250" i="5" l="1"/>
  <c r="E1250" i="5" s="1"/>
  <c r="G1250" i="5" s="1"/>
  <c r="C1251" i="5" l="1"/>
  <c r="E1251" i="5" s="1"/>
  <c r="G1251" i="5" s="1"/>
  <c r="C1252" i="5" l="1"/>
  <c r="E1252" i="5" s="1"/>
  <c r="G1252" i="5" s="1"/>
  <c r="C1253" i="5" l="1"/>
  <c r="E1253" i="5" s="1"/>
  <c r="G1253" i="5" s="1"/>
  <c r="C1254" i="5" l="1"/>
  <c r="E1254" i="5" s="1"/>
  <c r="G1254" i="5" s="1"/>
  <c r="C1255" i="5" l="1"/>
  <c r="E1255" i="5" s="1"/>
  <c r="G1255" i="5" s="1"/>
  <c r="C1256" i="5" l="1"/>
  <c r="E1256" i="5" s="1"/>
  <c r="G1256" i="5" s="1"/>
  <c r="C1257" i="5" l="1"/>
  <c r="E1257" i="5" s="1"/>
  <c r="G1257" i="5" s="1"/>
  <c r="C1258" i="5" l="1"/>
  <c r="E1258" i="5" s="1"/>
  <c r="G1258" i="5" s="1"/>
  <c r="C1259" i="5" l="1"/>
  <c r="E1259" i="5" s="1"/>
  <c r="G1259" i="5" s="1"/>
  <c r="C1260" i="5" l="1"/>
  <c r="E1260" i="5" s="1"/>
  <c r="G1260" i="5" s="1"/>
  <c r="C1261" i="5" l="1"/>
  <c r="E1261" i="5" s="1"/>
  <c r="G1261" i="5" s="1"/>
  <c r="C1262" i="5" l="1"/>
  <c r="E1262" i="5" s="1"/>
  <c r="G1262" i="5" s="1"/>
  <c r="C1263" i="5" l="1"/>
  <c r="E1263" i="5" s="1"/>
  <c r="G1263" i="5" s="1"/>
  <c r="C1264" i="5" l="1"/>
  <c r="E1264" i="5" s="1"/>
  <c r="G1264" i="5" s="1"/>
  <c r="C1265" i="5" l="1"/>
  <c r="E1265" i="5" s="1"/>
  <c r="G1265" i="5" s="1"/>
  <c r="C1266" i="5" l="1"/>
  <c r="E1266" i="5" s="1"/>
  <c r="G1266" i="5" s="1"/>
  <c r="C1267" i="5" l="1"/>
  <c r="E1267" i="5" s="1"/>
  <c r="G1267" i="5" s="1"/>
  <c r="C1268" i="5" l="1"/>
  <c r="E1268" i="5" s="1"/>
  <c r="G1268" i="5" s="1"/>
  <c r="C1269" i="5" l="1"/>
  <c r="E1269" i="5" s="1"/>
  <c r="G1269" i="5" s="1"/>
  <c r="C1270" i="5" l="1"/>
  <c r="E1270" i="5" s="1"/>
  <c r="G1270" i="5" s="1"/>
  <c r="C1271" i="5" l="1"/>
  <c r="E1271" i="5" s="1"/>
  <c r="G1271" i="5" s="1"/>
  <c r="C1272" i="5" l="1"/>
  <c r="E1272" i="5" s="1"/>
  <c r="G1272" i="5" s="1"/>
  <c r="C1273" i="5" l="1"/>
  <c r="E1273" i="5" s="1"/>
  <c r="G1273" i="5" s="1"/>
  <c r="C1274" i="5" l="1"/>
  <c r="E1274" i="5" s="1"/>
  <c r="G1274" i="5" s="1"/>
  <c r="C1275" i="5" l="1"/>
  <c r="E1275" i="5" s="1"/>
  <c r="G1275" i="5" s="1"/>
  <c r="C1276" i="5" l="1"/>
  <c r="E1276" i="5" s="1"/>
  <c r="G1276" i="5" s="1"/>
  <c r="C1277" i="5" l="1"/>
  <c r="E1277" i="5" s="1"/>
  <c r="G1277" i="5" s="1"/>
  <c r="C1278" i="5" l="1"/>
  <c r="E1278" i="5" s="1"/>
  <c r="G1278" i="5" s="1"/>
  <c r="C1279" i="5" l="1"/>
  <c r="E1279" i="5" s="1"/>
  <c r="G1279" i="5" s="1"/>
  <c r="C1280" i="5" l="1"/>
  <c r="E1280" i="5" s="1"/>
  <c r="G1280" i="5" s="1"/>
  <c r="C1281" i="5" l="1"/>
  <c r="E1281" i="5" s="1"/>
  <c r="G1281" i="5" s="1"/>
  <c r="C1282" i="5" l="1"/>
  <c r="E1282" i="5" s="1"/>
  <c r="G1282" i="5" s="1"/>
  <c r="C1283" i="5" l="1"/>
  <c r="E1283" i="5" s="1"/>
  <c r="G1283" i="5" s="1"/>
  <c r="C1284" i="5" l="1"/>
  <c r="E1284" i="5" s="1"/>
  <c r="G1284" i="5" s="1"/>
  <c r="C1285" i="5" l="1"/>
  <c r="E1285" i="5" s="1"/>
  <c r="G1285" i="5" s="1"/>
  <c r="C1286" i="5" l="1"/>
  <c r="E1286" i="5" s="1"/>
  <c r="G1286" i="5" s="1"/>
  <c r="C1287" i="5" l="1"/>
  <c r="E1287" i="5" s="1"/>
  <c r="G1287" i="5" s="1"/>
  <c r="C1288" i="5" l="1"/>
  <c r="E1288" i="5" s="1"/>
  <c r="G1288" i="5" s="1"/>
  <c r="C1289" i="5" l="1"/>
  <c r="E1289" i="5" s="1"/>
  <c r="G1289" i="5" s="1"/>
  <c r="C1290" i="5" l="1"/>
  <c r="E1290" i="5" s="1"/>
  <c r="G1290" i="5" s="1"/>
  <c r="C1291" i="5" l="1"/>
  <c r="E1291" i="5" s="1"/>
  <c r="G1291" i="5" s="1"/>
  <c r="C1292" i="5" l="1"/>
  <c r="E1292" i="5" s="1"/>
  <c r="G1292" i="5" s="1"/>
  <c r="C1293" i="5" l="1"/>
  <c r="E1293" i="5" s="1"/>
  <c r="G1293" i="5" s="1"/>
  <c r="C1294" i="5" l="1"/>
  <c r="E1294" i="5" s="1"/>
  <c r="G1294" i="5" s="1"/>
  <c r="C1295" i="5" l="1"/>
  <c r="E1295" i="5" s="1"/>
  <c r="G1295" i="5" s="1"/>
  <c r="C1296" i="5" l="1"/>
  <c r="E1296" i="5" s="1"/>
  <c r="G1296" i="5" s="1"/>
  <c r="C1297" i="5" l="1"/>
  <c r="E1297" i="5" s="1"/>
  <c r="G1297" i="5" s="1"/>
  <c r="C1298" i="5" l="1"/>
  <c r="E1298" i="5" s="1"/>
  <c r="G1298" i="5" s="1"/>
  <c r="C1299" i="5" l="1"/>
  <c r="E1299" i="5" s="1"/>
  <c r="G1299" i="5" s="1"/>
  <c r="C1300" i="5" l="1"/>
  <c r="E1300" i="5" s="1"/>
  <c r="G1300" i="5" s="1"/>
  <c r="C1301" i="5" l="1"/>
  <c r="E1301" i="5" s="1"/>
  <c r="G1301" i="5" s="1"/>
  <c r="C1302" i="5" l="1"/>
  <c r="E1302" i="5" s="1"/>
  <c r="G1302" i="5" s="1"/>
  <c r="C1303" i="5" l="1"/>
  <c r="E1303" i="5" s="1"/>
  <c r="G1303" i="5" s="1"/>
  <c r="C1304" i="5" l="1"/>
  <c r="E1304" i="5" s="1"/>
  <c r="G1304" i="5" s="1"/>
  <c r="C1305" i="5" l="1"/>
  <c r="E1305" i="5" s="1"/>
  <c r="G1305" i="5" s="1"/>
  <c r="C1306" i="5" l="1"/>
  <c r="E1306" i="5" s="1"/>
  <c r="G1306" i="5" s="1"/>
  <c r="C1307" i="5" l="1"/>
  <c r="E1307" i="5" s="1"/>
  <c r="G1307" i="5" s="1"/>
  <c r="C1308" i="5" l="1"/>
  <c r="E1308" i="5" s="1"/>
  <c r="G1308" i="5" s="1"/>
  <c r="C1309" i="5" l="1"/>
  <c r="E1309" i="5" s="1"/>
  <c r="G1309" i="5" s="1"/>
  <c r="C1310" i="5" l="1"/>
  <c r="E1310" i="5" s="1"/>
  <c r="G1310" i="5" s="1"/>
  <c r="C1311" i="5" l="1"/>
  <c r="E1311" i="5" s="1"/>
  <c r="G1311" i="5" s="1"/>
  <c r="C1312" i="5" l="1"/>
  <c r="E1312" i="5" s="1"/>
  <c r="G1312" i="5" s="1"/>
  <c r="C1313" i="5" l="1"/>
  <c r="E1313" i="5" s="1"/>
  <c r="G1313" i="5" s="1"/>
  <c r="C1314" i="5" l="1"/>
  <c r="E1314" i="5" s="1"/>
  <c r="G1314" i="5" s="1"/>
  <c r="C1315" i="5" l="1"/>
  <c r="E1315" i="5" s="1"/>
  <c r="G1315" i="5" s="1"/>
  <c r="C1316" i="5" l="1"/>
  <c r="E1316" i="5" s="1"/>
  <c r="G1316" i="5" s="1"/>
  <c r="C1317" i="5" l="1"/>
  <c r="E1317" i="5" s="1"/>
  <c r="G1317" i="5" s="1"/>
  <c r="C1318" i="5" l="1"/>
  <c r="E1318" i="5" s="1"/>
  <c r="G1318" i="5" s="1"/>
  <c r="C1319" i="5" l="1"/>
  <c r="E1319" i="5" s="1"/>
  <c r="G1319" i="5" s="1"/>
  <c r="C1320" i="5" l="1"/>
  <c r="E1320" i="5" s="1"/>
  <c r="G1320" i="5" s="1"/>
  <c r="C1321" i="5" l="1"/>
  <c r="E1321" i="5" s="1"/>
  <c r="G1321" i="5" s="1"/>
  <c r="C1322" i="5" l="1"/>
  <c r="E1322" i="5" s="1"/>
  <c r="G1322" i="5" s="1"/>
  <c r="C1323" i="5" l="1"/>
  <c r="E1323" i="5" s="1"/>
  <c r="G1323" i="5" s="1"/>
  <c r="C1324" i="5" l="1"/>
  <c r="E1324" i="5" s="1"/>
  <c r="G1324" i="5" s="1"/>
  <c r="C1325" i="5" l="1"/>
  <c r="E1325" i="5" s="1"/>
  <c r="G1325" i="5" s="1"/>
  <c r="C1326" i="5" l="1"/>
  <c r="E1326" i="5" s="1"/>
  <c r="G1326" i="5" s="1"/>
  <c r="C1327" i="5" l="1"/>
  <c r="E1327" i="5" s="1"/>
  <c r="G1327" i="5" s="1"/>
  <c r="C1328" i="5" l="1"/>
  <c r="E1328" i="5" s="1"/>
  <c r="G1328" i="5" s="1"/>
  <c r="C1329" i="5" l="1"/>
  <c r="E1329" i="5" s="1"/>
  <c r="G1329" i="5" s="1"/>
  <c r="C1330" i="5" l="1"/>
  <c r="E1330" i="5" s="1"/>
  <c r="G1330" i="5" s="1"/>
  <c r="C1331" i="5" l="1"/>
  <c r="E1331" i="5" s="1"/>
  <c r="G1331" i="5" s="1"/>
  <c r="C1332" i="5" l="1"/>
  <c r="E1332" i="5" s="1"/>
  <c r="G1332" i="5" s="1"/>
  <c r="C1333" i="5" l="1"/>
  <c r="E1333" i="5" s="1"/>
  <c r="G1333" i="5" s="1"/>
  <c r="C1334" i="5" l="1"/>
  <c r="E1334" i="5" s="1"/>
  <c r="G1334" i="5" s="1"/>
  <c r="C1335" i="5" l="1"/>
  <c r="E1335" i="5" s="1"/>
  <c r="G1335" i="5" s="1"/>
  <c r="C1336" i="5" l="1"/>
  <c r="E1336" i="5" s="1"/>
  <c r="G1336" i="5" s="1"/>
  <c r="C1337" i="5" l="1"/>
  <c r="E1337" i="5" s="1"/>
  <c r="G1337" i="5" s="1"/>
  <c r="C1338" i="5" l="1"/>
  <c r="E1338" i="5" s="1"/>
  <c r="G1338" i="5" s="1"/>
  <c r="C1339" i="5" l="1"/>
  <c r="E1339" i="5" s="1"/>
  <c r="G1339" i="5" s="1"/>
  <c r="C1340" i="5" l="1"/>
  <c r="E1340" i="5" s="1"/>
  <c r="G1340" i="5" s="1"/>
  <c r="C1341" i="5" l="1"/>
  <c r="E1341" i="5" s="1"/>
  <c r="G1341" i="5" s="1"/>
  <c r="C1342" i="5" l="1"/>
  <c r="E1342" i="5" s="1"/>
  <c r="G1342" i="5" s="1"/>
  <c r="C1343" i="5" l="1"/>
  <c r="E1343" i="5" s="1"/>
  <c r="G1343" i="5" s="1"/>
  <c r="C1344" i="5" l="1"/>
  <c r="E1344" i="5" s="1"/>
  <c r="G1344" i="5" s="1"/>
  <c r="C1345" i="5" l="1"/>
  <c r="E1345" i="5" s="1"/>
  <c r="G1345" i="5" s="1"/>
  <c r="C1346" i="5" l="1"/>
  <c r="E1346" i="5" s="1"/>
  <c r="G1346" i="5" s="1"/>
  <c r="C1347" i="5" l="1"/>
  <c r="E1347" i="5" s="1"/>
  <c r="G1347" i="5" s="1"/>
  <c r="C1348" i="5" l="1"/>
  <c r="E1348" i="5" s="1"/>
  <c r="G1348" i="5" s="1"/>
  <c r="C1349" i="5" l="1"/>
  <c r="E1349" i="5" s="1"/>
  <c r="G1349" i="5" s="1"/>
  <c r="C1350" i="5" l="1"/>
  <c r="E1350" i="5" s="1"/>
  <c r="G1350" i="5" s="1"/>
  <c r="C1351" i="5" l="1"/>
  <c r="E1351" i="5" s="1"/>
  <c r="G1351" i="5" s="1"/>
  <c r="C1352" i="5" l="1"/>
  <c r="E1352" i="5" s="1"/>
  <c r="G1352" i="5" s="1"/>
  <c r="C1353" i="5" l="1"/>
  <c r="E1353" i="5" s="1"/>
  <c r="G1353" i="5" s="1"/>
  <c r="C1354" i="5" l="1"/>
  <c r="E1354" i="5" s="1"/>
  <c r="G1354" i="5" s="1"/>
  <c r="C1355" i="5" l="1"/>
  <c r="E1355" i="5" s="1"/>
  <c r="G1355" i="5" s="1"/>
  <c r="C1356" i="5" l="1"/>
  <c r="E1356" i="5" s="1"/>
  <c r="G1356" i="5" s="1"/>
  <c r="C1357" i="5" l="1"/>
  <c r="E1357" i="5" s="1"/>
  <c r="G1357" i="5" s="1"/>
  <c r="C1358" i="5" l="1"/>
  <c r="E1358" i="5" s="1"/>
  <c r="G1358" i="5" s="1"/>
  <c r="C1359" i="5" l="1"/>
  <c r="E1359" i="5" s="1"/>
  <c r="G1359" i="5" s="1"/>
  <c r="C1360" i="5" l="1"/>
  <c r="E1360" i="5" s="1"/>
  <c r="G1360" i="5" s="1"/>
  <c r="C1361" i="5" l="1"/>
  <c r="E1361" i="5" s="1"/>
  <c r="G1361" i="5" s="1"/>
  <c r="C1362" i="5" l="1"/>
  <c r="E1362" i="5" s="1"/>
  <c r="G1362" i="5" s="1"/>
  <c r="C1363" i="5" l="1"/>
  <c r="E1363" i="5" s="1"/>
  <c r="G1363" i="5" s="1"/>
  <c r="C1364" i="5" l="1"/>
  <c r="E1364" i="5" s="1"/>
  <c r="G1364" i="5" s="1"/>
  <c r="C1365" i="5" l="1"/>
  <c r="E1365" i="5" s="1"/>
  <c r="G1365" i="5" s="1"/>
  <c r="C1366" i="5" l="1"/>
  <c r="E1366" i="5" s="1"/>
  <c r="G1366" i="5" s="1"/>
  <c r="C1367" i="5" l="1"/>
  <c r="E1367" i="5" s="1"/>
  <c r="G1367" i="5" s="1"/>
  <c r="C1368" i="5" l="1"/>
  <c r="E1368" i="5" s="1"/>
  <c r="G1368" i="5" s="1"/>
  <c r="C1369" i="5" l="1"/>
  <c r="E1369" i="5" s="1"/>
  <c r="G1369" i="5" s="1"/>
  <c r="C1370" i="5" l="1"/>
  <c r="E1370" i="5" s="1"/>
  <c r="G1370" i="5" s="1"/>
  <c r="C1371" i="5" l="1"/>
  <c r="E1371" i="5" s="1"/>
  <c r="G1371" i="5" s="1"/>
  <c r="C1372" i="5" l="1"/>
  <c r="E1372" i="5" s="1"/>
  <c r="G1372" i="5" s="1"/>
  <c r="C1373" i="5" l="1"/>
  <c r="E1373" i="5" s="1"/>
  <c r="G1373" i="5" s="1"/>
  <c r="C1374" i="5" l="1"/>
  <c r="E1374" i="5" s="1"/>
  <c r="G1374" i="5" s="1"/>
  <c r="C1375" i="5" l="1"/>
  <c r="E1375" i="5" s="1"/>
  <c r="G1375" i="5" s="1"/>
  <c r="C1376" i="5" l="1"/>
  <c r="E1376" i="5" s="1"/>
  <c r="G1376" i="5" s="1"/>
  <c r="C1377" i="5" l="1"/>
  <c r="E1377" i="5" s="1"/>
  <c r="G1377" i="5" s="1"/>
  <c r="C1378" i="5" l="1"/>
  <c r="E1378" i="5" s="1"/>
  <c r="G1378" i="5" s="1"/>
  <c r="C1379" i="5" l="1"/>
  <c r="E1379" i="5" s="1"/>
  <c r="G1379" i="5" s="1"/>
  <c r="C1380" i="5" l="1"/>
  <c r="E1380" i="5" s="1"/>
  <c r="G1380" i="5" s="1"/>
  <c r="C1381" i="5" l="1"/>
  <c r="E1381" i="5" s="1"/>
  <c r="G1381" i="5" s="1"/>
  <c r="C1382" i="5" l="1"/>
  <c r="E1382" i="5" s="1"/>
  <c r="G1382" i="5" s="1"/>
  <c r="C1383" i="5" l="1"/>
  <c r="E1383" i="5" s="1"/>
  <c r="G1383" i="5" s="1"/>
  <c r="C1384" i="5" l="1"/>
  <c r="E1384" i="5" s="1"/>
  <c r="G1384" i="5" s="1"/>
  <c r="C1385" i="5" l="1"/>
  <c r="E1385" i="5" s="1"/>
  <c r="G1385" i="5" s="1"/>
  <c r="C1386" i="5" l="1"/>
  <c r="E1386" i="5" s="1"/>
  <c r="G1386" i="5" s="1"/>
  <c r="C1387" i="5" l="1"/>
  <c r="E1387" i="5" s="1"/>
  <c r="G1387" i="5" s="1"/>
  <c r="C1388" i="5" l="1"/>
  <c r="E1388" i="5" s="1"/>
  <c r="G1388" i="5" s="1"/>
  <c r="C1389" i="5" l="1"/>
  <c r="E1389" i="5" s="1"/>
  <c r="G1389" i="5" s="1"/>
  <c r="C1390" i="5" l="1"/>
  <c r="E1390" i="5" s="1"/>
  <c r="G1390" i="5" s="1"/>
  <c r="C1391" i="5" l="1"/>
  <c r="E1391" i="5" s="1"/>
  <c r="G1391" i="5" s="1"/>
  <c r="C1392" i="5" l="1"/>
  <c r="E1392" i="5" s="1"/>
  <c r="G1392" i="5" s="1"/>
  <c r="C1393" i="5" l="1"/>
  <c r="E1393" i="5" s="1"/>
  <c r="G1393" i="5" s="1"/>
  <c r="C1394" i="5" l="1"/>
  <c r="E1394" i="5" s="1"/>
  <c r="G1394" i="5" s="1"/>
  <c r="C1395" i="5" l="1"/>
  <c r="E1395" i="5" s="1"/>
  <c r="G1395" i="5" s="1"/>
  <c r="C1396" i="5" l="1"/>
  <c r="E1396" i="5" s="1"/>
  <c r="G1396" i="5" s="1"/>
  <c r="C1397" i="5" l="1"/>
  <c r="E1397" i="5" s="1"/>
  <c r="G1397" i="5" s="1"/>
  <c r="C1398" i="5" l="1"/>
  <c r="E1398" i="5" s="1"/>
  <c r="G1398" i="5" s="1"/>
  <c r="C1399" i="5" l="1"/>
  <c r="E1399" i="5" s="1"/>
  <c r="G1399" i="5" s="1"/>
  <c r="C1400" i="5" l="1"/>
  <c r="E1400" i="5" s="1"/>
  <c r="G1400" i="5" s="1"/>
  <c r="C1401" i="5" l="1"/>
  <c r="E1401" i="5" s="1"/>
  <c r="G1401" i="5" s="1"/>
  <c r="C1402" i="5" l="1"/>
  <c r="E1402" i="5" s="1"/>
  <c r="G1402" i="5" s="1"/>
  <c r="C1403" i="5" l="1"/>
  <c r="E1403" i="5" s="1"/>
  <c r="G1403" i="5" s="1"/>
  <c r="C1404" i="5" l="1"/>
  <c r="E1404" i="5" s="1"/>
  <c r="G1404" i="5" s="1"/>
  <c r="C1405" i="5" l="1"/>
  <c r="E1405" i="5" s="1"/>
  <c r="G1405" i="5" s="1"/>
  <c r="C1406" i="5" l="1"/>
  <c r="E1406" i="5" s="1"/>
  <c r="G1406" i="5" s="1"/>
  <c r="C1407" i="5" l="1"/>
  <c r="E1407" i="5" s="1"/>
  <c r="G1407" i="5" s="1"/>
  <c r="C1408" i="5" l="1"/>
  <c r="E1408" i="5" s="1"/>
  <c r="G1408" i="5" s="1"/>
  <c r="C1409" i="5" l="1"/>
  <c r="E1409" i="5" s="1"/>
  <c r="G1409" i="5" s="1"/>
  <c r="C1410" i="5" l="1"/>
  <c r="E1410" i="5" s="1"/>
  <c r="G1410" i="5" s="1"/>
  <c r="C1411" i="5" l="1"/>
  <c r="E1411" i="5" s="1"/>
  <c r="G1411" i="5" s="1"/>
  <c r="C1412" i="5" l="1"/>
  <c r="E1412" i="5" s="1"/>
  <c r="G1412" i="5" s="1"/>
  <c r="C1413" i="5" l="1"/>
  <c r="E1413" i="5" s="1"/>
  <c r="G1413" i="5" s="1"/>
  <c r="C1414" i="5" l="1"/>
  <c r="E1414" i="5" s="1"/>
  <c r="G1414" i="5" s="1"/>
  <c r="C1415" i="5" l="1"/>
  <c r="E1415" i="5" s="1"/>
  <c r="G1415" i="5" s="1"/>
  <c r="C1416" i="5" l="1"/>
  <c r="E1416" i="5" s="1"/>
  <c r="G1416" i="5" s="1"/>
  <c r="C1417" i="5" l="1"/>
  <c r="E1417" i="5" s="1"/>
  <c r="G1417" i="5" s="1"/>
  <c r="C1418" i="5" l="1"/>
  <c r="E1418" i="5" s="1"/>
  <c r="G1418" i="5" s="1"/>
  <c r="C1419" i="5" l="1"/>
  <c r="E1419" i="5" s="1"/>
  <c r="G1419" i="5" s="1"/>
  <c r="C1420" i="5" l="1"/>
  <c r="E1420" i="5" s="1"/>
  <c r="G1420" i="5" s="1"/>
  <c r="C1421" i="5" l="1"/>
  <c r="E1421" i="5" s="1"/>
  <c r="G1421" i="5" s="1"/>
  <c r="C1422" i="5" l="1"/>
  <c r="E1422" i="5" s="1"/>
  <c r="G1422" i="5" s="1"/>
  <c r="C1423" i="5" l="1"/>
  <c r="E1423" i="5" s="1"/>
  <c r="G1423" i="5" s="1"/>
  <c r="C1424" i="5" l="1"/>
  <c r="E1424" i="5" s="1"/>
  <c r="G1424" i="5" s="1"/>
  <c r="C1425" i="5" l="1"/>
  <c r="E1425" i="5" s="1"/>
  <c r="G1425" i="5" s="1"/>
  <c r="C1426" i="5" l="1"/>
  <c r="E1426" i="5" s="1"/>
  <c r="G1426" i="5" s="1"/>
  <c r="C1427" i="5" l="1"/>
  <c r="E1427" i="5" s="1"/>
  <c r="G1427" i="5" s="1"/>
  <c r="C1428" i="5" l="1"/>
  <c r="E1428" i="5" s="1"/>
  <c r="G1428" i="5" s="1"/>
  <c r="C1429" i="5" l="1"/>
  <c r="E1429" i="5" s="1"/>
  <c r="G1429" i="5" s="1"/>
  <c r="C1430" i="5" l="1"/>
  <c r="E1430" i="5" s="1"/>
  <c r="G1430" i="5" s="1"/>
  <c r="C1431" i="5" l="1"/>
  <c r="E1431" i="5" s="1"/>
  <c r="G1431" i="5" s="1"/>
  <c r="C1432" i="5" l="1"/>
  <c r="E1432" i="5" s="1"/>
  <c r="G1432" i="5" s="1"/>
  <c r="C1433" i="5" l="1"/>
  <c r="E1433" i="5" s="1"/>
  <c r="G1433" i="5" s="1"/>
  <c r="C1434" i="5" l="1"/>
  <c r="E1434" i="5" s="1"/>
  <c r="G1434" i="5" s="1"/>
  <c r="C1435" i="5" l="1"/>
  <c r="E1435" i="5" s="1"/>
  <c r="G1435" i="5" s="1"/>
  <c r="C1436" i="5" l="1"/>
  <c r="E1436" i="5" s="1"/>
  <c r="G1436" i="5" s="1"/>
  <c r="C1437" i="5" l="1"/>
  <c r="E1437" i="5" s="1"/>
  <c r="G1437" i="5" s="1"/>
  <c r="C1438" i="5" l="1"/>
  <c r="E1438" i="5" s="1"/>
  <c r="G1438" i="5" s="1"/>
  <c r="C1439" i="5" l="1"/>
  <c r="E1439" i="5" s="1"/>
  <c r="G1439" i="5" s="1"/>
  <c r="C1440" i="5" l="1"/>
  <c r="E1440" i="5" s="1"/>
  <c r="G1440" i="5" s="1"/>
  <c r="C1441" i="5" l="1"/>
  <c r="E1441" i="5" s="1"/>
  <c r="G1441" i="5" s="1"/>
  <c r="C1442" i="5" l="1"/>
  <c r="E1442" i="5" s="1"/>
  <c r="G1442" i="5" s="1"/>
  <c r="C1443" i="5" l="1"/>
  <c r="E1443" i="5" s="1"/>
  <c r="G1443" i="5" s="1"/>
  <c r="C1444" i="5" l="1"/>
  <c r="E1444" i="5" s="1"/>
  <c r="G1444" i="5" s="1"/>
  <c r="C1445" i="5" l="1"/>
  <c r="E1445" i="5" s="1"/>
  <c r="G1445" i="5" s="1"/>
  <c r="C1446" i="5" l="1"/>
  <c r="E1446" i="5" s="1"/>
  <c r="G1446" i="5" s="1"/>
  <c r="C1447" i="5" l="1"/>
  <c r="E1447" i="5" s="1"/>
  <c r="G1447" i="5" s="1"/>
  <c r="C1448" i="5" l="1"/>
  <c r="E1448" i="5" s="1"/>
  <c r="G1448" i="5" s="1"/>
  <c r="C1449" i="5" l="1"/>
  <c r="E1449" i="5" s="1"/>
  <c r="G1449" i="5" s="1"/>
  <c r="C1450" i="5" l="1"/>
  <c r="E1450" i="5" s="1"/>
  <c r="G1450" i="5" s="1"/>
  <c r="C1451" i="5" l="1"/>
  <c r="E1451" i="5" s="1"/>
  <c r="G1451" i="5" s="1"/>
  <c r="C1452" i="5" l="1"/>
  <c r="E1452" i="5" s="1"/>
  <c r="G1452" i="5" s="1"/>
  <c r="C1453" i="5" l="1"/>
  <c r="E1453" i="5" s="1"/>
  <c r="G1453" i="5" s="1"/>
  <c r="C1454" i="5" l="1"/>
  <c r="E1454" i="5" s="1"/>
  <c r="G1454" i="5" s="1"/>
  <c r="C1455" i="5" l="1"/>
  <c r="E1455" i="5" s="1"/>
  <c r="G1455" i="5" s="1"/>
  <c r="C1456" i="5" l="1"/>
  <c r="E1456" i="5" s="1"/>
  <c r="G1456" i="5" s="1"/>
  <c r="C1457" i="5" l="1"/>
  <c r="E1457" i="5" s="1"/>
  <c r="G1457" i="5" s="1"/>
  <c r="C1458" i="5" l="1"/>
  <c r="E1458" i="5" s="1"/>
  <c r="G1458" i="5" s="1"/>
  <c r="C1459" i="5" l="1"/>
  <c r="E1459" i="5" s="1"/>
  <c r="G1459" i="5" s="1"/>
  <c r="C1460" i="5" l="1"/>
  <c r="E1460" i="5" s="1"/>
  <c r="G1460" i="5" s="1"/>
  <c r="C1461" i="5" l="1"/>
  <c r="E1461" i="5" s="1"/>
  <c r="G1461" i="5" s="1"/>
  <c r="C1462" i="5" l="1"/>
  <c r="E1462" i="5" s="1"/>
  <c r="G1462" i="5" s="1"/>
  <c r="C1463" i="5" l="1"/>
  <c r="E1463" i="5" s="1"/>
  <c r="G1463" i="5" s="1"/>
  <c r="C1464" i="5" l="1"/>
  <c r="E1464" i="5" s="1"/>
  <c r="G1464" i="5" s="1"/>
  <c r="C1465" i="5" l="1"/>
  <c r="E1465" i="5" s="1"/>
  <c r="G1465" i="5" s="1"/>
  <c r="C1466" i="5" l="1"/>
  <c r="E1466" i="5" s="1"/>
  <c r="G1466" i="5" s="1"/>
  <c r="C1467" i="5" l="1"/>
  <c r="E1467" i="5" s="1"/>
  <c r="G1467" i="5" s="1"/>
  <c r="C1468" i="5" l="1"/>
  <c r="E1468" i="5" s="1"/>
  <c r="G1468" i="5" s="1"/>
  <c r="C1469" i="5" l="1"/>
  <c r="E1469" i="5" s="1"/>
  <c r="G1469" i="5" s="1"/>
  <c r="C1470" i="5" l="1"/>
  <c r="E1470" i="5" s="1"/>
  <c r="G1470" i="5" s="1"/>
  <c r="C1471" i="5" l="1"/>
  <c r="E1471" i="5" s="1"/>
  <c r="G1471" i="5" s="1"/>
  <c r="C1472" i="5" l="1"/>
  <c r="E1472" i="5" s="1"/>
  <c r="G1472" i="5" s="1"/>
  <c r="C1473" i="5" l="1"/>
  <c r="E1473" i="5" s="1"/>
  <c r="G1473" i="5" s="1"/>
  <c r="C1474" i="5" l="1"/>
  <c r="E1474" i="5" s="1"/>
  <c r="G1474" i="5" s="1"/>
  <c r="C1475" i="5" l="1"/>
  <c r="E1475" i="5" s="1"/>
  <c r="G1475" i="5" s="1"/>
  <c r="C1476" i="5" l="1"/>
  <c r="E1476" i="5" s="1"/>
  <c r="G1476" i="5" s="1"/>
  <c r="C1477" i="5" l="1"/>
  <c r="E1477" i="5" s="1"/>
  <c r="G1477" i="5" s="1"/>
  <c r="C1478" i="5" l="1"/>
  <c r="E1478" i="5" s="1"/>
  <c r="G1478" i="5" s="1"/>
  <c r="C1479" i="5" l="1"/>
  <c r="E1479" i="5" s="1"/>
  <c r="G1479" i="5" s="1"/>
  <c r="C1480" i="5" l="1"/>
  <c r="E1480" i="5" s="1"/>
  <c r="G1480" i="5" s="1"/>
  <c r="C1481" i="5" l="1"/>
  <c r="E1481" i="5" s="1"/>
  <c r="G1481" i="5" s="1"/>
  <c r="C1482" i="5" l="1"/>
  <c r="E1482" i="5" s="1"/>
  <c r="G1482" i="5" s="1"/>
  <c r="C1483" i="5" l="1"/>
  <c r="E1483" i="5" s="1"/>
  <c r="G1483" i="5" s="1"/>
  <c r="C1484" i="5" l="1"/>
  <c r="E1484" i="5" s="1"/>
  <c r="G1484" i="5" s="1"/>
  <c r="C1485" i="5" l="1"/>
  <c r="E1485" i="5" s="1"/>
  <c r="G1485" i="5" s="1"/>
  <c r="C1486" i="5" l="1"/>
  <c r="E1486" i="5" s="1"/>
  <c r="G1486" i="5" s="1"/>
  <c r="C1487" i="5" l="1"/>
  <c r="E1487" i="5" s="1"/>
  <c r="G1487" i="5" s="1"/>
  <c r="C1488" i="5" l="1"/>
  <c r="E1488" i="5" s="1"/>
  <c r="G1488" i="5" s="1"/>
  <c r="C1489" i="5" l="1"/>
  <c r="E1489" i="5" s="1"/>
  <c r="G1489" i="5" s="1"/>
  <c r="C1490" i="5" l="1"/>
  <c r="E1490" i="5" s="1"/>
  <c r="G1490" i="5" s="1"/>
  <c r="C1491" i="5" l="1"/>
  <c r="E1491" i="5" s="1"/>
  <c r="G1491" i="5" s="1"/>
  <c r="C1492" i="5" l="1"/>
  <c r="E1492" i="5" s="1"/>
  <c r="G1492" i="5" s="1"/>
  <c r="C1493" i="5" l="1"/>
  <c r="E1493" i="5" s="1"/>
  <c r="G1493" i="5" s="1"/>
  <c r="C1494" i="5" l="1"/>
  <c r="E1494" i="5" s="1"/>
  <c r="G1494" i="5" s="1"/>
  <c r="C1495" i="5" l="1"/>
  <c r="E1495" i="5" s="1"/>
  <c r="G1495" i="5" s="1"/>
  <c r="C1496" i="5" l="1"/>
  <c r="E1496" i="5" s="1"/>
  <c r="G1496" i="5" s="1"/>
  <c r="C1497" i="5" l="1"/>
  <c r="E1497" i="5" s="1"/>
  <c r="G1497" i="5" s="1"/>
  <c r="C1498" i="5" l="1"/>
  <c r="E1498" i="5" s="1"/>
  <c r="G1498" i="5" s="1"/>
  <c r="C1499" i="5" l="1"/>
  <c r="E1499" i="5" s="1"/>
  <c r="G1499" i="5" s="1"/>
  <c r="C1500" i="5" l="1"/>
  <c r="E1500" i="5" s="1"/>
  <c r="G1500" i="5" s="1"/>
  <c r="C1501" i="5" l="1"/>
  <c r="E1501" i="5" s="1"/>
  <c r="G1501" i="5" s="1"/>
  <c r="C1502" i="5" l="1"/>
  <c r="E1502" i="5" s="1"/>
  <c r="G1502" i="5" s="1"/>
  <c r="C1503" i="5" l="1"/>
  <c r="E1503" i="5" s="1"/>
  <c r="G1503" i="5" s="1"/>
  <c r="C1504" i="5" l="1"/>
  <c r="E1504" i="5" s="1"/>
  <c r="G1504" i="5" s="1"/>
  <c r="C1505" i="5" l="1"/>
  <c r="E1505" i="5" s="1"/>
  <c r="G1505" i="5" s="1"/>
  <c r="C1506" i="5" l="1"/>
  <c r="E1506" i="5" s="1"/>
  <c r="G1506" i="5" s="1"/>
  <c r="C1507" i="5" l="1"/>
  <c r="E1507" i="5" s="1"/>
  <c r="G1507" i="5" s="1"/>
  <c r="C1508" i="5" l="1"/>
  <c r="E1508" i="5" s="1"/>
  <c r="G1508" i="5" s="1"/>
  <c r="C1509" i="5" l="1"/>
  <c r="E1509" i="5" s="1"/>
  <c r="G1509" i="5" s="1"/>
  <c r="C1510" i="5" l="1"/>
  <c r="E1510" i="5" s="1"/>
  <c r="G1510" i="5" s="1"/>
  <c r="C1511" i="5" l="1"/>
  <c r="E1511" i="5" s="1"/>
  <c r="G1511" i="5" s="1"/>
  <c r="C1512" i="5" l="1"/>
  <c r="E1512" i="5" s="1"/>
  <c r="G1512" i="5" s="1"/>
  <c r="C1513" i="5" l="1"/>
  <c r="E1513" i="5" s="1"/>
  <c r="G1513" i="5" s="1"/>
  <c r="C1514" i="5" l="1"/>
  <c r="E1514" i="5" s="1"/>
  <c r="G1514" i="5" s="1"/>
  <c r="C1515" i="5" l="1"/>
  <c r="E1515" i="5" s="1"/>
  <c r="G1515" i="5" s="1"/>
  <c r="C1516" i="5" l="1"/>
  <c r="E1516" i="5" s="1"/>
  <c r="G1516" i="5" s="1"/>
  <c r="C1517" i="5" l="1"/>
  <c r="E1517" i="5" s="1"/>
  <c r="G1517" i="5" s="1"/>
  <c r="C1518" i="5" l="1"/>
  <c r="E1518" i="5" s="1"/>
  <c r="G1518" i="5" s="1"/>
  <c r="C1519" i="5" l="1"/>
  <c r="E1519" i="5" s="1"/>
  <c r="G1519" i="5" s="1"/>
  <c r="C1520" i="5" l="1"/>
  <c r="E1520" i="5" s="1"/>
  <c r="G1520" i="5" s="1"/>
  <c r="C1521" i="5" l="1"/>
  <c r="E1521" i="5" s="1"/>
  <c r="G1521" i="5" s="1"/>
  <c r="C1522" i="5" l="1"/>
  <c r="E1522" i="5" s="1"/>
  <c r="G1522" i="5" s="1"/>
  <c r="C1523" i="5" l="1"/>
  <c r="E1523" i="5" s="1"/>
  <c r="G1523" i="5" s="1"/>
  <c r="C1524" i="5" l="1"/>
  <c r="E1524" i="5" s="1"/>
  <c r="G1524" i="5" s="1"/>
  <c r="C1525" i="5" l="1"/>
  <c r="E1525" i="5" s="1"/>
  <c r="G1525" i="5" s="1"/>
  <c r="C1526" i="5" l="1"/>
  <c r="E1526" i="5" s="1"/>
  <c r="G1526" i="5" s="1"/>
  <c r="C1527" i="5" l="1"/>
  <c r="E1527" i="5" s="1"/>
  <c r="G1527" i="5" s="1"/>
  <c r="C1528" i="5" l="1"/>
  <c r="E1528" i="5" s="1"/>
  <c r="G1528" i="5" s="1"/>
  <c r="C1529" i="5" l="1"/>
  <c r="E1529" i="5" s="1"/>
  <c r="G1529" i="5" s="1"/>
  <c r="C1530" i="5" l="1"/>
  <c r="E1530" i="5" s="1"/>
  <c r="G1530" i="5" s="1"/>
  <c r="C1531" i="5" l="1"/>
  <c r="E1531" i="5" s="1"/>
  <c r="G1531" i="5" s="1"/>
  <c r="C1532" i="5" l="1"/>
  <c r="E1532" i="5" s="1"/>
  <c r="G1532" i="5" s="1"/>
  <c r="C1533" i="5" l="1"/>
  <c r="E1533" i="5" s="1"/>
  <c r="G1533" i="5" s="1"/>
  <c r="C1534" i="5" l="1"/>
  <c r="E1534" i="5" s="1"/>
  <c r="G1534" i="5" s="1"/>
  <c r="C1535" i="5" l="1"/>
  <c r="E1535" i="5" s="1"/>
  <c r="G1535" i="5" s="1"/>
  <c r="C1536" i="5" l="1"/>
  <c r="E1536" i="5" s="1"/>
  <c r="G1536" i="5" s="1"/>
  <c r="C1537" i="5" l="1"/>
  <c r="E1537" i="5" s="1"/>
  <c r="G1537" i="5" s="1"/>
  <c r="C1538" i="5" l="1"/>
  <c r="E1538" i="5" s="1"/>
  <c r="G1538" i="5" s="1"/>
  <c r="C1539" i="5" l="1"/>
  <c r="E1539" i="5" s="1"/>
  <c r="G1539" i="5" s="1"/>
  <c r="C1540" i="5" l="1"/>
  <c r="E1540" i="5" s="1"/>
  <c r="G1540" i="5" s="1"/>
  <c r="C1541" i="5" l="1"/>
  <c r="E1541" i="5" s="1"/>
  <c r="G1541" i="5" s="1"/>
  <c r="C1542" i="5" l="1"/>
  <c r="E1542" i="5" s="1"/>
  <c r="G1542" i="5" s="1"/>
  <c r="C1543" i="5" l="1"/>
  <c r="E1543" i="5" s="1"/>
  <c r="G1543" i="5" s="1"/>
  <c r="C1544" i="5" l="1"/>
  <c r="E1544" i="5" s="1"/>
  <c r="G1544" i="5" s="1"/>
  <c r="C1545" i="5" l="1"/>
  <c r="E1545" i="5" s="1"/>
  <c r="G1545" i="5" s="1"/>
  <c r="C1546" i="5" l="1"/>
  <c r="E1546" i="5" s="1"/>
  <c r="G1546" i="5" s="1"/>
  <c r="C1547" i="5" l="1"/>
  <c r="E1547" i="5" s="1"/>
  <c r="G1547" i="5" s="1"/>
  <c r="C1548" i="5" l="1"/>
  <c r="E1548" i="5" s="1"/>
  <c r="G1548" i="5" s="1"/>
  <c r="C1549" i="5" l="1"/>
  <c r="E1549" i="5" s="1"/>
  <c r="G1549" i="5" s="1"/>
  <c r="C1550" i="5" l="1"/>
  <c r="E1550" i="5" s="1"/>
  <c r="G1550" i="5" s="1"/>
  <c r="C1551" i="5" l="1"/>
  <c r="E1551" i="5" s="1"/>
  <c r="G1551" i="5" s="1"/>
  <c r="C1552" i="5" l="1"/>
  <c r="E1552" i="5" s="1"/>
  <c r="G1552" i="5" s="1"/>
  <c r="C1553" i="5" l="1"/>
  <c r="E1553" i="5" s="1"/>
  <c r="G1553" i="5" s="1"/>
  <c r="C1554" i="5" l="1"/>
  <c r="E1554" i="5" s="1"/>
  <c r="G1554" i="5" s="1"/>
  <c r="C1555" i="5" l="1"/>
  <c r="E1555" i="5" s="1"/>
  <c r="G1555" i="5" s="1"/>
  <c r="C1556" i="5" l="1"/>
  <c r="E1556" i="5" s="1"/>
  <c r="G1556" i="5" s="1"/>
  <c r="C1557" i="5" l="1"/>
  <c r="E1557" i="5" s="1"/>
  <c r="G1557" i="5" s="1"/>
  <c r="C1558" i="5" l="1"/>
  <c r="E1558" i="5" s="1"/>
  <c r="G1558" i="5" s="1"/>
  <c r="C1559" i="5" l="1"/>
  <c r="E1559" i="5" s="1"/>
  <c r="G1559" i="5" s="1"/>
  <c r="C1560" i="5" l="1"/>
  <c r="E1560" i="5" s="1"/>
  <c r="G1560" i="5" s="1"/>
  <c r="C1561" i="5" l="1"/>
  <c r="E1561" i="5" s="1"/>
  <c r="G1561" i="5" s="1"/>
  <c r="C1562" i="5" l="1"/>
  <c r="E1562" i="5" s="1"/>
  <c r="G1562" i="5" s="1"/>
  <c r="C1563" i="5" l="1"/>
  <c r="E1563" i="5" s="1"/>
  <c r="G1563" i="5" s="1"/>
  <c r="C1564" i="5" l="1"/>
  <c r="E1564" i="5" s="1"/>
  <c r="G1564" i="5" s="1"/>
  <c r="C1565" i="5" l="1"/>
  <c r="E1565" i="5" s="1"/>
  <c r="G1565" i="5" s="1"/>
  <c r="C1566" i="5" l="1"/>
  <c r="E1566" i="5" s="1"/>
  <c r="G1566" i="5" s="1"/>
  <c r="C1567" i="5" l="1"/>
  <c r="E1567" i="5" s="1"/>
  <c r="G1567" i="5" s="1"/>
  <c r="C1568" i="5" l="1"/>
  <c r="E1568" i="5" s="1"/>
  <c r="G1568" i="5" s="1"/>
  <c r="C1569" i="5" l="1"/>
  <c r="E1569" i="5" s="1"/>
  <c r="G1569" i="5" s="1"/>
  <c r="C1570" i="5" l="1"/>
  <c r="E1570" i="5" s="1"/>
  <c r="G1570" i="5" s="1"/>
  <c r="C1571" i="5" l="1"/>
  <c r="E1571" i="5" s="1"/>
  <c r="G1571" i="5" s="1"/>
  <c r="C1572" i="5" l="1"/>
  <c r="E1572" i="5" s="1"/>
  <c r="G1572" i="5" s="1"/>
  <c r="C1573" i="5" l="1"/>
  <c r="E1573" i="5" s="1"/>
  <c r="G1573" i="5" s="1"/>
  <c r="C1574" i="5" l="1"/>
  <c r="E1574" i="5" s="1"/>
  <c r="G1574" i="5" s="1"/>
  <c r="C1575" i="5" l="1"/>
  <c r="E1575" i="5" s="1"/>
  <c r="G1575" i="5" s="1"/>
  <c r="C1576" i="5" l="1"/>
  <c r="E1576" i="5" s="1"/>
  <c r="G1576" i="5" s="1"/>
  <c r="C1577" i="5" l="1"/>
  <c r="E1577" i="5" s="1"/>
  <c r="G1577" i="5" s="1"/>
  <c r="C1578" i="5" l="1"/>
  <c r="E1578" i="5" s="1"/>
  <c r="G1578" i="5" s="1"/>
  <c r="C1579" i="5" l="1"/>
  <c r="E1579" i="5" s="1"/>
  <c r="G1579" i="5" s="1"/>
  <c r="C1580" i="5" l="1"/>
  <c r="E1580" i="5" s="1"/>
  <c r="G1580" i="5" s="1"/>
  <c r="C1581" i="5" l="1"/>
  <c r="E1581" i="5" s="1"/>
  <c r="G1581" i="5" s="1"/>
  <c r="C1582" i="5" l="1"/>
  <c r="E1582" i="5" s="1"/>
  <c r="G1582" i="5" s="1"/>
  <c r="C1583" i="5" l="1"/>
  <c r="E1583" i="5" s="1"/>
  <c r="G1583" i="5" s="1"/>
  <c r="C1584" i="5" l="1"/>
  <c r="E1584" i="5" s="1"/>
  <c r="G1584" i="5" s="1"/>
  <c r="C1585" i="5" l="1"/>
  <c r="E1585" i="5" s="1"/>
  <c r="G1585" i="5" s="1"/>
  <c r="C1586" i="5" l="1"/>
  <c r="E1586" i="5" s="1"/>
  <c r="G1586" i="5" s="1"/>
  <c r="C1587" i="5" l="1"/>
  <c r="E1587" i="5" s="1"/>
  <c r="G1587" i="5" s="1"/>
  <c r="C1588" i="5" l="1"/>
  <c r="E1588" i="5" s="1"/>
  <c r="G1588" i="5" s="1"/>
  <c r="C1589" i="5" l="1"/>
  <c r="E1589" i="5" s="1"/>
  <c r="G1589" i="5" s="1"/>
  <c r="C1590" i="5" l="1"/>
  <c r="E1590" i="5" s="1"/>
  <c r="G1590" i="5" s="1"/>
  <c r="C1591" i="5" l="1"/>
  <c r="E1591" i="5" s="1"/>
  <c r="G1591" i="5" s="1"/>
  <c r="C1592" i="5" l="1"/>
  <c r="E1592" i="5" s="1"/>
  <c r="G1592" i="5" s="1"/>
  <c r="C1593" i="5" l="1"/>
  <c r="E1593" i="5" s="1"/>
  <c r="G1593" i="5" s="1"/>
  <c r="C1594" i="5" l="1"/>
  <c r="E1594" i="5" s="1"/>
  <c r="G1594" i="5" s="1"/>
  <c r="C1595" i="5" l="1"/>
  <c r="E1595" i="5" s="1"/>
  <c r="G1595" i="5" s="1"/>
  <c r="C1596" i="5" l="1"/>
  <c r="E1596" i="5" s="1"/>
  <c r="G1596" i="5" s="1"/>
  <c r="C1597" i="5" l="1"/>
  <c r="E1597" i="5" s="1"/>
  <c r="G1597" i="5" s="1"/>
  <c r="C1598" i="5" l="1"/>
  <c r="E1598" i="5" s="1"/>
  <c r="G1598" i="5" s="1"/>
  <c r="C1599" i="5" l="1"/>
  <c r="E1599" i="5" s="1"/>
  <c r="G1599" i="5" s="1"/>
  <c r="C1600" i="5" l="1"/>
  <c r="E1600" i="5" s="1"/>
  <c r="G1600" i="5" s="1"/>
  <c r="C1601" i="5" l="1"/>
  <c r="E1601" i="5" s="1"/>
  <c r="G1601" i="5" s="1"/>
  <c r="C1602" i="5" l="1"/>
  <c r="E1602" i="5" s="1"/>
  <c r="G1602" i="5" s="1"/>
  <c r="C1603" i="5" l="1"/>
  <c r="E1603" i="5" s="1"/>
  <c r="G1603" i="5" s="1"/>
  <c r="C1604" i="5" l="1"/>
  <c r="E1604" i="5" s="1"/>
  <c r="G1604" i="5" s="1"/>
  <c r="C1605" i="5" l="1"/>
  <c r="E1605" i="5" s="1"/>
  <c r="G1605" i="5" s="1"/>
  <c r="C1606" i="5" l="1"/>
  <c r="E1606" i="5" s="1"/>
  <c r="G1606" i="5" s="1"/>
  <c r="C1607" i="5" l="1"/>
  <c r="E1607" i="5" s="1"/>
  <c r="G1607" i="5" s="1"/>
  <c r="C1608" i="5" l="1"/>
  <c r="E1608" i="5" s="1"/>
  <c r="G1608" i="5" s="1"/>
  <c r="C1609" i="5" l="1"/>
  <c r="E1609" i="5" s="1"/>
  <c r="G1609" i="5" s="1"/>
  <c r="C1610" i="5" l="1"/>
  <c r="E1610" i="5" s="1"/>
  <c r="G1610" i="5" s="1"/>
  <c r="C1611" i="5" l="1"/>
  <c r="E1611" i="5" s="1"/>
  <c r="G1611" i="5" s="1"/>
  <c r="C1612" i="5" l="1"/>
  <c r="E1612" i="5" s="1"/>
  <c r="G1612" i="5" s="1"/>
  <c r="C1613" i="5" l="1"/>
  <c r="E1613" i="5" s="1"/>
  <c r="G1613" i="5" s="1"/>
  <c r="C1614" i="5" l="1"/>
  <c r="E1614" i="5" s="1"/>
  <c r="G1614" i="5" s="1"/>
  <c r="C1615" i="5" l="1"/>
  <c r="E1615" i="5" s="1"/>
  <c r="G1615" i="5" s="1"/>
  <c r="C1616" i="5" l="1"/>
  <c r="E1616" i="5" s="1"/>
  <c r="G1616" i="5" s="1"/>
  <c r="C1617" i="5" l="1"/>
  <c r="E1617" i="5" s="1"/>
  <c r="G1617" i="5" s="1"/>
  <c r="C1618" i="5" l="1"/>
  <c r="E1618" i="5" s="1"/>
  <c r="G1618" i="5" s="1"/>
  <c r="C1619" i="5" l="1"/>
  <c r="E1619" i="5" s="1"/>
  <c r="G1619" i="5" s="1"/>
  <c r="C1620" i="5" l="1"/>
  <c r="E1620" i="5" s="1"/>
  <c r="G1620" i="5" s="1"/>
  <c r="C1621" i="5" l="1"/>
  <c r="E1621" i="5" s="1"/>
  <c r="G1621" i="5" s="1"/>
  <c r="C1622" i="5" l="1"/>
  <c r="E1622" i="5" s="1"/>
  <c r="G1622" i="5" s="1"/>
  <c r="C1623" i="5" l="1"/>
  <c r="E1623" i="5" s="1"/>
  <c r="G1623" i="5" s="1"/>
  <c r="C1624" i="5" l="1"/>
  <c r="E1624" i="5" s="1"/>
  <c r="G1624" i="5" s="1"/>
  <c r="C1625" i="5" l="1"/>
  <c r="E1625" i="5" s="1"/>
  <c r="G1625" i="5" s="1"/>
  <c r="C1626" i="5" l="1"/>
  <c r="E1626" i="5" s="1"/>
  <c r="G1626" i="5" s="1"/>
  <c r="C1627" i="5" l="1"/>
  <c r="E1627" i="5" s="1"/>
  <c r="G1627" i="5" s="1"/>
  <c r="C1628" i="5" l="1"/>
  <c r="E1628" i="5" s="1"/>
  <c r="G1628" i="5" s="1"/>
  <c r="C1629" i="5" l="1"/>
  <c r="E1629" i="5" s="1"/>
  <c r="G1629" i="5" s="1"/>
  <c r="C1630" i="5" l="1"/>
  <c r="E1630" i="5" s="1"/>
  <c r="G1630" i="5" s="1"/>
  <c r="C1631" i="5" l="1"/>
  <c r="E1631" i="5" s="1"/>
  <c r="G1631" i="5" s="1"/>
  <c r="C1632" i="5" l="1"/>
  <c r="E1632" i="5" s="1"/>
  <c r="G1632" i="5" s="1"/>
  <c r="C1633" i="5" l="1"/>
  <c r="E1633" i="5" s="1"/>
  <c r="G1633" i="5" s="1"/>
  <c r="C1634" i="5" l="1"/>
  <c r="E1634" i="5" s="1"/>
  <c r="G1634" i="5" s="1"/>
  <c r="C1635" i="5" l="1"/>
  <c r="E1635" i="5" s="1"/>
  <c r="G1635" i="5" s="1"/>
  <c r="C1636" i="5" l="1"/>
  <c r="E1636" i="5" s="1"/>
  <c r="G1636" i="5" s="1"/>
  <c r="C1637" i="5" l="1"/>
  <c r="E1637" i="5" s="1"/>
  <c r="G1637" i="5" s="1"/>
  <c r="C1638" i="5" l="1"/>
  <c r="E1638" i="5" s="1"/>
  <c r="G1638" i="5" s="1"/>
  <c r="C1639" i="5" l="1"/>
  <c r="E1639" i="5" s="1"/>
  <c r="G1639" i="5" s="1"/>
  <c r="C1640" i="5" l="1"/>
  <c r="E1640" i="5" s="1"/>
  <c r="G1640" i="5" s="1"/>
  <c r="C1641" i="5" l="1"/>
  <c r="E1641" i="5" s="1"/>
  <c r="G1641" i="5" s="1"/>
  <c r="C1642" i="5" l="1"/>
  <c r="E1642" i="5" s="1"/>
  <c r="G1642" i="5" s="1"/>
  <c r="C1643" i="5" l="1"/>
  <c r="E1643" i="5" s="1"/>
  <c r="G1643" i="5" s="1"/>
  <c r="C1644" i="5" l="1"/>
  <c r="E1644" i="5" s="1"/>
  <c r="G1644" i="5" s="1"/>
  <c r="C1645" i="5" l="1"/>
  <c r="E1645" i="5" s="1"/>
  <c r="G1645" i="5" s="1"/>
  <c r="C1646" i="5" l="1"/>
  <c r="E1646" i="5" s="1"/>
  <c r="G1646" i="5" s="1"/>
  <c r="C1647" i="5" l="1"/>
  <c r="E1647" i="5" s="1"/>
  <c r="G1647" i="5" s="1"/>
  <c r="C1648" i="5" l="1"/>
  <c r="E1648" i="5" s="1"/>
  <c r="G1648" i="5" s="1"/>
  <c r="C1649" i="5" l="1"/>
  <c r="E1649" i="5" s="1"/>
  <c r="G1649" i="5" s="1"/>
  <c r="C1650" i="5" l="1"/>
  <c r="E1650" i="5" s="1"/>
  <c r="G1650" i="5" s="1"/>
  <c r="C1651" i="5" l="1"/>
  <c r="E1651" i="5" s="1"/>
  <c r="G1651" i="5" s="1"/>
  <c r="C1652" i="5" l="1"/>
  <c r="E1652" i="5" s="1"/>
  <c r="G1652" i="5" s="1"/>
  <c r="C1653" i="5" l="1"/>
  <c r="E1653" i="5" s="1"/>
  <c r="G1653" i="5" s="1"/>
  <c r="C1654" i="5" l="1"/>
  <c r="E1654" i="5" s="1"/>
  <c r="G1654" i="5" s="1"/>
  <c r="C1655" i="5" l="1"/>
  <c r="E1655" i="5" s="1"/>
  <c r="G1655" i="5" s="1"/>
  <c r="C1656" i="5" l="1"/>
  <c r="E1656" i="5" s="1"/>
  <c r="G1656" i="5" s="1"/>
  <c r="C1657" i="5" l="1"/>
  <c r="E1657" i="5" s="1"/>
  <c r="G1657" i="5" s="1"/>
  <c r="C1658" i="5" l="1"/>
  <c r="E1658" i="5" s="1"/>
  <c r="G1658" i="5" s="1"/>
  <c r="C1659" i="5" l="1"/>
  <c r="E1659" i="5" s="1"/>
  <c r="G1659" i="5" s="1"/>
  <c r="C1660" i="5" l="1"/>
  <c r="E1660" i="5" s="1"/>
  <c r="G1660" i="5" s="1"/>
  <c r="C1661" i="5" l="1"/>
  <c r="E1661" i="5" s="1"/>
  <c r="G1661" i="5" s="1"/>
  <c r="C1662" i="5" l="1"/>
  <c r="E1662" i="5" s="1"/>
  <c r="G1662" i="5" s="1"/>
  <c r="C1663" i="5" l="1"/>
  <c r="E1663" i="5" s="1"/>
  <c r="G1663" i="5" s="1"/>
  <c r="C1664" i="5" l="1"/>
  <c r="E1664" i="5" s="1"/>
  <c r="G1664" i="5" s="1"/>
  <c r="C1665" i="5" l="1"/>
  <c r="E1665" i="5" s="1"/>
  <c r="G1665" i="5" s="1"/>
  <c r="C1666" i="5" l="1"/>
  <c r="E1666" i="5" s="1"/>
  <c r="G1666" i="5" s="1"/>
  <c r="C1667" i="5" l="1"/>
  <c r="E1667" i="5" s="1"/>
  <c r="G1667" i="5" s="1"/>
  <c r="C1668" i="5" l="1"/>
  <c r="E1668" i="5" s="1"/>
  <c r="G1668" i="5" s="1"/>
  <c r="C1669" i="5" l="1"/>
  <c r="E1669" i="5" s="1"/>
  <c r="G1669" i="5" s="1"/>
  <c r="C1670" i="5" l="1"/>
  <c r="E1670" i="5" s="1"/>
  <c r="G1670" i="5" s="1"/>
  <c r="C1671" i="5" l="1"/>
  <c r="E1671" i="5" s="1"/>
  <c r="G1671" i="5" s="1"/>
  <c r="C1672" i="5" l="1"/>
  <c r="E1672" i="5" s="1"/>
  <c r="G1672" i="5" s="1"/>
  <c r="C1673" i="5" l="1"/>
  <c r="E1673" i="5" s="1"/>
  <c r="G1673" i="5" s="1"/>
  <c r="C1674" i="5" l="1"/>
  <c r="E1674" i="5" s="1"/>
  <c r="G1674" i="5" s="1"/>
  <c r="C1675" i="5" l="1"/>
  <c r="E1675" i="5" s="1"/>
  <c r="G1675" i="5" s="1"/>
  <c r="C1676" i="5" l="1"/>
  <c r="E1676" i="5" s="1"/>
  <c r="G1676" i="5" s="1"/>
  <c r="C1677" i="5" l="1"/>
  <c r="E1677" i="5" s="1"/>
  <c r="G1677" i="5" s="1"/>
  <c r="C1678" i="5" l="1"/>
  <c r="E1678" i="5" s="1"/>
  <c r="G1678" i="5" s="1"/>
  <c r="C1679" i="5" l="1"/>
  <c r="E1679" i="5" s="1"/>
  <c r="G1679" i="5" s="1"/>
  <c r="C1680" i="5" l="1"/>
  <c r="E1680" i="5" s="1"/>
  <c r="G1680" i="5" s="1"/>
  <c r="C1681" i="5" l="1"/>
  <c r="E1681" i="5" s="1"/>
  <c r="G1681" i="5" s="1"/>
  <c r="C1682" i="5" l="1"/>
  <c r="E1682" i="5" s="1"/>
  <c r="G1682" i="5" s="1"/>
  <c r="C1683" i="5" l="1"/>
  <c r="E1683" i="5" s="1"/>
  <c r="G1683" i="5" s="1"/>
  <c r="C1684" i="5" l="1"/>
  <c r="E1684" i="5" s="1"/>
  <c r="G1684" i="5" s="1"/>
  <c r="C1685" i="5" l="1"/>
  <c r="E1685" i="5" s="1"/>
  <c r="G1685" i="5" s="1"/>
  <c r="C1686" i="5" l="1"/>
  <c r="E1686" i="5" s="1"/>
  <c r="G1686" i="5" s="1"/>
  <c r="C1687" i="5" l="1"/>
  <c r="E1687" i="5" s="1"/>
  <c r="G1687" i="5" s="1"/>
  <c r="C1688" i="5" l="1"/>
  <c r="E1688" i="5" s="1"/>
  <c r="G1688" i="5" s="1"/>
  <c r="C1689" i="5" l="1"/>
  <c r="E1689" i="5" s="1"/>
  <c r="G1689" i="5" s="1"/>
  <c r="C1690" i="5" l="1"/>
  <c r="E1690" i="5" s="1"/>
  <c r="G1690" i="5" s="1"/>
  <c r="C1691" i="5" l="1"/>
  <c r="E1691" i="5" s="1"/>
  <c r="G1691" i="5" s="1"/>
  <c r="C1692" i="5" l="1"/>
  <c r="E1692" i="5" s="1"/>
  <c r="G1692" i="5" s="1"/>
  <c r="C1693" i="5" l="1"/>
  <c r="E1693" i="5" s="1"/>
  <c r="G1693" i="5" s="1"/>
  <c r="C1694" i="5" l="1"/>
  <c r="E1694" i="5" s="1"/>
  <c r="G1694" i="5" s="1"/>
  <c r="C1695" i="5" l="1"/>
  <c r="E1695" i="5" s="1"/>
  <c r="G1695" i="5" s="1"/>
  <c r="C1696" i="5" l="1"/>
  <c r="E1696" i="5" s="1"/>
  <c r="G1696" i="5" s="1"/>
  <c r="C1697" i="5" l="1"/>
  <c r="E1697" i="5" s="1"/>
  <c r="G1697" i="5" s="1"/>
  <c r="C1698" i="5" l="1"/>
  <c r="E1698" i="5" s="1"/>
  <c r="G1698" i="5" s="1"/>
  <c r="C1699" i="5" l="1"/>
  <c r="E1699" i="5" s="1"/>
  <c r="G1699" i="5" s="1"/>
  <c r="C1700" i="5" l="1"/>
  <c r="E1700" i="5" s="1"/>
  <c r="G1700" i="5" s="1"/>
  <c r="C1701" i="5" l="1"/>
  <c r="E1701" i="5" s="1"/>
  <c r="G1701" i="5" s="1"/>
  <c r="C1702" i="5" l="1"/>
  <c r="E1702" i="5" s="1"/>
  <c r="G1702" i="5" s="1"/>
  <c r="C1703" i="5" l="1"/>
  <c r="E1703" i="5" s="1"/>
  <c r="G1703" i="5" s="1"/>
  <c r="C1704" i="5" l="1"/>
  <c r="E1704" i="5" s="1"/>
  <c r="G1704" i="5" s="1"/>
  <c r="C1705" i="5" l="1"/>
  <c r="E1705" i="5" s="1"/>
  <c r="G1705" i="5" s="1"/>
  <c r="C1706" i="5" l="1"/>
  <c r="E1706" i="5" s="1"/>
  <c r="G1706" i="5" s="1"/>
  <c r="C1707" i="5" l="1"/>
  <c r="E1707" i="5" s="1"/>
  <c r="G1707" i="5" s="1"/>
  <c r="C1708" i="5" l="1"/>
  <c r="E1708" i="5" s="1"/>
  <c r="G1708" i="5" s="1"/>
  <c r="C1709" i="5" l="1"/>
  <c r="E1709" i="5" s="1"/>
  <c r="G1709" i="5" s="1"/>
  <c r="C1710" i="5" l="1"/>
  <c r="E1710" i="5" s="1"/>
  <c r="G1710" i="5" s="1"/>
  <c r="C1711" i="5" l="1"/>
  <c r="E1711" i="5" s="1"/>
  <c r="G1711" i="5" s="1"/>
  <c r="C1712" i="5" l="1"/>
  <c r="E1712" i="5" s="1"/>
  <c r="G1712" i="5" s="1"/>
  <c r="C1713" i="5" l="1"/>
  <c r="E1713" i="5" s="1"/>
  <c r="G1713" i="5" s="1"/>
  <c r="C1714" i="5" l="1"/>
  <c r="E1714" i="5" s="1"/>
  <c r="G1714" i="5" s="1"/>
  <c r="C1715" i="5" l="1"/>
  <c r="E1715" i="5" s="1"/>
  <c r="G1715" i="5" s="1"/>
  <c r="C1716" i="5" l="1"/>
  <c r="E1716" i="5" s="1"/>
  <c r="G1716" i="5" s="1"/>
  <c r="C1717" i="5" l="1"/>
  <c r="E1717" i="5" s="1"/>
  <c r="G1717" i="5" s="1"/>
  <c r="C1718" i="5" l="1"/>
  <c r="E1718" i="5" s="1"/>
  <c r="G1718" i="5" s="1"/>
  <c r="C1719" i="5" l="1"/>
  <c r="E1719" i="5" s="1"/>
  <c r="G1719" i="5" s="1"/>
  <c r="C1720" i="5" l="1"/>
  <c r="E1720" i="5" s="1"/>
  <c r="G1720" i="5" s="1"/>
  <c r="C1721" i="5" l="1"/>
  <c r="E1721" i="5" s="1"/>
  <c r="G1721" i="5" s="1"/>
  <c r="C1722" i="5" l="1"/>
  <c r="E1722" i="5" s="1"/>
  <c r="G1722" i="5" s="1"/>
  <c r="C1723" i="5" l="1"/>
  <c r="E1723" i="5" s="1"/>
  <c r="G1723" i="5" s="1"/>
  <c r="C1724" i="5" l="1"/>
  <c r="E1724" i="5" s="1"/>
  <c r="G1724" i="5" s="1"/>
  <c r="C1725" i="5" l="1"/>
  <c r="E1725" i="5" s="1"/>
  <c r="G1725" i="5" s="1"/>
  <c r="C1726" i="5" l="1"/>
  <c r="E1726" i="5" s="1"/>
  <c r="G1726" i="5" s="1"/>
  <c r="C1727" i="5" l="1"/>
  <c r="E1727" i="5" s="1"/>
  <c r="G1727" i="5" s="1"/>
  <c r="C1728" i="5" l="1"/>
  <c r="E1728" i="5" s="1"/>
  <c r="G1728" i="5" s="1"/>
  <c r="C1729" i="5" l="1"/>
  <c r="E1729" i="5" s="1"/>
  <c r="G1729" i="5" s="1"/>
  <c r="C1730" i="5" l="1"/>
  <c r="E1730" i="5" s="1"/>
  <c r="G1730" i="5" s="1"/>
  <c r="C1731" i="5" l="1"/>
  <c r="E1731" i="5" s="1"/>
  <c r="G1731" i="5" s="1"/>
  <c r="C1732" i="5" l="1"/>
  <c r="E1732" i="5" s="1"/>
  <c r="G1732" i="5" s="1"/>
  <c r="C1733" i="5" l="1"/>
  <c r="E1733" i="5" s="1"/>
  <c r="G1733" i="5" s="1"/>
  <c r="C1734" i="5" l="1"/>
  <c r="E1734" i="5" s="1"/>
  <c r="G1734" i="5" s="1"/>
  <c r="C1735" i="5" l="1"/>
  <c r="E1735" i="5" s="1"/>
  <c r="G1735" i="5" s="1"/>
  <c r="C1736" i="5" l="1"/>
  <c r="E1736" i="5" s="1"/>
  <c r="G1736" i="5" s="1"/>
  <c r="C1737" i="5" l="1"/>
  <c r="E1737" i="5" s="1"/>
  <c r="G1737" i="5" s="1"/>
  <c r="C1738" i="5" l="1"/>
  <c r="E1738" i="5" s="1"/>
  <c r="G1738" i="5" s="1"/>
  <c r="C1739" i="5" l="1"/>
  <c r="E1739" i="5" s="1"/>
  <c r="G1739" i="5" s="1"/>
  <c r="C1740" i="5" l="1"/>
  <c r="E1740" i="5" s="1"/>
  <c r="G1740" i="5" s="1"/>
  <c r="C1741" i="5" l="1"/>
  <c r="E1741" i="5" s="1"/>
  <c r="G1741" i="5" s="1"/>
  <c r="C1742" i="5" l="1"/>
  <c r="E1742" i="5" s="1"/>
  <c r="G1742" i="5" s="1"/>
  <c r="C1743" i="5" l="1"/>
  <c r="E1743" i="5" s="1"/>
  <c r="G1743" i="5" s="1"/>
  <c r="C1744" i="5" l="1"/>
  <c r="E1744" i="5" s="1"/>
  <c r="G1744" i="5" s="1"/>
  <c r="C1745" i="5" l="1"/>
  <c r="E1745" i="5" s="1"/>
  <c r="G1745" i="5" s="1"/>
  <c r="C1746" i="5" l="1"/>
  <c r="E1746" i="5" s="1"/>
  <c r="G1746" i="5" s="1"/>
  <c r="C1747" i="5" l="1"/>
  <c r="E1747" i="5" s="1"/>
  <c r="G1747" i="5" s="1"/>
  <c r="C1748" i="5" l="1"/>
  <c r="E1748" i="5" s="1"/>
  <c r="G1748" i="5" s="1"/>
  <c r="C1749" i="5" l="1"/>
  <c r="E1749" i="5" s="1"/>
  <c r="G1749" i="5" s="1"/>
  <c r="C1750" i="5" l="1"/>
  <c r="E1750" i="5" s="1"/>
  <c r="G1750" i="5" s="1"/>
  <c r="C1751" i="5" l="1"/>
  <c r="E1751" i="5" s="1"/>
  <c r="G1751" i="5" s="1"/>
  <c r="C1752" i="5" l="1"/>
  <c r="E1752" i="5" s="1"/>
  <c r="G1752" i="5" s="1"/>
  <c r="C1753" i="5" l="1"/>
  <c r="E1753" i="5" s="1"/>
  <c r="G1753" i="5" s="1"/>
  <c r="C1754" i="5" l="1"/>
  <c r="E1754" i="5" s="1"/>
  <c r="G1754" i="5" s="1"/>
  <c r="C1755" i="5" l="1"/>
  <c r="E1755" i="5" s="1"/>
  <c r="G1755" i="5" s="1"/>
  <c r="C1756" i="5" l="1"/>
  <c r="E1756" i="5" s="1"/>
  <c r="G1756" i="5" s="1"/>
  <c r="C1757" i="5" l="1"/>
  <c r="E1757" i="5" s="1"/>
  <c r="G1757" i="5" s="1"/>
  <c r="C1758" i="5" l="1"/>
  <c r="E1758" i="5" s="1"/>
  <c r="G1758" i="5" s="1"/>
  <c r="C1759" i="5" l="1"/>
  <c r="E1759" i="5" s="1"/>
  <c r="G1759" i="5" s="1"/>
  <c r="C1760" i="5" l="1"/>
  <c r="E1760" i="5" s="1"/>
  <c r="G1760" i="5" s="1"/>
  <c r="C1761" i="5" l="1"/>
  <c r="E1761" i="5" s="1"/>
  <c r="G1761" i="5" s="1"/>
  <c r="C1762" i="5" l="1"/>
  <c r="E1762" i="5" s="1"/>
  <c r="G1762" i="5" s="1"/>
  <c r="C1763" i="5" l="1"/>
  <c r="E1763" i="5" s="1"/>
  <c r="G1763" i="5" s="1"/>
  <c r="C1764" i="5" l="1"/>
  <c r="E1764" i="5" s="1"/>
  <c r="G1764" i="5" s="1"/>
  <c r="C1765" i="5" l="1"/>
  <c r="E1765" i="5" s="1"/>
  <c r="G1765" i="5" s="1"/>
  <c r="C1766" i="5" l="1"/>
  <c r="E1766" i="5" s="1"/>
  <c r="G1766" i="5" s="1"/>
  <c r="C1767" i="5" l="1"/>
  <c r="E1767" i="5" s="1"/>
  <c r="G1767" i="5" s="1"/>
  <c r="C1768" i="5" l="1"/>
  <c r="E1768" i="5" s="1"/>
  <c r="G1768" i="5" s="1"/>
  <c r="C1769" i="5" l="1"/>
  <c r="E1769" i="5" s="1"/>
  <c r="G1769" i="5" s="1"/>
  <c r="C1770" i="5" l="1"/>
  <c r="E1770" i="5" s="1"/>
  <c r="G1770" i="5" s="1"/>
  <c r="C1771" i="5" l="1"/>
  <c r="E1771" i="5" s="1"/>
  <c r="G1771" i="5" s="1"/>
  <c r="C1772" i="5" l="1"/>
  <c r="E1772" i="5" s="1"/>
  <c r="G1772" i="5" s="1"/>
  <c r="C1773" i="5" l="1"/>
  <c r="E1773" i="5" s="1"/>
  <c r="G1773" i="5" s="1"/>
  <c r="C1774" i="5" l="1"/>
  <c r="E1774" i="5" s="1"/>
  <c r="G1774" i="5" s="1"/>
  <c r="C1775" i="5" l="1"/>
  <c r="E1775" i="5" s="1"/>
  <c r="G1775" i="5" s="1"/>
  <c r="C1776" i="5" l="1"/>
  <c r="E1776" i="5" s="1"/>
  <c r="G1776" i="5" s="1"/>
  <c r="C1777" i="5" l="1"/>
  <c r="E1777" i="5" s="1"/>
  <c r="G1777" i="5" s="1"/>
  <c r="C1778" i="5" l="1"/>
  <c r="E1778" i="5" s="1"/>
  <c r="G1778" i="5" s="1"/>
  <c r="C1779" i="5" l="1"/>
  <c r="E1779" i="5" s="1"/>
  <c r="G1779" i="5" s="1"/>
  <c r="C1780" i="5" l="1"/>
  <c r="E1780" i="5" s="1"/>
  <c r="G1780" i="5" s="1"/>
  <c r="C1781" i="5" l="1"/>
  <c r="E1781" i="5" s="1"/>
  <c r="G1781" i="5" s="1"/>
  <c r="C1782" i="5" l="1"/>
  <c r="E1782" i="5" s="1"/>
  <c r="G1782" i="5" s="1"/>
  <c r="C1783" i="5" l="1"/>
  <c r="E1783" i="5" s="1"/>
  <c r="G1783" i="5" s="1"/>
  <c r="C1784" i="5" l="1"/>
  <c r="E1784" i="5" s="1"/>
  <c r="G1784" i="5" s="1"/>
  <c r="C1785" i="5" l="1"/>
  <c r="E1785" i="5" s="1"/>
  <c r="G1785" i="5" s="1"/>
  <c r="C1786" i="5" l="1"/>
  <c r="E1786" i="5" s="1"/>
  <c r="G1786" i="5" s="1"/>
  <c r="C1787" i="5" l="1"/>
  <c r="E1787" i="5" s="1"/>
  <c r="G1787" i="5" s="1"/>
  <c r="C1788" i="5" l="1"/>
  <c r="E1788" i="5" s="1"/>
  <c r="G1788" i="5" s="1"/>
  <c r="C1789" i="5" l="1"/>
  <c r="E1789" i="5" s="1"/>
  <c r="G1789" i="5" s="1"/>
  <c r="C1790" i="5" l="1"/>
  <c r="E1790" i="5" s="1"/>
  <c r="G1790" i="5" s="1"/>
  <c r="C1791" i="5" l="1"/>
  <c r="E1791" i="5" s="1"/>
  <c r="G1791" i="5" s="1"/>
  <c r="C1792" i="5" l="1"/>
  <c r="E1792" i="5" s="1"/>
  <c r="G1792" i="5" s="1"/>
  <c r="C1793" i="5" l="1"/>
  <c r="E1793" i="5" s="1"/>
  <c r="G1793" i="5" s="1"/>
  <c r="C1794" i="5" l="1"/>
  <c r="E1794" i="5" s="1"/>
  <c r="G1794" i="5" s="1"/>
  <c r="C1795" i="5" l="1"/>
  <c r="E1795" i="5" s="1"/>
  <c r="G1795" i="5" s="1"/>
  <c r="C1796" i="5" l="1"/>
  <c r="E1796" i="5" s="1"/>
  <c r="G1796" i="5" s="1"/>
  <c r="C1797" i="5" l="1"/>
  <c r="E1797" i="5" s="1"/>
  <c r="G1797" i="5" s="1"/>
  <c r="C1798" i="5" l="1"/>
  <c r="E1798" i="5" s="1"/>
  <c r="G1798" i="5" s="1"/>
  <c r="C1799" i="5" l="1"/>
  <c r="E1799" i="5" s="1"/>
  <c r="G1799" i="5" s="1"/>
  <c r="C1800" i="5" l="1"/>
  <c r="E1800" i="5" s="1"/>
  <c r="G1800" i="5" s="1"/>
  <c r="C1801" i="5" l="1"/>
  <c r="E1801" i="5" s="1"/>
  <c r="G1801" i="5" s="1"/>
  <c r="C1802" i="5" l="1"/>
  <c r="E1802" i="5" s="1"/>
  <c r="G1802" i="5" s="1"/>
  <c r="C1803" i="5" l="1"/>
  <c r="E1803" i="5" s="1"/>
  <c r="G1803" i="5" s="1"/>
  <c r="C1804" i="5" l="1"/>
  <c r="E1804" i="5" s="1"/>
  <c r="G1804" i="5" s="1"/>
  <c r="C1805" i="5" l="1"/>
  <c r="E1805" i="5" s="1"/>
  <c r="G1805" i="5" s="1"/>
  <c r="C1806" i="5" l="1"/>
  <c r="E1806" i="5" s="1"/>
  <c r="G1806" i="5" s="1"/>
  <c r="C1807" i="5" l="1"/>
  <c r="E1807" i="5" s="1"/>
  <c r="G1807" i="5" s="1"/>
  <c r="C1808" i="5" l="1"/>
  <c r="E1808" i="5" s="1"/>
  <c r="G1808" i="5" s="1"/>
  <c r="C1809" i="5" l="1"/>
  <c r="E1809" i="5" s="1"/>
  <c r="G1809" i="5" s="1"/>
  <c r="C1810" i="5" l="1"/>
  <c r="E1810" i="5" s="1"/>
  <c r="G1810" i="5" s="1"/>
  <c r="C1811" i="5" l="1"/>
  <c r="E1811" i="5" s="1"/>
  <c r="G1811" i="5" s="1"/>
  <c r="C1812" i="5" l="1"/>
  <c r="E1812" i="5" s="1"/>
  <c r="G1812" i="5" s="1"/>
  <c r="C1813" i="5" l="1"/>
  <c r="E1813" i="5" s="1"/>
  <c r="G1813" i="5" s="1"/>
  <c r="C1814" i="5" l="1"/>
  <c r="E1814" i="5" s="1"/>
  <c r="G1814" i="5" s="1"/>
  <c r="C1815" i="5" l="1"/>
  <c r="E1815" i="5" s="1"/>
  <c r="G1815" i="5" s="1"/>
  <c r="C1816" i="5" l="1"/>
  <c r="E1816" i="5" s="1"/>
  <c r="G1816" i="5" s="1"/>
  <c r="C1817" i="5" l="1"/>
  <c r="E1817" i="5" s="1"/>
  <c r="G1817" i="5" s="1"/>
  <c r="C1818" i="5" l="1"/>
  <c r="E1818" i="5" s="1"/>
  <c r="G1818" i="5" s="1"/>
  <c r="C1819" i="5" l="1"/>
  <c r="E1819" i="5" s="1"/>
  <c r="G1819" i="5" s="1"/>
  <c r="C1820" i="5" l="1"/>
  <c r="E1820" i="5" s="1"/>
  <c r="G1820" i="5" s="1"/>
  <c r="C1821" i="5" l="1"/>
  <c r="E1821" i="5" s="1"/>
  <c r="G1821" i="5" s="1"/>
  <c r="C1822" i="5" l="1"/>
  <c r="E1822" i="5" s="1"/>
  <c r="G1822" i="5" s="1"/>
  <c r="C1823" i="5" l="1"/>
  <c r="E1823" i="5" s="1"/>
  <c r="G1823" i="5" s="1"/>
  <c r="C1824" i="5" l="1"/>
  <c r="E1824" i="5" s="1"/>
  <c r="G1824" i="5" s="1"/>
  <c r="C1825" i="5" l="1"/>
  <c r="E1825" i="5" s="1"/>
  <c r="G1825" i="5" s="1"/>
  <c r="C1826" i="5" l="1"/>
  <c r="E1826" i="5" s="1"/>
  <c r="G1826" i="5" s="1"/>
  <c r="C1827" i="5" l="1"/>
  <c r="E1827" i="5" s="1"/>
  <c r="G1827" i="5" s="1"/>
  <c r="C1828" i="5" l="1"/>
  <c r="E1828" i="5" s="1"/>
  <c r="G1828" i="5" s="1"/>
  <c r="C1829" i="5" l="1"/>
  <c r="E1829" i="5" s="1"/>
  <c r="G1829" i="5" s="1"/>
  <c r="C1830" i="5" l="1"/>
  <c r="E1830" i="5" s="1"/>
  <c r="G1830" i="5" s="1"/>
  <c r="C1831" i="5" l="1"/>
  <c r="E1831" i="5" s="1"/>
  <c r="G1831" i="5" s="1"/>
  <c r="C1832" i="5" l="1"/>
  <c r="E1832" i="5" s="1"/>
  <c r="G1832" i="5" s="1"/>
  <c r="C1833" i="5" l="1"/>
  <c r="E1833" i="5" s="1"/>
  <c r="G1833" i="5" s="1"/>
  <c r="C1834" i="5" l="1"/>
  <c r="E1834" i="5" s="1"/>
  <c r="G1834" i="5" s="1"/>
  <c r="C1835" i="5" l="1"/>
  <c r="E1835" i="5" s="1"/>
  <c r="G1835" i="5" s="1"/>
  <c r="C1836" i="5" l="1"/>
  <c r="E1836" i="5" s="1"/>
  <c r="G1836" i="5" s="1"/>
  <c r="C1837" i="5" l="1"/>
  <c r="E1837" i="5" s="1"/>
  <c r="G1837" i="5" s="1"/>
  <c r="C1838" i="5" l="1"/>
  <c r="E1838" i="5" s="1"/>
  <c r="G1838" i="5" s="1"/>
  <c r="C1839" i="5" l="1"/>
  <c r="E1839" i="5" s="1"/>
  <c r="G1839" i="5" s="1"/>
  <c r="C1840" i="5" l="1"/>
  <c r="E1840" i="5" s="1"/>
  <c r="G1840" i="5" s="1"/>
  <c r="C1841" i="5" l="1"/>
  <c r="E1841" i="5" s="1"/>
  <c r="G1841" i="5" s="1"/>
  <c r="C1842" i="5" l="1"/>
  <c r="E1842" i="5" s="1"/>
  <c r="G1842" i="5" s="1"/>
  <c r="C1843" i="5" l="1"/>
  <c r="E1843" i="5" s="1"/>
  <c r="G1843" i="5" s="1"/>
  <c r="C1844" i="5" l="1"/>
  <c r="E1844" i="5" s="1"/>
  <c r="G1844" i="5" s="1"/>
  <c r="C1845" i="5" l="1"/>
  <c r="E1845" i="5" s="1"/>
  <c r="G1845" i="5" s="1"/>
  <c r="C1846" i="5" l="1"/>
  <c r="E1846" i="5" s="1"/>
  <c r="G1846" i="5" s="1"/>
  <c r="C1847" i="5" l="1"/>
  <c r="E1847" i="5" s="1"/>
  <c r="G1847" i="5" s="1"/>
  <c r="C1848" i="5" l="1"/>
  <c r="E1848" i="5" s="1"/>
  <c r="G1848" i="5" s="1"/>
  <c r="C1849" i="5" l="1"/>
  <c r="E1849" i="5" s="1"/>
  <c r="G1849" i="5" s="1"/>
  <c r="C1850" i="5" l="1"/>
  <c r="E1850" i="5" s="1"/>
  <c r="G1850" i="5" s="1"/>
  <c r="C1851" i="5" l="1"/>
  <c r="E1851" i="5" s="1"/>
  <c r="G1851" i="5" s="1"/>
  <c r="C1852" i="5" l="1"/>
  <c r="E1852" i="5" s="1"/>
  <c r="G1852" i="5" s="1"/>
  <c r="C1853" i="5" l="1"/>
  <c r="E1853" i="5" s="1"/>
  <c r="G1853" i="5" s="1"/>
  <c r="C1854" i="5" l="1"/>
  <c r="E1854" i="5" s="1"/>
  <c r="G1854" i="5" s="1"/>
  <c r="C1855" i="5" l="1"/>
  <c r="E1855" i="5" s="1"/>
  <c r="G1855" i="5" s="1"/>
  <c r="C1856" i="5" l="1"/>
  <c r="E1856" i="5" s="1"/>
  <c r="G1856" i="5" s="1"/>
  <c r="C1857" i="5" l="1"/>
  <c r="E1857" i="5" s="1"/>
  <c r="G1857" i="5" s="1"/>
  <c r="C1858" i="5" l="1"/>
  <c r="E1858" i="5" s="1"/>
  <c r="G1858" i="5" s="1"/>
  <c r="C1859" i="5" l="1"/>
  <c r="E1859" i="5" s="1"/>
  <c r="G1859" i="5" s="1"/>
  <c r="C1860" i="5" l="1"/>
  <c r="E1860" i="5" s="1"/>
  <c r="G1860" i="5" s="1"/>
  <c r="C1861" i="5" l="1"/>
  <c r="E1861" i="5" s="1"/>
  <c r="G1861" i="5" s="1"/>
  <c r="C1862" i="5" l="1"/>
  <c r="E1862" i="5" s="1"/>
  <c r="G1862" i="5" s="1"/>
  <c r="C1863" i="5" l="1"/>
  <c r="E1863" i="5" s="1"/>
  <c r="G1863" i="5" s="1"/>
  <c r="C1864" i="5" l="1"/>
  <c r="E1864" i="5" s="1"/>
  <c r="G1864" i="5" s="1"/>
  <c r="C1865" i="5" l="1"/>
  <c r="E1865" i="5" s="1"/>
  <c r="G1865" i="5" s="1"/>
  <c r="C1866" i="5" l="1"/>
  <c r="E1866" i="5" s="1"/>
  <c r="G1866" i="5" s="1"/>
  <c r="C1867" i="5" l="1"/>
  <c r="E1867" i="5" s="1"/>
  <c r="G1867" i="5" s="1"/>
  <c r="C1868" i="5" l="1"/>
  <c r="E1868" i="5" s="1"/>
  <c r="G1868" i="5" s="1"/>
  <c r="C1869" i="5" l="1"/>
  <c r="E1869" i="5" s="1"/>
  <c r="G1869" i="5" s="1"/>
  <c r="C1870" i="5" l="1"/>
  <c r="E1870" i="5" s="1"/>
  <c r="G1870" i="5" s="1"/>
  <c r="C1871" i="5" l="1"/>
  <c r="E1871" i="5" s="1"/>
  <c r="G1871" i="5" s="1"/>
  <c r="C1872" i="5" l="1"/>
  <c r="E1872" i="5" s="1"/>
  <c r="G1872" i="5" s="1"/>
  <c r="C1873" i="5" l="1"/>
  <c r="E1873" i="5" s="1"/>
  <c r="G1873" i="5" s="1"/>
  <c r="C1874" i="5" l="1"/>
  <c r="E1874" i="5" s="1"/>
  <c r="G1874" i="5" s="1"/>
  <c r="C1875" i="5" l="1"/>
  <c r="E1875" i="5" s="1"/>
  <c r="G1875" i="5" s="1"/>
  <c r="C1876" i="5" l="1"/>
  <c r="E1876" i="5" s="1"/>
  <c r="G1876" i="5" s="1"/>
  <c r="C1877" i="5" l="1"/>
  <c r="E1877" i="5" s="1"/>
  <c r="G1877" i="5" s="1"/>
  <c r="C1878" i="5" l="1"/>
  <c r="E1878" i="5" s="1"/>
  <c r="G1878" i="5" s="1"/>
  <c r="C1879" i="5" l="1"/>
  <c r="E1879" i="5" s="1"/>
  <c r="G1879" i="5" s="1"/>
  <c r="C1880" i="5" l="1"/>
  <c r="E1880" i="5" s="1"/>
  <c r="G1880" i="5" s="1"/>
  <c r="C1881" i="5" l="1"/>
  <c r="E1881" i="5" s="1"/>
  <c r="G1881" i="5" s="1"/>
  <c r="C1882" i="5" l="1"/>
  <c r="E1882" i="5" s="1"/>
  <c r="G1882" i="5" s="1"/>
  <c r="C1883" i="5" l="1"/>
  <c r="E1883" i="5" s="1"/>
  <c r="G1883" i="5" s="1"/>
  <c r="C1884" i="5" l="1"/>
  <c r="E1884" i="5" s="1"/>
  <c r="G1884" i="5" s="1"/>
  <c r="C1885" i="5" l="1"/>
  <c r="E1885" i="5" s="1"/>
  <c r="G1885" i="5" s="1"/>
  <c r="C1886" i="5" l="1"/>
  <c r="E1886" i="5" s="1"/>
  <c r="G1886" i="5" s="1"/>
  <c r="C1887" i="5" l="1"/>
  <c r="E1887" i="5" s="1"/>
  <c r="G1887" i="5" s="1"/>
  <c r="C1888" i="5" l="1"/>
  <c r="E1888" i="5" s="1"/>
  <c r="G1888" i="5" s="1"/>
  <c r="C1889" i="5" l="1"/>
  <c r="E1889" i="5" s="1"/>
  <c r="G1889" i="5" s="1"/>
  <c r="C1890" i="5" l="1"/>
  <c r="E1890" i="5" s="1"/>
  <c r="G1890" i="5" s="1"/>
  <c r="C1891" i="5" l="1"/>
  <c r="E1891" i="5" s="1"/>
  <c r="G1891" i="5" s="1"/>
  <c r="C1892" i="5" l="1"/>
  <c r="E1892" i="5" s="1"/>
  <c r="G1892" i="5" s="1"/>
  <c r="C1893" i="5" l="1"/>
  <c r="E1893" i="5" s="1"/>
  <c r="G1893" i="5" s="1"/>
  <c r="C1894" i="5" l="1"/>
  <c r="E1894" i="5" s="1"/>
  <c r="G1894" i="5" s="1"/>
  <c r="C1895" i="5" l="1"/>
  <c r="E1895" i="5" s="1"/>
  <c r="G1895" i="5" s="1"/>
  <c r="C1896" i="5" l="1"/>
  <c r="E1896" i="5" s="1"/>
  <c r="G1896" i="5" s="1"/>
  <c r="C1897" i="5" l="1"/>
  <c r="E1897" i="5" s="1"/>
  <c r="G1897" i="5" s="1"/>
  <c r="C1898" i="5" l="1"/>
  <c r="E1898" i="5" s="1"/>
  <c r="G1898" i="5" s="1"/>
  <c r="C1899" i="5" l="1"/>
  <c r="E1899" i="5" s="1"/>
  <c r="G1899" i="5" s="1"/>
  <c r="C1900" i="5" l="1"/>
  <c r="E1900" i="5" s="1"/>
  <c r="G1900" i="5" s="1"/>
  <c r="C1901" i="5" l="1"/>
  <c r="E1901" i="5" s="1"/>
  <c r="G1901" i="5" s="1"/>
  <c r="C1902" i="5" l="1"/>
  <c r="E1902" i="5" s="1"/>
  <c r="G1902" i="5" s="1"/>
  <c r="C1903" i="5" l="1"/>
  <c r="E1903" i="5" s="1"/>
  <c r="G1903" i="5" s="1"/>
  <c r="C1904" i="5" l="1"/>
  <c r="E1904" i="5" s="1"/>
  <c r="G1904" i="5" s="1"/>
  <c r="C1905" i="5" l="1"/>
  <c r="E1905" i="5" s="1"/>
  <c r="G1905" i="5" s="1"/>
  <c r="C1906" i="5" l="1"/>
  <c r="E1906" i="5" s="1"/>
  <c r="G1906" i="5" s="1"/>
  <c r="C1907" i="5" l="1"/>
  <c r="E1907" i="5" s="1"/>
  <c r="G1907" i="5" s="1"/>
  <c r="C1908" i="5" l="1"/>
  <c r="E1908" i="5" s="1"/>
  <c r="G1908" i="5" s="1"/>
  <c r="C1909" i="5" l="1"/>
  <c r="E1909" i="5" s="1"/>
  <c r="G1909" i="5" s="1"/>
  <c r="C1910" i="5" l="1"/>
  <c r="E1910" i="5" s="1"/>
  <c r="G1910" i="5" s="1"/>
  <c r="C1911" i="5" l="1"/>
  <c r="E1911" i="5" s="1"/>
  <c r="G1911" i="5" s="1"/>
  <c r="C1912" i="5" l="1"/>
  <c r="E1912" i="5" s="1"/>
  <c r="G1912" i="5" s="1"/>
  <c r="C1913" i="5" l="1"/>
  <c r="E1913" i="5" s="1"/>
  <c r="G1913" i="5" s="1"/>
  <c r="C1914" i="5" l="1"/>
  <c r="E1914" i="5" s="1"/>
  <c r="G1914" i="5" s="1"/>
  <c r="C1915" i="5" l="1"/>
  <c r="E1915" i="5" s="1"/>
  <c r="G1915" i="5" s="1"/>
  <c r="C1916" i="5" l="1"/>
  <c r="E1916" i="5" s="1"/>
  <c r="G1916" i="5" s="1"/>
  <c r="C1917" i="5" l="1"/>
  <c r="E1917" i="5" s="1"/>
  <c r="G1917" i="5" s="1"/>
  <c r="C1918" i="5" l="1"/>
  <c r="E1918" i="5" s="1"/>
  <c r="G1918" i="5" s="1"/>
  <c r="C1919" i="5" l="1"/>
  <c r="E1919" i="5" s="1"/>
  <c r="G1919" i="5" s="1"/>
  <c r="C1920" i="5" l="1"/>
  <c r="E1920" i="5" s="1"/>
  <c r="G1920" i="5" s="1"/>
  <c r="C1921" i="5" l="1"/>
  <c r="E1921" i="5" s="1"/>
  <c r="G1921" i="5" s="1"/>
  <c r="C1922" i="5" l="1"/>
  <c r="E1922" i="5" s="1"/>
  <c r="G1922" i="5" s="1"/>
  <c r="C1923" i="5" l="1"/>
  <c r="E1923" i="5" s="1"/>
  <c r="G1923" i="5" s="1"/>
  <c r="C1924" i="5" l="1"/>
  <c r="E1924" i="5" s="1"/>
  <c r="G1924" i="5" s="1"/>
  <c r="C1925" i="5" l="1"/>
  <c r="E1925" i="5" s="1"/>
  <c r="G1925" i="5" s="1"/>
  <c r="C1926" i="5" l="1"/>
  <c r="E1926" i="5" s="1"/>
  <c r="G1926" i="5" s="1"/>
  <c r="C1927" i="5" l="1"/>
  <c r="E1927" i="5" s="1"/>
  <c r="G1927" i="5" s="1"/>
  <c r="C1928" i="5" l="1"/>
  <c r="E1928" i="5" s="1"/>
  <c r="G1928" i="5" s="1"/>
  <c r="C1929" i="5" l="1"/>
  <c r="E1929" i="5" s="1"/>
  <c r="G1929" i="5" s="1"/>
  <c r="C1930" i="5" l="1"/>
  <c r="E1930" i="5" s="1"/>
  <c r="G1930" i="5" s="1"/>
  <c r="C1931" i="5" l="1"/>
  <c r="E1931" i="5" s="1"/>
  <c r="G1931" i="5" s="1"/>
  <c r="C1932" i="5" l="1"/>
  <c r="E1932" i="5" s="1"/>
  <c r="G1932" i="5" s="1"/>
  <c r="C1933" i="5" l="1"/>
  <c r="E1933" i="5" s="1"/>
  <c r="G1933" i="5" s="1"/>
  <c r="C1934" i="5" l="1"/>
  <c r="E1934" i="5" s="1"/>
  <c r="G1934" i="5" s="1"/>
  <c r="C1935" i="5" l="1"/>
  <c r="E1935" i="5" s="1"/>
  <c r="G1935" i="5" s="1"/>
  <c r="C1936" i="5" l="1"/>
  <c r="E1936" i="5" s="1"/>
  <c r="G1936" i="5" s="1"/>
  <c r="C1937" i="5" l="1"/>
  <c r="E1937" i="5" s="1"/>
  <c r="G1937" i="5" s="1"/>
  <c r="C1938" i="5" l="1"/>
  <c r="E1938" i="5" s="1"/>
  <c r="G1938" i="5" s="1"/>
  <c r="C1939" i="5" l="1"/>
  <c r="E1939" i="5" s="1"/>
  <c r="G1939" i="5" s="1"/>
  <c r="C1940" i="5" l="1"/>
  <c r="E1940" i="5" s="1"/>
  <c r="G1940" i="5" s="1"/>
  <c r="C1941" i="5" l="1"/>
  <c r="E1941" i="5" s="1"/>
  <c r="G1941" i="5" s="1"/>
  <c r="C1942" i="5" l="1"/>
  <c r="E1942" i="5" s="1"/>
  <c r="G1942" i="5" s="1"/>
  <c r="C1943" i="5" l="1"/>
  <c r="E1943" i="5" s="1"/>
  <c r="G1943" i="5" s="1"/>
  <c r="C1944" i="5" l="1"/>
  <c r="E1944" i="5" s="1"/>
  <c r="G1944" i="5" s="1"/>
  <c r="C1945" i="5" l="1"/>
  <c r="E1945" i="5" s="1"/>
  <c r="G1945" i="5" s="1"/>
  <c r="C1946" i="5" l="1"/>
  <c r="E1946" i="5" s="1"/>
  <c r="G1946" i="5" s="1"/>
  <c r="C1947" i="5" l="1"/>
  <c r="E1947" i="5" s="1"/>
  <c r="G1947" i="5" s="1"/>
  <c r="C1948" i="5" l="1"/>
  <c r="E1948" i="5" s="1"/>
  <c r="G1948" i="5" s="1"/>
  <c r="C1949" i="5" l="1"/>
  <c r="E1949" i="5" s="1"/>
  <c r="G1949" i="5" s="1"/>
  <c r="C1950" i="5" l="1"/>
  <c r="E1950" i="5" s="1"/>
  <c r="G1950" i="5" s="1"/>
  <c r="C1951" i="5" l="1"/>
  <c r="E1951" i="5" s="1"/>
  <c r="G1951" i="5" s="1"/>
  <c r="C1952" i="5" l="1"/>
  <c r="E1952" i="5" s="1"/>
  <c r="G1952" i="5" s="1"/>
  <c r="C1953" i="5" l="1"/>
  <c r="E1953" i="5" s="1"/>
  <c r="G1953" i="5" s="1"/>
  <c r="C1954" i="5" l="1"/>
  <c r="E1954" i="5" s="1"/>
  <c r="G1954" i="5" s="1"/>
  <c r="C1955" i="5" l="1"/>
  <c r="E1955" i="5" s="1"/>
  <c r="G1955" i="5" s="1"/>
  <c r="C1956" i="5" l="1"/>
  <c r="E1956" i="5" s="1"/>
  <c r="G1956" i="5" s="1"/>
  <c r="C1957" i="5" l="1"/>
  <c r="E1957" i="5" s="1"/>
  <c r="G1957" i="5" s="1"/>
  <c r="C1958" i="5" l="1"/>
  <c r="E1958" i="5" s="1"/>
  <c r="G1958" i="5" s="1"/>
  <c r="C1959" i="5" l="1"/>
  <c r="E1959" i="5" s="1"/>
  <c r="G1959" i="5" s="1"/>
  <c r="C1960" i="5" l="1"/>
  <c r="E1960" i="5" s="1"/>
  <c r="G1960" i="5" s="1"/>
  <c r="C1961" i="5" l="1"/>
  <c r="E1961" i="5" s="1"/>
  <c r="G1961" i="5" s="1"/>
  <c r="C1962" i="5" l="1"/>
  <c r="E1962" i="5" s="1"/>
  <c r="G1962" i="5" s="1"/>
  <c r="C1963" i="5" l="1"/>
  <c r="E1963" i="5" s="1"/>
  <c r="G1963" i="5" s="1"/>
  <c r="C1964" i="5" l="1"/>
  <c r="E1964" i="5" s="1"/>
  <c r="G1964" i="5" s="1"/>
  <c r="C1965" i="5" l="1"/>
  <c r="E1965" i="5" s="1"/>
  <c r="G1965" i="5" s="1"/>
  <c r="C1966" i="5" l="1"/>
  <c r="E1966" i="5" s="1"/>
  <c r="G1966" i="5" s="1"/>
  <c r="C1967" i="5" l="1"/>
  <c r="E1967" i="5" s="1"/>
  <c r="G1967" i="5" s="1"/>
  <c r="C1968" i="5" l="1"/>
  <c r="E1968" i="5" s="1"/>
  <c r="G1968" i="5" s="1"/>
  <c r="C1969" i="5" l="1"/>
  <c r="E1969" i="5" s="1"/>
  <c r="G1969" i="5" s="1"/>
  <c r="C1970" i="5" l="1"/>
  <c r="E1970" i="5" s="1"/>
  <c r="G1970" i="5" s="1"/>
  <c r="C1971" i="5" l="1"/>
  <c r="E1971" i="5" s="1"/>
  <c r="G1971" i="5" s="1"/>
  <c r="C1972" i="5" l="1"/>
  <c r="E1972" i="5" s="1"/>
  <c r="G1972" i="5" s="1"/>
  <c r="C1973" i="5" l="1"/>
  <c r="E1973" i="5" s="1"/>
  <c r="G1973" i="5" s="1"/>
  <c r="C1974" i="5" l="1"/>
  <c r="E1974" i="5" s="1"/>
  <c r="G1974" i="5" s="1"/>
  <c r="C1975" i="5" l="1"/>
  <c r="E1975" i="5" s="1"/>
  <c r="G1975" i="5" s="1"/>
  <c r="C1976" i="5" l="1"/>
  <c r="E1976" i="5" s="1"/>
  <c r="G1976" i="5" s="1"/>
  <c r="C1977" i="5" l="1"/>
  <c r="E1977" i="5" s="1"/>
  <c r="G1977" i="5" s="1"/>
  <c r="C1978" i="5" l="1"/>
  <c r="E1978" i="5" s="1"/>
  <c r="G1978" i="5" s="1"/>
  <c r="C1979" i="5" l="1"/>
  <c r="E1979" i="5" s="1"/>
  <c r="G1979" i="5" s="1"/>
  <c r="C1980" i="5" l="1"/>
  <c r="E1980" i="5" s="1"/>
  <c r="G1980" i="5" s="1"/>
  <c r="C1981" i="5" l="1"/>
  <c r="E1981" i="5" s="1"/>
  <c r="G1981" i="5" s="1"/>
  <c r="C1982" i="5" l="1"/>
  <c r="E1982" i="5" s="1"/>
  <c r="G1982" i="5" s="1"/>
  <c r="C1983" i="5" l="1"/>
  <c r="E1983" i="5" s="1"/>
  <c r="G1983" i="5" s="1"/>
  <c r="C1984" i="5" l="1"/>
  <c r="E1984" i="5" s="1"/>
  <c r="G1984" i="5" s="1"/>
  <c r="C1985" i="5" l="1"/>
  <c r="E1985" i="5" s="1"/>
  <c r="G1985" i="5" s="1"/>
  <c r="C1986" i="5" l="1"/>
  <c r="E1986" i="5" s="1"/>
  <c r="G1986" i="5" s="1"/>
  <c r="C1987" i="5" l="1"/>
  <c r="E1987" i="5" s="1"/>
  <c r="G1987" i="5" s="1"/>
  <c r="C1988" i="5" l="1"/>
  <c r="E1988" i="5" s="1"/>
  <c r="G1988" i="5" s="1"/>
  <c r="C1989" i="5" l="1"/>
  <c r="E1989" i="5" s="1"/>
  <c r="G1989" i="5" s="1"/>
  <c r="C1990" i="5" l="1"/>
  <c r="E1990" i="5" s="1"/>
  <c r="G1990" i="5" s="1"/>
  <c r="C1991" i="5" l="1"/>
  <c r="E1991" i="5" s="1"/>
  <c r="G1991" i="5" s="1"/>
  <c r="C1992" i="5" l="1"/>
  <c r="E1992" i="5" s="1"/>
  <c r="G1992" i="5" s="1"/>
  <c r="C1993" i="5" l="1"/>
  <c r="E1993" i="5" s="1"/>
  <c r="G1993" i="5" s="1"/>
  <c r="C1994" i="5" l="1"/>
  <c r="E1994" i="5" s="1"/>
  <c r="G1994" i="5" s="1"/>
  <c r="C1995" i="5" l="1"/>
  <c r="E1995" i="5" s="1"/>
  <c r="G1995" i="5" s="1"/>
  <c r="C1996" i="5" l="1"/>
  <c r="E1996" i="5" s="1"/>
  <c r="G1996" i="5" s="1"/>
  <c r="C1997" i="5" l="1"/>
  <c r="E1997" i="5" s="1"/>
  <c r="G1997" i="5" s="1"/>
  <c r="C1998" i="5" l="1"/>
  <c r="E1998" i="5" s="1"/>
  <c r="G1998" i="5" s="1"/>
  <c r="C1999" i="5" l="1"/>
  <c r="E1999" i="5" s="1"/>
  <c r="G1999" i="5" s="1"/>
  <c r="C2000" i="5" l="1"/>
  <c r="E2000" i="5" s="1"/>
  <c r="G2000" i="5" s="1"/>
  <c r="C2001" i="5" l="1"/>
  <c r="E2001" i="5" s="1"/>
  <c r="G2001" i="5" s="1"/>
  <c r="C2002" i="5" l="1"/>
  <c r="E2002" i="5" s="1"/>
  <c r="G2002" i="5" s="1"/>
  <c r="C2003" i="5" l="1"/>
  <c r="E2003" i="5" s="1"/>
  <c r="G2003" i="5" s="1"/>
  <c r="C2004" i="5" l="1"/>
  <c r="E2004" i="5" s="1"/>
  <c r="G2004" i="5" s="1"/>
  <c r="C2005" i="5" l="1"/>
  <c r="E2005" i="5" s="1"/>
  <c r="G2005" i="5" s="1"/>
  <c r="C2006" i="5" l="1"/>
  <c r="E2006" i="5" s="1"/>
  <c r="G2006" i="5" s="1"/>
  <c r="C2007" i="5" l="1"/>
  <c r="E2007" i="5" s="1"/>
  <c r="G2007" i="5" s="1"/>
  <c r="C2008" i="5" l="1"/>
  <c r="E2008" i="5" s="1"/>
  <c r="G2008" i="5" s="1"/>
  <c r="C2009" i="5" l="1"/>
  <c r="E2009" i="5" s="1"/>
  <c r="G2009" i="5" s="1"/>
  <c r="C2010" i="5" l="1"/>
  <c r="E2010" i="5" s="1"/>
  <c r="G2010" i="5" s="1"/>
  <c r="C2011" i="5" l="1"/>
  <c r="E2011" i="5" s="1"/>
  <c r="G2011" i="5" s="1"/>
  <c r="C2012" i="5" l="1"/>
  <c r="E2012" i="5" s="1"/>
  <c r="G2012" i="5" s="1"/>
  <c r="C2013" i="5" l="1"/>
  <c r="E2013" i="5" s="1"/>
  <c r="G2013" i="5" s="1"/>
  <c r="C2014" i="5" l="1"/>
  <c r="E2014" i="5" s="1"/>
  <c r="G2014" i="5" s="1"/>
  <c r="C2015" i="5" l="1"/>
  <c r="E2015" i="5" s="1"/>
  <c r="G2015" i="5" s="1"/>
  <c r="C2016" i="5" l="1"/>
  <c r="E2016" i="5" s="1"/>
  <c r="G2016" i="5" s="1"/>
  <c r="C2017" i="5" l="1"/>
  <c r="E2017" i="5" s="1"/>
  <c r="G2017" i="5" s="1"/>
  <c r="C2018" i="5" l="1"/>
  <c r="E2018" i="5" s="1"/>
  <c r="G2018" i="5" s="1"/>
  <c r="C2019" i="5" l="1"/>
  <c r="E2019" i="5" s="1"/>
  <c r="G2019" i="5" s="1"/>
  <c r="C2020" i="5" l="1"/>
  <c r="E2020" i="5" s="1"/>
  <c r="G2020" i="5" s="1"/>
  <c r="C2021" i="5" l="1"/>
  <c r="E2021" i="5" s="1"/>
  <c r="G2021" i="5" s="1"/>
  <c r="C2022" i="5" l="1"/>
  <c r="E2022" i="5" s="1"/>
  <c r="G2022" i="5" s="1"/>
  <c r="C2023" i="5" l="1"/>
  <c r="E2023" i="5" s="1"/>
  <c r="G2023" i="5" s="1"/>
  <c r="C2024" i="5" l="1"/>
  <c r="E2024" i="5" s="1"/>
  <c r="G2024" i="5" s="1"/>
  <c r="C2025" i="5" l="1"/>
  <c r="E2025" i="5" s="1"/>
  <c r="G2025" i="5" s="1"/>
  <c r="C2026" i="5" l="1"/>
  <c r="E2026" i="5" s="1"/>
  <c r="G2026" i="5" s="1"/>
  <c r="C2027" i="5" l="1"/>
  <c r="E2027" i="5" s="1"/>
  <c r="G2027" i="5" s="1"/>
  <c r="C2028" i="5" l="1"/>
  <c r="E2028" i="5" s="1"/>
  <c r="G2028" i="5" s="1"/>
  <c r="C2029" i="5" l="1"/>
  <c r="E2029" i="5" s="1"/>
  <c r="G2029" i="5" s="1"/>
  <c r="C2030" i="5" l="1"/>
  <c r="E2030" i="5" s="1"/>
  <c r="G2030" i="5" s="1"/>
  <c r="C2031" i="5" l="1"/>
  <c r="E2031" i="5" s="1"/>
  <c r="G2031" i="5" s="1"/>
  <c r="C2032" i="5" l="1"/>
  <c r="E2032" i="5" s="1"/>
  <c r="G2032" i="5" s="1"/>
  <c r="C2033" i="5" l="1"/>
  <c r="E2033" i="5" s="1"/>
  <c r="G2033" i="5" s="1"/>
  <c r="C2034" i="5" l="1"/>
  <c r="E2034" i="5" s="1"/>
  <c r="G2034" i="5" s="1"/>
  <c r="C2035" i="5" l="1"/>
  <c r="E2035" i="5" s="1"/>
  <c r="G2035" i="5" s="1"/>
  <c r="C2036" i="5" l="1"/>
  <c r="E2036" i="5" s="1"/>
  <c r="G2036" i="5" s="1"/>
  <c r="C2037" i="5" l="1"/>
  <c r="E2037" i="5" s="1"/>
  <c r="G2037" i="5" s="1"/>
  <c r="C2038" i="5" l="1"/>
  <c r="E2038" i="5" s="1"/>
  <c r="G2038" i="5" s="1"/>
  <c r="C2039" i="5" l="1"/>
  <c r="E2039" i="5" s="1"/>
  <c r="G2039" i="5" s="1"/>
  <c r="C2040" i="5" l="1"/>
  <c r="E2040" i="5" s="1"/>
  <c r="G2040" i="5" s="1"/>
  <c r="C2041" i="5" l="1"/>
  <c r="E2041" i="5" s="1"/>
  <c r="G2041" i="5" s="1"/>
  <c r="C2042" i="5" l="1"/>
  <c r="E2042" i="5" s="1"/>
  <c r="G2042" i="5" s="1"/>
  <c r="C2043" i="5" l="1"/>
  <c r="E2043" i="5" s="1"/>
  <c r="G2043" i="5" s="1"/>
  <c r="C2044" i="5" l="1"/>
  <c r="E2044" i="5" s="1"/>
  <c r="G2044" i="5" s="1"/>
  <c r="C2045" i="5" l="1"/>
  <c r="E2045" i="5" s="1"/>
  <c r="G2045" i="5" s="1"/>
  <c r="C2046" i="5" l="1"/>
  <c r="E2046" i="5" s="1"/>
  <c r="G2046" i="5" s="1"/>
  <c r="C2047" i="5" l="1"/>
  <c r="E2047" i="5" s="1"/>
  <c r="G2047" i="5" s="1"/>
  <c r="C2048" i="5" l="1"/>
  <c r="E2048" i="5" s="1"/>
  <c r="G2048" i="5" s="1"/>
  <c r="C2049" i="5" l="1"/>
  <c r="E2049" i="5" s="1"/>
  <c r="G2049" i="5" s="1"/>
  <c r="C2050" i="5" l="1"/>
  <c r="E2050" i="5" s="1"/>
  <c r="G2050" i="5" s="1"/>
  <c r="C2051" i="5" l="1"/>
  <c r="E2051" i="5" s="1"/>
  <c r="G2051" i="5" s="1"/>
  <c r="C2052" i="5" l="1"/>
  <c r="E2052" i="5" s="1"/>
  <c r="G2052" i="5" s="1"/>
  <c r="C2053" i="5" l="1"/>
  <c r="E2053" i="5" s="1"/>
  <c r="G2053" i="5" s="1"/>
  <c r="C2054" i="5" l="1"/>
  <c r="E2054" i="5" s="1"/>
  <c r="G2054" i="5" s="1"/>
  <c r="C2055" i="5" l="1"/>
  <c r="E2055" i="5" s="1"/>
  <c r="G2055" i="5" s="1"/>
  <c r="C2056" i="5" l="1"/>
  <c r="E2056" i="5" s="1"/>
  <c r="G2056" i="5" s="1"/>
  <c r="C2057" i="5" l="1"/>
  <c r="E2057" i="5" s="1"/>
  <c r="G2057" i="5" s="1"/>
  <c r="C2058" i="5" l="1"/>
  <c r="E2058" i="5" s="1"/>
  <c r="G2058" i="5" s="1"/>
  <c r="C2059" i="5" l="1"/>
  <c r="E2059" i="5" s="1"/>
  <c r="G2059" i="5" s="1"/>
  <c r="C2060" i="5" l="1"/>
  <c r="E2060" i="5" s="1"/>
  <c r="G2060" i="5" s="1"/>
  <c r="C2061" i="5" l="1"/>
  <c r="E2061" i="5" s="1"/>
  <c r="G2061" i="5" s="1"/>
  <c r="C2062" i="5" l="1"/>
  <c r="E2062" i="5" s="1"/>
  <c r="G2062" i="5" s="1"/>
  <c r="C2063" i="5" l="1"/>
  <c r="E2063" i="5" s="1"/>
  <c r="G2063" i="5" s="1"/>
  <c r="C2064" i="5" l="1"/>
  <c r="E2064" i="5" s="1"/>
  <c r="G2064" i="5" s="1"/>
  <c r="C2065" i="5" l="1"/>
  <c r="E2065" i="5" s="1"/>
  <c r="G2065" i="5" s="1"/>
  <c r="C2066" i="5" l="1"/>
  <c r="E2066" i="5" s="1"/>
  <c r="G2066" i="5" s="1"/>
  <c r="C2067" i="5" l="1"/>
  <c r="E2067" i="5" s="1"/>
  <c r="G2067" i="5" s="1"/>
  <c r="C2068" i="5" l="1"/>
  <c r="E2068" i="5" s="1"/>
  <c r="G2068" i="5" s="1"/>
  <c r="C2069" i="5" l="1"/>
  <c r="E2069" i="5" s="1"/>
  <c r="G2069" i="5" s="1"/>
  <c r="C2070" i="5" l="1"/>
  <c r="E2070" i="5" s="1"/>
  <c r="G2070" i="5" s="1"/>
  <c r="C2071" i="5" l="1"/>
  <c r="E2071" i="5" s="1"/>
  <c r="G2071" i="5" s="1"/>
  <c r="C2072" i="5" l="1"/>
  <c r="E2072" i="5" s="1"/>
  <c r="G2072" i="5" s="1"/>
  <c r="C2073" i="5" l="1"/>
  <c r="E2073" i="5" s="1"/>
  <c r="G2073" i="5" s="1"/>
  <c r="C2074" i="5" l="1"/>
  <c r="E2074" i="5" s="1"/>
  <c r="G2074" i="5" s="1"/>
  <c r="C2075" i="5" l="1"/>
  <c r="E2075" i="5" s="1"/>
  <c r="G2075" i="5" s="1"/>
  <c r="C2076" i="5" l="1"/>
  <c r="E2076" i="5" s="1"/>
  <c r="G2076" i="5" s="1"/>
  <c r="C2077" i="5" l="1"/>
  <c r="E2077" i="5" s="1"/>
  <c r="G2077" i="5" s="1"/>
  <c r="C2078" i="5" l="1"/>
  <c r="E2078" i="5" s="1"/>
  <c r="G2078" i="5" s="1"/>
  <c r="C2079" i="5" l="1"/>
  <c r="E2079" i="5" s="1"/>
  <c r="G2079" i="5" s="1"/>
  <c r="C2080" i="5" l="1"/>
  <c r="E2080" i="5" s="1"/>
  <c r="G2080" i="5" s="1"/>
  <c r="C2081" i="5" l="1"/>
  <c r="E2081" i="5" s="1"/>
  <c r="G2081" i="5" s="1"/>
  <c r="C2082" i="5" l="1"/>
  <c r="E2082" i="5" s="1"/>
  <c r="G2082" i="5" s="1"/>
  <c r="C2083" i="5" l="1"/>
  <c r="E2083" i="5" s="1"/>
  <c r="G2083" i="5" s="1"/>
  <c r="C2084" i="5" l="1"/>
  <c r="E2084" i="5" s="1"/>
  <c r="G2084" i="5" s="1"/>
  <c r="C2085" i="5" l="1"/>
  <c r="E2085" i="5" s="1"/>
  <c r="G2085" i="5" s="1"/>
  <c r="C2086" i="5" l="1"/>
  <c r="E2086" i="5" s="1"/>
  <c r="G2086" i="5" s="1"/>
  <c r="C2087" i="5" l="1"/>
  <c r="E2087" i="5" s="1"/>
  <c r="G2087" i="5" s="1"/>
  <c r="C2088" i="5" l="1"/>
  <c r="E2088" i="5" s="1"/>
  <c r="G2088" i="5" s="1"/>
  <c r="C2089" i="5" l="1"/>
  <c r="E2089" i="5" s="1"/>
  <c r="G2089" i="5" s="1"/>
  <c r="C2090" i="5" l="1"/>
  <c r="E2090" i="5" s="1"/>
  <c r="G2090" i="5" s="1"/>
  <c r="C2091" i="5" l="1"/>
  <c r="E2091" i="5" s="1"/>
  <c r="G2091" i="5" s="1"/>
  <c r="C2092" i="5" l="1"/>
  <c r="E2092" i="5" s="1"/>
  <c r="G2092" i="5" s="1"/>
  <c r="C2093" i="5" l="1"/>
  <c r="E2093" i="5" s="1"/>
  <c r="G2093" i="5" s="1"/>
  <c r="C2094" i="5" l="1"/>
  <c r="E2094" i="5" s="1"/>
  <c r="G2094" i="5" s="1"/>
  <c r="C2095" i="5" l="1"/>
  <c r="E2095" i="5" s="1"/>
  <c r="G2095" i="5" s="1"/>
  <c r="C2096" i="5" l="1"/>
  <c r="E2096" i="5" s="1"/>
  <c r="G2096" i="5" s="1"/>
  <c r="C2097" i="5" l="1"/>
  <c r="E2097" i="5" s="1"/>
  <c r="G2097" i="5" s="1"/>
  <c r="C2098" i="5" l="1"/>
  <c r="E2098" i="5" s="1"/>
  <c r="G2098" i="5" s="1"/>
  <c r="C2099" i="5" l="1"/>
  <c r="E2099" i="5" s="1"/>
  <c r="G2099" i="5" s="1"/>
  <c r="C2100" i="5" l="1"/>
  <c r="E2100" i="5" s="1"/>
  <c r="G2100" i="5" s="1"/>
  <c r="C2101" i="5" l="1"/>
  <c r="E2101" i="5" s="1"/>
  <c r="G2101" i="5" s="1"/>
  <c r="C2102" i="5" l="1"/>
  <c r="E2102" i="5" s="1"/>
  <c r="G2102" i="5" s="1"/>
  <c r="C2103" i="5" l="1"/>
  <c r="E2103" i="5" s="1"/>
  <c r="G2103" i="5" s="1"/>
  <c r="C2104" i="5" l="1"/>
  <c r="E2104" i="5" s="1"/>
  <c r="G2104" i="5" s="1"/>
  <c r="C2105" i="5" l="1"/>
  <c r="E2105" i="5" s="1"/>
  <c r="G2105" i="5" s="1"/>
  <c r="C2106" i="5" l="1"/>
  <c r="E2106" i="5" s="1"/>
  <c r="G2106" i="5" s="1"/>
  <c r="C2107" i="5" l="1"/>
  <c r="E2107" i="5" s="1"/>
  <c r="G2107" i="5" s="1"/>
  <c r="C2108" i="5" l="1"/>
  <c r="E2108" i="5" s="1"/>
  <c r="G2108" i="5" s="1"/>
  <c r="C2109" i="5" l="1"/>
  <c r="E2109" i="5" s="1"/>
  <c r="G2109" i="5" s="1"/>
  <c r="C2110" i="5" l="1"/>
  <c r="E2110" i="5" s="1"/>
  <c r="G2110" i="5" s="1"/>
  <c r="C2111" i="5" l="1"/>
  <c r="E2111" i="5" s="1"/>
  <c r="G2111" i="5" s="1"/>
  <c r="C2112" i="5" l="1"/>
  <c r="E2112" i="5" s="1"/>
  <c r="G2112" i="5" s="1"/>
  <c r="C2113" i="5" l="1"/>
  <c r="E2113" i="5" s="1"/>
  <c r="G2113" i="5" s="1"/>
  <c r="C2114" i="5" l="1"/>
  <c r="E2114" i="5" s="1"/>
  <c r="G2114" i="5" s="1"/>
  <c r="C2115" i="5" l="1"/>
  <c r="E2115" i="5" s="1"/>
  <c r="G2115" i="5" s="1"/>
  <c r="C2116" i="5" l="1"/>
  <c r="E2116" i="5" s="1"/>
  <c r="G2116" i="5" s="1"/>
  <c r="C2117" i="5" l="1"/>
  <c r="E2117" i="5" s="1"/>
  <c r="G2117" i="5" s="1"/>
  <c r="C2118" i="5" l="1"/>
  <c r="E2118" i="5" s="1"/>
  <c r="G2118" i="5" s="1"/>
  <c r="C2119" i="5" l="1"/>
  <c r="E2119" i="5" s="1"/>
  <c r="G2119" i="5" s="1"/>
  <c r="C2120" i="5" l="1"/>
  <c r="E2120" i="5" s="1"/>
  <c r="G2120" i="5" s="1"/>
  <c r="C2121" i="5" l="1"/>
  <c r="E2121" i="5" s="1"/>
  <c r="G2121" i="5" s="1"/>
  <c r="C2122" i="5" l="1"/>
  <c r="E2122" i="5" s="1"/>
  <c r="G2122" i="5" s="1"/>
  <c r="C2123" i="5" l="1"/>
  <c r="E2123" i="5" s="1"/>
  <c r="G2123" i="5" s="1"/>
  <c r="C2124" i="5" l="1"/>
  <c r="E2124" i="5" s="1"/>
  <c r="G2124" i="5" s="1"/>
  <c r="C2125" i="5" l="1"/>
  <c r="E2125" i="5" s="1"/>
  <c r="G2125" i="5" s="1"/>
  <c r="C2126" i="5" l="1"/>
  <c r="E2126" i="5" s="1"/>
  <c r="G2126" i="5" s="1"/>
  <c r="C2127" i="5" l="1"/>
  <c r="E2127" i="5" s="1"/>
  <c r="G2127" i="5" s="1"/>
  <c r="C2128" i="5" l="1"/>
  <c r="E2128" i="5" s="1"/>
  <c r="G2128" i="5" s="1"/>
  <c r="C2129" i="5" l="1"/>
  <c r="E2129" i="5" s="1"/>
  <c r="G2129" i="5" s="1"/>
  <c r="C2130" i="5" l="1"/>
  <c r="E2130" i="5" s="1"/>
  <c r="G2130" i="5" s="1"/>
  <c r="C2131" i="5" l="1"/>
  <c r="E2131" i="5" s="1"/>
  <c r="G2131" i="5" s="1"/>
  <c r="C2132" i="5" l="1"/>
  <c r="E2132" i="5" s="1"/>
  <c r="G2132" i="5" s="1"/>
  <c r="C2133" i="5" l="1"/>
  <c r="E2133" i="5" s="1"/>
  <c r="G2133" i="5" s="1"/>
  <c r="C2134" i="5" l="1"/>
  <c r="E2134" i="5" s="1"/>
  <c r="G2134" i="5" s="1"/>
  <c r="C2135" i="5" l="1"/>
  <c r="E2135" i="5" s="1"/>
  <c r="G2135" i="5" s="1"/>
  <c r="C2136" i="5" l="1"/>
  <c r="E2136" i="5" s="1"/>
  <c r="G2136" i="5" s="1"/>
  <c r="C2137" i="5" l="1"/>
  <c r="E2137" i="5" s="1"/>
  <c r="G2137" i="5" s="1"/>
  <c r="C2138" i="5" l="1"/>
  <c r="E2138" i="5" s="1"/>
  <c r="G2138" i="5" s="1"/>
  <c r="C2139" i="5" l="1"/>
  <c r="E2139" i="5" s="1"/>
  <c r="G2139" i="5" s="1"/>
  <c r="C2140" i="5" l="1"/>
  <c r="E2140" i="5" s="1"/>
  <c r="G2140" i="5" s="1"/>
  <c r="C2141" i="5" l="1"/>
  <c r="E2141" i="5" s="1"/>
  <c r="G2141" i="5" s="1"/>
  <c r="C2142" i="5" l="1"/>
  <c r="E2142" i="5" s="1"/>
  <c r="G2142" i="5" s="1"/>
  <c r="C2143" i="5" l="1"/>
  <c r="E2143" i="5" s="1"/>
  <c r="G2143" i="5" s="1"/>
  <c r="C2144" i="5" l="1"/>
  <c r="E2144" i="5" s="1"/>
  <c r="G2144" i="5" s="1"/>
  <c r="C2145" i="5" l="1"/>
  <c r="E2145" i="5" s="1"/>
  <c r="G2145" i="5" s="1"/>
  <c r="C2146" i="5" l="1"/>
  <c r="E2146" i="5" s="1"/>
  <c r="G2146" i="5" s="1"/>
  <c r="C2147" i="5" l="1"/>
  <c r="E2147" i="5" s="1"/>
  <c r="G2147" i="5" s="1"/>
  <c r="C2148" i="5" l="1"/>
  <c r="E2148" i="5" s="1"/>
  <c r="G2148" i="5" s="1"/>
  <c r="C2149" i="5" l="1"/>
  <c r="E2149" i="5" s="1"/>
  <c r="G2149" i="5" s="1"/>
  <c r="C2150" i="5" l="1"/>
  <c r="E2150" i="5" s="1"/>
  <c r="G2150" i="5" s="1"/>
  <c r="C2151" i="5" l="1"/>
  <c r="E2151" i="5" s="1"/>
  <c r="G2151" i="5" s="1"/>
  <c r="C2152" i="5" l="1"/>
  <c r="E2152" i="5" s="1"/>
  <c r="G2152" i="5" s="1"/>
  <c r="C2153" i="5" l="1"/>
  <c r="E2153" i="5" s="1"/>
  <c r="G2153" i="5" s="1"/>
  <c r="C2154" i="5" l="1"/>
  <c r="E2154" i="5" s="1"/>
  <c r="G2154" i="5" s="1"/>
  <c r="C2155" i="5" l="1"/>
  <c r="E2155" i="5" s="1"/>
  <c r="G2155" i="5" s="1"/>
  <c r="C2156" i="5" l="1"/>
  <c r="E2156" i="5" s="1"/>
  <c r="G2156" i="5" s="1"/>
  <c r="C2157" i="5" l="1"/>
  <c r="E2157" i="5" s="1"/>
  <c r="G2157" i="5" s="1"/>
  <c r="C2158" i="5" l="1"/>
  <c r="E2158" i="5" s="1"/>
  <c r="G2158" i="5" s="1"/>
  <c r="C2159" i="5" l="1"/>
  <c r="E2159" i="5" s="1"/>
  <c r="G2159" i="5" s="1"/>
  <c r="C2160" i="5" l="1"/>
  <c r="E2160" i="5" s="1"/>
  <c r="G2160" i="5" s="1"/>
  <c r="C2161" i="5" l="1"/>
  <c r="E2161" i="5" s="1"/>
  <c r="G2161" i="5" s="1"/>
  <c r="C2162" i="5" l="1"/>
  <c r="E2162" i="5" s="1"/>
  <c r="G2162" i="5" s="1"/>
  <c r="C2163" i="5" l="1"/>
  <c r="E2163" i="5" s="1"/>
  <c r="G2163" i="5" s="1"/>
  <c r="C2164" i="5" l="1"/>
  <c r="E2164" i="5" s="1"/>
  <c r="G2164" i="5" s="1"/>
  <c r="C2165" i="5" l="1"/>
  <c r="E2165" i="5" s="1"/>
  <c r="G2165" i="5" s="1"/>
  <c r="C2166" i="5" l="1"/>
  <c r="E2166" i="5" s="1"/>
  <c r="G2166" i="5" s="1"/>
  <c r="C2167" i="5" l="1"/>
  <c r="E2167" i="5" s="1"/>
  <c r="G2167" i="5" s="1"/>
  <c r="C2168" i="5" l="1"/>
  <c r="E2168" i="5" s="1"/>
  <c r="G2168" i="5" s="1"/>
  <c r="C2169" i="5" l="1"/>
  <c r="E2169" i="5" s="1"/>
  <c r="G2169" i="5" s="1"/>
  <c r="C2170" i="5" l="1"/>
  <c r="E2170" i="5" s="1"/>
  <c r="G2170" i="5" s="1"/>
  <c r="C2171" i="5" l="1"/>
  <c r="E2171" i="5" s="1"/>
  <c r="G2171" i="5" s="1"/>
  <c r="C2172" i="5" l="1"/>
  <c r="E2172" i="5" s="1"/>
  <c r="G2172" i="5" s="1"/>
  <c r="C2173" i="5" l="1"/>
  <c r="E2173" i="5" s="1"/>
  <c r="G2173" i="5" s="1"/>
  <c r="C2174" i="5" l="1"/>
  <c r="E2174" i="5" s="1"/>
  <c r="G2174" i="5" s="1"/>
  <c r="C2175" i="5" l="1"/>
  <c r="E2175" i="5" s="1"/>
  <c r="G2175" i="5" s="1"/>
  <c r="C2176" i="5" l="1"/>
  <c r="E2176" i="5" s="1"/>
  <c r="G2176" i="5" s="1"/>
  <c r="C2177" i="5" l="1"/>
  <c r="E2177" i="5" s="1"/>
  <c r="G2177" i="5" s="1"/>
  <c r="C2178" i="5" l="1"/>
  <c r="E2178" i="5" s="1"/>
  <c r="G2178" i="5" s="1"/>
  <c r="C2179" i="5" l="1"/>
  <c r="E2179" i="5" s="1"/>
  <c r="G2179" i="5" s="1"/>
  <c r="C2180" i="5" l="1"/>
  <c r="E2180" i="5" s="1"/>
  <c r="G2180" i="5" s="1"/>
  <c r="C2181" i="5" l="1"/>
  <c r="E2181" i="5" s="1"/>
  <c r="G2181" i="5" s="1"/>
  <c r="C2182" i="5" l="1"/>
  <c r="E2182" i="5" s="1"/>
  <c r="G2182" i="5" s="1"/>
  <c r="C2183" i="5" l="1"/>
  <c r="E2183" i="5" s="1"/>
  <c r="G2183" i="5" s="1"/>
  <c r="C2184" i="5" l="1"/>
  <c r="E2184" i="5" s="1"/>
  <c r="G2184" i="5" s="1"/>
  <c r="C2185" i="5" l="1"/>
  <c r="E2185" i="5" s="1"/>
  <c r="G2185" i="5" s="1"/>
  <c r="C2186" i="5" l="1"/>
  <c r="E2186" i="5" s="1"/>
  <c r="G2186" i="5" s="1"/>
  <c r="C2187" i="5" l="1"/>
  <c r="E2187" i="5" s="1"/>
  <c r="G2187" i="5" s="1"/>
  <c r="C2188" i="5" l="1"/>
  <c r="E2188" i="5" s="1"/>
  <c r="G2188" i="5" s="1"/>
  <c r="C2189" i="5" l="1"/>
  <c r="E2189" i="5" s="1"/>
  <c r="G2189" i="5" s="1"/>
  <c r="C2190" i="5" l="1"/>
  <c r="E2190" i="5" s="1"/>
  <c r="G2190" i="5" s="1"/>
  <c r="C2191" i="5" l="1"/>
  <c r="E2191" i="5" s="1"/>
  <c r="G2191" i="5" s="1"/>
  <c r="C2192" i="5" l="1"/>
  <c r="E2192" i="5" s="1"/>
  <c r="G2192" i="5" s="1"/>
  <c r="C2193" i="5" l="1"/>
  <c r="E2193" i="5" s="1"/>
  <c r="G2193" i="5" s="1"/>
  <c r="C2194" i="5" l="1"/>
  <c r="E2194" i="5" s="1"/>
  <c r="G2194" i="5" s="1"/>
  <c r="C2195" i="5" l="1"/>
  <c r="E2195" i="5" s="1"/>
  <c r="G2195" i="5" s="1"/>
  <c r="C2196" i="5" l="1"/>
  <c r="E2196" i="5" s="1"/>
  <c r="G2196" i="5" s="1"/>
  <c r="C2197" i="5" l="1"/>
  <c r="E2197" i="5" s="1"/>
  <c r="G2197" i="5" s="1"/>
  <c r="C2198" i="5" l="1"/>
  <c r="E2198" i="5" s="1"/>
  <c r="G2198" i="5" s="1"/>
  <c r="C2199" i="5" l="1"/>
  <c r="E2199" i="5" s="1"/>
  <c r="G2199" i="5" s="1"/>
  <c r="C2200" i="5" l="1"/>
  <c r="E2200" i="5" s="1"/>
  <c r="G2200" i="5" s="1"/>
  <c r="C2201" i="5" l="1"/>
  <c r="E2201" i="5" s="1"/>
  <c r="G2201" i="5" s="1"/>
  <c r="C2202" i="5" l="1"/>
  <c r="E2202" i="5" s="1"/>
  <c r="G2202" i="5" s="1"/>
  <c r="C2203" i="5" l="1"/>
  <c r="E2203" i="5" s="1"/>
  <c r="G2203" i="5" s="1"/>
  <c r="C2204" i="5" l="1"/>
  <c r="E2204" i="5" s="1"/>
  <c r="G2204" i="5" s="1"/>
  <c r="C2205" i="5" l="1"/>
  <c r="E2205" i="5" s="1"/>
  <c r="G2205" i="5" s="1"/>
  <c r="C2206" i="5" l="1"/>
  <c r="E2206" i="5" s="1"/>
  <c r="G2206" i="5" s="1"/>
  <c r="C2207" i="5" l="1"/>
  <c r="E2207" i="5" s="1"/>
  <c r="G2207" i="5" s="1"/>
  <c r="C2208" i="5" l="1"/>
  <c r="E2208" i="5" s="1"/>
  <c r="G2208" i="5" s="1"/>
  <c r="C2209" i="5" l="1"/>
  <c r="E2209" i="5" s="1"/>
  <c r="G2209" i="5" s="1"/>
  <c r="C2210" i="5" l="1"/>
  <c r="E2210" i="5" s="1"/>
  <c r="G2210" i="5" s="1"/>
  <c r="C2211" i="5" l="1"/>
  <c r="E2211" i="5" s="1"/>
  <c r="G2211" i="5" s="1"/>
  <c r="C2212" i="5" l="1"/>
  <c r="E2212" i="5" s="1"/>
  <c r="G2212" i="5" s="1"/>
  <c r="C2213" i="5" l="1"/>
  <c r="E2213" i="5" s="1"/>
  <c r="G2213" i="5" s="1"/>
  <c r="C2214" i="5" l="1"/>
  <c r="E2214" i="5" s="1"/>
  <c r="G2214" i="5" s="1"/>
  <c r="C2215" i="5" l="1"/>
  <c r="E2215" i="5" s="1"/>
  <c r="G2215" i="5" s="1"/>
  <c r="C2216" i="5" l="1"/>
  <c r="E2216" i="5" s="1"/>
  <c r="G2216" i="5" s="1"/>
  <c r="C2217" i="5" l="1"/>
  <c r="E2217" i="5" s="1"/>
  <c r="G2217" i="5" s="1"/>
  <c r="C2218" i="5" l="1"/>
  <c r="E2218" i="5" s="1"/>
  <c r="G2218" i="5" s="1"/>
  <c r="C2219" i="5" l="1"/>
  <c r="E2219" i="5" s="1"/>
  <c r="G2219" i="5" s="1"/>
  <c r="C2220" i="5" l="1"/>
  <c r="E2220" i="5" s="1"/>
  <c r="G2220" i="5" s="1"/>
  <c r="C2221" i="5" l="1"/>
  <c r="E2221" i="5" s="1"/>
  <c r="G2221" i="5" s="1"/>
  <c r="C2222" i="5" l="1"/>
  <c r="E2222" i="5" s="1"/>
  <c r="G2222" i="5" s="1"/>
  <c r="C2223" i="5" l="1"/>
  <c r="E2223" i="5" s="1"/>
  <c r="G2223" i="5" s="1"/>
  <c r="C2224" i="5" l="1"/>
  <c r="E2224" i="5" s="1"/>
  <c r="G2224" i="5" s="1"/>
  <c r="C2225" i="5" l="1"/>
  <c r="E2225" i="5" s="1"/>
  <c r="G2225" i="5" s="1"/>
  <c r="C2226" i="5" l="1"/>
  <c r="E2226" i="5" s="1"/>
  <c r="G2226" i="5" s="1"/>
  <c r="C2227" i="5" l="1"/>
  <c r="E2227" i="5" s="1"/>
  <c r="G2227" i="5" s="1"/>
  <c r="C2228" i="5" l="1"/>
  <c r="E2228" i="5" s="1"/>
  <c r="G2228" i="5" s="1"/>
  <c r="C2229" i="5" l="1"/>
  <c r="E2229" i="5" s="1"/>
  <c r="G2229" i="5" s="1"/>
  <c r="C2230" i="5" l="1"/>
  <c r="E2230" i="5" s="1"/>
  <c r="G2230" i="5" s="1"/>
  <c r="C2231" i="5" l="1"/>
  <c r="E2231" i="5" s="1"/>
  <c r="G2231" i="5" s="1"/>
  <c r="C2232" i="5" l="1"/>
  <c r="E2232" i="5" s="1"/>
  <c r="G2232" i="5" s="1"/>
  <c r="C2233" i="5" l="1"/>
  <c r="E2233" i="5" s="1"/>
  <c r="G2233" i="5" s="1"/>
  <c r="C2234" i="5" l="1"/>
  <c r="E2234" i="5" s="1"/>
  <c r="G2234" i="5" s="1"/>
  <c r="C2235" i="5" l="1"/>
  <c r="E2235" i="5" s="1"/>
  <c r="G2235" i="5" s="1"/>
  <c r="C2236" i="5" l="1"/>
  <c r="E2236" i="5" s="1"/>
  <c r="G2236" i="5" s="1"/>
  <c r="C2237" i="5" l="1"/>
  <c r="E2237" i="5" s="1"/>
  <c r="G2237" i="5" s="1"/>
  <c r="C2238" i="5" l="1"/>
  <c r="E2238" i="5" s="1"/>
  <c r="G2238" i="5" s="1"/>
  <c r="C2239" i="5" l="1"/>
  <c r="E2239" i="5" s="1"/>
  <c r="G2239" i="5" s="1"/>
  <c r="C2240" i="5" l="1"/>
  <c r="E2240" i="5" s="1"/>
  <c r="G2240" i="5" s="1"/>
  <c r="C2241" i="5" l="1"/>
  <c r="E2241" i="5" s="1"/>
  <c r="G2241" i="5" s="1"/>
  <c r="C2242" i="5" l="1"/>
  <c r="E2242" i="5" s="1"/>
  <c r="G2242" i="5" s="1"/>
  <c r="C2243" i="5" l="1"/>
  <c r="E2243" i="5" s="1"/>
  <c r="G2243" i="5" s="1"/>
  <c r="C2244" i="5" l="1"/>
  <c r="E2244" i="5" s="1"/>
  <c r="G2244" i="5" s="1"/>
  <c r="C2245" i="5" l="1"/>
  <c r="E2245" i="5" s="1"/>
  <c r="G2245" i="5" s="1"/>
  <c r="C2246" i="5" l="1"/>
  <c r="E2246" i="5" s="1"/>
  <c r="G2246" i="5" s="1"/>
  <c r="C2247" i="5" l="1"/>
  <c r="E2247" i="5" s="1"/>
  <c r="G2247" i="5" s="1"/>
  <c r="C2248" i="5" l="1"/>
  <c r="E2248" i="5" s="1"/>
  <c r="G2248" i="5" s="1"/>
  <c r="C2249" i="5" l="1"/>
  <c r="E2249" i="5" s="1"/>
  <c r="G2249" i="5" s="1"/>
  <c r="C2250" i="5" l="1"/>
  <c r="E2250" i="5" s="1"/>
  <c r="G2250" i="5" s="1"/>
  <c r="C2251" i="5" l="1"/>
  <c r="E2251" i="5" s="1"/>
  <c r="G2251" i="5" s="1"/>
  <c r="C2252" i="5" l="1"/>
  <c r="E2252" i="5" s="1"/>
  <c r="G2252" i="5" s="1"/>
  <c r="C2253" i="5" l="1"/>
  <c r="E2253" i="5" s="1"/>
  <c r="G2253" i="5" s="1"/>
  <c r="C2254" i="5" l="1"/>
  <c r="E2254" i="5" s="1"/>
  <c r="G2254" i="5" s="1"/>
  <c r="C2255" i="5" l="1"/>
  <c r="E2255" i="5" s="1"/>
  <c r="G2255" i="5" s="1"/>
  <c r="C2256" i="5" l="1"/>
  <c r="E2256" i="5" s="1"/>
  <c r="G2256" i="5" s="1"/>
  <c r="C2257" i="5" l="1"/>
  <c r="E2257" i="5" s="1"/>
  <c r="G2257" i="5" s="1"/>
  <c r="C2258" i="5" l="1"/>
  <c r="E2258" i="5" s="1"/>
  <c r="G2258" i="5" s="1"/>
  <c r="C2259" i="5" l="1"/>
  <c r="E2259" i="5" s="1"/>
  <c r="G2259" i="5" s="1"/>
  <c r="C2260" i="5" l="1"/>
  <c r="E2260" i="5" s="1"/>
  <c r="G2260" i="5" s="1"/>
  <c r="C2261" i="5" l="1"/>
  <c r="E2261" i="5" s="1"/>
  <c r="G2261" i="5" s="1"/>
  <c r="C2262" i="5" l="1"/>
  <c r="E2262" i="5" s="1"/>
  <c r="G2262" i="5" s="1"/>
  <c r="C2263" i="5" l="1"/>
  <c r="E2263" i="5" s="1"/>
  <c r="G2263" i="5" s="1"/>
  <c r="C2264" i="5" l="1"/>
  <c r="E2264" i="5" s="1"/>
  <c r="G2264" i="5" s="1"/>
  <c r="C2265" i="5" l="1"/>
  <c r="E2265" i="5" s="1"/>
  <c r="G2265" i="5" s="1"/>
  <c r="C2266" i="5" l="1"/>
  <c r="E2266" i="5" s="1"/>
  <c r="G2266" i="5" s="1"/>
  <c r="C2267" i="5" l="1"/>
  <c r="E2267" i="5" s="1"/>
  <c r="G2267" i="5" s="1"/>
  <c r="C2268" i="5" l="1"/>
  <c r="E2268" i="5" s="1"/>
  <c r="G2268" i="5" s="1"/>
  <c r="C2269" i="5" l="1"/>
  <c r="E2269" i="5" s="1"/>
  <c r="G2269" i="5" s="1"/>
  <c r="C2270" i="5" l="1"/>
  <c r="E2270" i="5" s="1"/>
  <c r="G2270" i="5" s="1"/>
  <c r="C2271" i="5" l="1"/>
  <c r="E2271" i="5" s="1"/>
  <c r="G2271" i="5" s="1"/>
  <c r="C2272" i="5" l="1"/>
  <c r="E2272" i="5" s="1"/>
  <c r="G2272" i="5" s="1"/>
  <c r="C2273" i="5" l="1"/>
  <c r="E2273" i="5" s="1"/>
  <c r="G2273" i="5" s="1"/>
  <c r="C2274" i="5" l="1"/>
  <c r="E2274" i="5" s="1"/>
  <c r="G2274" i="5" s="1"/>
  <c r="C2275" i="5" l="1"/>
  <c r="E2275" i="5" s="1"/>
  <c r="G2275" i="5" s="1"/>
  <c r="C2276" i="5" l="1"/>
  <c r="E2276" i="5" s="1"/>
  <c r="G2276" i="5" s="1"/>
  <c r="C2277" i="5" l="1"/>
  <c r="E2277" i="5" s="1"/>
  <c r="G2277" i="5" s="1"/>
  <c r="C2278" i="5" l="1"/>
  <c r="E2278" i="5" s="1"/>
  <c r="G2278" i="5" s="1"/>
  <c r="C2279" i="5" l="1"/>
  <c r="E2279" i="5" s="1"/>
  <c r="G2279" i="5" s="1"/>
  <c r="C2280" i="5" l="1"/>
  <c r="E2280" i="5" s="1"/>
  <c r="G2280" i="5" s="1"/>
  <c r="C2281" i="5" l="1"/>
  <c r="E2281" i="5" s="1"/>
  <c r="G2281" i="5" s="1"/>
  <c r="C2282" i="5" l="1"/>
  <c r="E2282" i="5" s="1"/>
  <c r="G2282" i="5" s="1"/>
  <c r="C2283" i="5" l="1"/>
  <c r="E2283" i="5" s="1"/>
  <c r="G2283" i="5" s="1"/>
  <c r="C2284" i="5" l="1"/>
  <c r="E2284" i="5" s="1"/>
  <c r="G2284" i="5" s="1"/>
  <c r="C2285" i="5" l="1"/>
  <c r="E2285" i="5" s="1"/>
  <c r="G2285" i="5" s="1"/>
  <c r="C2286" i="5" l="1"/>
  <c r="E2286" i="5" s="1"/>
  <c r="G2286" i="5" s="1"/>
  <c r="C2287" i="5" l="1"/>
  <c r="E2287" i="5" s="1"/>
  <c r="G2287" i="5" s="1"/>
  <c r="C2288" i="5" l="1"/>
  <c r="E2288" i="5" s="1"/>
  <c r="G2288" i="5" s="1"/>
  <c r="C2289" i="5" l="1"/>
  <c r="E2289" i="5" s="1"/>
  <c r="G2289" i="5" s="1"/>
  <c r="C2290" i="5" l="1"/>
  <c r="E2290" i="5" s="1"/>
  <c r="G2290" i="5" s="1"/>
  <c r="C2291" i="5" l="1"/>
  <c r="E2291" i="5" s="1"/>
  <c r="G2291" i="5" s="1"/>
  <c r="C2292" i="5" l="1"/>
  <c r="E2292" i="5" s="1"/>
  <c r="G2292" i="5" s="1"/>
  <c r="C2293" i="5" l="1"/>
  <c r="E2293" i="5" s="1"/>
  <c r="G2293" i="5" s="1"/>
  <c r="C2294" i="5" l="1"/>
  <c r="E2294" i="5" s="1"/>
  <c r="G2294" i="5" s="1"/>
  <c r="C2295" i="5" l="1"/>
  <c r="E2295" i="5" s="1"/>
  <c r="G2295" i="5" s="1"/>
  <c r="C2296" i="5" l="1"/>
  <c r="E2296" i="5" s="1"/>
  <c r="G2296" i="5" s="1"/>
  <c r="C2297" i="5" l="1"/>
  <c r="E2297" i="5" s="1"/>
  <c r="G2297" i="5" s="1"/>
  <c r="C2298" i="5" l="1"/>
  <c r="E2298" i="5" s="1"/>
  <c r="G2298" i="5" s="1"/>
  <c r="C2299" i="5" l="1"/>
  <c r="E2299" i="5" s="1"/>
  <c r="G2299" i="5" s="1"/>
  <c r="C2300" i="5" l="1"/>
  <c r="E2300" i="5" s="1"/>
  <c r="G2300" i="5" s="1"/>
  <c r="C2301" i="5" l="1"/>
  <c r="E2301" i="5" s="1"/>
  <c r="G2301" i="5" s="1"/>
  <c r="C2302" i="5" l="1"/>
  <c r="E2302" i="5" s="1"/>
  <c r="G2302" i="5" s="1"/>
  <c r="C2303" i="5" l="1"/>
  <c r="E2303" i="5" s="1"/>
  <c r="G2303" i="5" s="1"/>
  <c r="C2304" i="5" l="1"/>
  <c r="E2304" i="5" s="1"/>
  <c r="G2304" i="5" s="1"/>
  <c r="C2305" i="5" l="1"/>
  <c r="E2305" i="5" s="1"/>
  <c r="G2305" i="5" s="1"/>
  <c r="C2306" i="5" l="1"/>
  <c r="E2306" i="5" s="1"/>
  <c r="G2306" i="5" s="1"/>
  <c r="C2307" i="5" l="1"/>
  <c r="E2307" i="5" s="1"/>
  <c r="G2307" i="5" s="1"/>
  <c r="C2308" i="5" l="1"/>
  <c r="E2308" i="5" s="1"/>
  <c r="G2308" i="5" s="1"/>
  <c r="C2309" i="5" l="1"/>
  <c r="E2309" i="5" s="1"/>
  <c r="G2309" i="5" s="1"/>
  <c r="C2310" i="5" l="1"/>
  <c r="E2310" i="5" s="1"/>
  <c r="G2310" i="5" s="1"/>
  <c r="C2311" i="5" l="1"/>
  <c r="E2311" i="5" s="1"/>
  <c r="G2311" i="5" s="1"/>
  <c r="C2312" i="5" l="1"/>
  <c r="E2312" i="5" s="1"/>
  <c r="G2312" i="5" s="1"/>
  <c r="C2313" i="5" l="1"/>
  <c r="E2313" i="5" s="1"/>
  <c r="G2313" i="5" s="1"/>
  <c r="C2314" i="5" l="1"/>
  <c r="E2314" i="5" s="1"/>
  <c r="G2314" i="5" s="1"/>
  <c r="C2315" i="5" l="1"/>
  <c r="E2315" i="5" s="1"/>
  <c r="G2315" i="5" s="1"/>
  <c r="C2316" i="5" l="1"/>
  <c r="E2316" i="5" s="1"/>
  <c r="G2316" i="5" s="1"/>
  <c r="C2317" i="5" l="1"/>
  <c r="E2317" i="5" s="1"/>
  <c r="G2317" i="5" s="1"/>
  <c r="C2318" i="5" l="1"/>
  <c r="E2318" i="5" s="1"/>
  <c r="G2318" i="5" s="1"/>
  <c r="C2319" i="5" l="1"/>
  <c r="E2319" i="5" s="1"/>
  <c r="G2319" i="5" s="1"/>
  <c r="C2320" i="5" l="1"/>
  <c r="E2320" i="5" s="1"/>
  <c r="G2320" i="5" s="1"/>
  <c r="C2321" i="5" l="1"/>
  <c r="E2321" i="5" s="1"/>
  <c r="G2321" i="5" s="1"/>
  <c r="C2322" i="5" l="1"/>
  <c r="E2322" i="5" s="1"/>
  <c r="G2322" i="5" s="1"/>
  <c r="C2323" i="5" l="1"/>
  <c r="E2323" i="5" s="1"/>
  <c r="G2323" i="5" s="1"/>
  <c r="C2324" i="5" l="1"/>
  <c r="E2324" i="5" s="1"/>
  <c r="G2324" i="5" s="1"/>
  <c r="C2325" i="5" l="1"/>
  <c r="E2325" i="5" s="1"/>
  <c r="G2325" i="5" s="1"/>
  <c r="C2326" i="5" l="1"/>
  <c r="E2326" i="5" s="1"/>
  <c r="G2326" i="5" s="1"/>
  <c r="C2327" i="5" l="1"/>
  <c r="E2327" i="5" s="1"/>
  <c r="G2327" i="5" s="1"/>
  <c r="C2328" i="5" l="1"/>
  <c r="E2328" i="5" s="1"/>
  <c r="G2328" i="5" s="1"/>
  <c r="C2329" i="5" l="1"/>
  <c r="E2329" i="5" s="1"/>
  <c r="G2329" i="5" s="1"/>
  <c r="C2330" i="5" l="1"/>
  <c r="E2330" i="5" s="1"/>
  <c r="G2330" i="5" s="1"/>
  <c r="C2331" i="5" l="1"/>
  <c r="E2331" i="5" s="1"/>
  <c r="G2331" i="5" s="1"/>
  <c r="C2332" i="5" l="1"/>
  <c r="E2332" i="5" s="1"/>
  <c r="G2332" i="5" s="1"/>
  <c r="C2333" i="5" l="1"/>
  <c r="E2333" i="5" s="1"/>
  <c r="G2333" i="5" s="1"/>
  <c r="C2334" i="5" l="1"/>
  <c r="E2334" i="5" s="1"/>
  <c r="G2334" i="5" s="1"/>
  <c r="C2335" i="5" l="1"/>
  <c r="E2335" i="5" s="1"/>
  <c r="G2335" i="5" s="1"/>
  <c r="C2336" i="5" l="1"/>
  <c r="E2336" i="5" s="1"/>
  <c r="G2336" i="5" s="1"/>
  <c r="C2337" i="5" l="1"/>
  <c r="E2337" i="5" s="1"/>
  <c r="G2337" i="5" s="1"/>
  <c r="C2338" i="5" l="1"/>
  <c r="E2338" i="5" s="1"/>
  <c r="G2338" i="5" s="1"/>
  <c r="C2339" i="5" l="1"/>
  <c r="E2339" i="5" s="1"/>
  <c r="G2339" i="5" s="1"/>
  <c r="C2340" i="5" l="1"/>
  <c r="E2340" i="5" s="1"/>
  <c r="G2340" i="5" s="1"/>
  <c r="C2341" i="5" l="1"/>
  <c r="E2341" i="5" s="1"/>
  <c r="G2341" i="5" s="1"/>
  <c r="C2342" i="5" l="1"/>
  <c r="E2342" i="5" s="1"/>
  <c r="G2342" i="5" s="1"/>
  <c r="C2343" i="5" l="1"/>
  <c r="E2343" i="5" s="1"/>
  <c r="G2343" i="5" s="1"/>
  <c r="C2344" i="5" l="1"/>
  <c r="E2344" i="5" s="1"/>
  <c r="G2344" i="5" s="1"/>
  <c r="C2345" i="5" l="1"/>
  <c r="E2345" i="5" s="1"/>
  <c r="G2345" i="5" s="1"/>
  <c r="C2346" i="5" l="1"/>
  <c r="E2346" i="5" s="1"/>
  <c r="G2346" i="5" s="1"/>
  <c r="C2347" i="5" l="1"/>
  <c r="E2347" i="5" s="1"/>
  <c r="G2347" i="5" s="1"/>
  <c r="C2348" i="5" l="1"/>
  <c r="E2348" i="5" s="1"/>
  <c r="G2348" i="5" s="1"/>
  <c r="C2349" i="5" l="1"/>
  <c r="E2349" i="5" s="1"/>
  <c r="G2349" i="5" s="1"/>
  <c r="C2350" i="5" l="1"/>
  <c r="E2350" i="5" s="1"/>
  <c r="G2350" i="5" s="1"/>
  <c r="C2351" i="5" l="1"/>
  <c r="E2351" i="5" s="1"/>
  <c r="G2351" i="5" s="1"/>
  <c r="C2352" i="5" l="1"/>
  <c r="E2352" i="5" s="1"/>
  <c r="G2352" i="5" s="1"/>
  <c r="C2353" i="5" l="1"/>
  <c r="E2353" i="5" s="1"/>
  <c r="G2353" i="5" s="1"/>
  <c r="C2354" i="5" l="1"/>
  <c r="E2354" i="5" s="1"/>
  <c r="G2354" i="5" s="1"/>
  <c r="C2355" i="5" l="1"/>
  <c r="E2355" i="5" s="1"/>
  <c r="G2355" i="5" s="1"/>
  <c r="C2356" i="5" l="1"/>
  <c r="E2356" i="5" s="1"/>
  <c r="G2356" i="5" s="1"/>
  <c r="C2357" i="5" l="1"/>
  <c r="E2357" i="5" s="1"/>
  <c r="G2357" i="5" s="1"/>
  <c r="C2358" i="5" l="1"/>
  <c r="E2358" i="5" s="1"/>
  <c r="G2358" i="5" s="1"/>
  <c r="C2359" i="5" l="1"/>
  <c r="E2359" i="5" s="1"/>
  <c r="G2359" i="5" s="1"/>
  <c r="C2360" i="5" l="1"/>
  <c r="E2360" i="5" s="1"/>
  <c r="G2360" i="5" s="1"/>
  <c r="C2361" i="5" l="1"/>
  <c r="E2361" i="5" s="1"/>
  <c r="G2361" i="5" s="1"/>
  <c r="C2362" i="5" l="1"/>
  <c r="E2362" i="5" s="1"/>
  <c r="G2362" i="5" s="1"/>
  <c r="C2363" i="5" l="1"/>
  <c r="E2363" i="5" s="1"/>
  <c r="G2363" i="5" s="1"/>
  <c r="C2364" i="5" l="1"/>
  <c r="E2364" i="5" s="1"/>
  <c r="G2364" i="5" s="1"/>
  <c r="C2365" i="5" l="1"/>
  <c r="E2365" i="5" s="1"/>
  <c r="G2365" i="5" s="1"/>
  <c r="C2366" i="5" l="1"/>
  <c r="E2366" i="5" s="1"/>
  <c r="G2366" i="5" s="1"/>
  <c r="C2367" i="5" l="1"/>
  <c r="E2367" i="5" s="1"/>
  <c r="G2367" i="5" s="1"/>
  <c r="C2368" i="5" l="1"/>
  <c r="E2368" i="5" s="1"/>
  <c r="G2368" i="5" s="1"/>
  <c r="C2369" i="5" l="1"/>
  <c r="E2369" i="5" s="1"/>
  <c r="G2369" i="5" s="1"/>
  <c r="C2370" i="5" l="1"/>
  <c r="E2370" i="5" s="1"/>
  <c r="G2370" i="5" s="1"/>
  <c r="C2371" i="5" l="1"/>
  <c r="E2371" i="5" s="1"/>
  <c r="G2371" i="5" s="1"/>
  <c r="C2372" i="5" l="1"/>
  <c r="E2372" i="5" s="1"/>
  <c r="G2372" i="5" s="1"/>
  <c r="C2373" i="5" l="1"/>
  <c r="E2373" i="5" s="1"/>
  <c r="G2373" i="5" s="1"/>
  <c r="C2374" i="5" l="1"/>
  <c r="E2374" i="5" s="1"/>
  <c r="G2374" i="5" s="1"/>
  <c r="C2375" i="5" l="1"/>
  <c r="E2375" i="5" s="1"/>
  <c r="G2375" i="5" s="1"/>
  <c r="C2376" i="5" l="1"/>
  <c r="E2376" i="5" s="1"/>
  <c r="G2376" i="5" s="1"/>
  <c r="C2377" i="5" l="1"/>
  <c r="E2377" i="5" s="1"/>
  <c r="G2377" i="5" s="1"/>
  <c r="C2378" i="5" l="1"/>
  <c r="E2378" i="5" s="1"/>
  <c r="G2378" i="5" s="1"/>
  <c r="C2379" i="5" l="1"/>
  <c r="E2379" i="5" s="1"/>
  <c r="G2379" i="5" s="1"/>
  <c r="C2380" i="5" l="1"/>
  <c r="E2380" i="5" s="1"/>
  <c r="G2380" i="5" s="1"/>
  <c r="C2381" i="5" l="1"/>
  <c r="E2381" i="5" s="1"/>
  <c r="G2381" i="5" s="1"/>
  <c r="C2382" i="5" l="1"/>
  <c r="E2382" i="5" s="1"/>
  <c r="G2382" i="5" s="1"/>
  <c r="C2383" i="5" l="1"/>
  <c r="E2383" i="5" s="1"/>
  <c r="G2383" i="5" s="1"/>
  <c r="C2384" i="5" l="1"/>
  <c r="E2384" i="5" s="1"/>
  <c r="G2384" i="5" s="1"/>
  <c r="C2385" i="5" l="1"/>
  <c r="E2385" i="5" s="1"/>
  <c r="G2385" i="5" s="1"/>
  <c r="C2386" i="5" l="1"/>
  <c r="E2386" i="5" s="1"/>
  <c r="G2386" i="5" s="1"/>
  <c r="C2387" i="5" l="1"/>
  <c r="E2387" i="5" s="1"/>
  <c r="G2387" i="5" s="1"/>
  <c r="C2388" i="5" l="1"/>
  <c r="E2388" i="5" s="1"/>
  <c r="G2388" i="5" s="1"/>
  <c r="C2389" i="5" l="1"/>
  <c r="E2389" i="5" s="1"/>
  <c r="G2389" i="5" s="1"/>
  <c r="C2390" i="5" l="1"/>
  <c r="E2390" i="5" s="1"/>
  <c r="G2390" i="5" s="1"/>
  <c r="C2391" i="5" l="1"/>
  <c r="E2391" i="5" s="1"/>
  <c r="G2391" i="5" s="1"/>
  <c r="C2392" i="5" l="1"/>
  <c r="E2392" i="5" s="1"/>
  <c r="G2392" i="5" s="1"/>
  <c r="C2393" i="5" l="1"/>
  <c r="E2393" i="5" s="1"/>
  <c r="G2393" i="5" s="1"/>
  <c r="C2394" i="5" l="1"/>
  <c r="E2394" i="5" s="1"/>
  <c r="G2394" i="5" s="1"/>
  <c r="C2395" i="5" l="1"/>
  <c r="E2395" i="5" s="1"/>
  <c r="G2395" i="5" s="1"/>
  <c r="C2396" i="5" l="1"/>
  <c r="E2396" i="5" s="1"/>
  <c r="G2396" i="5" s="1"/>
  <c r="C2397" i="5" l="1"/>
  <c r="E2397" i="5" s="1"/>
  <c r="G2397" i="5" s="1"/>
  <c r="C2398" i="5" l="1"/>
  <c r="E2398" i="5" s="1"/>
  <c r="G2398" i="5" s="1"/>
  <c r="C2399" i="5" l="1"/>
  <c r="E2399" i="5" s="1"/>
  <c r="G2399" i="5" s="1"/>
  <c r="C2400" i="5" l="1"/>
  <c r="E2400" i="5" s="1"/>
  <c r="G2400" i="5" s="1"/>
  <c r="C2401" i="5" l="1"/>
  <c r="E2401" i="5" s="1"/>
  <c r="G2401" i="5" s="1"/>
  <c r="C2402" i="5" l="1"/>
  <c r="E2402" i="5" s="1"/>
  <c r="G2402" i="5" s="1"/>
  <c r="C2403" i="5" l="1"/>
  <c r="E2403" i="5" s="1"/>
  <c r="G2403" i="5" s="1"/>
  <c r="C2404" i="5" l="1"/>
  <c r="E2404" i="5" s="1"/>
  <c r="G2404" i="5" s="1"/>
  <c r="C2405" i="5" l="1"/>
  <c r="E2405" i="5" s="1"/>
  <c r="G2405" i="5" s="1"/>
  <c r="C2406" i="5" l="1"/>
  <c r="E2406" i="5" s="1"/>
  <c r="G2406" i="5" s="1"/>
  <c r="C2407" i="5" l="1"/>
  <c r="E2407" i="5" s="1"/>
  <c r="G2407" i="5" s="1"/>
  <c r="C2408" i="5" l="1"/>
  <c r="E2408" i="5" s="1"/>
  <c r="G2408" i="5" s="1"/>
  <c r="C2409" i="5" l="1"/>
  <c r="E2409" i="5" s="1"/>
  <c r="G2409" i="5" s="1"/>
  <c r="C2410" i="5" l="1"/>
  <c r="E2410" i="5" s="1"/>
  <c r="G2410" i="5" s="1"/>
  <c r="C2411" i="5" l="1"/>
  <c r="E2411" i="5" s="1"/>
  <c r="G2411" i="5" s="1"/>
  <c r="C2412" i="5" l="1"/>
  <c r="E2412" i="5" s="1"/>
  <c r="G2412" i="5" s="1"/>
  <c r="C2413" i="5" l="1"/>
  <c r="E2413" i="5" s="1"/>
  <c r="G2413" i="5" s="1"/>
  <c r="C2414" i="5" l="1"/>
  <c r="E2414" i="5" s="1"/>
  <c r="G2414" i="5" s="1"/>
  <c r="C2415" i="5" l="1"/>
  <c r="E2415" i="5" s="1"/>
  <c r="G2415" i="5" s="1"/>
  <c r="C2416" i="5" l="1"/>
  <c r="E2416" i="5" s="1"/>
  <c r="G2416" i="5" s="1"/>
  <c r="C2417" i="5" l="1"/>
  <c r="E2417" i="5" s="1"/>
  <c r="G2417" i="5" s="1"/>
  <c r="C2418" i="5" l="1"/>
  <c r="E2418" i="5" s="1"/>
  <c r="G2418" i="5" s="1"/>
  <c r="C2419" i="5" l="1"/>
  <c r="E2419" i="5" s="1"/>
  <c r="G2419" i="5" s="1"/>
  <c r="C2420" i="5" l="1"/>
  <c r="E2420" i="5" s="1"/>
  <c r="G2420" i="5" s="1"/>
  <c r="C2421" i="5" l="1"/>
  <c r="E2421" i="5" s="1"/>
  <c r="G2421" i="5" s="1"/>
  <c r="C2422" i="5" l="1"/>
  <c r="E2422" i="5" s="1"/>
  <c r="G2422" i="5" s="1"/>
  <c r="C2423" i="5" l="1"/>
  <c r="E2423" i="5" s="1"/>
  <c r="G2423" i="5" s="1"/>
  <c r="C2424" i="5" l="1"/>
  <c r="E2424" i="5" s="1"/>
  <c r="G2424" i="5" s="1"/>
  <c r="C2425" i="5" l="1"/>
  <c r="E2425" i="5" s="1"/>
  <c r="G2425" i="5" s="1"/>
  <c r="C2426" i="5" l="1"/>
  <c r="E2426" i="5" s="1"/>
  <c r="G2426" i="5" s="1"/>
  <c r="C2427" i="5" l="1"/>
  <c r="E2427" i="5" s="1"/>
  <c r="G2427" i="5" s="1"/>
  <c r="C2428" i="5" l="1"/>
  <c r="E2428" i="5" s="1"/>
  <c r="G2428" i="5" s="1"/>
  <c r="C2429" i="5" l="1"/>
  <c r="E2429" i="5" s="1"/>
  <c r="G2429" i="5" s="1"/>
  <c r="C2430" i="5" l="1"/>
  <c r="E2430" i="5" s="1"/>
  <c r="G2430" i="5" s="1"/>
  <c r="C2431" i="5" l="1"/>
  <c r="E2431" i="5" s="1"/>
  <c r="G2431" i="5" s="1"/>
  <c r="C2432" i="5" l="1"/>
  <c r="E2432" i="5" s="1"/>
  <c r="G2432" i="5" s="1"/>
  <c r="C2433" i="5" l="1"/>
  <c r="E2433" i="5" s="1"/>
  <c r="G2433" i="5" s="1"/>
  <c r="C2434" i="5" l="1"/>
  <c r="E2434" i="5" s="1"/>
  <c r="G2434" i="5" s="1"/>
  <c r="C2435" i="5" l="1"/>
  <c r="E2435" i="5" s="1"/>
  <c r="G2435" i="5" s="1"/>
  <c r="C2436" i="5" l="1"/>
  <c r="E2436" i="5" s="1"/>
  <c r="G2436" i="5" s="1"/>
  <c r="C2437" i="5" l="1"/>
  <c r="E2437" i="5" s="1"/>
  <c r="G2437" i="5" s="1"/>
  <c r="C2438" i="5" l="1"/>
  <c r="E2438" i="5" s="1"/>
  <c r="G2438" i="5" s="1"/>
  <c r="C2439" i="5" l="1"/>
  <c r="E2439" i="5" s="1"/>
  <c r="G2439" i="5" s="1"/>
  <c r="C2440" i="5" l="1"/>
  <c r="E2440" i="5" s="1"/>
  <c r="G2440" i="5" s="1"/>
  <c r="C2441" i="5" l="1"/>
  <c r="E2441" i="5" s="1"/>
  <c r="G2441" i="5" s="1"/>
  <c r="C2442" i="5" l="1"/>
  <c r="E2442" i="5" s="1"/>
  <c r="G2442" i="5" s="1"/>
  <c r="C2443" i="5" l="1"/>
  <c r="E2443" i="5" s="1"/>
  <c r="G2443" i="5" s="1"/>
  <c r="C2444" i="5" l="1"/>
  <c r="E2444" i="5" s="1"/>
  <c r="G2444" i="5" s="1"/>
  <c r="C2445" i="5" l="1"/>
  <c r="E2445" i="5" s="1"/>
  <c r="G2445" i="5" s="1"/>
  <c r="C2446" i="5" l="1"/>
  <c r="E2446" i="5" s="1"/>
  <c r="G2446" i="5" s="1"/>
  <c r="C2447" i="5" l="1"/>
  <c r="E2447" i="5" s="1"/>
  <c r="G2447" i="5" s="1"/>
  <c r="C2448" i="5" l="1"/>
  <c r="E2448" i="5" s="1"/>
  <c r="G2448" i="5" s="1"/>
  <c r="C2449" i="5" l="1"/>
  <c r="E2449" i="5" s="1"/>
  <c r="G2449" i="5" s="1"/>
  <c r="C2450" i="5" l="1"/>
  <c r="E2450" i="5" s="1"/>
  <c r="G2450" i="5" s="1"/>
  <c r="C2451" i="5" l="1"/>
  <c r="E2451" i="5" s="1"/>
  <c r="G2451" i="5" s="1"/>
  <c r="C2452" i="5" l="1"/>
  <c r="E2452" i="5" s="1"/>
  <c r="G2452" i="5" s="1"/>
  <c r="C2453" i="5" l="1"/>
  <c r="E2453" i="5" s="1"/>
  <c r="G2453" i="5" s="1"/>
  <c r="C2454" i="5" l="1"/>
  <c r="E2454" i="5" s="1"/>
  <c r="G2454" i="5" s="1"/>
  <c r="C2455" i="5" l="1"/>
  <c r="E2455" i="5" s="1"/>
  <c r="G2455" i="5" s="1"/>
  <c r="C2456" i="5" l="1"/>
  <c r="E2456" i="5" s="1"/>
  <c r="G2456" i="5" s="1"/>
  <c r="C2457" i="5" l="1"/>
  <c r="E2457" i="5" s="1"/>
  <c r="G2457" i="5" s="1"/>
  <c r="C2458" i="5" l="1"/>
  <c r="E2458" i="5" s="1"/>
  <c r="G2458" i="5" s="1"/>
  <c r="C2459" i="5" l="1"/>
  <c r="E2459" i="5" s="1"/>
  <c r="G2459" i="5" s="1"/>
  <c r="C2460" i="5" l="1"/>
  <c r="E2460" i="5" s="1"/>
  <c r="G2460" i="5" s="1"/>
  <c r="C2461" i="5" l="1"/>
  <c r="E2461" i="5" s="1"/>
  <c r="G2461" i="5" s="1"/>
  <c r="C2462" i="5" l="1"/>
  <c r="E2462" i="5" s="1"/>
  <c r="G2462" i="5" s="1"/>
  <c r="C2463" i="5" l="1"/>
  <c r="E2463" i="5" s="1"/>
  <c r="G2463" i="5" s="1"/>
  <c r="C2464" i="5" l="1"/>
  <c r="E2464" i="5" s="1"/>
  <c r="G2464" i="5" s="1"/>
  <c r="C2465" i="5" l="1"/>
  <c r="E2465" i="5" s="1"/>
  <c r="G2465" i="5" s="1"/>
  <c r="C2466" i="5" l="1"/>
  <c r="E2466" i="5" s="1"/>
  <c r="G2466" i="5" s="1"/>
  <c r="C2467" i="5" l="1"/>
  <c r="E2467" i="5" s="1"/>
  <c r="G2467" i="5" s="1"/>
  <c r="C2468" i="5" l="1"/>
  <c r="E2468" i="5" s="1"/>
  <c r="G2468" i="5" s="1"/>
  <c r="C2469" i="5" l="1"/>
  <c r="E2469" i="5" s="1"/>
  <c r="G2469" i="5" s="1"/>
  <c r="C2470" i="5" l="1"/>
  <c r="E2470" i="5" s="1"/>
  <c r="G2470" i="5" s="1"/>
  <c r="C2471" i="5" l="1"/>
  <c r="E2471" i="5" s="1"/>
  <c r="G2471" i="5" s="1"/>
  <c r="C2472" i="5" l="1"/>
  <c r="E2472" i="5" s="1"/>
  <c r="G2472" i="5" s="1"/>
  <c r="C2473" i="5" l="1"/>
  <c r="E2473" i="5" s="1"/>
  <c r="G2473" i="5" s="1"/>
  <c r="C2474" i="5" l="1"/>
  <c r="E2474" i="5" s="1"/>
  <c r="G2474" i="5" s="1"/>
  <c r="C2475" i="5" l="1"/>
  <c r="E2475" i="5" s="1"/>
  <c r="G2475" i="5" s="1"/>
  <c r="C2476" i="5" l="1"/>
  <c r="E2476" i="5" s="1"/>
  <c r="G2476" i="5" s="1"/>
  <c r="C2477" i="5" l="1"/>
  <c r="E2477" i="5" s="1"/>
  <c r="G2477" i="5" s="1"/>
  <c r="C2478" i="5" l="1"/>
  <c r="E2478" i="5" s="1"/>
  <c r="G2478" i="5" s="1"/>
  <c r="C2479" i="5" l="1"/>
  <c r="E2479" i="5" s="1"/>
  <c r="G2479" i="5" s="1"/>
  <c r="C2480" i="5" l="1"/>
  <c r="E2480" i="5" s="1"/>
  <c r="G2480" i="5" s="1"/>
  <c r="C2481" i="5" l="1"/>
  <c r="E2481" i="5" s="1"/>
  <c r="G2481" i="5" s="1"/>
  <c r="C2482" i="5" l="1"/>
  <c r="E2482" i="5" s="1"/>
  <c r="G2482" i="5" s="1"/>
  <c r="C2483" i="5" l="1"/>
  <c r="E2483" i="5" s="1"/>
  <c r="G2483" i="5" s="1"/>
  <c r="C2484" i="5" l="1"/>
  <c r="E2484" i="5" s="1"/>
  <c r="G2484" i="5" s="1"/>
  <c r="C2485" i="5" l="1"/>
  <c r="E2485" i="5" s="1"/>
  <c r="G2485" i="5" s="1"/>
  <c r="C2486" i="5" l="1"/>
  <c r="E2486" i="5" s="1"/>
  <c r="G2486" i="5" s="1"/>
  <c r="C2487" i="5" l="1"/>
  <c r="E2487" i="5" s="1"/>
  <c r="G2487" i="5" s="1"/>
  <c r="C2488" i="5" l="1"/>
  <c r="E2488" i="5" s="1"/>
  <c r="G2488" i="5" s="1"/>
  <c r="C2489" i="5" l="1"/>
  <c r="E2489" i="5" s="1"/>
  <c r="G2489" i="5" s="1"/>
  <c r="C2490" i="5" l="1"/>
  <c r="E2490" i="5" s="1"/>
  <c r="G2490" i="5" s="1"/>
  <c r="C2491" i="5" l="1"/>
  <c r="E2491" i="5" s="1"/>
  <c r="G2491" i="5" s="1"/>
  <c r="C2492" i="5" l="1"/>
  <c r="E2492" i="5" s="1"/>
  <c r="G2492" i="5" s="1"/>
  <c r="C2493" i="5" l="1"/>
  <c r="E2493" i="5" s="1"/>
  <c r="G2493" i="5" s="1"/>
  <c r="C2494" i="5" l="1"/>
  <c r="E2494" i="5" s="1"/>
  <c r="G2494" i="5" s="1"/>
  <c r="C2495" i="5" l="1"/>
  <c r="E2495" i="5" s="1"/>
  <c r="G2495" i="5" s="1"/>
  <c r="C2496" i="5" l="1"/>
  <c r="E2496" i="5" s="1"/>
  <c r="G2496" i="5" s="1"/>
  <c r="C2497" i="5" l="1"/>
  <c r="E2497" i="5" s="1"/>
  <c r="G2497" i="5" s="1"/>
  <c r="C2498" i="5" l="1"/>
  <c r="E2498" i="5" s="1"/>
  <c r="G2498" i="5" s="1"/>
  <c r="C2499" i="5" l="1"/>
  <c r="E2499" i="5" s="1"/>
  <c r="G2499" i="5" s="1"/>
  <c r="C2500" i="5" l="1"/>
  <c r="E2500" i="5" s="1"/>
  <c r="G2500" i="5" s="1"/>
  <c r="C2501" i="5" l="1"/>
  <c r="E2501" i="5" s="1"/>
  <c r="G2501" i="5" s="1"/>
  <c r="C2502" i="5" l="1"/>
  <c r="E2502" i="5" s="1"/>
  <c r="G2502" i="5" s="1"/>
  <c r="C2503" i="5" l="1"/>
  <c r="E2503" i="5" s="1"/>
  <c r="G2503" i="5" s="1"/>
  <c r="C2504" i="5" l="1"/>
  <c r="E2504" i="5" s="1"/>
  <c r="G2504" i="5" s="1"/>
  <c r="C2505" i="5" l="1"/>
  <c r="E2505" i="5" s="1"/>
  <c r="G2505" i="5" s="1"/>
  <c r="C2506" i="5" l="1"/>
  <c r="E2506" i="5" s="1"/>
  <c r="G2506" i="5" s="1"/>
  <c r="C2507" i="5" l="1"/>
  <c r="E2507" i="5" s="1"/>
  <c r="G2507" i="5" s="1"/>
  <c r="C2508" i="5" l="1"/>
  <c r="E2508" i="5" s="1"/>
  <c r="G2508" i="5" s="1"/>
  <c r="C2509" i="5" l="1"/>
  <c r="E2509" i="5" s="1"/>
  <c r="G2509" i="5" s="1"/>
  <c r="C2510" i="5" l="1"/>
  <c r="E2510" i="5" s="1"/>
  <c r="G2510" i="5" s="1"/>
  <c r="C2511" i="5" l="1"/>
  <c r="E2511" i="5" s="1"/>
  <c r="G2511" i="5" s="1"/>
  <c r="C2512" i="5" l="1"/>
  <c r="E2512" i="5" s="1"/>
  <c r="G2512" i="5" s="1"/>
  <c r="C2513" i="5" l="1"/>
  <c r="E2513" i="5" s="1"/>
  <c r="G2513" i="5" s="1"/>
  <c r="C2514" i="5" l="1"/>
  <c r="E2514" i="5" s="1"/>
  <c r="G2514" i="5" s="1"/>
  <c r="C2515" i="5" l="1"/>
  <c r="E2515" i="5" s="1"/>
  <c r="G2515" i="5" s="1"/>
  <c r="C2516" i="5" l="1"/>
  <c r="E2516" i="5" s="1"/>
  <c r="G2516" i="5" s="1"/>
  <c r="C2517" i="5" l="1"/>
  <c r="E2517" i="5" s="1"/>
  <c r="G2517" i="5" s="1"/>
  <c r="C2518" i="5" l="1"/>
  <c r="E2518" i="5" s="1"/>
  <c r="G2518" i="5" s="1"/>
  <c r="C2519" i="5" l="1"/>
  <c r="E2519" i="5" s="1"/>
  <c r="G2519" i="5" s="1"/>
  <c r="C2520" i="5" l="1"/>
  <c r="E2520" i="5" s="1"/>
  <c r="G2520" i="5" s="1"/>
  <c r="C2521" i="5" l="1"/>
  <c r="E2521" i="5" s="1"/>
  <c r="G2521" i="5" s="1"/>
  <c r="C2522" i="5" l="1"/>
  <c r="E2522" i="5" s="1"/>
  <c r="G2522" i="5" s="1"/>
  <c r="C2523" i="5" l="1"/>
  <c r="E2523" i="5" s="1"/>
  <c r="G2523" i="5" s="1"/>
  <c r="C2524" i="5" l="1"/>
  <c r="E2524" i="5" s="1"/>
  <c r="G2524" i="5" s="1"/>
  <c r="C2525" i="5" l="1"/>
  <c r="E2525" i="5" s="1"/>
  <c r="G2525" i="5" s="1"/>
  <c r="C2526" i="5" l="1"/>
  <c r="E2526" i="5" s="1"/>
  <c r="G2526" i="5" s="1"/>
  <c r="C2527" i="5" l="1"/>
  <c r="E2527" i="5" s="1"/>
  <c r="G2527" i="5" s="1"/>
  <c r="C2528" i="5" l="1"/>
  <c r="E2528" i="5" s="1"/>
  <c r="G2528" i="5" s="1"/>
  <c r="C2529" i="5" l="1"/>
  <c r="E2529" i="5" s="1"/>
  <c r="G2529" i="5" s="1"/>
  <c r="C2530" i="5" l="1"/>
  <c r="E2530" i="5" s="1"/>
  <c r="G2530" i="5" s="1"/>
  <c r="C2531" i="5" l="1"/>
  <c r="E2531" i="5" s="1"/>
  <c r="G2531" i="5" s="1"/>
  <c r="C2532" i="5" l="1"/>
  <c r="E2532" i="5" s="1"/>
  <c r="G2532" i="5" s="1"/>
  <c r="C2533" i="5" l="1"/>
  <c r="E2533" i="5" s="1"/>
  <c r="G2533" i="5" s="1"/>
  <c r="C2534" i="5" l="1"/>
  <c r="E2534" i="5" s="1"/>
  <c r="G2534" i="5" s="1"/>
  <c r="C2535" i="5" l="1"/>
  <c r="E2535" i="5" s="1"/>
  <c r="G2535" i="5" s="1"/>
  <c r="C2536" i="5" l="1"/>
  <c r="E2536" i="5" s="1"/>
  <c r="G2536" i="5" s="1"/>
  <c r="C2537" i="5" l="1"/>
  <c r="E2537" i="5" s="1"/>
  <c r="G2537" i="5" s="1"/>
  <c r="C2538" i="5" l="1"/>
  <c r="E2538" i="5" s="1"/>
  <c r="G2538" i="5" s="1"/>
  <c r="C2539" i="5" l="1"/>
  <c r="E2539" i="5" s="1"/>
  <c r="G2539" i="5" s="1"/>
  <c r="C2540" i="5" l="1"/>
  <c r="E2540" i="5" s="1"/>
  <c r="G2540" i="5" s="1"/>
  <c r="C2541" i="5" l="1"/>
  <c r="E2541" i="5" s="1"/>
  <c r="G2541" i="5" s="1"/>
  <c r="C2542" i="5" l="1"/>
  <c r="E2542" i="5" s="1"/>
  <c r="G2542" i="5" s="1"/>
  <c r="C2543" i="5" l="1"/>
  <c r="E2543" i="5" s="1"/>
  <c r="G2543" i="5" s="1"/>
  <c r="C2544" i="5" l="1"/>
  <c r="E2544" i="5" s="1"/>
  <c r="G2544" i="5" s="1"/>
  <c r="C2545" i="5" l="1"/>
  <c r="E2545" i="5" s="1"/>
  <c r="G2545" i="5" s="1"/>
  <c r="C2546" i="5" l="1"/>
  <c r="E2546" i="5" s="1"/>
  <c r="G2546" i="5" s="1"/>
  <c r="C2547" i="5" l="1"/>
  <c r="E2547" i="5" s="1"/>
  <c r="G2547" i="5" s="1"/>
  <c r="C2548" i="5" l="1"/>
  <c r="E2548" i="5" s="1"/>
  <c r="G2548" i="5" s="1"/>
  <c r="C2549" i="5" l="1"/>
  <c r="E2549" i="5" s="1"/>
  <c r="G2549" i="5" s="1"/>
  <c r="C2550" i="5" l="1"/>
  <c r="E2550" i="5" s="1"/>
  <c r="G2550" i="5" s="1"/>
  <c r="C2551" i="5" l="1"/>
  <c r="E2551" i="5" s="1"/>
  <c r="G2551" i="5" s="1"/>
  <c r="C2552" i="5" l="1"/>
  <c r="E2552" i="5" s="1"/>
  <c r="G2552" i="5" s="1"/>
  <c r="C2553" i="5" l="1"/>
  <c r="E2553" i="5" s="1"/>
  <c r="G2553" i="5" s="1"/>
  <c r="C2554" i="5" l="1"/>
  <c r="E2554" i="5" s="1"/>
  <c r="G2554" i="5" s="1"/>
  <c r="C2555" i="5" l="1"/>
  <c r="E2555" i="5" s="1"/>
  <c r="G2555" i="5" s="1"/>
  <c r="C2556" i="5" l="1"/>
  <c r="E2556" i="5" s="1"/>
  <c r="G2556" i="5" s="1"/>
  <c r="C2557" i="5" l="1"/>
  <c r="E2557" i="5" s="1"/>
  <c r="G2557" i="5" s="1"/>
  <c r="C2558" i="5" l="1"/>
  <c r="E2558" i="5" s="1"/>
  <c r="G2558" i="5" s="1"/>
  <c r="C2559" i="5" l="1"/>
  <c r="E2559" i="5" s="1"/>
  <c r="G2559" i="5" s="1"/>
  <c r="C2560" i="5" l="1"/>
  <c r="E2560" i="5" s="1"/>
  <c r="G2560" i="5" s="1"/>
  <c r="C2561" i="5" l="1"/>
  <c r="E2561" i="5" s="1"/>
  <c r="G2561" i="5" s="1"/>
  <c r="C2562" i="5" l="1"/>
  <c r="E2562" i="5" s="1"/>
  <c r="G2562" i="5" s="1"/>
  <c r="C2563" i="5" l="1"/>
  <c r="E2563" i="5" s="1"/>
  <c r="G2563" i="5" s="1"/>
  <c r="C2564" i="5" l="1"/>
  <c r="E2564" i="5" s="1"/>
  <c r="G2564" i="5" s="1"/>
  <c r="C2565" i="5" l="1"/>
  <c r="E2565" i="5" s="1"/>
  <c r="G2565" i="5" s="1"/>
  <c r="C2566" i="5" l="1"/>
  <c r="E2566" i="5" s="1"/>
  <c r="G2566" i="5" s="1"/>
  <c r="C2567" i="5" l="1"/>
  <c r="E2567" i="5" s="1"/>
  <c r="G2567" i="5" s="1"/>
  <c r="C2568" i="5" l="1"/>
  <c r="E2568" i="5" s="1"/>
  <c r="G2568" i="5" s="1"/>
  <c r="C2569" i="5" l="1"/>
  <c r="E2569" i="5" s="1"/>
  <c r="G2569" i="5" s="1"/>
  <c r="C2570" i="5" l="1"/>
  <c r="E2570" i="5" s="1"/>
  <c r="G2570" i="5" s="1"/>
  <c r="C2571" i="5" l="1"/>
  <c r="E2571" i="5" s="1"/>
  <c r="G2571" i="5" s="1"/>
  <c r="C2572" i="5" l="1"/>
  <c r="E2572" i="5" s="1"/>
  <c r="G2572" i="5" s="1"/>
  <c r="C2573" i="5" l="1"/>
  <c r="E2573" i="5" s="1"/>
  <c r="G2573" i="5" s="1"/>
  <c r="C2574" i="5" l="1"/>
  <c r="E2574" i="5" s="1"/>
  <c r="G2574" i="5" s="1"/>
  <c r="C2575" i="5" l="1"/>
  <c r="E2575" i="5" s="1"/>
  <c r="G2575" i="5" s="1"/>
  <c r="C2576" i="5" l="1"/>
  <c r="E2576" i="5" s="1"/>
  <c r="G2576" i="5" s="1"/>
  <c r="C2577" i="5" l="1"/>
  <c r="E2577" i="5" s="1"/>
  <c r="G2577" i="5" s="1"/>
  <c r="C2578" i="5" l="1"/>
  <c r="E2578" i="5" s="1"/>
  <c r="G2578" i="5" s="1"/>
  <c r="C2579" i="5" l="1"/>
  <c r="E2579" i="5" s="1"/>
  <c r="G2579" i="5" s="1"/>
  <c r="C2580" i="5" l="1"/>
  <c r="E2580" i="5" s="1"/>
  <c r="G2580" i="5" s="1"/>
  <c r="C2581" i="5" l="1"/>
  <c r="E2581" i="5" s="1"/>
  <c r="G2581" i="5" s="1"/>
  <c r="C2582" i="5" l="1"/>
  <c r="E2582" i="5" s="1"/>
  <c r="G2582" i="5" s="1"/>
  <c r="C2583" i="5" l="1"/>
  <c r="E2583" i="5" s="1"/>
  <c r="G2583" i="5" s="1"/>
  <c r="C2584" i="5" l="1"/>
  <c r="E2584" i="5" s="1"/>
  <c r="G2584" i="5" s="1"/>
  <c r="C2585" i="5" l="1"/>
  <c r="E2585" i="5" s="1"/>
  <c r="G2585" i="5" s="1"/>
  <c r="C2586" i="5" l="1"/>
  <c r="E2586" i="5" s="1"/>
  <c r="G2586" i="5" s="1"/>
  <c r="C2587" i="5" l="1"/>
  <c r="E2587" i="5" s="1"/>
  <c r="G2587" i="5" s="1"/>
  <c r="C2588" i="5" l="1"/>
  <c r="E2588" i="5" s="1"/>
  <c r="G2588" i="5" s="1"/>
  <c r="C2589" i="5" l="1"/>
  <c r="E2589" i="5" s="1"/>
  <c r="G2589" i="5" s="1"/>
  <c r="C2590" i="5" l="1"/>
  <c r="E2590" i="5" s="1"/>
  <c r="G2590" i="5" s="1"/>
  <c r="C2591" i="5" l="1"/>
  <c r="E2591" i="5" s="1"/>
  <c r="G2591" i="5" s="1"/>
  <c r="C2592" i="5" l="1"/>
  <c r="E2592" i="5" s="1"/>
  <c r="G2592" i="5" s="1"/>
  <c r="C2593" i="5" l="1"/>
  <c r="E2593" i="5" s="1"/>
  <c r="G2593" i="5" s="1"/>
  <c r="C2594" i="5" l="1"/>
  <c r="E2594" i="5" s="1"/>
  <c r="G2594" i="5" s="1"/>
  <c r="C2595" i="5" l="1"/>
  <c r="E2595" i="5" s="1"/>
  <c r="G2595" i="5" s="1"/>
  <c r="C2596" i="5" l="1"/>
  <c r="E2596" i="5" s="1"/>
  <c r="G2596" i="5" s="1"/>
  <c r="C2597" i="5" l="1"/>
  <c r="E2597" i="5" s="1"/>
  <c r="G2597" i="5" s="1"/>
  <c r="C2598" i="5" l="1"/>
  <c r="E2598" i="5" s="1"/>
  <c r="G2598" i="5" s="1"/>
  <c r="C2599" i="5" l="1"/>
  <c r="E2599" i="5" s="1"/>
  <c r="G2599" i="5" s="1"/>
  <c r="C2600" i="5" l="1"/>
  <c r="E2600" i="5" s="1"/>
  <c r="G2600" i="5" s="1"/>
  <c r="C2601" i="5" l="1"/>
  <c r="E2601" i="5" s="1"/>
  <c r="G2601" i="5" s="1"/>
  <c r="C2602" i="5" l="1"/>
  <c r="E2602" i="5" s="1"/>
  <c r="G2602" i="5" s="1"/>
  <c r="C2603" i="5" l="1"/>
  <c r="E2603" i="5" s="1"/>
  <c r="G2603" i="5" s="1"/>
  <c r="C2604" i="5" l="1"/>
  <c r="E2604" i="5" s="1"/>
  <c r="G2604" i="5" s="1"/>
  <c r="C2605" i="5" l="1"/>
  <c r="E2605" i="5" s="1"/>
  <c r="G2605" i="5" s="1"/>
  <c r="C2606" i="5" l="1"/>
  <c r="E2606" i="5" s="1"/>
  <c r="G2606" i="5" s="1"/>
  <c r="C2607" i="5" l="1"/>
  <c r="E2607" i="5" s="1"/>
  <c r="G2607" i="5" s="1"/>
  <c r="C2608" i="5" l="1"/>
  <c r="E2608" i="5" s="1"/>
  <c r="G2608" i="5" s="1"/>
  <c r="C2609" i="5" l="1"/>
  <c r="E2609" i="5" s="1"/>
  <c r="G2609" i="5" s="1"/>
  <c r="C2610" i="5" l="1"/>
  <c r="E2610" i="5" s="1"/>
  <c r="G2610" i="5" s="1"/>
  <c r="C2611" i="5" l="1"/>
  <c r="E2611" i="5" s="1"/>
  <c r="G2611" i="5" s="1"/>
  <c r="C2612" i="5" l="1"/>
  <c r="E2612" i="5" s="1"/>
  <c r="G2612" i="5" s="1"/>
  <c r="C2613" i="5" l="1"/>
  <c r="E2613" i="5" s="1"/>
  <c r="G2613" i="5" s="1"/>
  <c r="C2614" i="5" l="1"/>
  <c r="E2614" i="5" s="1"/>
  <c r="G2614" i="5" s="1"/>
  <c r="C2615" i="5" l="1"/>
  <c r="E2615" i="5" s="1"/>
  <c r="G2615" i="5" s="1"/>
  <c r="C2616" i="5" l="1"/>
  <c r="E2616" i="5" s="1"/>
  <c r="G2616" i="5" s="1"/>
  <c r="C2617" i="5" l="1"/>
  <c r="E2617" i="5" s="1"/>
  <c r="G2617" i="5" s="1"/>
  <c r="C2618" i="5" l="1"/>
  <c r="E2618" i="5" s="1"/>
  <c r="G2618" i="5" s="1"/>
  <c r="C2619" i="5" l="1"/>
  <c r="E2619" i="5" s="1"/>
  <c r="G2619" i="5" s="1"/>
  <c r="C2620" i="5" l="1"/>
  <c r="E2620" i="5" s="1"/>
  <c r="G2620" i="5" s="1"/>
  <c r="C2621" i="5" l="1"/>
  <c r="E2621" i="5" s="1"/>
  <c r="G2621" i="5" s="1"/>
  <c r="C2622" i="5" l="1"/>
  <c r="E2622" i="5" s="1"/>
  <c r="G2622" i="5" s="1"/>
  <c r="C2623" i="5" l="1"/>
  <c r="E2623" i="5" s="1"/>
  <c r="G2623" i="5" s="1"/>
  <c r="C2624" i="5" l="1"/>
  <c r="E2624" i="5" s="1"/>
  <c r="G2624" i="5" s="1"/>
  <c r="C2625" i="5" l="1"/>
  <c r="E2625" i="5" s="1"/>
  <c r="G2625" i="5" s="1"/>
  <c r="C2626" i="5" l="1"/>
  <c r="E2626" i="5" s="1"/>
  <c r="G2626" i="5" s="1"/>
  <c r="C2627" i="5" l="1"/>
  <c r="E2627" i="5" s="1"/>
  <c r="G2627" i="5" s="1"/>
  <c r="C2628" i="5" l="1"/>
  <c r="E2628" i="5" s="1"/>
  <c r="G2628" i="5" s="1"/>
  <c r="C2629" i="5" l="1"/>
  <c r="E2629" i="5" s="1"/>
  <c r="G2629" i="5" s="1"/>
  <c r="C2630" i="5" l="1"/>
  <c r="E2630" i="5" s="1"/>
  <c r="G2630" i="5" s="1"/>
  <c r="C2631" i="5" l="1"/>
  <c r="E2631" i="5" s="1"/>
  <c r="G2631" i="5" s="1"/>
  <c r="C2632" i="5" l="1"/>
  <c r="E2632" i="5" s="1"/>
  <c r="G2632" i="5" s="1"/>
  <c r="C2633" i="5" l="1"/>
  <c r="E2633" i="5" s="1"/>
  <c r="G2633" i="5" s="1"/>
  <c r="C2634" i="5" l="1"/>
  <c r="E2634" i="5" s="1"/>
  <c r="G2634" i="5" s="1"/>
  <c r="C2635" i="5" l="1"/>
  <c r="E2635" i="5" s="1"/>
  <c r="G2635" i="5" s="1"/>
  <c r="C2636" i="5" l="1"/>
  <c r="E2636" i="5" s="1"/>
  <c r="G2636" i="5" s="1"/>
  <c r="C2637" i="5" l="1"/>
  <c r="E2637" i="5" s="1"/>
  <c r="G2637" i="5" s="1"/>
  <c r="C2638" i="5" l="1"/>
  <c r="E2638" i="5" s="1"/>
  <c r="G2638" i="5" s="1"/>
  <c r="C2639" i="5" l="1"/>
  <c r="E2639" i="5" s="1"/>
  <c r="G2639" i="5" s="1"/>
  <c r="C2640" i="5" l="1"/>
  <c r="E2640" i="5" s="1"/>
  <c r="G2640" i="5" s="1"/>
  <c r="C2641" i="5" l="1"/>
  <c r="E2641" i="5" s="1"/>
  <c r="G2641" i="5" s="1"/>
  <c r="C2642" i="5" l="1"/>
  <c r="E2642" i="5" s="1"/>
  <c r="G2642" i="5" s="1"/>
  <c r="C2643" i="5" l="1"/>
  <c r="E2643" i="5" s="1"/>
  <c r="G2643" i="5" s="1"/>
  <c r="C2644" i="5" l="1"/>
  <c r="E2644" i="5" s="1"/>
  <c r="G2644" i="5" s="1"/>
  <c r="C2645" i="5" l="1"/>
  <c r="E2645" i="5" s="1"/>
  <c r="G2645" i="5" s="1"/>
  <c r="C2646" i="5" l="1"/>
  <c r="E2646" i="5" s="1"/>
  <c r="G2646" i="5" s="1"/>
  <c r="C2647" i="5" l="1"/>
  <c r="E2647" i="5" s="1"/>
  <c r="G2647" i="5" s="1"/>
  <c r="C2648" i="5" l="1"/>
  <c r="E2648" i="5" s="1"/>
  <c r="G2648" i="5" s="1"/>
  <c r="C2649" i="5" l="1"/>
  <c r="E2649" i="5" s="1"/>
  <c r="G2649" i="5" s="1"/>
  <c r="C2650" i="5" l="1"/>
  <c r="E2650" i="5" s="1"/>
  <c r="G2650" i="5" s="1"/>
  <c r="C2651" i="5" l="1"/>
  <c r="E2651" i="5" s="1"/>
  <c r="G2651" i="5" s="1"/>
  <c r="C2652" i="5" l="1"/>
  <c r="E2652" i="5" s="1"/>
  <c r="G2652" i="5" s="1"/>
  <c r="C2653" i="5" l="1"/>
  <c r="E2653" i="5" s="1"/>
  <c r="G2653" i="5" s="1"/>
  <c r="C2654" i="5" l="1"/>
  <c r="E2654" i="5" s="1"/>
  <c r="G2654" i="5" s="1"/>
  <c r="C2655" i="5" l="1"/>
  <c r="E2655" i="5" s="1"/>
  <c r="G2655" i="5" s="1"/>
  <c r="C2656" i="5" l="1"/>
  <c r="E2656" i="5" s="1"/>
  <c r="G2656" i="5" s="1"/>
  <c r="C2657" i="5" l="1"/>
  <c r="E2657" i="5" s="1"/>
  <c r="G2657" i="5" s="1"/>
  <c r="C2658" i="5" l="1"/>
  <c r="E2658" i="5" s="1"/>
  <c r="G2658" i="5" s="1"/>
  <c r="C2659" i="5" l="1"/>
  <c r="E2659" i="5" s="1"/>
  <c r="G2659" i="5" s="1"/>
  <c r="C2660" i="5" l="1"/>
  <c r="E2660" i="5" s="1"/>
  <c r="G2660" i="5" s="1"/>
  <c r="C2661" i="5" l="1"/>
  <c r="E2661" i="5" s="1"/>
  <c r="G2661" i="5" s="1"/>
  <c r="C2662" i="5" l="1"/>
  <c r="E2662" i="5" s="1"/>
  <c r="G2662" i="5" s="1"/>
  <c r="C2663" i="5" l="1"/>
  <c r="E2663" i="5" s="1"/>
  <c r="G2663" i="5" s="1"/>
  <c r="C2664" i="5" l="1"/>
  <c r="E2664" i="5" s="1"/>
  <c r="G2664" i="5" s="1"/>
  <c r="C2665" i="5" l="1"/>
  <c r="E2665" i="5" s="1"/>
  <c r="G2665" i="5" s="1"/>
  <c r="C2666" i="5" l="1"/>
  <c r="E2666" i="5" s="1"/>
  <c r="G2666" i="5" s="1"/>
  <c r="C2667" i="5" l="1"/>
  <c r="E2667" i="5" s="1"/>
  <c r="G2667" i="5" s="1"/>
  <c r="C2668" i="5" l="1"/>
  <c r="E2668" i="5" s="1"/>
  <c r="G2668" i="5" s="1"/>
  <c r="C2669" i="5" l="1"/>
  <c r="E2669" i="5" s="1"/>
  <c r="G2669" i="5" s="1"/>
  <c r="C2670" i="5" l="1"/>
  <c r="E2670" i="5" s="1"/>
  <c r="G2670" i="5" s="1"/>
  <c r="C2671" i="5" l="1"/>
  <c r="E2671" i="5" s="1"/>
  <c r="G2671" i="5" s="1"/>
  <c r="C2672" i="5" l="1"/>
  <c r="E2672" i="5" s="1"/>
  <c r="G2672" i="5" s="1"/>
  <c r="C2673" i="5" l="1"/>
  <c r="E2673" i="5" s="1"/>
  <c r="G2673" i="5" s="1"/>
  <c r="C2674" i="5" l="1"/>
  <c r="E2674" i="5" s="1"/>
  <c r="G2674" i="5" s="1"/>
  <c r="C2675" i="5" l="1"/>
  <c r="E2675" i="5" s="1"/>
  <c r="G2675" i="5" s="1"/>
  <c r="C2676" i="5" l="1"/>
  <c r="E2676" i="5" s="1"/>
  <c r="G2676" i="5" s="1"/>
  <c r="C2677" i="5" l="1"/>
  <c r="E2677" i="5" s="1"/>
  <c r="G2677" i="5" s="1"/>
  <c r="C2678" i="5" l="1"/>
  <c r="E2678" i="5" s="1"/>
  <c r="G2678" i="5" s="1"/>
  <c r="C2679" i="5" l="1"/>
  <c r="E2679" i="5" s="1"/>
  <c r="G2679" i="5" s="1"/>
  <c r="C2680" i="5" l="1"/>
  <c r="E2680" i="5" s="1"/>
  <c r="G2680" i="5" s="1"/>
  <c r="C2681" i="5" l="1"/>
  <c r="E2681" i="5" s="1"/>
  <c r="G2681" i="5" s="1"/>
  <c r="C2682" i="5" l="1"/>
  <c r="E2682" i="5" s="1"/>
  <c r="G2682" i="5" s="1"/>
  <c r="C2683" i="5" l="1"/>
  <c r="E2683" i="5" s="1"/>
  <c r="G2683" i="5" s="1"/>
  <c r="C2684" i="5" l="1"/>
  <c r="E2684" i="5" s="1"/>
  <c r="G2684" i="5" s="1"/>
  <c r="C2685" i="5" l="1"/>
  <c r="E2685" i="5" s="1"/>
  <c r="G2685" i="5" s="1"/>
  <c r="C2686" i="5" l="1"/>
  <c r="E2686" i="5" s="1"/>
  <c r="G2686" i="5" s="1"/>
  <c r="C2687" i="5" l="1"/>
  <c r="E2687" i="5" s="1"/>
  <c r="G2687" i="5" s="1"/>
  <c r="C2688" i="5" l="1"/>
  <c r="E2688" i="5" s="1"/>
  <c r="G2688" i="5" s="1"/>
  <c r="C2689" i="5" l="1"/>
  <c r="E2689" i="5" s="1"/>
  <c r="G2689" i="5" s="1"/>
  <c r="C2690" i="5" l="1"/>
  <c r="E2690" i="5" s="1"/>
  <c r="G2690" i="5" s="1"/>
  <c r="C2691" i="5" l="1"/>
  <c r="E2691" i="5" s="1"/>
  <c r="G2691" i="5" s="1"/>
  <c r="C2692" i="5" l="1"/>
  <c r="E2692" i="5" s="1"/>
  <c r="G2692" i="5" s="1"/>
  <c r="C2693" i="5" l="1"/>
  <c r="E2693" i="5" s="1"/>
  <c r="G2693" i="5" s="1"/>
  <c r="C2694" i="5" l="1"/>
  <c r="E2694" i="5" s="1"/>
  <c r="G2694" i="5" s="1"/>
  <c r="C2695" i="5" l="1"/>
  <c r="E2695" i="5" s="1"/>
  <c r="G2695" i="5" s="1"/>
  <c r="C2696" i="5" l="1"/>
  <c r="E2696" i="5" s="1"/>
  <c r="G2696" i="5" s="1"/>
  <c r="C2697" i="5" l="1"/>
  <c r="E2697" i="5" s="1"/>
  <c r="G2697" i="5" s="1"/>
  <c r="C2698" i="5" l="1"/>
  <c r="E2698" i="5" s="1"/>
  <c r="G2698" i="5" s="1"/>
  <c r="C2699" i="5" l="1"/>
  <c r="E2699" i="5" s="1"/>
  <c r="G2699" i="5" s="1"/>
  <c r="C2700" i="5" l="1"/>
  <c r="E2700" i="5" s="1"/>
  <c r="G2700" i="5" s="1"/>
  <c r="C2701" i="5" l="1"/>
  <c r="E2701" i="5" s="1"/>
  <c r="G2701" i="5" s="1"/>
  <c r="C2702" i="5" l="1"/>
  <c r="E2702" i="5" s="1"/>
  <c r="G2702" i="5" s="1"/>
  <c r="C2703" i="5" l="1"/>
  <c r="E2703" i="5" s="1"/>
  <c r="G2703" i="5" s="1"/>
  <c r="C2704" i="5" l="1"/>
  <c r="E2704" i="5" s="1"/>
  <c r="G2704" i="5" s="1"/>
  <c r="C2705" i="5" l="1"/>
  <c r="E2705" i="5" s="1"/>
  <c r="G2705" i="5" s="1"/>
  <c r="C2706" i="5" l="1"/>
  <c r="E2706" i="5" s="1"/>
  <c r="G2706" i="5" s="1"/>
  <c r="C2707" i="5" l="1"/>
  <c r="E2707" i="5" s="1"/>
  <c r="G2707" i="5" s="1"/>
  <c r="C2708" i="5" l="1"/>
  <c r="E2708" i="5" s="1"/>
  <c r="G2708" i="5" s="1"/>
  <c r="C2709" i="5" l="1"/>
  <c r="E2709" i="5" s="1"/>
  <c r="G2709" i="5" s="1"/>
  <c r="C2710" i="5" l="1"/>
  <c r="E2710" i="5" s="1"/>
  <c r="G2710" i="5" s="1"/>
  <c r="C2711" i="5" l="1"/>
  <c r="E2711" i="5" s="1"/>
  <c r="G2711" i="5" s="1"/>
  <c r="C2712" i="5" l="1"/>
  <c r="E2712" i="5" s="1"/>
  <c r="G2712" i="5" s="1"/>
  <c r="C2713" i="5" l="1"/>
  <c r="E2713" i="5" s="1"/>
  <c r="G2713" i="5" s="1"/>
  <c r="C2714" i="5" l="1"/>
  <c r="E2714" i="5" s="1"/>
  <c r="G2714" i="5" s="1"/>
  <c r="C2715" i="5" l="1"/>
  <c r="E2715" i="5" s="1"/>
  <c r="G2715" i="5" s="1"/>
  <c r="C2716" i="5" l="1"/>
  <c r="E2716" i="5" s="1"/>
  <c r="G2716" i="5" s="1"/>
  <c r="C2717" i="5" l="1"/>
  <c r="E2717" i="5" s="1"/>
  <c r="G2717" i="5" s="1"/>
  <c r="C2718" i="5" l="1"/>
  <c r="E2718" i="5" s="1"/>
  <c r="G2718" i="5" s="1"/>
  <c r="C2719" i="5" l="1"/>
  <c r="E2719" i="5" s="1"/>
  <c r="G2719" i="5" s="1"/>
  <c r="C2720" i="5" l="1"/>
  <c r="E2720" i="5" s="1"/>
  <c r="G2720" i="5" s="1"/>
  <c r="C2721" i="5" l="1"/>
  <c r="E2721" i="5" s="1"/>
  <c r="G2721" i="5" s="1"/>
  <c r="C2722" i="5" l="1"/>
  <c r="E2722" i="5" s="1"/>
  <c r="G2722" i="5" s="1"/>
  <c r="C2723" i="5" l="1"/>
  <c r="E2723" i="5" s="1"/>
  <c r="G2723" i="5" s="1"/>
  <c r="C2724" i="5" l="1"/>
  <c r="E2724" i="5" s="1"/>
  <c r="G2724" i="5" s="1"/>
  <c r="C2725" i="5" l="1"/>
  <c r="E2725" i="5" s="1"/>
  <c r="G2725" i="5" s="1"/>
  <c r="C2726" i="5" l="1"/>
  <c r="E2726" i="5" s="1"/>
  <c r="G2726" i="5" s="1"/>
  <c r="C2727" i="5" l="1"/>
  <c r="E2727" i="5" s="1"/>
  <c r="G2727" i="5" s="1"/>
  <c r="C2728" i="5" l="1"/>
  <c r="E2728" i="5" s="1"/>
  <c r="G2728" i="5" s="1"/>
  <c r="C2729" i="5" l="1"/>
  <c r="E2729" i="5" s="1"/>
  <c r="G2729" i="5" s="1"/>
  <c r="C2730" i="5" l="1"/>
  <c r="E2730" i="5" s="1"/>
  <c r="G2730" i="5" s="1"/>
  <c r="C2731" i="5" l="1"/>
  <c r="E2731" i="5" s="1"/>
  <c r="G2731" i="5" s="1"/>
  <c r="C2732" i="5" l="1"/>
  <c r="E2732" i="5" s="1"/>
  <c r="G2732" i="5" s="1"/>
  <c r="C2733" i="5" l="1"/>
  <c r="E2733" i="5" s="1"/>
  <c r="G2733" i="5" s="1"/>
  <c r="C2734" i="5" l="1"/>
  <c r="E2734" i="5" s="1"/>
  <c r="G2734" i="5" s="1"/>
  <c r="C2735" i="5" l="1"/>
  <c r="E2735" i="5" s="1"/>
  <c r="G2735" i="5" s="1"/>
  <c r="C2736" i="5" l="1"/>
  <c r="E2736" i="5" s="1"/>
  <c r="G2736" i="5" s="1"/>
  <c r="C2737" i="5" l="1"/>
  <c r="E2737" i="5" s="1"/>
  <c r="G2737" i="5" s="1"/>
  <c r="C2738" i="5" l="1"/>
  <c r="E2738" i="5" s="1"/>
  <c r="G2738" i="5" s="1"/>
  <c r="C2739" i="5" l="1"/>
  <c r="E2739" i="5" s="1"/>
  <c r="G2739" i="5" s="1"/>
  <c r="C2740" i="5" l="1"/>
  <c r="E2740" i="5" s="1"/>
  <c r="G2740" i="5" s="1"/>
  <c r="C2741" i="5" l="1"/>
  <c r="E2741" i="5" s="1"/>
  <c r="G2741" i="5" s="1"/>
  <c r="C2742" i="5" l="1"/>
  <c r="E2742" i="5" s="1"/>
  <c r="G2742" i="5" s="1"/>
  <c r="C2743" i="5" l="1"/>
  <c r="E2743" i="5" s="1"/>
  <c r="G2743" i="5" s="1"/>
  <c r="C2744" i="5" l="1"/>
  <c r="E2744" i="5" s="1"/>
  <c r="G2744" i="5" s="1"/>
  <c r="C2745" i="5" l="1"/>
  <c r="E2745" i="5" s="1"/>
  <c r="G2745" i="5" s="1"/>
  <c r="C2746" i="5" l="1"/>
  <c r="E2746" i="5" s="1"/>
  <c r="G2746" i="5" s="1"/>
  <c r="C2747" i="5" l="1"/>
  <c r="E2747" i="5" s="1"/>
  <c r="G2747" i="5" s="1"/>
  <c r="C2748" i="5" l="1"/>
  <c r="E2748" i="5" s="1"/>
  <c r="G2748" i="5" s="1"/>
  <c r="C2749" i="5" l="1"/>
  <c r="E2749" i="5" s="1"/>
  <c r="G2749" i="5" s="1"/>
  <c r="C2750" i="5" l="1"/>
  <c r="E2750" i="5" s="1"/>
  <c r="G2750" i="5" s="1"/>
  <c r="C2751" i="5" l="1"/>
  <c r="E2751" i="5" s="1"/>
  <c r="G2751" i="5" s="1"/>
  <c r="C2752" i="5" l="1"/>
  <c r="E2752" i="5" s="1"/>
  <c r="G2752" i="5" s="1"/>
  <c r="C2753" i="5" l="1"/>
  <c r="E2753" i="5" s="1"/>
  <c r="G2753" i="5" s="1"/>
  <c r="C2754" i="5" l="1"/>
  <c r="E2754" i="5" s="1"/>
  <c r="G2754" i="5" s="1"/>
  <c r="C2755" i="5" l="1"/>
  <c r="E2755" i="5" s="1"/>
  <c r="G2755" i="5" s="1"/>
  <c r="C2756" i="5" l="1"/>
  <c r="E2756" i="5" s="1"/>
  <c r="G2756" i="5" s="1"/>
  <c r="C2757" i="5" l="1"/>
  <c r="E2757" i="5" s="1"/>
  <c r="G2757" i="5" s="1"/>
  <c r="C2758" i="5" l="1"/>
  <c r="E2758" i="5" s="1"/>
  <c r="G2758" i="5" s="1"/>
  <c r="C2759" i="5" l="1"/>
  <c r="E2759" i="5" s="1"/>
  <c r="G2759" i="5" s="1"/>
  <c r="C2760" i="5" l="1"/>
  <c r="E2760" i="5" s="1"/>
  <c r="G2760" i="5" s="1"/>
  <c r="C2761" i="5" l="1"/>
  <c r="E2761" i="5" s="1"/>
  <c r="G2761" i="5" s="1"/>
  <c r="C2762" i="5" l="1"/>
  <c r="E2762" i="5" s="1"/>
  <c r="G2762" i="5" s="1"/>
  <c r="C2763" i="5" l="1"/>
  <c r="E2763" i="5" s="1"/>
  <c r="G2763" i="5" s="1"/>
  <c r="C2764" i="5" l="1"/>
  <c r="E2764" i="5" s="1"/>
  <c r="G2764" i="5" s="1"/>
  <c r="C2765" i="5" l="1"/>
  <c r="E2765" i="5" s="1"/>
  <c r="G2765" i="5" s="1"/>
  <c r="C2766" i="5" l="1"/>
  <c r="E2766" i="5" s="1"/>
  <c r="G2766" i="5" s="1"/>
  <c r="C2767" i="5" l="1"/>
  <c r="E2767" i="5" s="1"/>
  <c r="G2767" i="5" s="1"/>
  <c r="C2768" i="5" l="1"/>
  <c r="E2768" i="5" s="1"/>
  <c r="G2768" i="5" s="1"/>
  <c r="C2769" i="5" l="1"/>
  <c r="E2769" i="5" s="1"/>
  <c r="G2769" i="5" s="1"/>
  <c r="C2770" i="5" l="1"/>
  <c r="E2770" i="5" s="1"/>
  <c r="G2770" i="5" s="1"/>
  <c r="C2771" i="5" l="1"/>
  <c r="E2771" i="5" s="1"/>
  <c r="G2771" i="5" s="1"/>
  <c r="C2772" i="5" l="1"/>
  <c r="E2772" i="5" s="1"/>
  <c r="G2772" i="5" s="1"/>
  <c r="C2773" i="5" l="1"/>
  <c r="E2773" i="5" s="1"/>
  <c r="G2773" i="5" s="1"/>
  <c r="C2774" i="5" l="1"/>
  <c r="E2774" i="5" s="1"/>
  <c r="G2774" i="5" s="1"/>
  <c r="C2775" i="5" l="1"/>
  <c r="E2775" i="5" s="1"/>
  <c r="G2775" i="5" s="1"/>
  <c r="C2776" i="5" l="1"/>
  <c r="E2776" i="5" s="1"/>
  <c r="G2776" i="5" s="1"/>
  <c r="C2777" i="5" l="1"/>
  <c r="E2777" i="5" s="1"/>
  <c r="G2777" i="5" s="1"/>
  <c r="C2778" i="5" l="1"/>
  <c r="E2778" i="5" s="1"/>
  <c r="G2778" i="5" s="1"/>
  <c r="C2779" i="5" l="1"/>
  <c r="E2779" i="5" s="1"/>
  <c r="G2779" i="5" s="1"/>
  <c r="C2780" i="5" l="1"/>
  <c r="E2780" i="5" s="1"/>
  <c r="G2780" i="5" s="1"/>
  <c r="C2781" i="5" l="1"/>
  <c r="E2781" i="5" s="1"/>
  <c r="G2781" i="5" s="1"/>
  <c r="C2782" i="5" l="1"/>
  <c r="E2782" i="5" s="1"/>
  <c r="G2782" i="5" s="1"/>
  <c r="C2783" i="5" l="1"/>
  <c r="E2783" i="5" s="1"/>
  <c r="G2783" i="5" s="1"/>
  <c r="C2784" i="5" l="1"/>
  <c r="E2784" i="5" s="1"/>
  <c r="G2784" i="5" s="1"/>
  <c r="C2785" i="5" l="1"/>
  <c r="E2785" i="5" s="1"/>
  <c r="G2785" i="5" s="1"/>
  <c r="C2786" i="5" l="1"/>
  <c r="E2786" i="5" s="1"/>
  <c r="G2786" i="5" s="1"/>
  <c r="C2787" i="5" l="1"/>
  <c r="E2787" i="5" s="1"/>
  <c r="G2787" i="5" s="1"/>
  <c r="C2788" i="5" l="1"/>
  <c r="E2788" i="5" s="1"/>
  <c r="G2788" i="5" s="1"/>
  <c r="C2789" i="5" l="1"/>
  <c r="E2789" i="5" s="1"/>
  <c r="G2789" i="5" s="1"/>
  <c r="C2790" i="5" l="1"/>
  <c r="E2790" i="5" s="1"/>
  <c r="G2790" i="5" s="1"/>
  <c r="C2791" i="5" l="1"/>
  <c r="E2791" i="5" s="1"/>
  <c r="G2791" i="5" s="1"/>
  <c r="C2792" i="5" l="1"/>
  <c r="E2792" i="5" s="1"/>
  <c r="G2792" i="5" s="1"/>
  <c r="C2793" i="5" l="1"/>
  <c r="E2793" i="5" s="1"/>
  <c r="G2793" i="5" s="1"/>
  <c r="C2794" i="5" l="1"/>
  <c r="E2794" i="5" s="1"/>
  <c r="G2794" i="5" s="1"/>
  <c r="C2795" i="5" l="1"/>
  <c r="E2795" i="5" s="1"/>
  <c r="G2795" i="5" s="1"/>
  <c r="C2796" i="5" l="1"/>
  <c r="E2796" i="5" s="1"/>
  <c r="G2796" i="5" s="1"/>
  <c r="C2797" i="5" l="1"/>
  <c r="E2797" i="5" s="1"/>
  <c r="G2797" i="5" s="1"/>
  <c r="C2798" i="5" l="1"/>
  <c r="E2798" i="5" s="1"/>
  <c r="G2798" i="5" s="1"/>
  <c r="C2799" i="5" l="1"/>
  <c r="E2799" i="5" s="1"/>
  <c r="G2799" i="5" s="1"/>
  <c r="C2800" i="5" l="1"/>
  <c r="E2800" i="5" s="1"/>
  <c r="G2800" i="5" s="1"/>
  <c r="C2801" i="5" l="1"/>
  <c r="E2801" i="5" s="1"/>
  <c r="G2801" i="5" s="1"/>
  <c r="C2802" i="5" l="1"/>
  <c r="E2802" i="5" s="1"/>
  <c r="G2802" i="5" s="1"/>
  <c r="C2803" i="5" l="1"/>
  <c r="E2803" i="5" s="1"/>
  <c r="G2803" i="5" s="1"/>
  <c r="C2804" i="5" l="1"/>
  <c r="E2804" i="5" s="1"/>
  <c r="G2804" i="5" s="1"/>
  <c r="C2805" i="5" l="1"/>
  <c r="E2805" i="5" s="1"/>
  <c r="G2805" i="5" s="1"/>
  <c r="C2806" i="5" l="1"/>
  <c r="E2806" i="5" s="1"/>
  <c r="G2806" i="5" s="1"/>
  <c r="C2807" i="5" l="1"/>
  <c r="E2807" i="5" s="1"/>
  <c r="G2807" i="5" s="1"/>
  <c r="C2808" i="5" l="1"/>
  <c r="E2808" i="5" s="1"/>
  <c r="G2808" i="5" s="1"/>
  <c r="C2809" i="5" l="1"/>
  <c r="E2809" i="5" s="1"/>
  <c r="G2809" i="5" s="1"/>
  <c r="C2810" i="5" l="1"/>
  <c r="E2810" i="5" s="1"/>
  <c r="G2810" i="5" s="1"/>
  <c r="C2811" i="5" l="1"/>
  <c r="E2811" i="5" s="1"/>
  <c r="G2811" i="5" s="1"/>
  <c r="C2812" i="5" l="1"/>
  <c r="E2812" i="5" s="1"/>
  <c r="G2812" i="5" s="1"/>
  <c r="C2813" i="5" l="1"/>
  <c r="E2813" i="5" s="1"/>
  <c r="G2813" i="5" s="1"/>
  <c r="C2814" i="5" l="1"/>
  <c r="E2814" i="5" s="1"/>
  <c r="G2814" i="5" s="1"/>
  <c r="C2815" i="5" l="1"/>
  <c r="E2815" i="5" s="1"/>
  <c r="G2815" i="5" s="1"/>
  <c r="C2816" i="5" l="1"/>
  <c r="E2816" i="5" s="1"/>
  <c r="G2816" i="5" s="1"/>
  <c r="C2817" i="5" l="1"/>
  <c r="E2817" i="5" s="1"/>
  <c r="G2817" i="5" s="1"/>
  <c r="C2818" i="5" l="1"/>
  <c r="E2818" i="5" s="1"/>
  <c r="G2818" i="5" s="1"/>
  <c r="C2819" i="5" l="1"/>
  <c r="E2819" i="5" s="1"/>
  <c r="G2819" i="5" s="1"/>
  <c r="C2820" i="5" l="1"/>
  <c r="E2820" i="5" s="1"/>
  <c r="G2820" i="5" s="1"/>
  <c r="C2821" i="5" l="1"/>
  <c r="E2821" i="5" s="1"/>
  <c r="G2821" i="5" s="1"/>
  <c r="C2822" i="5" l="1"/>
  <c r="E2822" i="5" s="1"/>
  <c r="G2822" i="5" s="1"/>
  <c r="C2823" i="5" l="1"/>
  <c r="E2823" i="5" s="1"/>
  <c r="G2823" i="5" s="1"/>
  <c r="C2824" i="5" l="1"/>
  <c r="E2824" i="5" s="1"/>
  <c r="G2824" i="5" s="1"/>
  <c r="C2825" i="5" l="1"/>
  <c r="E2825" i="5" s="1"/>
  <c r="G2825" i="5" s="1"/>
  <c r="C2826" i="5" l="1"/>
  <c r="E2826" i="5" s="1"/>
  <c r="G2826" i="5" s="1"/>
  <c r="C2827" i="5" l="1"/>
  <c r="E2827" i="5" s="1"/>
  <c r="G2827" i="5" s="1"/>
  <c r="C2828" i="5" l="1"/>
  <c r="E2828" i="5" s="1"/>
  <c r="G2828" i="5" s="1"/>
  <c r="C2829" i="5" l="1"/>
  <c r="E2829" i="5" s="1"/>
  <c r="G2829" i="5" s="1"/>
  <c r="C2830" i="5" l="1"/>
  <c r="E2830" i="5" s="1"/>
  <c r="G2830" i="5" s="1"/>
  <c r="C2831" i="5" l="1"/>
  <c r="E2831" i="5" s="1"/>
  <c r="G2831" i="5" s="1"/>
  <c r="C2832" i="5" l="1"/>
  <c r="E2832" i="5" s="1"/>
  <c r="G2832" i="5" s="1"/>
  <c r="C2833" i="5" l="1"/>
  <c r="E2833" i="5" s="1"/>
  <c r="G2833" i="5" s="1"/>
  <c r="C2834" i="5" l="1"/>
  <c r="E2834" i="5" s="1"/>
  <c r="G2834" i="5" s="1"/>
  <c r="C2835" i="5" l="1"/>
  <c r="E2835" i="5" s="1"/>
  <c r="G2835" i="5" s="1"/>
  <c r="C2836" i="5" l="1"/>
  <c r="E2836" i="5" s="1"/>
  <c r="G2836" i="5" s="1"/>
  <c r="C2837" i="5" l="1"/>
  <c r="E2837" i="5" s="1"/>
  <c r="G2837" i="5" s="1"/>
  <c r="C2838" i="5" l="1"/>
  <c r="E2838" i="5" s="1"/>
  <c r="G2838" i="5" s="1"/>
  <c r="C2839" i="5" l="1"/>
  <c r="E2839" i="5" s="1"/>
  <c r="G2839" i="5" s="1"/>
  <c r="C2840" i="5" l="1"/>
  <c r="E2840" i="5" s="1"/>
  <c r="G2840" i="5" s="1"/>
  <c r="C2841" i="5" l="1"/>
  <c r="E2841" i="5" s="1"/>
  <c r="G2841" i="5" s="1"/>
  <c r="C2842" i="5" l="1"/>
  <c r="E2842" i="5" s="1"/>
  <c r="G2842" i="5" s="1"/>
  <c r="C2843" i="5" l="1"/>
  <c r="E2843" i="5" s="1"/>
  <c r="G2843" i="5" s="1"/>
  <c r="C2844" i="5" l="1"/>
  <c r="E2844" i="5" s="1"/>
  <c r="G2844" i="5" s="1"/>
  <c r="C2845" i="5" l="1"/>
  <c r="E2845" i="5" s="1"/>
  <c r="G2845" i="5" s="1"/>
  <c r="C2846" i="5" l="1"/>
  <c r="E2846" i="5" s="1"/>
  <c r="G2846" i="5" s="1"/>
  <c r="C2847" i="5" l="1"/>
  <c r="E2847" i="5" s="1"/>
  <c r="G2847" i="5" s="1"/>
  <c r="C2848" i="5" l="1"/>
  <c r="E2848" i="5" s="1"/>
  <c r="G2848" i="5" s="1"/>
  <c r="C2849" i="5" l="1"/>
  <c r="E2849" i="5" s="1"/>
  <c r="G2849" i="5" s="1"/>
  <c r="C2850" i="5" l="1"/>
  <c r="E2850" i="5" s="1"/>
  <c r="G2850" i="5" s="1"/>
  <c r="C2851" i="5" l="1"/>
  <c r="E2851" i="5" s="1"/>
  <c r="G2851" i="5" s="1"/>
  <c r="C2852" i="5" l="1"/>
  <c r="E2852" i="5" s="1"/>
  <c r="G2852" i="5" s="1"/>
  <c r="C2853" i="5" l="1"/>
  <c r="E2853" i="5" s="1"/>
  <c r="G2853" i="5" s="1"/>
  <c r="C2854" i="5" l="1"/>
  <c r="E2854" i="5" s="1"/>
  <c r="G2854" i="5" s="1"/>
  <c r="C2855" i="5" l="1"/>
  <c r="E2855" i="5" s="1"/>
  <c r="G2855" i="5" s="1"/>
  <c r="C2856" i="5" l="1"/>
  <c r="E2856" i="5" s="1"/>
  <c r="G2856" i="5" s="1"/>
  <c r="C2857" i="5" l="1"/>
  <c r="E2857" i="5" s="1"/>
  <c r="G2857" i="5" s="1"/>
  <c r="C2858" i="5" l="1"/>
  <c r="E2858" i="5" s="1"/>
  <c r="G2858" i="5" s="1"/>
  <c r="C2859" i="5" l="1"/>
  <c r="E2859" i="5" s="1"/>
  <c r="G2859" i="5" s="1"/>
  <c r="C2860" i="5" l="1"/>
  <c r="E2860" i="5" s="1"/>
  <c r="G2860" i="5" s="1"/>
  <c r="C2861" i="5" l="1"/>
  <c r="E2861" i="5" s="1"/>
  <c r="G2861" i="5" s="1"/>
  <c r="C2862" i="5" l="1"/>
  <c r="E2862" i="5" s="1"/>
  <c r="G2862" i="5" s="1"/>
  <c r="C2863" i="5" l="1"/>
  <c r="E2863" i="5" s="1"/>
  <c r="G2863" i="5" s="1"/>
  <c r="C2864" i="5" l="1"/>
  <c r="E2864" i="5" s="1"/>
  <c r="G2864" i="5" s="1"/>
  <c r="C2865" i="5" l="1"/>
  <c r="E2865" i="5" s="1"/>
  <c r="G2865" i="5" s="1"/>
  <c r="C2866" i="5" l="1"/>
  <c r="E2866" i="5" s="1"/>
  <c r="G2866" i="5" s="1"/>
  <c r="C2867" i="5" l="1"/>
  <c r="E2867" i="5" s="1"/>
  <c r="G2867" i="5" s="1"/>
  <c r="C2868" i="5" l="1"/>
  <c r="E2868" i="5" s="1"/>
  <c r="G2868" i="5" s="1"/>
  <c r="C2869" i="5" l="1"/>
  <c r="E2869" i="5" s="1"/>
  <c r="G2869" i="5" s="1"/>
  <c r="C2870" i="5" l="1"/>
  <c r="E2870" i="5" s="1"/>
  <c r="G2870" i="5" s="1"/>
  <c r="C2871" i="5" l="1"/>
  <c r="E2871" i="5" s="1"/>
  <c r="G2871" i="5" s="1"/>
  <c r="C2872" i="5" l="1"/>
  <c r="E2872" i="5" s="1"/>
  <c r="G2872" i="5" s="1"/>
  <c r="C2873" i="5" l="1"/>
  <c r="E2873" i="5" s="1"/>
  <c r="G2873" i="5" s="1"/>
  <c r="C2874" i="5" l="1"/>
  <c r="E2874" i="5" s="1"/>
  <c r="G2874" i="5" s="1"/>
  <c r="C2875" i="5" l="1"/>
  <c r="E2875" i="5" s="1"/>
  <c r="G2875" i="5" s="1"/>
  <c r="C2876" i="5" l="1"/>
  <c r="E2876" i="5" s="1"/>
  <c r="G2876" i="5" s="1"/>
  <c r="C2877" i="5" l="1"/>
  <c r="E2877" i="5" s="1"/>
  <c r="G2877" i="5" s="1"/>
  <c r="C2878" i="5" l="1"/>
  <c r="E2878" i="5" s="1"/>
  <c r="G2878" i="5" s="1"/>
  <c r="C2879" i="5" l="1"/>
  <c r="E2879" i="5" s="1"/>
  <c r="G2879" i="5" s="1"/>
  <c r="C2880" i="5" l="1"/>
  <c r="E2880" i="5" s="1"/>
  <c r="G2880" i="5" s="1"/>
  <c r="C2881" i="5" l="1"/>
  <c r="E2881" i="5" s="1"/>
  <c r="G2881" i="5" s="1"/>
  <c r="C2882" i="5" l="1"/>
  <c r="E2882" i="5" s="1"/>
  <c r="G2882" i="5" s="1"/>
  <c r="C2883" i="5" l="1"/>
  <c r="E2883" i="5" s="1"/>
  <c r="G2883" i="5" s="1"/>
  <c r="C2884" i="5" l="1"/>
  <c r="E2884" i="5" s="1"/>
  <c r="G2884" i="5" s="1"/>
  <c r="C2885" i="5" l="1"/>
  <c r="E2885" i="5" s="1"/>
  <c r="G2885" i="5" s="1"/>
  <c r="C2886" i="5" l="1"/>
  <c r="E2886" i="5" s="1"/>
  <c r="G2886" i="5" s="1"/>
  <c r="C2887" i="5" l="1"/>
  <c r="E2887" i="5" s="1"/>
  <c r="G2887" i="5" s="1"/>
  <c r="C2888" i="5" l="1"/>
  <c r="E2888" i="5" s="1"/>
  <c r="G2888" i="5" s="1"/>
  <c r="C2889" i="5" l="1"/>
  <c r="E2889" i="5" s="1"/>
  <c r="G2889" i="5" s="1"/>
  <c r="C2890" i="5" l="1"/>
  <c r="E2890" i="5" s="1"/>
  <c r="G2890" i="5" s="1"/>
  <c r="C2891" i="5" l="1"/>
  <c r="E2891" i="5" s="1"/>
  <c r="G2891" i="5" s="1"/>
  <c r="C2892" i="5" l="1"/>
  <c r="E2892" i="5" s="1"/>
  <c r="G2892" i="5" s="1"/>
  <c r="C2893" i="5" l="1"/>
  <c r="E2893" i="5" s="1"/>
  <c r="G2893" i="5" s="1"/>
  <c r="C2894" i="5" l="1"/>
  <c r="E2894" i="5" s="1"/>
  <c r="G2894" i="5" s="1"/>
  <c r="C2895" i="5" l="1"/>
  <c r="E2895" i="5" s="1"/>
  <c r="G2895" i="5" s="1"/>
  <c r="C2896" i="5" l="1"/>
  <c r="E2896" i="5" s="1"/>
  <c r="G2896" i="5" s="1"/>
  <c r="C2897" i="5" l="1"/>
  <c r="E2897" i="5" s="1"/>
  <c r="G2897" i="5" s="1"/>
  <c r="C2898" i="5" l="1"/>
  <c r="E2898" i="5" s="1"/>
  <c r="G2898" i="5" s="1"/>
  <c r="C2899" i="5" l="1"/>
  <c r="E2899" i="5" s="1"/>
  <c r="G2899" i="5" s="1"/>
  <c r="C2900" i="5" l="1"/>
  <c r="E2900" i="5" s="1"/>
  <c r="G2900" i="5" s="1"/>
  <c r="C2901" i="5" l="1"/>
  <c r="E2901" i="5" s="1"/>
  <c r="G2901" i="5" s="1"/>
  <c r="C2902" i="5" l="1"/>
  <c r="E2902" i="5" s="1"/>
  <c r="G2902" i="5" s="1"/>
  <c r="C2903" i="5" l="1"/>
  <c r="E2903" i="5" s="1"/>
  <c r="G2903" i="5" s="1"/>
  <c r="C2904" i="5" l="1"/>
  <c r="E2904" i="5" s="1"/>
  <c r="G2904" i="5" s="1"/>
  <c r="C2905" i="5" l="1"/>
  <c r="E2905" i="5" s="1"/>
  <c r="G2905" i="5" s="1"/>
  <c r="C2906" i="5" l="1"/>
  <c r="E2906" i="5" s="1"/>
  <c r="G2906" i="5" s="1"/>
  <c r="C2907" i="5" l="1"/>
  <c r="E2907" i="5" s="1"/>
  <c r="G2907" i="5" s="1"/>
  <c r="C2908" i="5" l="1"/>
  <c r="E2908" i="5" s="1"/>
  <c r="G2908" i="5" s="1"/>
  <c r="C2909" i="5" l="1"/>
  <c r="E2909" i="5" s="1"/>
  <c r="G2909" i="5" s="1"/>
  <c r="C2910" i="5" l="1"/>
  <c r="E2910" i="5" s="1"/>
  <c r="G2910" i="5" s="1"/>
  <c r="C2911" i="5" l="1"/>
  <c r="E2911" i="5" s="1"/>
  <c r="G2911" i="5" s="1"/>
  <c r="C2912" i="5" l="1"/>
  <c r="E2912" i="5" s="1"/>
  <c r="G2912" i="5" s="1"/>
  <c r="C2913" i="5" l="1"/>
  <c r="E2913" i="5" s="1"/>
  <c r="G2913" i="5" s="1"/>
  <c r="C2914" i="5" l="1"/>
  <c r="E2914" i="5" s="1"/>
  <c r="G2914" i="5" s="1"/>
  <c r="C2915" i="5" l="1"/>
  <c r="E2915" i="5" s="1"/>
  <c r="G2915" i="5" s="1"/>
  <c r="C2916" i="5" l="1"/>
  <c r="E2916" i="5" s="1"/>
  <c r="G2916" i="5" s="1"/>
  <c r="C2917" i="5" l="1"/>
  <c r="E2917" i="5" s="1"/>
  <c r="G2917" i="5" s="1"/>
  <c r="C2918" i="5" l="1"/>
  <c r="E2918" i="5" s="1"/>
  <c r="G2918" i="5" s="1"/>
  <c r="C2919" i="5" l="1"/>
  <c r="E2919" i="5" s="1"/>
  <c r="G2919" i="5" s="1"/>
  <c r="C2920" i="5" l="1"/>
  <c r="E2920" i="5" s="1"/>
  <c r="G2920" i="5" s="1"/>
  <c r="C2921" i="5" l="1"/>
  <c r="E2921" i="5" s="1"/>
  <c r="G2921" i="5" s="1"/>
  <c r="C2922" i="5" l="1"/>
  <c r="E2922" i="5" s="1"/>
  <c r="G2922" i="5" s="1"/>
  <c r="C2923" i="5" l="1"/>
  <c r="E2923" i="5" s="1"/>
  <c r="G2923" i="5" s="1"/>
  <c r="C2924" i="5" l="1"/>
  <c r="E2924" i="5" s="1"/>
  <c r="G2924" i="5" s="1"/>
  <c r="C2925" i="5" l="1"/>
  <c r="E2925" i="5" s="1"/>
  <c r="G2925" i="5" s="1"/>
  <c r="C2926" i="5" l="1"/>
  <c r="E2926" i="5" s="1"/>
  <c r="G2926" i="5" s="1"/>
  <c r="C2927" i="5" l="1"/>
  <c r="E2927" i="5" s="1"/>
  <c r="G2927" i="5" s="1"/>
  <c r="C2928" i="5" l="1"/>
  <c r="E2928" i="5" s="1"/>
  <c r="G2928" i="5" s="1"/>
  <c r="C2929" i="5" l="1"/>
  <c r="E2929" i="5" s="1"/>
  <c r="G2929" i="5" s="1"/>
  <c r="C2930" i="5" l="1"/>
  <c r="E2930" i="5" s="1"/>
  <c r="G2930" i="5" s="1"/>
  <c r="C2931" i="5" l="1"/>
  <c r="E2931" i="5" s="1"/>
  <c r="G2931" i="5" s="1"/>
  <c r="C2932" i="5" l="1"/>
  <c r="E2932" i="5" s="1"/>
  <c r="G2932" i="5" s="1"/>
  <c r="C2933" i="5" l="1"/>
  <c r="E2933" i="5" s="1"/>
  <c r="G2933" i="5" s="1"/>
  <c r="C2934" i="5" l="1"/>
  <c r="E2934" i="5" s="1"/>
  <c r="G2934" i="5" s="1"/>
  <c r="C2935" i="5" l="1"/>
  <c r="E2935" i="5" s="1"/>
  <c r="G2935" i="5" s="1"/>
  <c r="C2936" i="5" l="1"/>
  <c r="E2936" i="5" s="1"/>
  <c r="G2936" i="5" s="1"/>
  <c r="C2937" i="5" l="1"/>
  <c r="E2937" i="5" s="1"/>
  <c r="G2937" i="5" s="1"/>
  <c r="C2938" i="5" l="1"/>
  <c r="E2938" i="5" s="1"/>
  <c r="G2938" i="5" s="1"/>
  <c r="C2939" i="5" l="1"/>
  <c r="E2939" i="5" s="1"/>
  <c r="G2939" i="5" s="1"/>
  <c r="C2940" i="5" l="1"/>
  <c r="E2940" i="5" s="1"/>
  <c r="G2940" i="5" s="1"/>
  <c r="C2941" i="5" l="1"/>
  <c r="E2941" i="5" s="1"/>
  <c r="G2941" i="5" s="1"/>
  <c r="C2942" i="5" l="1"/>
  <c r="E2942" i="5" s="1"/>
  <c r="G2942" i="5" s="1"/>
  <c r="C2943" i="5" l="1"/>
  <c r="E2943" i="5" s="1"/>
  <c r="G2943" i="5" s="1"/>
  <c r="C2944" i="5" l="1"/>
  <c r="E2944" i="5" s="1"/>
  <c r="G2944" i="5" s="1"/>
  <c r="C2945" i="5" l="1"/>
  <c r="E2945" i="5" s="1"/>
  <c r="G2945" i="5" s="1"/>
  <c r="C2946" i="5" l="1"/>
  <c r="E2946" i="5" s="1"/>
  <c r="G2946" i="5" s="1"/>
  <c r="C2947" i="5" l="1"/>
  <c r="E2947" i="5" s="1"/>
  <c r="G2947" i="5" s="1"/>
  <c r="C2948" i="5" l="1"/>
  <c r="E2948" i="5" s="1"/>
  <c r="G2948" i="5" s="1"/>
  <c r="C2949" i="5" l="1"/>
  <c r="E2949" i="5" s="1"/>
  <c r="G2949" i="5" s="1"/>
  <c r="C2950" i="5" l="1"/>
  <c r="E2950" i="5" s="1"/>
  <c r="G2950" i="5" s="1"/>
  <c r="C2951" i="5" l="1"/>
  <c r="E2951" i="5" s="1"/>
  <c r="G2951" i="5" s="1"/>
  <c r="C2952" i="5" l="1"/>
  <c r="E2952" i="5" s="1"/>
  <c r="G2952" i="5" s="1"/>
  <c r="C2953" i="5" l="1"/>
  <c r="E2953" i="5" s="1"/>
  <c r="G2953" i="5" s="1"/>
  <c r="C2954" i="5" l="1"/>
  <c r="E2954" i="5" s="1"/>
  <c r="G2954" i="5" s="1"/>
  <c r="C2955" i="5" l="1"/>
  <c r="E2955" i="5" s="1"/>
  <c r="G2955" i="5" s="1"/>
  <c r="C2956" i="5" l="1"/>
  <c r="E2956" i="5" s="1"/>
  <c r="G2956" i="5" s="1"/>
  <c r="C2957" i="5" l="1"/>
  <c r="E2957" i="5" s="1"/>
  <c r="G2957" i="5" s="1"/>
  <c r="C2958" i="5" l="1"/>
  <c r="E2958" i="5" s="1"/>
  <c r="G2958" i="5" s="1"/>
  <c r="C2959" i="5" l="1"/>
  <c r="E2959" i="5" s="1"/>
  <c r="G2959" i="5" s="1"/>
  <c r="C2960" i="5" l="1"/>
  <c r="E2960" i="5" s="1"/>
  <c r="G2960" i="5" s="1"/>
  <c r="C2961" i="5" l="1"/>
  <c r="E2961" i="5" s="1"/>
  <c r="G2961" i="5" s="1"/>
  <c r="C2962" i="5" l="1"/>
  <c r="E2962" i="5" s="1"/>
  <c r="G2962" i="5" s="1"/>
  <c r="C2963" i="5" l="1"/>
  <c r="E2963" i="5" s="1"/>
  <c r="G2963" i="5" s="1"/>
  <c r="C2964" i="5" l="1"/>
  <c r="E2964" i="5" s="1"/>
  <c r="G2964" i="5" s="1"/>
  <c r="C2965" i="5" l="1"/>
  <c r="E2965" i="5" s="1"/>
  <c r="G2965" i="5" s="1"/>
  <c r="C2966" i="5" l="1"/>
  <c r="E2966" i="5" s="1"/>
  <c r="G2966" i="5" s="1"/>
  <c r="C2967" i="5" l="1"/>
  <c r="E2967" i="5" s="1"/>
  <c r="G2967" i="5" s="1"/>
  <c r="C2968" i="5" l="1"/>
  <c r="E2968" i="5" s="1"/>
  <c r="G2968" i="5" s="1"/>
  <c r="C2969" i="5" l="1"/>
  <c r="E2969" i="5" s="1"/>
  <c r="G2969" i="5" s="1"/>
  <c r="C2970" i="5" l="1"/>
  <c r="E2970" i="5" s="1"/>
  <c r="G2970" i="5" s="1"/>
  <c r="C2971" i="5" l="1"/>
  <c r="E2971" i="5" s="1"/>
  <c r="G2971" i="5" s="1"/>
  <c r="C2972" i="5" l="1"/>
  <c r="E2972" i="5" s="1"/>
  <c r="G2972" i="5" s="1"/>
  <c r="C2973" i="5" l="1"/>
  <c r="E2973" i="5" s="1"/>
  <c r="G2973" i="5" s="1"/>
  <c r="C2974" i="5" l="1"/>
  <c r="E2974" i="5" s="1"/>
  <c r="G2974" i="5" s="1"/>
  <c r="C2975" i="5" l="1"/>
  <c r="E2975" i="5" s="1"/>
  <c r="G2975" i="5" s="1"/>
  <c r="C2976" i="5" l="1"/>
  <c r="E2976" i="5" s="1"/>
  <c r="G2976" i="5" s="1"/>
  <c r="C2977" i="5" l="1"/>
  <c r="E2977" i="5" s="1"/>
  <c r="G2977" i="5" s="1"/>
  <c r="C2978" i="5" l="1"/>
  <c r="E2978" i="5" s="1"/>
  <c r="G2978" i="5" s="1"/>
  <c r="C2979" i="5" l="1"/>
  <c r="E2979" i="5" s="1"/>
  <c r="G2979" i="5" s="1"/>
  <c r="C2980" i="5" l="1"/>
  <c r="E2980" i="5" s="1"/>
  <c r="G2980" i="5" s="1"/>
  <c r="C2981" i="5" l="1"/>
  <c r="E2981" i="5" s="1"/>
  <c r="G2981" i="5" s="1"/>
  <c r="C2982" i="5" l="1"/>
  <c r="E2982" i="5" s="1"/>
  <c r="G2982" i="5" s="1"/>
  <c r="C2983" i="5" l="1"/>
  <c r="E2983" i="5" s="1"/>
  <c r="G2983" i="5" s="1"/>
  <c r="C2984" i="5" l="1"/>
  <c r="E2984" i="5" s="1"/>
  <c r="G2984" i="5" s="1"/>
  <c r="C2985" i="5" l="1"/>
  <c r="E2985" i="5" s="1"/>
  <c r="G2985" i="5" s="1"/>
  <c r="C2986" i="5" l="1"/>
  <c r="E2986" i="5" s="1"/>
  <c r="G2986" i="5" s="1"/>
  <c r="C2987" i="5" l="1"/>
  <c r="E2987" i="5" s="1"/>
  <c r="G2987" i="5" s="1"/>
  <c r="C2988" i="5" l="1"/>
  <c r="E2988" i="5" s="1"/>
  <c r="G2988" i="5" s="1"/>
  <c r="C2989" i="5" l="1"/>
  <c r="E2989" i="5" s="1"/>
  <c r="G2989" i="5" s="1"/>
  <c r="C2990" i="5" l="1"/>
  <c r="E2990" i="5" s="1"/>
  <c r="G2990" i="5" s="1"/>
  <c r="C2991" i="5" l="1"/>
  <c r="E2991" i="5" s="1"/>
  <c r="G2991" i="5" s="1"/>
  <c r="C2992" i="5" l="1"/>
  <c r="E2992" i="5" s="1"/>
  <c r="G2992" i="5" s="1"/>
  <c r="C2993" i="5" l="1"/>
  <c r="E2993" i="5" s="1"/>
  <c r="G2993" i="5" s="1"/>
  <c r="C2994" i="5" l="1"/>
  <c r="E2994" i="5" s="1"/>
  <c r="G2994" i="5" s="1"/>
  <c r="C2995" i="5" l="1"/>
  <c r="E2995" i="5" s="1"/>
  <c r="G2995" i="5" s="1"/>
  <c r="C2996" i="5" l="1"/>
  <c r="E2996" i="5" s="1"/>
  <c r="G2996" i="5" s="1"/>
  <c r="C2997" i="5" l="1"/>
  <c r="E2997" i="5" s="1"/>
  <c r="G2997" i="5" s="1"/>
  <c r="C2998" i="5" l="1"/>
  <c r="E2998" i="5" s="1"/>
  <c r="G2998" i="5" s="1"/>
  <c r="C2999" i="5" l="1"/>
  <c r="E2999" i="5" s="1"/>
  <c r="G2999" i="5" s="1"/>
  <c r="C3000" i="5" l="1"/>
  <c r="E3000" i="5" s="1"/>
  <c r="G3000" i="5" s="1"/>
  <c r="C3001" i="5" l="1"/>
  <c r="E3001" i="5" s="1"/>
  <c r="G3001" i="5" s="1"/>
  <c r="C3002" i="5" l="1"/>
  <c r="E3002" i="5" s="1"/>
  <c r="G3002" i="5" s="1"/>
  <c r="C3003" i="5" l="1"/>
  <c r="E3003" i="5" s="1"/>
  <c r="G3003" i="5" s="1"/>
  <c r="C3004" i="5" l="1"/>
  <c r="E3004" i="5" s="1"/>
  <c r="G3004" i="5" s="1"/>
  <c r="C3005" i="5" l="1"/>
  <c r="E3005" i="5" s="1"/>
  <c r="G3005" i="5" s="1"/>
  <c r="C3006" i="5" l="1"/>
  <c r="E3006" i="5" s="1"/>
  <c r="G3006" i="5" s="1"/>
  <c r="C3007" i="5" l="1"/>
  <c r="E3007" i="5" s="1"/>
  <c r="G3007" i="5" s="1"/>
  <c r="C3008" i="5" l="1"/>
  <c r="E3008" i="5" s="1"/>
  <c r="G3008" i="5" s="1"/>
  <c r="C3009" i="5" l="1"/>
  <c r="E3009" i="5" s="1"/>
  <c r="G3009" i="5" s="1"/>
  <c r="C3010" i="5" l="1"/>
  <c r="E3010" i="5" s="1"/>
  <c r="G3010" i="5" s="1"/>
  <c r="C3011" i="5" l="1"/>
  <c r="E3011" i="5" s="1"/>
  <c r="G3011" i="5" s="1"/>
  <c r="C3012" i="5" l="1"/>
  <c r="E3012" i="5" s="1"/>
  <c r="G3012" i="5" s="1"/>
  <c r="C3013" i="5" l="1"/>
  <c r="E3013" i="5" s="1"/>
  <c r="G3013" i="5" s="1"/>
  <c r="C3014" i="5" l="1"/>
  <c r="E3014" i="5" s="1"/>
  <c r="G3014" i="5" s="1"/>
  <c r="C3015" i="5" l="1"/>
  <c r="E3015" i="5" s="1"/>
  <c r="G3015" i="5" s="1"/>
  <c r="C3016" i="5" l="1"/>
  <c r="E3016" i="5" s="1"/>
  <c r="G3016" i="5" s="1"/>
  <c r="C3017" i="5" l="1"/>
  <c r="E3017" i="5" s="1"/>
  <c r="G3017" i="5" s="1"/>
  <c r="C3018" i="5" l="1"/>
  <c r="E3018" i="5" s="1"/>
  <c r="G3018" i="5" s="1"/>
  <c r="C3019" i="5" l="1"/>
  <c r="E3019" i="5" s="1"/>
  <c r="G3019" i="5" s="1"/>
  <c r="C3020" i="5" l="1"/>
  <c r="E3020" i="5" s="1"/>
  <c r="G3020" i="5" s="1"/>
  <c r="C3021" i="5" l="1"/>
  <c r="E3021" i="5" s="1"/>
  <c r="G3021" i="5" s="1"/>
  <c r="C3022" i="5" l="1"/>
  <c r="E3022" i="5" s="1"/>
  <c r="G3022" i="5" s="1"/>
  <c r="C3023" i="5" l="1"/>
  <c r="E3023" i="5" s="1"/>
  <c r="G3023" i="5" s="1"/>
  <c r="C3024" i="5" l="1"/>
  <c r="E3024" i="5" s="1"/>
  <c r="G3024" i="5" s="1"/>
  <c r="C3025" i="5" l="1"/>
  <c r="E3025" i="5" s="1"/>
  <c r="G3025" i="5" s="1"/>
  <c r="C3026" i="5" l="1"/>
  <c r="E3026" i="5" s="1"/>
  <c r="G3026" i="5" s="1"/>
  <c r="C3027" i="5" l="1"/>
  <c r="E3027" i="5" s="1"/>
  <c r="G3027" i="5" s="1"/>
  <c r="C3028" i="5" l="1"/>
  <c r="E3028" i="5" s="1"/>
  <c r="G3028" i="5" s="1"/>
  <c r="C3029" i="5" l="1"/>
  <c r="E3029" i="5" s="1"/>
  <c r="G3029" i="5" s="1"/>
  <c r="C3030" i="5" l="1"/>
  <c r="E3030" i="5" s="1"/>
  <c r="G3030" i="5" s="1"/>
  <c r="C3031" i="5" l="1"/>
  <c r="E3031" i="5" s="1"/>
  <c r="G3031" i="5" s="1"/>
  <c r="C3032" i="5" l="1"/>
  <c r="E3032" i="5" s="1"/>
  <c r="G3032" i="5" s="1"/>
  <c r="C3033" i="5" l="1"/>
  <c r="E3033" i="5" s="1"/>
  <c r="G3033" i="5" s="1"/>
  <c r="C3034" i="5" l="1"/>
  <c r="E3034" i="5" s="1"/>
  <c r="G3034" i="5" s="1"/>
  <c r="C3035" i="5" l="1"/>
  <c r="E3035" i="5" s="1"/>
  <c r="G3035" i="5" s="1"/>
  <c r="C3036" i="5" l="1"/>
  <c r="E3036" i="5" s="1"/>
  <c r="G3036" i="5" s="1"/>
  <c r="C3037" i="5" l="1"/>
  <c r="E3037" i="5" s="1"/>
  <c r="G3037" i="5" s="1"/>
  <c r="C3038" i="5" l="1"/>
  <c r="E3038" i="5" s="1"/>
  <c r="G3038" i="5" s="1"/>
  <c r="C3039" i="5" l="1"/>
  <c r="E3039" i="5" s="1"/>
  <c r="G3039" i="5" s="1"/>
  <c r="C3040" i="5" l="1"/>
  <c r="E3040" i="5" s="1"/>
  <c r="G3040" i="5" s="1"/>
  <c r="C3041" i="5" l="1"/>
  <c r="E3041" i="5" s="1"/>
  <c r="G3041" i="5" s="1"/>
  <c r="C3042" i="5" l="1"/>
  <c r="E3042" i="5" s="1"/>
  <c r="G3042" i="5" s="1"/>
  <c r="C3043" i="5" l="1"/>
  <c r="E3043" i="5" s="1"/>
  <c r="G3043" i="5" s="1"/>
  <c r="C3044" i="5" l="1"/>
  <c r="E3044" i="5" s="1"/>
  <c r="G3044" i="5" s="1"/>
  <c r="C3045" i="5" l="1"/>
  <c r="E3045" i="5" s="1"/>
  <c r="G3045" i="5" s="1"/>
  <c r="C3046" i="5" l="1"/>
  <c r="E3046" i="5" s="1"/>
  <c r="G3046" i="5" s="1"/>
  <c r="C3047" i="5" l="1"/>
  <c r="E3047" i="5" s="1"/>
  <c r="G3047" i="5" s="1"/>
  <c r="C3048" i="5" l="1"/>
  <c r="E3048" i="5" s="1"/>
  <c r="G3048" i="5" s="1"/>
  <c r="C3049" i="5" l="1"/>
  <c r="E3049" i="5" s="1"/>
  <c r="G3049" i="5" s="1"/>
  <c r="C3050" i="5" l="1"/>
  <c r="E3050" i="5" s="1"/>
  <c r="G3050" i="5" s="1"/>
  <c r="C3051" i="5" l="1"/>
  <c r="E3051" i="5" s="1"/>
  <c r="G3051" i="5" s="1"/>
  <c r="C3052" i="5" l="1"/>
  <c r="E3052" i="5" s="1"/>
  <c r="G3052" i="5" s="1"/>
  <c r="C3053" i="5" l="1"/>
  <c r="E3053" i="5" s="1"/>
  <c r="G3053" i="5" s="1"/>
  <c r="C3054" i="5" l="1"/>
  <c r="E3054" i="5" s="1"/>
  <c r="G3054" i="5" s="1"/>
  <c r="C3055" i="5" l="1"/>
  <c r="E3055" i="5" s="1"/>
  <c r="G3055" i="5" s="1"/>
  <c r="C3056" i="5" l="1"/>
  <c r="E3056" i="5" s="1"/>
  <c r="G3056" i="5" s="1"/>
  <c r="C3057" i="5" l="1"/>
  <c r="E3057" i="5" s="1"/>
  <c r="G3057" i="5" s="1"/>
  <c r="C3058" i="5" l="1"/>
  <c r="E3058" i="5" s="1"/>
  <c r="G3058" i="5" s="1"/>
  <c r="C3059" i="5" l="1"/>
  <c r="E3059" i="5" s="1"/>
  <c r="G3059" i="5" s="1"/>
  <c r="C3060" i="5" l="1"/>
  <c r="E3060" i="5" s="1"/>
  <c r="G3060" i="5" s="1"/>
  <c r="C3061" i="5" l="1"/>
  <c r="E3061" i="5" s="1"/>
  <c r="G3061" i="5" s="1"/>
  <c r="C3062" i="5" l="1"/>
  <c r="E3062" i="5" s="1"/>
  <c r="G3062" i="5" s="1"/>
  <c r="C3063" i="5" l="1"/>
  <c r="E3063" i="5" s="1"/>
  <c r="G3063" i="5" s="1"/>
  <c r="C3064" i="5" l="1"/>
  <c r="E3064" i="5" s="1"/>
  <c r="G3064" i="5" s="1"/>
  <c r="C3065" i="5" l="1"/>
  <c r="E3065" i="5" s="1"/>
  <c r="G3065" i="5" s="1"/>
  <c r="C3066" i="5" l="1"/>
  <c r="E3066" i="5" s="1"/>
  <c r="G3066" i="5" s="1"/>
  <c r="C3067" i="5" l="1"/>
  <c r="E3067" i="5" s="1"/>
  <c r="G3067" i="5" s="1"/>
  <c r="C3068" i="5" l="1"/>
  <c r="E3068" i="5" s="1"/>
  <c r="G3068" i="5" s="1"/>
  <c r="C3069" i="5" l="1"/>
  <c r="E3069" i="5" s="1"/>
  <c r="G3069" i="5" s="1"/>
  <c r="C3070" i="5" l="1"/>
  <c r="E3070" i="5" s="1"/>
  <c r="G3070" i="5" s="1"/>
  <c r="C3071" i="5" l="1"/>
  <c r="E3071" i="5" s="1"/>
  <c r="G3071" i="5" s="1"/>
  <c r="C3072" i="5" l="1"/>
  <c r="E3072" i="5" s="1"/>
  <c r="G3072" i="5" s="1"/>
  <c r="C3073" i="5" l="1"/>
  <c r="E3073" i="5" s="1"/>
  <c r="G3073" i="5" s="1"/>
  <c r="C3074" i="5" l="1"/>
  <c r="E3074" i="5" s="1"/>
  <c r="G3074" i="5" s="1"/>
  <c r="C3075" i="5" l="1"/>
  <c r="E3075" i="5" s="1"/>
  <c r="G3075" i="5" s="1"/>
  <c r="C3076" i="5" l="1"/>
  <c r="E3076" i="5" s="1"/>
  <c r="G3076" i="5" s="1"/>
  <c r="C3077" i="5" l="1"/>
  <c r="E3077" i="5" s="1"/>
  <c r="G3077" i="5" s="1"/>
  <c r="C3078" i="5" l="1"/>
  <c r="E3078" i="5" s="1"/>
  <c r="G3078" i="5" s="1"/>
  <c r="C3079" i="5" l="1"/>
  <c r="E3079" i="5" s="1"/>
  <c r="G3079" i="5" s="1"/>
  <c r="C3080" i="5" l="1"/>
  <c r="E3080" i="5" s="1"/>
  <c r="G3080" i="5" s="1"/>
  <c r="C3081" i="5" l="1"/>
  <c r="E3081" i="5" s="1"/>
  <c r="G3081" i="5" s="1"/>
  <c r="C3082" i="5" l="1"/>
  <c r="E3082" i="5" s="1"/>
  <c r="G3082" i="5" s="1"/>
  <c r="C3083" i="5" l="1"/>
  <c r="E3083" i="5" s="1"/>
  <c r="G3083" i="5" s="1"/>
  <c r="C3084" i="5" l="1"/>
  <c r="E3084" i="5" s="1"/>
  <c r="G3084" i="5" s="1"/>
  <c r="C3085" i="5" l="1"/>
  <c r="E3085" i="5" s="1"/>
  <c r="G3085" i="5" s="1"/>
  <c r="C3086" i="5" l="1"/>
  <c r="E3086" i="5" s="1"/>
  <c r="G3086" i="5" s="1"/>
  <c r="C3087" i="5" l="1"/>
  <c r="E3087" i="5" s="1"/>
  <c r="G3087" i="5" s="1"/>
  <c r="C3088" i="5" l="1"/>
  <c r="E3088" i="5" s="1"/>
  <c r="G3088" i="5" s="1"/>
  <c r="C3089" i="5" l="1"/>
  <c r="E3089" i="5" s="1"/>
  <c r="G3089" i="5" s="1"/>
  <c r="C3090" i="5" l="1"/>
  <c r="E3090" i="5" s="1"/>
  <c r="G3090" i="5" s="1"/>
  <c r="C3091" i="5" l="1"/>
  <c r="E3091" i="5" s="1"/>
  <c r="G3091" i="5" s="1"/>
  <c r="C3092" i="5" l="1"/>
  <c r="E3092" i="5" s="1"/>
  <c r="G3092" i="5" s="1"/>
  <c r="C3093" i="5" l="1"/>
  <c r="E3093" i="5" s="1"/>
  <c r="G3093" i="5" s="1"/>
  <c r="C3094" i="5" l="1"/>
  <c r="E3094" i="5" s="1"/>
  <c r="G3094" i="5" s="1"/>
  <c r="C3095" i="5" l="1"/>
  <c r="E3095" i="5" s="1"/>
  <c r="G3095" i="5" s="1"/>
  <c r="C3096" i="5" l="1"/>
  <c r="E3096" i="5" s="1"/>
  <c r="G3096" i="5" s="1"/>
  <c r="C3097" i="5" l="1"/>
  <c r="E3097" i="5" s="1"/>
  <c r="G3097" i="5" s="1"/>
  <c r="C3098" i="5" l="1"/>
  <c r="E3098" i="5" s="1"/>
  <c r="G3098" i="5" s="1"/>
  <c r="C3099" i="5" l="1"/>
  <c r="E3099" i="5" s="1"/>
  <c r="G3099" i="5" s="1"/>
  <c r="C3100" i="5" l="1"/>
  <c r="E3100" i="5" s="1"/>
  <c r="G3100" i="5" s="1"/>
  <c r="C3101" i="5" l="1"/>
  <c r="E3101" i="5" s="1"/>
  <c r="G3101" i="5" s="1"/>
  <c r="C3102" i="5" l="1"/>
  <c r="E3102" i="5" s="1"/>
  <c r="G3102" i="5" s="1"/>
  <c r="C3103" i="5" l="1"/>
  <c r="E3103" i="5" s="1"/>
  <c r="G3103" i="5" s="1"/>
  <c r="C3104" i="5" l="1"/>
  <c r="E3104" i="5" s="1"/>
  <c r="G3104" i="5" s="1"/>
  <c r="C3105" i="5" l="1"/>
  <c r="E3105" i="5" s="1"/>
  <c r="G3105" i="5" s="1"/>
  <c r="C3106" i="5" l="1"/>
  <c r="E3106" i="5" s="1"/>
  <c r="G3106" i="5" s="1"/>
  <c r="C3107" i="5" l="1"/>
  <c r="E3107" i="5" s="1"/>
  <c r="G3107" i="5" s="1"/>
  <c r="C3108" i="5" l="1"/>
  <c r="E3108" i="5" s="1"/>
  <c r="G3108" i="5" s="1"/>
  <c r="C3109" i="5" l="1"/>
  <c r="E3109" i="5" s="1"/>
  <c r="G3109" i="5" s="1"/>
  <c r="C3110" i="5" l="1"/>
  <c r="E3110" i="5" s="1"/>
  <c r="G3110" i="5" s="1"/>
  <c r="C3111" i="5" l="1"/>
  <c r="E3111" i="5" s="1"/>
  <c r="G3111" i="5" s="1"/>
  <c r="C3112" i="5" l="1"/>
  <c r="E3112" i="5" s="1"/>
  <c r="G3112" i="5" s="1"/>
  <c r="C3113" i="5" l="1"/>
  <c r="E3113" i="5" s="1"/>
  <c r="G3113" i="5" s="1"/>
  <c r="C3114" i="5" l="1"/>
  <c r="E3114" i="5" s="1"/>
  <c r="G3114" i="5" s="1"/>
  <c r="C3115" i="5" l="1"/>
  <c r="E3115" i="5" s="1"/>
  <c r="G3115" i="5" s="1"/>
  <c r="C3116" i="5" l="1"/>
  <c r="E3116" i="5" s="1"/>
  <c r="G3116" i="5" s="1"/>
  <c r="C3117" i="5" l="1"/>
  <c r="E3117" i="5" s="1"/>
  <c r="G3117" i="5" s="1"/>
  <c r="C3118" i="5" l="1"/>
  <c r="E3118" i="5" s="1"/>
  <c r="G3118" i="5" s="1"/>
  <c r="C3119" i="5" l="1"/>
  <c r="E3119" i="5" s="1"/>
  <c r="G3119" i="5" s="1"/>
  <c r="C3120" i="5" l="1"/>
  <c r="E3120" i="5" s="1"/>
  <c r="G3120" i="5" s="1"/>
  <c r="C3121" i="5" l="1"/>
  <c r="E3121" i="5" s="1"/>
  <c r="G3121" i="5" s="1"/>
  <c r="C3122" i="5" l="1"/>
  <c r="E3122" i="5" s="1"/>
  <c r="G3122" i="5" s="1"/>
  <c r="C3123" i="5" l="1"/>
  <c r="E3123" i="5" s="1"/>
  <c r="G3123" i="5" s="1"/>
  <c r="C3124" i="5" l="1"/>
  <c r="E3124" i="5" s="1"/>
  <c r="G3124" i="5" s="1"/>
  <c r="C3125" i="5" l="1"/>
  <c r="E3125" i="5" s="1"/>
  <c r="G3125" i="5" s="1"/>
  <c r="C3126" i="5" l="1"/>
  <c r="E3126" i="5" s="1"/>
  <c r="G3126" i="5" s="1"/>
  <c r="C3127" i="5" l="1"/>
  <c r="E3127" i="5" s="1"/>
  <c r="G3127" i="5" s="1"/>
  <c r="C3128" i="5" l="1"/>
  <c r="E3128" i="5" s="1"/>
  <c r="G3128" i="5" s="1"/>
  <c r="C3129" i="5" l="1"/>
  <c r="E3129" i="5" s="1"/>
  <c r="G3129" i="5" s="1"/>
  <c r="C3130" i="5" l="1"/>
  <c r="E3130" i="5" s="1"/>
  <c r="G3130" i="5" s="1"/>
  <c r="C3131" i="5" l="1"/>
  <c r="E3131" i="5" s="1"/>
  <c r="G3131" i="5" s="1"/>
  <c r="C3132" i="5" l="1"/>
  <c r="E3132" i="5" s="1"/>
  <c r="G3132" i="5" s="1"/>
  <c r="C3133" i="5" l="1"/>
  <c r="E3133" i="5" s="1"/>
  <c r="G3133" i="5" s="1"/>
  <c r="C3134" i="5" l="1"/>
  <c r="E3134" i="5" s="1"/>
  <c r="G3134" i="5" s="1"/>
  <c r="C3135" i="5" l="1"/>
  <c r="E3135" i="5" s="1"/>
  <c r="G3135" i="5" s="1"/>
  <c r="C3136" i="5" l="1"/>
  <c r="E3136" i="5" s="1"/>
  <c r="G3136" i="5" s="1"/>
  <c r="C3137" i="5" l="1"/>
  <c r="E3137" i="5" s="1"/>
  <c r="G3137" i="5" s="1"/>
  <c r="C3138" i="5" l="1"/>
  <c r="E3138" i="5" s="1"/>
  <c r="G3138" i="5" s="1"/>
  <c r="C3139" i="5" l="1"/>
  <c r="E3139" i="5" s="1"/>
  <c r="G3139" i="5" s="1"/>
  <c r="C3140" i="5" l="1"/>
  <c r="E3140" i="5" s="1"/>
  <c r="G3140" i="5" s="1"/>
  <c r="C3141" i="5" l="1"/>
  <c r="E3141" i="5" s="1"/>
  <c r="G3141" i="5" s="1"/>
  <c r="C3142" i="5" l="1"/>
  <c r="E3142" i="5" s="1"/>
  <c r="G3142" i="5" s="1"/>
  <c r="C3143" i="5" l="1"/>
  <c r="E3143" i="5" s="1"/>
  <c r="G3143" i="5" s="1"/>
  <c r="C3144" i="5" l="1"/>
  <c r="E3144" i="5" s="1"/>
  <c r="G3144" i="5" s="1"/>
  <c r="C3145" i="5" l="1"/>
  <c r="E3145" i="5" s="1"/>
  <c r="G3145" i="5" s="1"/>
  <c r="C3146" i="5" l="1"/>
  <c r="E3146" i="5" s="1"/>
  <c r="G3146" i="5" s="1"/>
  <c r="C3147" i="5" l="1"/>
  <c r="E3147" i="5" s="1"/>
  <c r="G3147" i="5" s="1"/>
  <c r="C3148" i="5" l="1"/>
  <c r="E3148" i="5" s="1"/>
  <c r="G3148" i="5" s="1"/>
  <c r="C3149" i="5" l="1"/>
  <c r="E3149" i="5" s="1"/>
  <c r="G3149" i="5" s="1"/>
  <c r="C3150" i="5" l="1"/>
  <c r="E3150" i="5" s="1"/>
  <c r="G3150" i="5" s="1"/>
  <c r="C3151" i="5" l="1"/>
  <c r="E3151" i="5" s="1"/>
  <c r="G3151" i="5" s="1"/>
  <c r="C3152" i="5" l="1"/>
  <c r="E3152" i="5" s="1"/>
  <c r="G3152" i="5" s="1"/>
  <c r="C3153" i="5" l="1"/>
  <c r="E3153" i="5" s="1"/>
  <c r="G3153" i="5" s="1"/>
  <c r="C3154" i="5" l="1"/>
  <c r="E3154" i="5" s="1"/>
  <c r="G3154" i="5" s="1"/>
  <c r="C3155" i="5" l="1"/>
  <c r="E3155" i="5" s="1"/>
  <c r="G3155" i="5" s="1"/>
  <c r="C3156" i="5" l="1"/>
  <c r="E3156" i="5" s="1"/>
  <c r="G3156" i="5" s="1"/>
  <c r="C3157" i="5" l="1"/>
  <c r="E3157" i="5" s="1"/>
  <c r="G3157" i="5" s="1"/>
  <c r="C3158" i="5" l="1"/>
  <c r="E3158" i="5" s="1"/>
  <c r="G3158" i="5" s="1"/>
  <c r="C3159" i="5" l="1"/>
  <c r="E3159" i="5" s="1"/>
  <c r="G3159" i="5" s="1"/>
  <c r="C3160" i="5" l="1"/>
  <c r="E3160" i="5" s="1"/>
  <c r="G3160" i="5" s="1"/>
  <c r="C3161" i="5" l="1"/>
  <c r="E3161" i="5" s="1"/>
  <c r="G3161" i="5" s="1"/>
  <c r="C3162" i="5" l="1"/>
  <c r="E3162" i="5" s="1"/>
  <c r="G3162" i="5" s="1"/>
  <c r="C3163" i="5" l="1"/>
  <c r="E3163" i="5" s="1"/>
  <c r="G3163" i="5" s="1"/>
  <c r="C3164" i="5" l="1"/>
  <c r="E3164" i="5" s="1"/>
  <c r="G3164" i="5" s="1"/>
  <c r="C3165" i="5" l="1"/>
  <c r="E3165" i="5" s="1"/>
  <c r="G3165" i="5" s="1"/>
  <c r="C3166" i="5" l="1"/>
  <c r="E3166" i="5" s="1"/>
  <c r="G3166" i="5" s="1"/>
  <c r="C3167" i="5" l="1"/>
  <c r="E3167" i="5" s="1"/>
  <c r="G3167" i="5" s="1"/>
  <c r="C3168" i="5" l="1"/>
  <c r="E3168" i="5" s="1"/>
  <c r="G3168" i="5" s="1"/>
  <c r="C3169" i="5" l="1"/>
  <c r="E3169" i="5" s="1"/>
  <c r="G3169" i="5" s="1"/>
  <c r="C3170" i="5" l="1"/>
  <c r="E3170" i="5" s="1"/>
  <c r="G3170" i="5" s="1"/>
  <c r="C3171" i="5" l="1"/>
  <c r="E3171" i="5" s="1"/>
  <c r="G3171" i="5" s="1"/>
  <c r="C3172" i="5" l="1"/>
  <c r="E3172" i="5" s="1"/>
  <c r="G3172" i="5" s="1"/>
  <c r="C3173" i="5" l="1"/>
  <c r="E3173" i="5" s="1"/>
  <c r="G3173" i="5" s="1"/>
  <c r="C3174" i="5" l="1"/>
  <c r="E3174" i="5" s="1"/>
  <c r="G3174" i="5" s="1"/>
  <c r="C3175" i="5" l="1"/>
  <c r="E3175" i="5" s="1"/>
  <c r="G3175" i="5" s="1"/>
  <c r="C3176" i="5" l="1"/>
  <c r="E3176" i="5" s="1"/>
  <c r="G3176" i="5" s="1"/>
  <c r="C3177" i="5" l="1"/>
  <c r="E3177" i="5" s="1"/>
  <c r="G3177" i="5" s="1"/>
  <c r="C3178" i="5" l="1"/>
  <c r="E3178" i="5" s="1"/>
  <c r="G3178" i="5" s="1"/>
  <c r="C3179" i="5" l="1"/>
  <c r="E3179" i="5" s="1"/>
  <c r="G3179" i="5" s="1"/>
  <c r="C3180" i="5" l="1"/>
  <c r="E3180" i="5" s="1"/>
  <c r="G3180" i="5" s="1"/>
  <c r="C3181" i="5" l="1"/>
  <c r="E3181" i="5" s="1"/>
  <c r="G3181" i="5" s="1"/>
  <c r="C3182" i="5" l="1"/>
  <c r="E3182" i="5" s="1"/>
  <c r="G3182" i="5" s="1"/>
  <c r="C3183" i="5" l="1"/>
  <c r="E3183" i="5" s="1"/>
  <c r="G3183" i="5" s="1"/>
  <c r="C3184" i="5" l="1"/>
  <c r="E3184" i="5" s="1"/>
  <c r="G3184" i="5" s="1"/>
  <c r="C3185" i="5" l="1"/>
  <c r="E3185" i="5" s="1"/>
  <c r="G3185" i="5" s="1"/>
  <c r="C3186" i="5" l="1"/>
  <c r="E3186" i="5" s="1"/>
  <c r="G3186" i="5" s="1"/>
  <c r="C3187" i="5" l="1"/>
  <c r="E3187" i="5" s="1"/>
  <c r="G3187" i="5" s="1"/>
  <c r="C3188" i="5" l="1"/>
  <c r="E3188" i="5" s="1"/>
  <c r="G3188" i="5" s="1"/>
  <c r="C3189" i="5" l="1"/>
  <c r="E3189" i="5" s="1"/>
  <c r="G3189" i="5" s="1"/>
  <c r="C3190" i="5" l="1"/>
  <c r="E3190" i="5" s="1"/>
  <c r="G3190" i="5" s="1"/>
  <c r="C3191" i="5" l="1"/>
  <c r="E3191" i="5" s="1"/>
  <c r="G3191" i="5" s="1"/>
  <c r="C3192" i="5" l="1"/>
  <c r="E3192" i="5" s="1"/>
  <c r="G3192" i="5" s="1"/>
  <c r="C3193" i="5" l="1"/>
  <c r="E3193" i="5" s="1"/>
  <c r="G3193" i="5" s="1"/>
  <c r="C3194" i="5" l="1"/>
  <c r="E3194" i="5" s="1"/>
  <c r="G3194" i="5" s="1"/>
  <c r="C3195" i="5" l="1"/>
  <c r="E3195" i="5" s="1"/>
  <c r="G3195" i="5" s="1"/>
  <c r="C3196" i="5" l="1"/>
  <c r="E3196" i="5" s="1"/>
  <c r="G3196" i="5" s="1"/>
  <c r="C3197" i="5" l="1"/>
  <c r="E3197" i="5" s="1"/>
  <c r="G3197" i="5" s="1"/>
  <c r="C3198" i="5" l="1"/>
  <c r="E3198" i="5" s="1"/>
  <c r="G3198" i="5" s="1"/>
  <c r="C3199" i="5" l="1"/>
  <c r="E3199" i="5" s="1"/>
  <c r="G3199" i="5" s="1"/>
  <c r="C3200" i="5" l="1"/>
  <c r="E3200" i="5" s="1"/>
  <c r="G3200" i="5" s="1"/>
  <c r="C3201" i="5" l="1"/>
  <c r="E3201" i="5" s="1"/>
  <c r="G3201" i="5" s="1"/>
  <c r="C3202" i="5" l="1"/>
  <c r="E3202" i="5" s="1"/>
  <c r="G3202" i="5" s="1"/>
  <c r="C3203" i="5" l="1"/>
  <c r="E3203" i="5" s="1"/>
  <c r="G3203" i="5" s="1"/>
  <c r="C3204" i="5" l="1"/>
  <c r="E3204" i="5" s="1"/>
  <c r="G3204" i="5" s="1"/>
  <c r="C3205" i="5" l="1"/>
  <c r="E3205" i="5" s="1"/>
  <c r="G3205" i="5" s="1"/>
  <c r="C3206" i="5" l="1"/>
  <c r="E3206" i="5" s="1"/>
  <c r="G3206" i="5" s="1"/>
  <c r="C3207" i="5" l="1"/>
  <c r="E3207" i="5" s="1"/>
  <c r="G3207" i="5" s="1"/>
  <c r="C3208" i="5" l="1"/>
  <c r="E3208" i="5" s="1"/>
  <c r="G3208" i="5" s="1"/>
  <c r="C3209" i="5" l="1"/>
  <c r="E3209" i="5" s="1"/>
  <c r="G3209" i="5" s="1"/>
  <c r="C3210" i="5" l="1"/>
  <c r="E3210" i="5" s="1"/>
  <c r="G3210" i="5" s="1"/>
  <c r="C3211" i="5" l="1"/>
  <c r="E3211" i="5" s="1"/>
  <c r="G3211" i="5" s="1"/>
  <c r="C3212" i="5" l="1"/>
  <c r="E3212" i="5" s="1"/>
  <c r="G3212" i="5" s="1"/>
  <c r="C3213" i="5" l="1"/>
  <c r="E3213" i="5" s="1"/>
  <c r="G3213" i="5" s="1"/>
  <c r="C3214" i="5" l="1"/>
  <c r="E3214" i="5" s="1"/>
  <c r="G3214" i="5" s="1"/>
  <c r="C3215" i="5" l="1"/>
  <c r="E3215" i="5" s="1"/>
  <c r="G3215" i="5" s="1"/>
  <c r="C3216" i="5" l="1"/>
  <c r="E3216" i="5" s="1"/>
  <c r="G3216" i="5" s="1"/>
  <c r="C3217" i="5" l="1"/>
  <c r="E3217" i="5" s="1"/>
  <c r="G3217" i="5" s="1"/>
  <c r="C3218" i="5" l="1"/>
  <c r="E3218" i="5" s="1"/>
  <c r="G3218" i="5" s="1"/>
  <c r="C3219" i="5" l="1"/>
  <c r="E3219" i="5" s="1"/>
  <c r="G3219" i="5" s="1"/>
  <c r="C3220" i="5" l="1"/>
  <c r="E3220" i="5" s="1"/>
  <c r="G3220" i="5" s="1"/>
  <c r="C3221" i="5" l="1"/>
  <c r="E3221" i="5" s="1"/>
  <c r="G3221" i="5" s="1"/>
  <c r="C3222" i="5" l="1"/>
  <c r="E3222" i="5" s="1"/>
  <c r="G3222" i="5" s="1"/>
  <c r="C3223" i="5" l="1"/>
  <c r="E3223" i="5" s="1"/>
  <c r="G3223" i="5" s="1"/>
  <c r="C3224" i="5" l="1"/>
  <c r="E3224" i="5" s="1"/>
  <c r="G3224" i="5" s="1"/>
  <c r="C3225" i="5" l="1"/>
  <c r="E3225" i="5" s="1"/>
  <c r="G3225" i="5" s="1"/>
  <c r="C3226" i="5" l="1"/>
  <c r="E3226" i="5" s="1"/>
  <c r="G3226" i="5" s="1"/>
  <c r="C3227" i="5" l="1"/>
  <c r="E3227" i="5" s="1"/>
  <c r="G3227" i="5" s="1"/>
  <c r="C3228" i="5" l="1"/>
  <c r="E3228" i="5" s="1"/>
  <c r="G3228" i="5" s="1"/>
  <c r="C3229" i="5" l="1"/>
  <c r="E3229" i="5" s="1"/>
  <c r="G3229" i="5" s="1"/>
  <c r="C3230" i="5" l="1"/>
  <c r="E3230" i="5" s="1"/>
  <c r="G3230" i="5" s="1"/>
  <c r="C3231" i="5" l="1"/>
  <c r="E3231" i="5" s="1"/>
  <c r="G3231" i="5" s="1"/>
  <c r="C3232" i="5" l="1"/>
  <c r="E3232" i="5" s="1"/>
  <c r="G3232" i="5" s="1"/>
  <c r="C3233" i="5" l="1"/>
  <c r="E3233" i="5" s="1"/>
  <c r="G3233" i="5" s="1"/>
  <c r="C3234" i="5" l="1"/>
  <c r="E3234" i="5" s="1"/>
  <c r="G3234" i="5" s="1"/>
  <c r="C3235" i="5" l="1"/>
  <c r="E3235" i="5" s="1"/>
  <c r="G3235" i="5" s="1"/>
  <c r="C3236" i="5" l="1"/>
  <c r="E3236" i="5" s="1"/>
  <c r="G3236" i="5" s="1"/>
  <c r="C3237" i="5" l="1"/>
  <c r="E3237" i="5" s="1"/>
  <c r="G3237" i="5" s="1"/>
  <c r="C3238" i="5" l="1"/>
  <c r="E3238" i="5" s="1"/>
  <c r="G3238" i="5" s="1"/>
  <c r="C3239" i="5" l="1"/>
  <c r="E3239" i="5" s="1"/>
  <c r="G3239" i="5" s="1"/>
  <c r="C3240" i="5" l="1"/>
  <c r="E3240" i="5" s="1"/>
  <c r="G3240" i="5" s="1"/>
  <c r="C3241" i="5" l="1"/>
  <c r="E3241" i="5" s="1"/>
  <c r="G3241" i="5" s="1"/>
  <c r="C3242" i="5" l="1"/>
  <c r="E3242" i="5" s="1"/>
  <c r="G3242" i="5" s="1"/>
  <c r="C3243" i="5" l="1"/>
  <c r="E3243" i="5" s="1"/>
  <c r="G3243" i="5" s="1"/>
  <c r="C3244" i="5" l="1"/>
  <c r="E3244" i="5" s="1"/>
  <c r="G3244" i="5" s="1"/>
  <c r="C3245" i="5" l="1"/>
  <c r="E3245" i="5" s="1"/>
  <c r="G3245" i="5" s="1"/>
  <c r="C3246" i="5" l="1"/>
  <c r="E3246" i="5" s="1"/>
  <c r="G3246" i="5" s="1"/>
  <c r="C3247" i="5" l="1"/>
  <c r="E3247" i="5" s="1"/>
  <c r="G3247" i="5" s="1"/>
  <c r="C3248" i="5" l="1"/>
  <c r="E3248" i="5" s="1"/>
  <c r="G3248" i="5" s="1"/>
  <c r="C3249" i="5" l="1"/>
  <c r="E3249" i="5" s="1"/>
  <c r="G3249" i="5" s="1"/>
  <c r="C3250" i="5" l="1"/>
  <c r="E3250" i="5" s="1"/>
  <c r="G3250" i="5" s="1"/>
  <c r="C3251" i="5" l="1"/>
  <c r="E3251" i="5" s="1"/>
  <c r="G3251" i="5" s="1"/>
  <c r="C3252" i="5" l="1"/>
  <c r="E3252" i="5" s="1"/>
  <c r="G3252" i="5" s="1"/>
  <c r="C3253" i="5" l="1"/>
  <c r="E3253" i="5" s="1"/>
  <c r="G3253" i="5" s="1"/>
  <c r="C3254" i="5" l="1"/>
  <c r="E3254" i="5" s="1"/>
  <c r="G3254" i="5" s="1"/>
  <c r="C3255" i="5" l="1"/>
  <c r="E3255" i="5" s="1"/>
  <c r="G3255" i="5" s="1"/>
  <c r="C3256" i="5" l="1"/>
  <c r="E3256" i="5" s="1"/>
  <c r="G3256" i="5" s="1"/>
  <c r="C3257" i="5" l="1"/>
  <c r="E3257" i="5" s="1"/>
  <c r="G3257" i="5" s="1"/>
  <c r="C3258" i="5" l="1"/>
  <c r="E3258" i="5" s="1"/>
  <c r="G3258" i="5" s="1"/>
  <c r="C3259" i="5" l="1"/>
  <c r="E3259" i="5" s="1"/>
  <c r="G3259" i="5" s="1"/>
  <c r="C3260" i="5" l="1"/>
  <c r="E3260" i="5" s="1"/>
  <c r="G3260" i="5" s="1"/>
  <c r="C3261" i="5" l="1"/>
  <c r="E3261" i="5" s="1"/>
  <c r="G3261" i="5" s="1"/>
  <c r="C3262" i="5" l="1"/>
  <c r="E3262" i="5" s="1"/>
  <c r="G3262" i="5" s="1"/>
  <c r="C3263" i="5" l="1"/>
  <c r="E3263" i="5" s="1"/>
  <c r="G3263" i="5" s="1"/>
  <c r="C3264" i="5" l="1"/>
  <c r="E3264" i="5" s="1"/>
  <c r="G3264" i="5" s="1"/>
  <c r="C3265" i="5" l="1"/>
  <c r="E3265" i="5" s="1"/>
  <c r="G3265" i="5" s="1"/>
  <c r="C3266" i="5" l="1"/>
  <c r="E3266" i="5" s="1"/>
  <c r="G3266" i="5" s="1"/>
  <c r="C3267" i="5" l="1"/>
  <c r="E3267" i="5" s="1"/>
  <c r="G3267" i="5" s="1"/>
  <c r="C3268" i="5" l="1"/>
  <c r="E3268" i="5" s="1"/>
  <c r="G3268" i="5" s="1"/>
  <c r="C3269" i="5" l="1"/>
  <c r="E3269" i="5" s="1"/>
  <c r="G3269" i="5" s="1"/>
  <c r="C3270" i="5" l="1"/>
  <c r="E3270" i="5" s="1"/>
  <c r="G3270" i="5" s="1"/>
  <c r="C3271" i="5" l="1"/>
  <c r="E3271" i="5" s="1"/>
  <c r="G3271" i="5" s="1"/>
  <c r="C3272" i="5" l="1"/>
  <c r="E3272" i="5" s="1"/>
  <c r="G3272" i="5" s="1"/>
  <c r="C3273" i="5" l="1"/>
  <c r="E3273" i="5" s="1"/>
  <c r="G3273" i="5" s="1"/>
  <c r="C3274" i="5" l="1"/>
  <c r="E3274" i="5" s="1"/>
  <c r="G3274" i="5" s="1"/>
  <c r="C3275" i="5" l="1"/>
  <c r="E3275" i="5" s="1"/>
  <c r="G3275" i="5" s="1"/>
  <c r="C3276" i="5" l="1"/>
  <c r="E3276" i="5" s="1"/>
  <c r="G3276" i="5" s="1"/>
  <c r="C3277" i="5" l="1"/>
  <c r="E3277" i="5" s="1"/>
  <c r="G3277" i="5" s="1"/>
  <c r="C3278" i="5" l="1"/>
  <c r="E3278" i="5" s="1"/>
  <c r="G3278" i="5" s="1"/>
  <c r="C3279" i="5" l="1"/>
  <c r="E3279" i="5" s="1"/>
  <c r="G3279" i="5" s="1"/>
  <c r="C3280" i="5" l="1"/>
  <c r="E3280" i="5" s="1"/>
  <c r="G3280" i="5" s="1"/>
  <c r="C3281" i="5" l="1"/>
  <c r="E3281" i="5" s="1"/>
  <c r="G3281" i="5" s="1"/>
  <c r="C3282" i="5" l="1"/>
  <c r="E3282" i="5" s="1"/>
  <c r="G3282" i="5" s="1"/>
  <c r="C3283" i="5" l="1"/>
  <c r="E3283" i="5" s="1"/>
  <c r="G3283" i="5" s="1"/>
  <c r="C3284" i="5" l="1"/>
  <c r="E3284" i="5" s="1"/>
  <c r="G3284" i="5" s="1"/>
  <c r="C3285" i="5" l="1"/>
  <c r="E3285" i="5" s="1"/>
  <c r="G3285" i="5" s="1"/>
  <c r="C3286" i="5" l="1"/>
  <c r="E3286" i="5" s="1"/>
  <c r="G3286" i="5" s="1"/>
  <c r="C3287" i="5" l="1"/>
  <c r="E3287" i="5" s="1"/>
  <c r="G3287" i="5" s="1"/>
  <c r="C3288" i="5" l="1"/>
  <c r="E3288" i="5" s="1"/>
  <c r="G3288" i="5" s="1"/>
  <c r="C3289" i="5" l="1"/>
  <c r="E3289" i="5" s="1"/>
  <c r="G3289" i="5" s="1"/>
  <c r="C3290" i="5" l="1"/>
  <c r="E3290" i="5" s="1"/>
  <c r="G3290" i="5" s="1"/>
  <c r="C3291" i="5" l="1"/>
  <c r="E3291" i="5" s="1"/>
  <c r="G3291" i="5" s="1"/>
  <c r="C3292" i="5" l="1"/>
  <c r="E3292" i="5" s="1"/>
  <c r="G3292" i="5" s="1"/>
  <c r="C3293" i="5" l="1"/>
  <c r="E3293" i="5" s="1"/>
  <c r="G3293" i="5" s="1"/>
  <c r="C3294" i="5" l="1"/>
  <c r="E3294" i="5" s="1"/>
  <c r="G3294" i="5" s="1"/>
  <c r="C3295" i="5" l="1"/>
  <c r="E3295" i="5" s="1"/>
  <c r="G3295" i="5" s="1"/>
  <c r="C3296" i="5" l="1"/>
  <c r="E3296" i="5" s="1"/>
  <c r="G3296" i="5" s="1"/>
  <c r="C3297" i="5" l="1"/>
  <c r="E3297" i="5" s="1"/>
  <c r="G3297" i="5" s="1"/>
  <c r="C3298" i="5" l="1"/>
  <c r="E3298" i="5" s="1"/>
  <c r="G3298" i="5" s="1"/>
  <c r="C3299" i="5" l="1"/>
  <c r="E3299" i="5" s="1"/>
  <c r="G3299" i="5" s="1"/>
  <c r="C3300" i="5" l="1"/>
  <c r="E3300" i="5" s="1"/>
  <c r="G3300" i="5" s="1"/>
  <c r="C3301" i="5" l="1"/>
  <c r="E3301" i="5" s="1"/>
  <c r="G3301" i="5" s="1"/>
  <c r="C3302" i="5" l="1"/>
  <c r="E3302" i="5" s="1"/>
  <c r="G3302" i="5" s="1"/>
  <c r="C3303" i="5" l="1"/>
  <c r="E3303" i="5" s="1"/>
  <c r="G3303" i="5" s="1"/>
  <c r="C3304" i="5" l="1"/>
  <c r="E3304" i="5" s="1"/>
  <c r="G3304" i="5" s="1"/>
  <c r="C3305" i="5" l="1"/>
  <c r="E3305" i="5" s="1"/>
  <c r="G3305" i="5" s="1"/>
  <c r="C3306" i="5" l="1"/>
  <c r="E3306" i="5" s="1"/>
  <c r="G3306" i="5" s="1"/>
  <c r="C3307" i="5" l="1"/>
  <c r="E3307" i="5" s="1"/>
  <c r="G3307" i="5" s="1"/>
  <c r="C3308" i="5" l="1"/>
  <c r="E3308" i="5" s="1"/>
  <c r="G3308" i="5" s="1"/>
  <c r="C3309" i="5" l="1"/>
  <c r="E3309" i="5" s="1"/>
  <c r="G3309" i="5" s="1"/>
  <c r="C3310" i="5" l="1"/>
  <c r="E3310" i="5" s="1"/>
  <c r="G3310" i="5" s="1"/>
  <c r="C3311" i="5" l="1"/>
  <c r="E3311" i="5" s="1"/>
  <c r="G3311" i="5" s="1"/>
  <c r="C3312" i="5" l="1"/>
  <c r="E3312" i="5" s="1"/>
  <c r="G3312" i="5" s="1"/>
  <c r="C3313" i="5" l="1"/>
  <c r="E3313" i="5" s="1"/>
  <c r="G3313" i="5" s="1"/>
  <c r="C3314" i="5" l="1"/>
  <c r="E3314" i="5" s="1"/>
  <c r="G3314" i="5" s="1"/>
  <c r="C3315" i="5" l="1"/>
  <c r="E3315" i="5" s="1"/>
  <c r="G3315" i="5" s="1"/>
  <c r="C3316" i="5" l="1"/>
  <c r="E3316" i="5" s="1"/>
  <c r="G3316" i="5" s="1"/>
  <c r="C3317" i="5" l="1"/>
  <c r="E3317" i="5" s="1"/>
  <c r="G3317" i="5" s="1"/>
  <c r="C3318" i="5" l="1"/>
  <c r="E3318" i="5" s="1"/>
  <c r="G3318" i="5" s="1"/>
  <c r="C3319" i="5" l="1"/>
  <c r="E3319" i="5" s="1"/>
  <c r="G3319" i="5" s="1"/>
  <c r="C3320" i="5" l="1"/>
  <c r="E3320" i="5" s="1"/>
  <c r="G3320" i="5" s="1"/>
  <c r="C3321" i="5" l="1"/>
  <c r="E3321" i="5" s="1"/>
  <c r="G3321" i="5" s="1"/>
  <c r="C3322" i="5" l="1"/>
  <c r="E3322" i="5" s="1"/>
  <c r="G3322" i="5" s="1"/>
  <c r="C3323" i="5" l="1"/>
  <c r="E3323" i="5" s="1"/>
  <c r="G3323" i="5" s="1"/>
  <c r="C3324" i="5" l="1"/>
  <c r="E3324" i="5" s="1"/>
  <c r="G3324" i="5" s="1"/>
  <c r="C3325" i="5" l="1"/>
  <c r="E3325" i="5" s="1"/>
  <c r="G3325" i="5" s="1"/>
  <c r="C3326" i="5" l="1"/>
  <c r="E3326" i="5" s="1"/>
  <c r="G3326" i="5" s="1"/>
  <c r="C3327" i="5" l="1"/>
  <c r="E3327" i="5" s="1"/>
  <c r="G3327" i="5" s="1"/>
  <c r="C3328" i="5" l="1"/>
  <c r="E3328" i="5" s="1"/>
  <c r="G3328" i="5" s="1"/>
  <c r="C3329" i="5" l="1"/>
  <c r="E3329" i="5" s="1"/>
  <c r="G3329" i="5" s="1"/>
  <c r="C3330" i="5" l="1"/>
  <c r="E3330" i="5" s="1"/>
  <c r="G3330" i="5" s="1"/>
  <c r="C3331" i="5" l="1"/>
  <c r="E3331" i="5" s="1"/>
  <c r="G3331" i="5" s="1"/>
  <c r="C3332" i="5" l="1"/>
  <c r="E3332" i="5" s="1"/>
  <c r="G3332" i="5" s="1"/>
  <c r="C3333" i="5" l="1"/>
  <c r="E3333" i="5" s="1"/>
  <c r="G3333" i="5" s="1"/>
  <c r="C3334" i="5" l="1"/>
  <c r="E3334" i="5" s="1"/>
  <c r="G3334" i="5" s="1"/>
  <c r="C3335" i="5" l="1"/>
  <c r="E3335" i="5" s="1"/>
  <c r="G3335" i="5" s="1"/>
  <c r="C3336" i="5" l="1"/>
  <c r="E3336" i="5" s="1"/>
  <c r="G3336" i="5" s="1"/>
  <c r="C3337" i="5" l="1"/>
  <c r="E3337" i="5" s="1"/>
  <c r="G3337" i="5" s="1"/>
  <c r="C3338" i="5" l="1"/>
  <c r="E3338" i="5" s="1"/>
  <c r="G3338" i="5" s="1"/>
  <c r="C3339" i="5" l="1"/>
  <c r="E3339" i="5" s="1"/>
  <c r="G3339" i="5" s="1"/>
  <c r="C3340" i="5" l="1"/>
  <c r="E3340" i="5" s="1"/>
  <c r="G3340" i="5" s="1"/>
  <c r="C3341" i="5" l="1"/>
  <c r="E3341" i="5" s="1"/>
  <c r="G3341" i="5" s="1"/>
  <c r="C3342" i="5" l="1"/>
  <c r="E3342" i="5" s="1"/>
  <c r="G3342" i="5" s="1"/>
  <c r="C3343" i="5" l="1"/>
  <c r="E3343" i="5" s="1"/>
  <c r="G3343" i="5" s="1"/>
  <c r="C3344" i="5" l="1"/>
  <c r="E3344" i="5" s="1"/>
  <c r="G3344" i="5" s="1"/>
  <c r="C3345" i="5" l="1"/>
  <c r="E3345" i="5" s="1"/>
  <c r="G3345" i="5" s="1"/>
  <c r="C3346" i="5" l="1"/>
  <c r="E3346" i="5" s="1"/>
  <c r="G3346" i="5" s="1"/>
  <c r="C3347" i="5" l="1"/>
  <c r="E3347" i="5" s="1"/>
  <c r="G3347" i="5" s="1"/>
  <c r="C3348" i="5" l="1"/>
  <c r="E3348" i="5" s="1"/>
  <c r="G3348" i="5" s="1"/>
  <c r="C3349" i="5" l="1"/>
  <c r="E3349" i="5" s="1"/>
  <c r="G3349" i="5" s="1"/>
  <c r="C3350" i="5" l="1"/>
  <c r="E3350" i="5" s="1"/>
  <c r="G3350" i="5" s="1"/>
  <c r="C3351" i="5" l="1"/>
  <c r="E3351" i="5" s="1"/>
  <c r="G3351" i="5" s="1"/>
  <c r="C3352" i="5" l="1"/>
  <c r="E3352" i="5" s="1"/>
  <c r="G3352" i="5" s="1"/>
  <c r="C3353" i="5" l="1"/>
  <c r="E3353" i="5" s="1"/>
  <c r="G3353" i="5" s="1"/>
  <c r="C3354" i="5" l="1"/>
  <c r="E3354" i="5" s="1"/>
  <c r="G3354" i="5" s="1"/>
  <c r="C3355" i="5" l="1"/>
  <c r="E3355" i="5" s="1"/>
  <c r="G3355" i="5" s="1"/>
  <c r="C3356" i="5" l="1"/>
  <c r="E3356" i="5" s="1"/>
  <c r="G3356" i="5" s="1"/>
  <c r="C3357" i="5" l="1"/>
  <c r="E3357" i="5" s="1"/>
  <c r="G3357" i="5" s="1"/>
  <c r="C3358" i="5" l="1"/>
  <c r="E3358" i="5" s="1"/>
  <c r="G3358" i="5" s="1"/>
  <c r="C3359" i="5" l="1"/>
  <c r="E3359" i="5" s="1"/>
  <c r="G3359" i="5" s="1"/>
  <c r="C3360" i="5" l="1"/>
  <c r="E3360" i="5" s="1"/>
  <c r="G3360" i="5" s="1"/>
  <c r="C3361" i="5" l="1"/>
  <c r="E3361" i="5" s="1"/>
  <c r="G3361" i="5" s="1"/>
  <c r="C3362" i="5" l="1"/>
  <c r="E3362" i="5" s="1"/>
  <c r="G3362" i="5" s="1"/>
  <c r="C3363" i="5" l="1"/>
  <c r="E3363" i="5" s="1"/>
  <c r="G3363" i="5" s="1"/>
  <c r="C3364" i="5" l="1"/>
  <c r="E3364" i="5" s="1"/>
  <c r="G3364" i="5" s="1"/>
  <c r="C3365" i="5" l="1"/>
  <c r="E3365" i="5" s="1"/>
  <c r="G3365" i="5" s="1"/>
  <c r="C3366" i="5" l="1"/>
  <c r="E3366" i="5" s="1"/>
  <c r="G3366" i="5" s="1"/>
  <c r="C3367" i="5" l="1"/>
  <c r="E3367" i="5" s="1"/>
  <c r="G3367" i="5" s="1"/>
  <c r="C3368" i="5" l="1"/>
  <c r="E3368" i="5" s="1"/>
  <c r="G3368" i="5" s="1"/>
  <c r="C3369" i="5" l="1"/>
  <c r="E3369" i="5" s="1"/>
  <c r="G3369" i="5" s="1"/>
  <c r="C3370" i="5" l="1"/>
  <c r="E3370" i="5" s="1"/>
  <c r="G3370" i="5" s="1"/>
  <c r="C3371" i="5" l="1"/>
  <c r="E3371" i="5" s="1"/>
  <c r="G3371" i="5" s="1"/>
  <c r="C3372" i="5" l="1"/>
  <c r="E3372" i="5" s="1"/>
  <c r="G3372" i="5" s="1"/>
  <c r="C3373" i="5" l="1"/>
  <c r="E3373" i="5" s="1"/>
  <c r="G3373" i="5" s="1"/>
  <c r="C3374" i="5" l="1"/>
  <c r="E3374" i="5" s="1"/>
  <c r="G3374" i="5" s="1"/>
  <c r="C3375" i="5" l="1"/>
  <c r="E3375" i="5" s="1"/>
  <c r="G3375" i="5" s="1"/>
  <c r="C3376" i="5" l="1"/>
  <c r="E3376" i="5" s="1"/>
  <c r="G3376" i="5" s="1"/>
  <c r="C3377" i="5" l="1"/>
  <c r="E3377" i="5" s="1"/>
  <c r="G3377" i="5" s="1"/>
  <c r="C3378" i="5" l="1"/>
  <c r="E3378" i="5" s="1"/>
  <c r="G3378" i="5" s="1"/>
  <c r="C3379" i="5" l="1"/>
  <c r="E3379" i="5" s="1"/>
  <c r="G3379" i="5" s="1"/>
  <c r="C3380" i="5" l="1"/>
  <c r="E3380" i="5" s="1"/>
  <c r="G3380" i="5" s="1"/>
  <c r="C3381" i="5" l="1"/>
  <c r="E3381" i="5" s="1"/>
  <c r="G3381" i="5" s="1"/>
  <c r="C3382" i="5" l="1"/>
  <c r="E3382" i="5" s="1"/>
  <c r="G3382" i="5" s="1"/>
  <c r="C3383" i="5" l="1"/>
  <c r="E3383" i="5" s="1"/>
  <c r="G3383" i="5" s="1"/>
  <c r="C3384" i="5" l="1"/>
  <c r="E3384" i="5" s="1"/>
  <c r="G3384" i="5" s="1"/>
  <c r="C3385" i="5" l="1"/>
  <c r="E3385" i="5" s="1"/>
  <c r="G3385" i="5" s="1"/>
  <c r="C3386" i="5" l="1"/>
  <c r="E3386" i="5" s="1"/>
  <c r="G3386" i="5" s="1"/>
  <c r="C3387" i="5" l="1"/>
  <c r="E3387" i="5" s="1"/>
  <c r="G3387" i="5" s="1"/>
  <c r="C3388" i="5" l="1"/>
  <c r="E3388" i="5" s="1"/>
  <c r="G3388" i="5" s="1"/>
  <c r="C3389" i="5" l="1"/>
  <c r="E3389" i="5" s="1"/>
  <c r="G3389" i="5" s="1"/>
  <c r="C3390" i="5" l="1"/>
  <c r="E3390" i="5" s="1"/>
  <c r="G3390" i="5" s="1"/>
  <c r="C3391" i="5" l="1"/>
  <c r="E3391" i="5" s="1"/>
  <c r="G3391" i="5" s="1"/>
  <c r="C3392" i="5" l="1"/>
  <c r="E3392" i="5" s="1"/>
  <c r="G3392" i="5" s="1"/>
  <c r="C3393" i="5" l="1"/>
  <c r="E3393" i="5" s="1"/>
  <c r="G3393" i="5" s="1"/>
  <c r="C3394" i="5" l="1"/>
  <c r="E3394" i="5" s="1"/>
  <c r="G3394" i="5" s="1"/>
  <c r="C3395" i="5" l="1"/>
  <c r="E3395" i="5" s="1"/>
  <c r="G3395" i="5" s="1"/>
  <c r="C3396" i="5" l="1"/>
  <c r="E3396" i="5" s="1"/>
  <c r="G3396" i="5" s="1"/>
  <c r="C3397" i="5" l="1"/>
  <c r="E3397" i="5" s="1"/>
  <c r="G3397" i="5" s="1"/>
  <c r="C3398" i="5" l="1"/>
  <c r="E3398" i="5" s="1"/>
  <c r="G3398" i="5" s="1"/>
  <c r="C3399" i="5" l="1"/>
  <c r="E3399" i="5" s="1"/>
  <c r="G3399" i="5" s="1"/>
  <c r="C3400" i="5" l="1"/>
  <c r="E3400" i="5" s="1"/>
  <c r="G3400" i="5" s="1"/>
  <c r="C3401" i="5" l="1"/>
  <c r="E3401" i="5" s="1"/>
  <c r="G3401" i="5" s="1"/>
  <c r="C3402" i="5" l="1"/>
  <c r="E3402" i="5" s="1"/>
  <c r="G3402" i="5" s="1"/>
  <c r="C3403" i="5" l="1"/>
  <c r="E3403" i="5" s="1"/>
  <c r="G3403" i="5" s="1"/>
  <c r="C3404" i="5" l="1"/>
  <c r="E3404" i="5" s="1"/>
  <c r="G3404" i="5" s="1"/>
  <c r="C3405" i="5" l="1"/>
  <c r="E3405" i="5" s="1"/>
  <c r="G3405" i="5" s="1"/>
  <c r="C3406" i="5" l="1"/>
  <c r="E3406" i="5" s="1"/>
  <c r="G3406" i="5" s="1"/>
  <c r="C3407" i="5" l="1"/>
  <c r="E3407" i="5" s="1"/>
  <c r="G3407" i="5" s="1"/>
  <c r="C3408" i="5" l="1"/>
  <c r="E3408" i="5" s="1"/>
  <c r="G3408" i="5" s="1"/>
  <c r="C3409" i="5" l="1"/>
  <c r="E3409" i="5" s="1"/>
  <c r="G3409" i="5" s="1"/>
  <c r="C3410" i="5" l="1"/>
  <c r="E3410" i="5" s="1"/>
  <c r="G3410" i="5" s="1"/>
  <c r="C3411" i="5" l="1"/>
  <c r="E3411" i="5" s="1"/>
  <c r="G3411" i="5" s="1"/>
  <c r="C3412" i="5" l="1"/>
  <c r="E3412" i="5" s="1"/>
  <c r="G3412" i="5" s="1"/>
  <c r="C3413" i="5" l="1"/>
  <c r="E3413" i="5" s="1"/>
  <c r="G3413" i="5" s="1"/>
  <c r="C3414" i="5" l="1"/>
  <c r="E3414" i="5" s="1"/>
  <c r="G3414" i="5" s="1"/>
  <c r="C3415" i="5" l="1"/>
  <c r="E3415" i="5" s="1"/>
  <c r="G3415" i="5" s="1"/>
  <c r="C3416" i="5" l="1"/>
  <c r="E3416" i="5" s="1"/>
  <c r="G3416" i="5" s="1"/>
  <c r="C3417" i="5" l="1"/>
  <c r="E3417" i="5" s="1"/>
  <c r="G3417" i="5" s="1"/>
  <c r="C3418" i="5" l="1"/>
  <c r="E3418" i="5" s="1"/>
  <c r="G3418" i="5" s="1"/>
  <c r="C3419" i="5" l="1"/>
  <c r="E3419" i="5" s="1"/>
  <c r="G3419" i="5" s="1"/>
  <c r="C3420" i="5" l="1"/>
  <c r="E3420" i="5" s="1"/>
  <c r="G3420" i="5" s="1"/>
  <c r="C3421" i="5" l="1"/>
  <c r="E3421" i="5" s="1"/>
  <c r="G3421" i="5" s="1"/>
  <c r="C3422" i="5" l="1"/>
  <c r="E3422" i="5" s="1"/>
  <c r="G3422" i="5" s="1"/>
  <c r="C3423" i="5" l="1"/>
  <c r="E3423" i="5" s="1"/>
  <c r="G3423" i="5" s="1"/>
  <c r="C3424" i="5" l="1"/>
  <c r="E3424" i="5" s="1"/>
  <c r="G3424" i="5" s="1"/>
  <c r="C3425" i="5" l="1"/>
  <c r="E3425" i="5" s="1"/>
  <c r="G3425" i="5" s="1"/>
  <c r="C3426" i="5" l="1"/>
  <c r="E3426" i="5" s="1"/>
  <c r="G3426" i="5" s="1"/>
  <c r="C3427" i="5" l="1"/>
  <c r="E3427" i="5" s="1"/>
  <c r="G3427" i="5" s="1"/>
  <c r="C3428" i="5" l="1"/>
  <c r="E3428" i="5" s="1"/>
  <c r="G3428" i="5" s="1"/>
  <c r="C3429" i="5" l="1"/>
  <c r="E3429" i="5" s="1"/>
  <c r="G3429" i="5" s="1"/>
  <c r="C3430" i="5" l="1"/>
  <c r="E3430" i="5" s="1"/>
  <c r="G3430" i="5" s="1"/>
  <c r="C3431" i="5" l="1"/>
  <c r="E3431" i="5" s="1"/>
  <c r="G3431" i="5" s="1"/>
  <c r="C3432" i="5" l="1"/>
  <c r="E3432" i="5" s="1"/>
  <c r="G3432" i="5" s="1"/>
  <c r="C3433" i="5" l="1"/>
  <c r="E3433" i="5" s="1"/>
  <c r="G3433" i="5" s="1"/>
  <c r="C3434" i="5" l="1"/>
  <c r="E3434" i="5" s="1"/>
  <c r="G3434" i="5" s="1"/>
  <c r="C3435" i="5" l="1"/>
  <c r="E3435" i="5" s="1"/>
  <c r="G3435" i="5" s="1"/>
  <c r="C3436" i="5" l="1"/>
  <c r="E3436" i="5" s="1"/>
  <c r="G3436" i="5" s="1"/>
  <c r="C3437" i="5" l="1"/>
  <c r="E3437" i="5" s="1"/>
  <c r="G3437" i="5" s="1"/>
  <c r="C3438" i="5" l="1"/>
  <c r="E3438" i="5" s="1"/>
  <c r="G3438" i="5" s="1"/>
  <c r="C3439" i="5" l="1"/>
  <c r="E3439" i="5" s="1"/>
  <c r="G3439" i="5" s="1"/>
  <c r="C3440" i="5" l="1"/>
  <c r="E3440" i="5" s="1"/>
  <c r="G3440" i="5" s="1"/>
  <c r="C3441" i="5" l="1"/>
  <c r="E3441" i="5" s="1"/>
  <c r="G3441" i="5" s="1"/>
  <c r="C3442" i="5" l="1"/>
  <c r="E3442" i="5" s="1"/>
  <c r="G3442" i="5" s="1"/>
  <c r="C3443" i="5" l="1"/>
  <c r="E3443" i="5" s="1"/>
  <c r="G3443" i="5" s="1"/>
  <c r="C3444" i="5" l="1"/>
  <c r="E3444" i="5" s="1"/>
  <c r="G3444" i="5" s="1"/>
  <c r="C3445" i="5" l="1"/>
  <c r="E3445" i="5" s="1"/>
  <c r="G3445" i="5" s="1"/>
  <c r="C3446" i="5" l="1"/>
  <c r="E3446" i="5" s="1"/>
  <c r="G3446" i="5" s="1"/>
  <c r="C3447" i="5" l="1"/>
  <c r="E3447" i="5" s="1"/>
  <c r="G3447" i="5" s="1"/>
  <c r="C3448" i="5" l="1"/>
  <c r="E3448" i="5" s="1"/>
  <c r="G3448" i="5" s="1"/>
  <c r="C3449" i="5" l="1"/>
  <c r="E3449" i="5" s="1"/>
  <c r="G3449" i="5" s="1"/>
  <c r="C3450" i="5" l="1"/>
  <c r="E3450" i="5" s="1"/>
  <c r="G3450" i="5" s="1"/>
  <c r="C3451" i="5" l="1"/>
  <c r="E3451" i="5" s="1"/>
  <c r="G3451" i="5" s="1"/>
  <c r="C3452" i="5" l="1"/>
  <c r="E3452" i="5" s="1"/>
  <c r="G3452" i="5" s="1"/>
  <c r="C3453" i="5" l="1"/>
  <c r="E3453" i="5" s="1"/>
  <c r="G3453" i="5" s="1"/>
  <c r="C3454" i="5" l="1"/>
  <c r="E3454" i="5" s="1"/>
  <c r="G3454" i="5" s="1"/>
  <c r="C3455" i="5" l="1"/>
  <c r="E3455" i="5" s="1"/>
  <c r="G3455" i="5" s="1"/>
  <c r="C3456" i="5" l="1"/>
  <c r="E3456" i="5" s="1"/>
  <c r="G3456" i="5" s="1"/>
  <c r="C3457" i="5" l="1"/>
  <c r="E3457" i="5" s="1"/>
  <c r="G3457" i="5" s="1"/>
  <c r="C3458" i="5" l="1"/>
  <c r="E3458" i="5" s="1"/>
  <c r="G3458" i="5" s="1"/>
  <c r="C3459" i="5" l="1"/>
  <c r="E3459" i="5" s="1"/>
  <c r="G3459" i="5" s="1"/>
  <c r="C3460" i="5" l="1"/>
  <c r="E3460" i="5" s="1"/>
  <c r="G3460" i="5" s="1"/>
  <c r="C3461" i="5" l="1"/>
  <c r="E3461" i="5" s="1"/>
  <c r="G3461" i="5" s="1"/>
  <c r="C3462" i="5" l="1"/>
  <c r="E3462" i="5" s="1"/>
  <c r="G3462" i="5" s="1"/>
  <c r="C3463" i="5" l="1"/>
  <c r="E3463" i="5" s="1"/>
  <c r="G3463" i="5" s="1"/>
  <c r="C3464" i="5" l="1"/>
  <c r="E3464" i="5" s="1"/>
  <c r="G3464" i="5" s="1"/>
  <c r="C3465" i="5" l="1"/>
  <c r="E3465" i="5" s="1"/>
  <c r="G3465" i="5" s="1"/>
  <c r="C3466" i="5" l="1"/>
  <c r="E3466" i="5" s="1"/>
  <c r="G3466" i="5" s="1"/>
  <c r="C3467" i="5" l="1"/>
  <c r="E3467" i="5" s="1"/>
  <c r="G3467" i="5" s="1"/>
  <c r="C3468" i="5" l="1"/>
  <c r="E3468" i="5" s="1"/>
  <c r="G3468" i="5" s="1"/>
  <c r="C3469" i="5" l="1"/>
  <c r="E3469" i="5" s="1"/>
  <c r="G3469" i="5" s="1"/>
  <c r="C3470" i="5" l="1"/>
  <c r="E3470" i="5" s="1"/>
  <c r="G3470" i="5" s="1"/>
  <c r="C3471" i="5" l="1"/>
  <c r="E3471" i="5" s="1"/>
  <c r="G3471" i="5" s="1"/>
  <c r="C3472" i="5" l="1"/>
  <c r="E3472" i="5" s="1"/>
  <c r="G3472" i="5" s="1"/>
  <c r="C3473" i="5" l="1"/>
  <c r="E3473" i="5" s="1"/>
  <c r="G3473" i="5" s="1"/>
  <c r="C3474" i="5" l="1"/>
  <c r="E3474" i="5" s="1"/>
  <c r="G3474" i="5" s="1"/>
  <c r="C3475" i="5" l="1"/>
  <c r="E3475" i="5" s="1"/>
  <c r="G3475" i="5" s="1"/>
  <c r="C3476" i="5" l="1"/>
  <c r="E3476" i="5" s="1"/>
  <c r="G3476" i="5" s="1"/>
  <c r="C3477" i="5" l="1"/>
  <c r="E3477" i="5" s="1"/>
  <c r="G3477" i="5" s="1"/>
  <c r="C3478" i="5" l="1"/>
  <c r="E3478" i="5" s="1"/>
  <c r="G3478" i="5" s="1"/>
  <c r="C3479" i="5" l="1"/>
  <c r="E3479" i="5" s="1"/>
  <c r="G3479" i="5" s="1"/>
  <c r="C3480" i="5" l="1"/>
  <c r="E3480" i="5" s="1"/>
  <c r="G3480" i="5" s="1"/>
  <c r="C3481" i="5" l="1"/>
  <c r="E3481" i="5" s="1"/>
  <c r="G3481" i="5" s="1"/>
  <c r="C3482" i="5" l="1"/>
  <c r="E3482" i="5" s="1"/>
  <c r="G3482" i="5" s="1"/>
  <c r="C3483" i="5" l="1"/>
  <c r="E3483" i="5" s="1"/>
  <c r="G3483" i="5" s="1"/>
  <c r="C3484" i="5" l="1"/>
  <c r="E3484" i="5" s="1"/>
  <c r="G3484" i="5" s="1"/>
  <c r="C3485" i="5" l="1"/>
  <c r="E3485" i="5" s="1"/>
  <c r="G3485" i="5" s="1"/>
  <c r="C3486" i="5" l="1"/>
  <c r="E3486" i="5" s="1"/>
  <c r="G3486" i="5" s="1"/>
  <c r="C3487" i="5" l="1"/>
  <c r="E3487" i="5" s="1"/>
  <c r="G3487" i="5" s="1"/>
  <c r="C3488" i="5" l="1"/>
  <c r="E3488" i="5" s="1"/>
  <c r="G3488" i="5" s="1"/>
  <c r="C3489" i="5" l="1"/>
  <c r="E3489" i="5" s="1"/>
  <c r="G3489" i="5" s="1"/>
  <c r="C3490" i="5" l="1"/>
  <c r="E3490" i="5" s="1"/>
  <c r="G3490" i="5" s="1"/>
  <c r="C3491" i="5" l="1"/>
  <c r="E3491" i="5" s="1"/>
  <c r="G3491" i="5" s="1"/>
  <c r="C3492" i="5" l="1"/>
  <c r="E3492" i="5" s="1"/>
  <c r="G3492" i="5" s="1"/>
  <c r="C3493" i="5" l="1"/>
  <c r="E3493" i="5" s="1"/>
  <c r="G3493" i="5" s="1"/>
  <c r="C3494" i="5" l="1"/>
  <c r="E3494" i="5" s="1"/>
  <c r="G3494" i="5" s="1"/>
  <c r="C3495" i="5" l="1"/>
  <c r="E3495" i="5" s="1"/>
  <c r="G3495" i="5" s="1"/>
  <c r="C3496" i="5" l="1"/>
  <c r="E3496" i="5" s="1"/>
  <c r="G3496" i="5" s="1"/>
  <c r="C3497" i="5" l="1"/>
  <c r="E3497" i="5" s="1"/>
  <c r="G3497" i="5" s="1"/>
  <c r="C3498" i="5" l="1"/>
  <c r="E3498" i="5" s="1"/>
  <c r="G3498" i="5" s="1"/>
  <c r="C3499" i="5" l="1"/>
  <c r="E3499" i="5" s="1"/>
  <c r="G3499" i="5" s="1"/>
  <c r="C3500" i="5" l="1"/>
  <c r="E3500" i="5" s="1"/>
  <c r="G3500" i="5" s="1"/>
  <c r="C3501" i="5" l="1"/>
  <c r="E3501" i="5" s="1"/>
  <c r="G3501" i="5" s="1"/>
  <c r="C3502" i="5" l="1"/>
  <c r="E3502" i="5" s="1"/>
  <c r="G3502" i="5" s="1"/>
  <c r="C3503" i="5" l="1"/>
  <c r="E3503" i="5" s="1"/>
  <c r="G3503" i="5" s="1"/>
  <c r="C3504" i="5" l="1"/>
  <c r="E3504" i="5" s="1"/>
  <c r="G3504" i="5" s="1"/>
  <c r="C3505" i="5" l="1"/>
  <c r="E3505" i="5" s="1"/>
  <c r="G3505" i="5" s="1"/>
  <c r="C3506" i="5" l="1"/>
  <c r="E3506" i="5" s="1"/>
  <c r="G3506" i="5" s="1"/>
  <c r="C3507" i="5" l="1"/>
  <c r="E3507" i="5" s="1"/>
  <c r="G3507" i="5" s="1"/>
  <c r="C3508" i="5" l="1"/>
  <c r="E3508" i="5" s="1"/>
  <c r="G3508" i="5" s="1"/>
  <c r="C3509" i="5" l="1"/>
  <c r="E3509" i="5" s="1"/>
  <c r="G3509" i="5" s="1"/>
  <c r="C3510" i="5" l="1"/>
  <c r="E3510" i="5" s="1"/>
  <c r="G3510" i="5" s="1"/>
  <c r="C3511" i="5" l="1"/>
  <c r="E3511" i="5" s="1"/>
  <c r="G3511" i="5" s="1"/>
  <c r="C3512" i="5" l="1"/>
  <c r="E3512" i="5" s="1"/>
  <c r="G3512" i="5" s="1"/>
  <c r="C3513" i="5" l="1"/>
  <c r="E3513" i="5" s="1"/>
  <c r="G3513" i="5" s="1"/>
  <c r="C3514" i="5" l="1"/>
  <c r="E3514" i="5" s="1"/>
  <c r="G3514" i="5" s="1"/>
  <c r="C3515" i="5" l="1"/>
  <c r="E3515" i="5" s="1"/>
  <c r="G3515" i="5" s="1"/>
  <c r="C3516" i="5" l="1"/>
  <c r="E3516" i="5" s="1"/>
  <c r="G3516" i="5" s="1"/>
  <c r="C3517" i="5" l="1"/>
  <c r="E3517" i="5" s="1"/>
  <c r="G3517" i="5" s="1"/>
  <c r="C3518" i="5" l="1"/>
  <c r="E3518" i="5" s="1"/>
  <c r="G3518" i="5" s="1"/>
  <c r="C3519" i="5" l="1"/>
  <c r="E3519" i="5" s="1"/>
  <c r="G3519" i="5" s="1"/>
  <c r="C3520" i="5" l="1"/>
  <c r="E3520" i="5" s="1"/>
  <c r="G3520" i="5" s="1"/>
  <c r="C3521" i="5" l="1"/>
  <c r="E3521" i="5" s="1"/>
  <c r="G3521" i="5" s="1"/>
  <c r="C3522" i="5" l="1"/>
  <c r="E3522" i="5" s="1"/>
  <c r="G3522" i="5" s="1"/>
  <c r="C3523" i="5" l="1"/>
  <c r="E3523" i="5" s="1"/>
  <c r="G3523" i="5" s="1"/>
  <c r="C3524" i="5" l="1"/>
  <c r="E3524" i="5" s="1"/>
  <c r="G3524" i="5" s="1"/>
  <c r="C3525" i="5" l="1"/>
  <c r="E3525" i="5" s="1"/>
  <c r="G3525" i="5" s="1"/>
  <c r="C3526" i="5" l="1"/>
  <c r="E3526" i="5" s="1"/>
  <c r="G3526" i="5" s="1"/>
  <c r="C3527" i="5" l="1"/>
  <c r="E3527" i="5" s="1"/>
  <c r="G3527" i="5" s="1"/>
  <c r="C3528" i="5" l="1"/>
  <c r="E3528" i="5" s="1"/>
  <c r="G3528" i="5" s="1"/>
  <c r="C3529" i="5" l="1"/>
  <c r="E3529" i="5" s="1"/>
  <c r="G3529" i="5" s="1"/>
  <c r="C3530" i="5" l="1"/>
  <c r="E3530" i="5" s="1"/>
  <c r="G3530" i="5" s="1"/>
  <c r="C3531" i="5" l="1"/>
  <c r="E3531" i="5" s="1"/>
  <c r="G3531" i="5" s="1"/>
  <c r="C3532" i="5" l="1"/>
  <c r="E3532" i="5" s="1"/>
  <c r="G3532" i="5" s="1"/>
  <c r="C3533" i="5" l="1"/>
  <c r="E3533" i="5" s="1"/>
  <c r="G3533" i="5" s="1"/>
  <c r="C3534" i="5" l="1"/>
  <c r="E3534" i="5" s="1"/>
  <c r="G3534" i="5" s="1"/>
  <c r="C3535" i="5" l="1"/>
  <c r="E3535" i="5" s="1"/>
  <c r="G3535" i="5" s="1"/>
  <c r="C3536" i="5" l="1"/>
  <c r="E3536" i="5" s="1"/>
  <c r="G3536" i="5" s="1"/>
  <c r="C3537" i="5" l="1"/>
  <c r="E3537" i="5" s="1"/>
  <c r="G3537" i="5" s="1"/>
  <c r="C3538" i="5" l="1"/>
  <c r="E3538" i="5" s="1"/>
  <c r="G3538" i="5" s="1"/>
  <c r="C3539" i="5" l="1"/>
  <c r="E3539" i="5" s="1"/>
  <c r="G3539" i="5" s="1"/>
  <c r="C3540" i="5" l="1"/>
  <c r="E3540" i="5" s="1"/>
  <c r="G3540" i="5" s="1"/>
  <c r="C3541" i="5" l="1"/>
  <c r="E3541" i="5" s="1"/>
  <c r="G3541" i="5" s="1"/>
  <c r="C3542" i="5" l="1"/>
  <c r="E3542" i="5" s="1"/>
  <c r="G3542" i="5" s="1"/>
  <c r="C3543" i="5" l="1"/>
  <c r="E3543" i="5" s="1"/>
  <c r="G3543" i="5" s="1"/>
  <c r="C3544" i="5" l="1"/>
  <c r="E3544" i="5" s="1"/>
  <c r="G3544" i="5" s="1"/>
  <c r="C3545" i="5" l="1"/>
  <c r="E3545" i="5" s="1"/>
  <c r="G3545" i="5" s="1"/>
  <c r="C3546" i="5" l="1"/>
  <c r="E3546" i="5" s="1"/>
  <c r="G3546" i="5" s="1"/>
  <c r="C3547" i="5" l="1"/>
  <c r="E3547" i="5" s="1"/>
  <c r="G3547" i="5" s="1"/>
  <c r="C3548" i="5" l="1"/>
  <c r="E3548" i="5" s="1"/>
  <c r="G3548" i="5" s="1"/>
  <c r="C3549" i="5" l="1"/>
  <c r="E3549" i="5" s="1"/>
  <c r="G3549" i="5" s="1"/>
  <c r="C3550" i="5" l="1"/>
  <c r="E3550" i="5" s="1"/>
  <c r="G3550" i="5" s="1"/>
  <c r="C3551" i="5" l="1"/>
  <c r="E3551" i="5" s="1"/>
  <c r="G3551" i="5" s="1"/>
  <c r="C3552" i="5" l="1"/>
  <c r="E3552" i="5" s="1"/>
  <c r="G3552" i="5" s="1"/>
  <c r="C3553" i="5" l="1"/>
  <c r="E3553" i="5" s="1"/>
  <c r="G3553" i="5" s="1"/>
  <c r="C3554" i="5" l="1"/>
  <c r="E3554" i="5" s="1"/>
  <c r="G3554" i="5" s="1"/>
  <c r="C3555" i="5" l="1"/>
  <c r="E3555" i="5" s="1"/>
  <c r="G3555" i="5" s="1"/>
  <c r="C3556" i="5" l="1"/>
  <c r="E3556" i="5" s="1"/>
  <c r="G3556" i="5" s="1"/>
  <c r="C3557" i="5" l="1"/>
  <c r="E3557" i="5" s="1"/>
  <c r="G3557" i="5" s="1"/>
  <c r="C3558" i="5" l="1"/>
  <c r="E3558" i="5" s="1"/>
  <c r="G3558" i="5" s="1"/>
  <c r="C3559" i="5" l="1"/>
  <c r="E3559" i="5" s="1"/>
  <c r="G3559" i="5" s="1"/>
  <c r="C3560" i="5" l="1"/>
  <c r="E3560" i="5" s="1"/>
  <c r="G3560" i="5" s="1"/>
  <c r="C3561" i="5" l="1"/>
  <c r="E3561" i="5" s="1"/>
  <c r="G3561" i="5" s="1"/>
  <c r="C3562" i="5" l="1"/>
  <c r="E3562" i="5" s="1"/>
  <c r="G3562" i="5" s="1"/>
  <c r="C3563" i="5" l="1"/>
  <c r="E3563" i="5" s="1"/>
  <c r="G3563" i="5" s="1"/>
  <c r="C3564" i="5" l="1"/>
  <c r="E3564" i="5" s="1"/>
  <c r="G3564" i="5" s="1"/>
  <c r="C3565" i="5" l="1"/>
  <c r="E3565" i="5" s="1"/>
  <c r="G3565" i="5" s="1"/>
  <c r="C3566" i="5" l="1"/>
  <c r="E3566" i="5" s="1"/>
  <c r="G3566" i="5" s="1"/>
  <c r="C3567" i="5" l="1"/>
  <c r="E3567" i="5" s="1"/>
  <c r="G3567" i="5" s="1"/>
  <c r="C3568" i="5" l="1"/>
  <c r="E3568" i="5" s="1"/>
  <c r="G3568" i="5" s="1"/>
  <c r="C3569" i="5" l="1"/>
  <c r="E3569" i="5" s="1"/>
  <c r="G3569" i="5" s="1"/>
  <c r="C3570" i="5" l="1"/>
  <c r="E3570" i="5" s="1"/>
  <c r="G3570" i="5" s="1"/>
  <c r="C3571" i="5" l="1"/>
  <c r="E3571" i="5" s="1"/>
  <c r="G3571" i="5" s="1"/>
  <c r="C3572" i="5" l="1"/>
  <c r="E3572" i="5" s="1"/>
  <c r="G3572" i="5" s="1"/>
  <c r="C3573" i="5" l="1"/>
  <c r="E3573" i="5" s="1"/>
  <c r="G3573" i="5" s="1"/>
  <c r="C3574" i="5" l="1"/>
  <c r="E3574" i="5" s="1"/>
  <c r="G3574" i="5" s="1"/>
  <c r="C3575" i="5" l="1"/>
  <c r="E3575" i="5" s="1"/>
  <c r="G3575" i="5" s="1"/>
  <c r="C3576" i="5" l="1"/>
  <c r="E3576" i="5" s="1"/>
  <c r="G3576" i="5" s="1"/>
  <c r="C3577" i="5" l="1"/>
  <c r="E3577" i="5" s="1"/>
  <c r="G3577" i="5" s="1"/>
  <c r="C3578" i="5" l="1"/>
  <c r="E3578" i="5" s="1"/>
  <c r="G3578" i="5" s="1"/>
  <c r="C3579" i="5" l="1"/>
  <c r="E3579" i="5" s="1"/>
  <c r="G3579" i="5" s="1"/>
  <c r="C3580" i="5" l="1"/>
  <c r="E3580" i="5" s="1"/>
  <c r="G3580" i="5" s="1"/>
  <c r="C3581" i="5" l="1"/>
  <c r="E3581" i="5" s="1"/>
  <c r="G3581" i="5" s="1"/>
  <c r="C3582" i="5" l="1"/>
  <c r="E3582" i="5" s="1"/>
  <c r="G3582" i="5" s="1"/>
  <c r="C3583" i="5" l="1"/>
  <c r="E3583" i="5" s="1"/>
  <c r="G3583" i="5" s="1"/>
  <c r="C3584" i="5" l="1"/>
  <c r="E3584" i="5" s="1"/>
  <c r="G3584" i="5" s="1"/>
  <c r="C3585" i="5" l="1"/>
  <c r="E3585" i="5" s="1"/>
  <c r="G3585" i="5" s="1"/>
  <c r="C3586" i="5" l="1"/>
  <c r="E3586" i="5" s="1"/>
  <c r="G3586" i="5" s="1"/>
  <c r="C3587" i="5" l="1"/>
  <c r="E3587" i="5" s="1"/>
  <c r="G3587" i="5" s="1"/>
  <c r="C3588" i="5" l="1"/>
  <c r="E3588" i="5" s="1"/>
  <c r="G3588" i="5" s="1"/>
  <c r="C3589" i="5" l="1"/>
  <c r="E3589" i="5" s="1"/>
  <c r="G3589" i="5" s="1"/>
  <c r="C3590" i="5" l="1"/>
  <c r="E3590" i="5" s="1"/>
  <c r="G3590" i="5" s="1"/>
  <c r="C3591" i="5" l="1"/>
  <c r="E3591" i="5" s="1"/>
  <c r="G3591" i="5" s="1"/>
  <c r="C3592" i="5" l="1"/>
  <c r="E3592" i="5" s="1"/>
  <c r="G3592" i="5" s="1"/>
  <c r="C3593" i="5" l="1"/>
  <c r="E3593" i="5" s="1"/>
  <c r="G3593" i="5" s="1"/>
  <c r="C3594" i="5" l="1"/>
  <c r="E3594" i="5" s="1"/>
  <c r="G3594" i="5" s="1"/>
  <c r="C3595" i="5" l="1"/>
  <c r="E3595" i="5" s="1"/>
  <c r="G3595" i="5" s="1"/>
  <c r="C3596" i="5" l="1"/>
  <c r="E3596" i="5" s="1"/>
  <c r="G3596" i="5" s="1"/>
  <c r="C3597" i="5" l="1"/>
  <c r="E3597" i="5" s="1"/>
  <c r="G3597" i="5" s="1"/>
  <c r="C3598" i="5" l="1"/>
  <c r="E3598" i="5" s="1"/>
  <c r="G3598" i="5" s="1"/>
  <c r="C3599" i="5" l="1"/>
  <c r="E3599" i="5" s="1"/>
  <c r="G3599" i="5" s="1"/>
  <c r="C3600" i="5" l="1"/>
  <c r="E3600" i="5" s="1"/>
  <c r="G3600" i="5" s="1"/>
  <c r="C3601" i="5" l="1"/>
  <c r="E3601" i="5" s="1"/>
  <c r="G3601" i="5" s="1"/>
  <c r="C3602" i="5" l="1"/>
  <c r="E3602" i="5" s="1"/>
  <c r="G3602" i="5" s="1"/>
  <c r="C3603" i="5" l="1"/>
  <c r="E3603" i="5" s="1"/>
  <c r="G3603" i="5" s="1"/>
  <c r="C3604" i="5" l="1"/>
  <c r="E3604" i="5" s="1"/>
  <c r="G3604" i="5" s="1"/>
  <c r="C3605" i="5" l="1"/>
  <c r="E3605" i="5" s="1"/>
  <c r="G3605" i="5" s="1"/>
  <c r="C3606" i="5" l="1"/>
  <c r="E3606" i="5" s="1"/>
  <c r="G3606" i="5" s="1"/>
  <c r="C3607" i="5" l="1"/>
  <c r="E3607" i="5" s="1"/>
  <c r="G3607" i="5" s="1"/>
  <c r="C3608" i="5" l="1"/>
  <c r="E3608" i="5" s="1"/>
  <c r="G3608" i="5" s="1"/>
  <c r="C3609" i="5" l="1"/>
  <c r="E3609" i="5" s="1"/>
  <c r="G3609" i="5" s="1"/>
  <c r="C3610" i="5" l="1"/>
  <c r="E3610" i="5" s="1"/>
  <c r="G3610" i="5" s="1"/>
  <c r="C3611" i="5" l="1"/>
  <c r="E3611" i="5" s="1"/>
  <c r="G3611" i="5" s="1"/>
  <c r="C3612" i="5" l="1"/>
  <c r="E3612" i="5" s="1"/>
  <c r="G3612" i="5" s="1"/>
  <c r="C3613" i="5" l="1"/>
  <c r="E3613" i="5" s="1"/>
  <c r="G3613" i="5" s="1"/>
  <c r="C3614" i="5" l="1"/>
  <c r="E3614" i="5" s="1"/>
  <c r="G3614" i="5" s="1"/>
  <c r="C3615" i="5" l="1"/>
  <c r="E3615" i="5" s="1"/>
  <c r="G3615" i="5" s="1"/>
  <c r="C3616" i="5" l="1"/>
  <c r="E3616" i="5" s="1"/>
  <c r="G3616" i="5" s="1"/>
  <c r="C3617" i="5" l="1"/>
  <c r="E3617" i="5" s="1"/>
  <c r="G3617" i="5" s="1"/>
  <c r="C3618" i="5" l="1"/>
  <c r="E3618" i="5" s="1"/>
  <c r="G3618" i="5" s="1"/>
  <c r="C3619" i="5" l="1"/>
  <c r="E3619" i="5" s="1"/>
  <c r="G3619" i="5" s="1"/>
  <c r="C3620" i="5" l="1"/>
  <c r="E3620" i="5" s="1"/>
  <c r="G3620" i="5" s="1"/>
  <c r="C3621" i="5" l="1"/>
  <c r="E3621" i="5" s="1"/>
  <c r="G3621" i="5" s="1"/>
  <c r="C3622" i="5" l="1"/>
  <c r="E3622" i="5" s="1"/>
  <c r="G3622" i="5" s="1"/>
  <c r="C3623" i="5" l="1"/>
  <c r="E3623" i="5" s="1"/>
  <c r="G3623" i="5" s="1"/>
  <c r="C3624" i="5" l="1"/>
  <c r="E3624" i="5" s="1"/>
  <c r="G3624" i="5" s="1"/>
  <c r="C3625" i="5" l="1"/>
  <c r="E3625" i="5" s="1"/>
  <c r="G3625" i="5" s="1"/>
  <c r="C3626" i="5" l="1"/>
  <c r="E3626" i="5" s="1"/>
  <c r="G3626" i="5" s="1"/>
  <c r="C3627" i="5" l="1"/>
  <c r="E3627" i="5" s="1"/>
  <c r="G3627" i="5" s="1"/>
  <c r="C3628" i="5" l="1"/>
  <c r="E3628" i="5" s="1"/>
  <c r="G3628" i="5" s="1"/>
  <c r="C3629" i="5" l="1"/>
  <c r="E3629" i="5" s="1"/>
  <c r="G3629" i="5" s="1"/>
  <c r="C3630" i="5" l="1"/>
  <c r="E3630" i="5" s="1"/>
  <c r="G3630" i="5" s="1"/>
  <c r="C3631" i="5" l="1"/>
  <c r="E3631" i="5" s="1"/>
  <c r="G3631" i="5" s="1"/>
  <c r="C3632" i="5" l="1"/>
  <c r="E3632" i="5" s="1"/>
  <c r="G3632" i="5" s="1"/>
  <c r="C3633" i="5" l="1"/>
  <c r="E3633" i="5" s="1"/>
  <c r="G3633" i="5" s="1"/>
  <c r="C3634" i="5" l="1"/>
  <c r="E3634" i="5" s="1"/>
  <c r="G3634" i="5" s="1"/>
  <c r="C3635" i="5" l="1"/>
  <c r="E3635" i="5" s="1"/>
  <c r="G3635" i="5" s="1"/>
  <c r="C3636" i="5" l="1"/>
  <c r="E3636" i="5" s="1"/>
  <c r="G3636" i="5" s="1"/>
  <c r="C3637" i="5" l="1"/>
  <c r="E3637" i="5" s="1"/>
  <c r="G3637" i="5" s="1"/>
  <c r="C3638" i="5" l="1"/>
  <c r="E3638" i="5" s="1"/>
  <c r="G3638" i="5" s="1"/>
  <c r="C3639" i="5" l="1"/>
  <c r="E3639" i="5" s="1"/>
  <c r="G3639" i="5" s="1"/>
  <c r="C3640" i="5" l="1"/>
  <c r="E3640" i="5" s="1"/>
  <c r="G3640" i="5" s="1"/>
  <c r="C3641" i="5" l="1"/>
  <c r="E3641" i="5" s="1"/>
  <c r="G3641" i="5" s="1"/>
  <c r="C3642" i="5" l="1"/>
  <c r="E3642" i="5" s="1"/>
  <c r="G3642" i="5" s="1"/>
  <c r="C3643" i="5" l="1"/>
  <c r="E3643" i="5" s="1"/>
  <c r="G3643" i="5" s="1"/>
  <c r="C3644" i="5" l="1"/>
  <c r="E3644" i="5" s="1"/>
  <c r="G3644" i="5" s="1"/>
  <c r="C3645" i="5" l="1"/>
  <c r="E3645" i="5" s="1"/>
  <c r="G3645" i="5" s="1"/>
  <c r="C3646" i="5" l="1"/>
  <c r="E3646" i="5" s="1"/>
  <c r="G3646" i="5" s="1"/>
  <c r="C3647" i="5" l="1"/>
  <c r="E3647" i="5" s="1"/>
  <c r="G3647" i="5" s="1"/>
  <c r="C3648" i="5" l="1"/>
  <c r="E3648" i="5" s="1"/>
  <c r="G3648" i="5" s="1"/>
  <c r="C3649" i="5" l="1"/>
  <c r="E3649" i="5" s="1"/>
  <c r="G3649" i="5" s="1"/>
  <c r="C3650" i="5" l="1"/>
  <c r="E3650" i="5" s="1"/>
  <c r="G3650" i="5" s="1"/>
  <c r="C3651" i="5" l="1"/>
  <c r="E3651" i="5" s="1"/>
  <c r="G3651" i="5" s="1"/>
  <c r="C3652" i="5" l="1"/>
  <c r="E3652" i="5" s="1"/>
  <c r="G3652" i="5" s="1"/>
  <c r="C3653" i="5" l="1"/>
  <c r="E3653" i="5" s="1"/>
  <c r="G3653" i="5" s="1"/>
  <c r="C3654" i="5" l="1"/>
  <c r="E3654" i="5" s="1"/>
  <c r="G3654" i="5" s="1"/>
  <c r="C3655" i="5" l="1"/>
  <c r="E3655" i="5" s="1"/>
  <c r="G3655" i="5" s="1"/>
  <c r="C3656" i="5" l="1"/>
  <c r="E3656" i="5" s="1"/>
  <c r="G3656" i="5" s="1"/>
  <c r="C3657" i="5" l="1"/>
  <c r="E3657" i="5" s="1"/>
  <c r="G3657" i="5" s="1"/>
  <c r="C3658" i="5" l="1"/>
  <c r="E3658" i="5" s="1"/>
  <c r="G3658" i="5" s="1"/>
  <c r="C3659" i="5" l="1"/>
  <c r="E3659" i="5" s="1"/>
  <c r="G3659" i="5" s="1"/>
  <c r="C3660" i="5" l="1"/>
  <c r="E3660" i="5" s="1"/>
  <c r="G3660" i="5" s="1"/>
  <c r="C3661" i="5" l="1"/>
  <c r="E3661" i="5" s="1"/>
  <c r="G3661" i="5" s="1"/>
  <c r="C3662" i="5" l="1"/>
  <c r="E3662" i="5" s="1"/>
  <c r="G3662" i="5" s="1"/>
  <c r="C3663" i="5" l="1"/>
  <c r="E3663" i="5" s="1"/>
  <c r="G3663" i="5" s="1"/>
  <c r="C3664" i="5" l="1"/>
  <c r="E3664" i="5" s="1"/>
  <c r="G3664" i="5" s="1"/>
  <c r="C3665" i="5" l="1"/>
  <c r="E3665" i="5" s="1"/>
  <c r="G3665" i="5" s="1"/>
  <c r="C3666" i="5" l="1"/>
  <c r="E3666" i="5" s="1"/>
  <c r="G3666" i="5" s="1"/>
  <c r="C3667" i="5" l="1"/>
  <c r="E3667" i="5" s="1"/>
  <c r="G3667" i="5" s="1"/>
  <c r="C3668" i="5" l="1"/>
  <c r="E3668" i="5" s="1"/>
  <c r="G3668" i="5" s="1"/>
  <c r="C3669" i="5" l="1"/>
  <c r="E3669" i="5" s="1"/>
  <c r="G3669" i="5" s="1"/>
  <c r="C3670" i="5" l="1"/>
  <c r="E3670" i="5" s="1"/>
  <c r="G3670" i="5" s="1"/>
  <c r="C3671" i="5" l="1"/>
  <c r="E3671" i="5" s="1"/>
  <c r="G3671" i="5" s="1"/>
  <c r="C3672" i="5" l="1"/>
  <c r="E3672" i="5" s="1"/>
  <c r="G3672" i="5" s="1"/>
  <c r="C3673" i="5" l="1"/>
  <c r="E3673" i="5" s="1"/>
  <c r="G3673" i="5" s="1"/>
  <c r="C3674" i="5" l="1"/>
  <c r="E3674" i="5" s="1"/>
  <c r="G3674" i="5" s="1"/>
  <c r="C3675" i="5" l="1"/>
  <c r="E3675" i="5" s="1"/>
  <c r="G3675" i="5" s="1"/>
  <c r="C3676" i="5" l="1"/>
  <c r="E3676" i="5" s="1"/>
  <c r="G3676" i="5" s="1"/>
  <c r="C3677" i="5" l="1"/>
  <c r="E3677" i="5" s="1"/>
  <c r="G3677" i="5" s="1"/>
  <c r="C3678" i="5" l="1"/>
  <c r="E3678" i="5" s="1"/>
  <c r="G3678" i="5" s="1"/>
  <c r="C3679" i="5" l="1"/>
  <c r="E3679" i="5" s="1"/>
  <c r="G3679" i="5" s="1"/>
  <c r="C3680" i="5" l="1"/>
  <c r="E3680" i="5" s="1"/>
  <c r="G3680" i="5" s="1"/>
  <c r="C3681" i="5" l="1"/>
  <c r="E3681" i="5" s="1"/>
  <c r="G3681" i="5" s="1"/>
  <c r="C3682" i="5" l="1"/>
  <c r="E3682" i="5" s="1"/>
  <c r="G3682" i="5" s="1"/>
  <c r="C3683" i="5" l="1"/>
  <c r="E3683" i="5" s="1"/>
  <c r="G3683" i="5" s="1"/>
  <c r="C3684" i="5" l="1"/>
  <c r="E3684" i="5" s="1"/>
  <c r="G3684" i="5" s="1"/>
  <c r="C3685" i="5" l="1"/>
  <c r="E3685" i="5" s="1"/>
  <c r="G3685" i="5" s="1"/>
  <c r="C3686" i="5" l="1"/>
  <c r="E3686" i="5" s="1"/>
  <c r="G3686" i="5" s="1"/>
  <c r="C3687" i="5" l="1"/>
  <c r="E3687" i="5" s="1"/>
  <c r="G3687" i="5" s="1"/>
  <c r="C3688" i="5" l="1"/>
  <c r="E3688" i="5" s="1"/>
  <c r="G3688" i="5" s="1"/>
  <c r="C3689" i="5" l="1"/>
  <c r="E3689" i="5" s="1"/>
  <c r="G3689" i="5" s="1"/>
  <c r="C3690" i="5" l="1"/>
  <c r="E3690" i="5" s="1"/>
  <c r="G3690" i="5" s="1"/>
  <c r="C3691" i="5" l="1"/>
  <c r="E3691" i="5" s="1"/>
  <c r="G3691" i="5" s="1"/>
  <c r="C3692" i="5" l="1"/>
  <c r="E3692" i="5" s="1"/>
  <c r="G3692" i="5" s="1"/>
  <c r="C3693" i="5" l="1"/>
  <c r="E3693" i="5" s="1"/>
  <c r="G3693" i="5" s="1"/>
  <c r="C3694" i="5" l="1"/>
  <c r="E3694" i="5" s="1"/>
  <c r="G3694" i="5" s="1"/>
  <c r="C3695" i="5" l="1"/>
  <c r="E3695" i="5" s="1"/>
  <c r="G3695" i="5" s="1"/>
  <c r="C3696" i="5" l="1"/>
  <c r="E3696" i="5" s="1"/>
  <c r="G3696" i="5" s="1"/>
  <c r="C3697" i="5" l="1"/>
  <c r="E3697" i="5" s="1"/>
  <c r="G3697" i="5" s="1"/>
  <c r="C3698" i="5" l="1"/>
  <c r="E3698" i="5" s="1"/>
  <c r="G3698" i="5" s="1"/>
  <c r="C3699" i="5" l="1"/>
  <c r="E3699" i="5" s="1"/>
  <c r="G3699" i="5" s="1"/>
  <c r="C3700" i="5" l="1"/>
  <c r="E3700" i="5" s="1"/>
  <c r="G3700" i="5" s="1"/>
  <c r="C3701" i="5" l="1"/>
  <c r="E3701" i="5" s="1"/>
  <c r="G3701" i="5" s="1"/>
  <c r="C3702" i="5" l="1"/>
  <c r="E3702" i="5" s="1"/>
  <c r="G3702" i="5" s="1"/>
  <c r="C3703" i="5" l="1"/>
  <c r="E3703" i="5" s="1"/>
  <c r="G3703" i="5" s="1"/>
  <c r="C3704" i="5" l="1"/>
  <c r="E3704" i="5" s="1"/>
  <c r="G3704" i="5" s="1"/>
  <c r="C3705" i="5" l="1"/>
  <c r="E3705" i="5" s="1"/>
  <c r="G3705" i="5" s="1"/>
  <c r="C3706" i="5" l="1"/>
  <c r="E3706" i="5" s="1"/>
  <c r="G3706" i="5" s="1"/>
  <c r="C3707" i="5" l="1"/>
  <c r="E3707" i="5" s="1"/>
  <c r="G3707" i="5" s="1"/>
  <c r="C3708" i="5" l="1"/>
  <c r="E3708" i="5" s="1"/>
  <c r="G3708" i="5" s="1"/>
  <c r="C3709" i="5" l="1"/>
  <c r="E3709" i="5" s="1"/>
  <c r="G3709" i="5" s="1"/>
  <c r="C3710" i="5" l="1"/>
  <c r="E3710" i="5" s="1"/>
  <c r="G3710" i="5" s="1"/>
  <c r="C3711" i="5" l="1"/>
  <c r="E3711" i="5" s="1"/>
  <c r="G3711" i="5" s="1"/>
  <c r="C3712" i="5" l="1"/>
  <c r="E3712" i="5" s="1"/>
  <c r="G3712" i="5" s="1"/>
  <c r="C3713" i="5" l="1"/>
  <c r="E3713" i="5" s="1"/>
  <c r="G3713" i="5" s="1"/>
  <c r="C3714" i="5" l="1"/>
  <c r="E3714" i="5" s="1"/>
  <c r="G3714" i="5" s="1"/>
  <c r="C3715" i="5" l="1"/>
  <c r="E3715" i="5" s="1"/>
  <c r="G3715" i="5" s="1"/>
  <c r="C3716" i="5" l="1"/>
  <c r="E3716" i="5" s="1"/>
  <c r="G3716" i="5" s="1"/>
  <c r="C3717" i="5" l="1"/>
  <c r="E3717" i="5" s="1"/>
  <c r="G3717" i="5" s="1"/>
  <c r="C3718" i="5" l="1"/>
  <c r="E3718" i="5" s="1"/>
  <c r="G3718" i="5" s="1"/>
  <c r="C3719" i="5" l="1"/>
  <c r="E3719" i="5" s="1"/>
  <c r="G3719" i="5" s="1"/>
  <c r="C3720" i="5" l="1"/>
  <c r="E3720" i="5" s="1"/>
  <c r="G3720" i="5" s="1"/>
  <c r="C3721" i="5" l="1"/>
  <c r="E3721" i="5" s="1"/>
  <c r="G3721" i="5" s="1"/>
  <c r="C3722" i="5" l="1"/>
  <c r="E3722" i="5" s="1"/>
  <c r="G3722" i="5" s="1"/>
  <c r="C3723" i="5" l="1"/>
  <c r="E3723" i="5" s="1"/>
  <c r="G3723" i="5" s="1"/>
  <c r="C3724" i="5" l="1"/>
  <c r="E3724" i="5" s="1"/>
  <c r="G3724" i="5" s="1"/>
  <c r="C3725" i="5" l="1"/>
  <c r="E3725" i="5" s="1"/>
  <c r="G3725" i="5" s="1"/>
  <c r="C3726" i="5" l="1"/>
  <c r="E3726" i="5" s="1"/>
  <c r="G3726" i="5" s="1"/>
  <c r="C3727" i="5" l="1"/>
  <c r="E3727" i="5" s="1"/>
  <c r="G3727" i="5" s="1"/>
  <c r="C3728" i="5" l="1"/>
  <c r="E3728" i="5" s="1"/>
  <c r="G3728" i="5" s="1"/>
  <c r="C3729" i="5" l="1"/>
  <c r="E3729" i="5" s="1"/>
  <c r="G3729" i="5" s="1"/>
  <c r="C3730" i="5" l="1"/>
  <c r="E3730" i="5" s="1"/>
  <c r="G3730" i="5" s="1"/>
  <c r="C3731" i="5" l="1"/>
  <c r="E3731" i="5" s="1"/>
  <c r="G3731" i="5" s="1"/>
  <c r="C3732" i="5" l="1"/>
  <c r="E3732" i="5" s="1"/>
  <c r="G3732" i="5" s="1"/>
  <c r="C3733" i="5" l="1"/>
  <c r="E3733" i="5" s="1"/>
  <c r="G3733" i="5" s="1"/>
  <c r="C3734" i="5" l="1"/>
  <c r="E3734" i="5" s="1"/>
  <c r="G3734" i="5" s="1"/>
  <c r="C3735" i="5" l="1"/>
  <c r="E3735" i="5" s="1"/>
  <c r="G3735" i="5" s="1"/>
  <c r="C3736" i="5" l="1"/>
  <c r="E3736" i="5" s="1"/>
  <c r="G3736" i="5" s="1"/>
  <c r="C3737" i="5" l="1"/>
  <c r="E3737" i="5" s="1"/>
  <c r="G3737" i="5" s="1"/>
  <c r="C3738" i="5" l="1"/>
  <c r="E3738" i="5" s="1"/>
  <c r="G3738" i="5" s="1"/>
  <c r="C3739" i="5" l="1"/>
  <c r="E3739" i="5" s="1"/>
  <c r="G3739" i="5" s="1"/>
  <c r="C3740" i="5" l="1"/>
  <c r="E3740" i="5" s="1"/>
  <c r="G3740" i="5" s="1"/>
  <c r="C3741" i="5" l="1"/>
  <c r="E3741" i="5" s="1"/>
  <c r="G3741" i="5" s="1"/>
  <c r="C3742" i="5" l="1"/>
  <c r="E3742" i="5" s="1"/>
  <c r="G3742" i="5" s="1"/>
  <c r="C3743" i="5" l="1"/>
  <c r="E3743" i="5" s="1"/>
  <c r="G3743" i="5" s="1"/>
  <c r="C3744" i="5" l="1"/>
  <c r="E3744" i="5" s="1"/>
  <c r="G3744" i="5" s="1"/>
  <c r="C3745" i="5" l="1"/>
  <c r="E3745" i="5" s="1"/>
  <c r="G3745" i="5" s="1"/>
  <c r="C3746" i="5" l="1"/>
  <c r="E3746" i="5" s="1"/>
  <c r="G3746" i="5" s="1"/>
  <c r="C3747" i="5" l="1"/>
  <c r="E3747" i="5" s="1"/>
  <c r="G3747" i="5" s="1"/>
  <c r="C3748" i="5" l="1"/>
  <c r="E3748" i="5" s="1"/>
  <c r="G3748" i="5" s="1"/>
  <c r="C3749" i="5" l="1"/>
  <c r="E3749" i="5" s="1"/>
  <c r="G3749" i="5" s="1"/>
  <c r="C3750" i="5" l="1"/>
  <c r="E3750" i="5" s="1"/>
  <c r="G3750" i="5" s="1"/>
  <c r="C3751" i="5" l="1"/>
  <c r="E3751" i="5" s="1"/>
  <c r="G3751" i="5" s="1"/>
  <c r="C3752" i="5" l="1"/>
  <c r="E3752" i="5" s="1"/>
  <c r="G3752" i="5" s="1"/>
  <c r="C3753" i="5" l="1"/>
  <c r="E3753" i="5" s="1"/>
  <c r="G3753" i="5" s="1"/>
  <c r="C3754" i="5" l="1"/>
  <c r="E3754" i="5" s="1"/>
  <c r="G3754" i="5" s="1"/>
  <c r="C3755" i="5" l="1"/>
  <c r="E3755" i="5" s="1"/>
  <c r="G3755" i="5" s="1"/>
  <c r="C3756" i="5" l="1"/>
  <c r="E3756" i="5" s="1"/>
  <c r="G3756" i="5" s="1"/>
  <c r="C3757" i="5" l="1"/>
  <c r="E3757" i="5" s="1"/>
  <c r="G3757" i="5" s="1"/>
  <c r="C3758" i="5" l="1"/>
  <c r="E3758" i="5" s="1"/>
  <c r="G3758" i="5" s="1"/>
  <c r="C3759" i="5" l="1"/>
  <c r="E3759" i="5" s="1"/>
  <c r="G3759" i="5" s="1"/>
  <c r="C3760" i="5" l="1"/>
  <c r="E3760" i="5" s="1"/>
  <c r="G3760" i="5" s="1"/>
  <c r="C3761" i="5" l="1"/>
  <c r="E3761" i="5" s="1"/>
  <c r="G3761" i="5" s="1"/>
  <c r="C3762" i="5" l="1"/>
  <c r="E3762" i="5" s="1"/>
  <c r="G3762" i="5" s="1"/>
  <c r="C3763" i="5" l="1"/>
  <c r="E3763" i="5" s="1"/>
  <c r="G3763" i="5" s="1"/>
  <c r="C3764" i="5" l="1"/>
  <c r="E3764" i="5" s="1"/>
  <c r="G3764" i="5" s="1"/>
  <c r="C3765" i="5" l="1"/>
  <c r="E3765" i="5" s="1"/>
  <c r="G3765" i="5" s="1"/>
  <c r="C3766" i="5" l="1"/>
  <c r="E3766" i="5" s="1"/>
  <c r="G3766" i="5" s="1"/>
  <c r="C3767" i="5" l="1"/>
  <c r="E3767" i="5" s="1"/>
  <c r="G3767" i="5" s="1"/>
  <c r="C3768" i="5" l="1"/>
  <c r="E3768" i="5" s="1"/>
  <c r="G3768" i="5" s="1"/>
  <c r="C3769" i="5" l="1"/>
  <c r="E3769" i="5" s="1"/>
  <c r="G3769" i="5" s="1"/>
  <c r="C3770" i="5" l="1"/>
  <c r="E3770" i="5" s="1"/>
  <c r="G3770" i="5" s="1"/>
  <c r="C3771" i="5" l="1"/>
  <c r="E3771" i="5" s="1"/>
  <c r="G3771" i="5" s="1"/>
  <c r="C3772" i="5" l="1"/>
  <c r="E3772" i="5" s="1"/>
  <c r="G3772" i="5" s="1"/>
  <c r="C3773" i="5" l="1"/>
  <c r="E3773" i="5" s="1"/>
  <c r="G3773" i="5" s="1"/>
  <c r="C3774" i="5" l="1"/>
  <c r="E3774" i="5" s="1"/>
  <c r="G3774" i="5" s="1"/>
  <c r="C3775" i="5" l="1"/>
  <c r="E3775" i="5" s="1"/>
  <c r="G3775" i="5" s="1"/>
  <c r="C3776" i="5" l="1"/>
  <c r="E3776" i="5" s="1"/>
  <c r="G3776" i="5" s="1"/>
  <c r="C3777" i="5" l="1"/>
  <c r="E3777" i="5" s="1"/>
  <c r="G3777" i="5" s="1"/>
  <c r="C3778" i="5" l="1"/>
  <c r="E3778" i="5" s="1"/>
  <c r="G3778" i="5" s="1"/>
  <c r="C3779" i="5" l="1"/>
  <c r="E3779" i="5" s="1"/>
  <c r="G3779" i="5" s="1"/>
  <c r="C3780" i="5" l="1"/>
  <c r="E3780" i="5" s="1"/>
  <c r="G3780" i="5" s="1"/>
  <c r="C3781" i="5" l="1"/>
  <c r="E3781" i="5" s="1"/>
  <c r="G3781" i="5" s="1"/>
  <c r="C3782" i="5" l="1"/>
  <c r="E3782" i="5" s="1"/>
  <c r="G3782" i="5" s="1"/>
  <c r="C3783" i="5" l="1"/>
  <c r="E3783" i="5" s="1"/>
  <c r="G3783" i="5" s="1"/>
  <c r="C3784" i="5" l="1"/>
  <c r="E3784" i="5" s="1"/>
  <c r="G3784" i="5" s="1"/>
  <c r="C3785" i="5" l="1"/>
  <c r="E3785" i="5" s="1"/>
  <c r="G3785" i="5" s="1"/>
  <c r="C3786" i="5" l="1"/>
  <c r="E3786" i="5" s="1"/>
  <c r="G3786" i="5" s="1"/>
  <c r="C3787" i="5" l="1"/>
  <c r="E3787" i="5" s="1"/>
  <c r="G3787" i="5" s="1"/>
  <c r="C3788" i="5" l="1"/>
  <c r="E3788" i="5" s="1"/>
  <c r="G3788" i="5" s="1"/>
  <c r="C3789" i="5" l="1"/>
  <c r="E3789" i="5" s="1"/>
  <c r="G3789" i="5" s="1"/>
  <c r="C3790" i="5" l="1"/>
  <c r="E3790" i="5" s="1"/>
  <c r="G3790" i="5" s="1"/>
  <c r="C3791" i="5" l="1"/>
  <c r="E3791" i="5" s="1"/>
  <c r="G3791" i="5" s="1"/>
  <c r="C3792" i="5" l="1"/>
  <c r="E3792" i="5" s="1"/>
  <c r="G3792" i="5" s="1"/>
  <c r="C3793" i="5" l="1"/>
  <c r="E3793" i="5" s="1"/>
  <c r="G3793" i="5" s="1"/>
  <c r="C3794" i="5" l="1"/>
  <c r="E3794" i="5" s="1"/>
  <c r="G3794" i="5" s="1"/>
  <c r="C3795" i="5" l="1"/>
  <c r="E3795" i="5" s="1"/>
  <c r="G3795" i="5" s="1"/>
  <c r="C3796" i="5" l="1"/>
  <c r="E3796" i="5" s="1"/>
  <c r="G3796" i="5" s="1"/>
  <c r="C3797" i="5" l="1"/>
  <c r="E3797" i="5" s="1"/>
  <c r="G3797" i="5" s="1"/>
  <c r="C3798" i="5" l="1"/>
  <c r="E3798" i="5" s="1"/>
  <c r="G3798" i="5" s="1"/>
  <c r="C3799" i="5" l="1"/>
  <c r="E3799" i="5" s="1"/>
  <c r="G3799" i="5" s="1"/>
  <c r="C3800" i="5" l="1"/>
  <c r="E3800" i="5" s="1"/>
  <c r="G3800" i="5" s="1"/>
  <c r="C3801" i="5" l="1"/>
  <c r="E3801" i="5" s="1"/>
  <c r="G3801" i="5" s="1"/>
  <c r="C3802" i="5" l="1"/>
  <c r="E3802" i="5" s="1"/>
  <c r="G3802" i="5" s="1"/>
  <c r="C3803" i="5" l="1"/>
  <c r="E3803" i="5" s="1"/>
  <c r="G3803" i="5" s="1"/>
  <c r="C3804" i="5" l="1"/>
  <c r="E3804" i="5" s="1"/>
  <c r="G3804" i="5" s="1"/>
  <c r="C3805" i="5" l="1"/>
  <c r="E3805" i="5" s="1"/>
  <c r="G3805" i="5" s="1"/>
  <c r="C3806" i="5" l="1"/>
  <c r="E3806" i="5" s="1"/>
  <c r="G3806" i="5" s="1"/>
  <c r="C3807" i="5" l="1"/>
  <c r="E3807" i="5" s="1"/>
  <c r="G3807" i="5" s="1"/>
  <c r="C3808" i="5" l="1"/>
  <c r="E3808" i="5" s="1"/>
  <c r="G3808" i="5" s="1"/>
  <c r="C3809" i="5" l="1"/>
  <c r="E3809" i="5" s="1"/>
  <c r="G3809" i="5" s="1"/>
  <c r="C3810" i="5" l="1"/>
  <c r="E3810" i="5" s="1"/>
  <c r="G3810" i="5" s="1"/>
  <c r="C3811" i="5" l="1"/>
  <c r="E3811" i="5" s="1"/>
  <c r="G3811" i="5" s="1"/>
  <c r="C3812" i="5" l="1"/>
  <c r="E3812" i="5" s="1"/>
  <c r="G3812" i="5" s="1"/>
  <c r="C3813" i="5" l="1"/>
  <c r="E3813" i="5" s="1"/>
  <c r="G3813" i="5" s="1"/>
  <c r="C3814" i="5" l="1"/>
  <c r="E3814" i="5" s="1"/>
  <c r="G3814" i="5" s="1"/>
  <c r="C3815" i="5" l="1"/>
  <c r="E3815" i="5" s="1"/>
  <c r="G3815" i="5" s="1"/>
  <c r="C3816" i="5" l="1"/>
  <c r="E3816" i="5" s="1"/>
  <c r="G3816" i="5" s="1"/>
  <c r="C3817" i="5" l="1"/>
  <c r="E3817" i="5" s="1"/>
  <c r="G3817" i="5" s="1"/>
  <c r="C3818" i="5" l="1"/>
  <c r="E3818" i="5" s="1"/>
  <c r="G3818" i="5" s="1"/>
  <c r="C3819" i="5" l="1"/>
  <c r="E3819" i="5" s="1"/>
  <c r="G3819" i="5" s="1"/>
  <c r="C3820" i="5" l="1"/>
  <c r="E3820" i="5" s="1"/>
  <c r="G3820" i="5" s="1"/>
  <c r="C3821" i="5" l="1"/>
  <c r="E3821" i="5" s="1"/>
  <c r="G3821" i="5" s="1"/>
  <c r="C3822" i="5" l="1"/>
  <c r="E3822" i="5" s="1"/>
  <c r="G3822" i="5" s="1"/>
  <c r="C3823" i="5" l="1"/>
  <c r="E3823" i="5" s="1"/>
  <c r="G3823" i="5" s="1"/>
  <c r="C3824" i="5" l="1"/>
  <c r="E3824" i="5" s="1"/>
  <c r="G3824" i="5" s="1"/>
  <c r="C3825" i="5" l="1"/>
  <c r="E3825" i="5" s="1"/>
  <c r="G3825" i="5" s="1"/>
  <c r="C3826" i="5" l="1"/>
  <c r="E3826" i="5" s="1"/>
  <c r="G3826" i="5" s="1"/>
  <c r="C3827" i="5" l="1"/>
  <c r="E3827" i="5" s="1"/>
  <c r="G3827" i="5" s="1"/>
  <c r="C3828" i="5" l="1"/>
  <c r="E3828" i="5" s="1"/>
  <c r="G3828" i="5" s="1"/>
  <c r="C3829" i="5" l="1"/>
  <c r="E3829" i="5" s="1"/>
  <c r="G3829" i="5" s="1"/>
  <c r="C3830" i="5" l="1"/>
  <c r="E3830" i="5" s="1"/>
  <c r="G3830" i="5" s="1"/>
  <c r="C3831" i="5" l="1"/>
  <c r="E3831" i="5" s="1"/>
  <c r="G3831" i="5" s="1"/>
  <c r="C3832" i="5" l="1"/>
  <c r="E3832" i="5" s="1"/>
  <c r="G3832" i="5" s="1"/>
  <c r="C3833" i="5" l="1"/>
  <c r="E3833" i="5" s="1"/>
  <c r="G3833" i="5" s="1"/>
  <c r="C3834" i="5" l="1"/>
  <c r="E3834" i="5" s="1"/>
  <c r="G3834" i="5" s="1"/>
  <c r="C3835" i="5" l="1"/>
  <c r="E3835" i="5" s="1"/>
  <c r="G3835" i="5" s="1"/>
  <c r="C3836" i="5" l="1"/>
  <c r="E3836" i="5" s="1"/>
  <c r="G3836" i="5" s="1"/>
  <c r="C3837" i="5" l="1"/>
  <c r="E3837" i="5" s="1"/>
  <c r="G3837" i="5" s="1"/>
  <c r="C3838" i="5" l="1"/>
  <c r="E3838" i="5" s="1"/>
  <c r="G3838" i="5" s="1"/>
  <c r="C3839" i="5" l="1"/>
  <c r="E3839" i="5" s="1"/>
  <c r="G3839" i="5" s="1"/>
  <c r="C3840" i="5" l="1"/>
  <c r="E3840" i="5" s="1"/>
  <c r="G3840" i="5" s="1"/>
  <c r="C3841" i="5" l="1"/>
  <c r="E3841" i="5" s="1"/>
  <c r="G3841" i="5" s="1"/>
  <c r="C3842" i="5" l="1"/>
  <c r="E3842" i="5" s="1"/>
  <c r="G3842" i="5" s="1"/>
  <c r="C3843" i="5" l="1"/>
  <c r="E3843" i="5" s="1"/>
  <c r="G3843" i="5" s="1"/>
  <c r="C3844" i="5" l="1"/>
  <c r="E3844" i="5" s="1"/>
  <c r="G3844" i="5" s="1"/>
  <c r="C3845" i="5" l="1"/>
  <c r="E3845" i="5" s="1"/>
  <c r="G3845" i="5" s="1"/>
  <c r="C3846" i="5" l="1"/>
  <c r="E3846" i="5" s="1"/>
  <c r="G3846" i="5" s="1"/>
  <c r="C3847" i="5" l="1"/>
  <c r="E3847" i="5" s="1"/>
  <c r="G3847" i="5" s="1"/>
  <c r="C3848" i="5" l="1"/>
  <c r="E3848" i="5" s="1"/>
  <c r="G3848" i="5" s="1"/>
  <c r="C3849" i="5" l="1"/>
  <c r="E3849" i="5" s="1"/>
  <c r="G3849" i="5" s="1"/>
  <c r="C3850" i="5" l="1"/>
  <c r="E3850" i="5" s="1"/>
  <c r="G3850" i="5" s="1"/>
  <c r="C3851" i="5" l="1"/>
  <c r="E3851" i="5" s="1"/>
  <c r="G3851" i="5" s="1"/>
  <c r="C3852" i="5" l="1"/>
  <c r="E3852" i="5" s="1"/>
  <c r="G3852" i="5" s="1"/>
  <c r="C3853" i="5" l="1"/>
  <c r="E3853" i="5" s="1"/>
  <c r="G3853" i="5" s="1"/>
  <c r="C3854" i="5" l="1"/>
  <c r="E3854" i="5" s="1"/>
  <c r="G3854" i="5" s="1"/>
  <c r="C3855" i="5" l="1"/>
  <c r="E3855" i="5" s="1"/>
  <c r="G3855" i="5" s="1"/>
  <c r="C3856" i="5" l="1"/>
  <c r="E3856" i="5" s="1"/>
  <c r="G3856" i="5" s="1"/>
  <c r="C3857" i="5" l="1"/>
  <c r="E3857" i="5" s="1"/>
  <c r="G3857" i="5" s="1"/>
  <c r="C3858" i="5" l="1"/>
  <c r="E3858" i="5" s="1"/>
  <c r="G3858" i="5" s="1"/>
  <c r="C3859" i="5" l="1"/>
  <c r="E3859" i="5" s="1"/>
  <c r="G3859" i="5" s="1"/>
  <c r="C3860" i="5" l="1"/>
  <c r="E3860" i="5" s="1"/>
  <c r="G3860" i="5" s="1"/>
  <c r="C3861" i="5" l="1"/>
  <c r="E3861" i="5" s="1"/>
  <c r="G3861" i="5" s="1"/>
  <c r="C3862" i="5" l="1"/>
  <c r="E3862" i="5" s="1"/>
  <c r="G3862" i="5" s="1"/>
  <c r="C3863" i="5" l="1"/>
  <c r="E3863" i="5" s="1"/>
  <c r="G3863" i="5" s="1"/>
  <c r="C3864" i="5" l="1"/>
  <c r="E3864" i="5" s="1"/>
  <c r="G3864" i="5" s="1"/>
  <c r="C3865" i="5" l="1"/>
  <c r="E3865" i="5" s="1"/>
  <c r="G3865" i="5" s="1"/>
  <c r="C3866" i="5" l="1"/>
  <c r="E3866" i="5" s="1"/>
  <c r="G3866" i="5" s="1"/>
  <c r="C3867" i="5" l="1"/>
  <c r="E3867" i="5" s="1"/>
  <c r="G3867" i="5" s="1"/>
  <c r="C3868" i="5" l="1"/>
  <c r="E3868" i="5" s="1"/>
  <c r="G3868" i="5" s="1"/>
  <c r="C3869" i="5" l="1"/>
  <c r="E3869" i="5" s="1"/>
  <c r="G3869" i="5" s="1"/>
  <c r="C3870" i="5" l="1"/>
  <c r="E3870" i="5" s="1"/>
  <c r="G3870" i="5" s="1"/>
  <c r="C3871" i="5" l="1"/>
  <c r="E3871" i="5" s="1"/>
  <c r="G3871" i="5" s="1"/>
  <c r="C3872" i="5" l="1"/>
  <c r="E3872" i="5" s="1"/>
  <c r="G3872" i="5" s="1"/>
  <c r="C3873" i="5" l="1"/>
  <c r="E3873" i="5" s="1"/>
  <c r="G3873" i="5" s="1"/>
  <c r="C3874" i="5" l="1"/>
  <c r="E3874" i="5" s="1"/>
  <c r="G3874" i="5" s="1"/>
  <c r="C3875" i="5" l="1"/>
  <c r="E3875" i="5" s="1"/>
  <c r="G3875" i="5" s="1"/>
  <c r="C3876" i="5" l="1"/>
  <c r="E3876" i="5" s="1"/>
  <c r="G3876" i="5" s="1"/>
  <c r="C3877" i="5" l="1"/>
  <c r="E3877" i="5" s="1"/>
  <c r="G3877" i="5" s="1"/>
  <c r="C3878" i="5" l="1"/>
  <c r="E3878" i="5" s="1"/>
  <c r="G3878" i="5" s="1"/>
  <c r="C3879" i="5" l="1"/>
  <c r="E3879" i="5" s="1"/>
  <c r="G3879" i="5" s="1"/>
  <c r="C3880" i="5" l="1"/>
  <c r="E3880" i="5" s="1"/>
  <c r="G3880" i="5" s="1"/>
  <c r="C3881" i="5" l="1"/>
  <c r="E3881" i="5" s="1"/>
  <c r="G3881" i="5" s="1"/>
  <c r="C3882" i="5" l="1"/>
  <c r="E3882" i="5" s="1"/>
  <c r="G3882" i="5" s="1"/>
  <c r="C3883" i="5" l="1"/>
  <c r="E3883" i="5" s="1"/>
  <c r="G3883" i="5" s="1"/>
  <c r="C3884" i="5" l="1"/>
  <c r="E3884" i="5" s="1"/>
  <c r="G3884" i="5" s="1"/>
  <c r="C3885" i="5" l="1"/>
  <c r="E3885" i="5" s="1"/>
  <c r="G3885" i="5" s="1"/>
  <c r="C3886" i="5" l="1"/>
  <c r="E3886" i="5" s="1"/>
  <c r="G3886" i="5" s="1"/>
  <c r="C3887" i="5" l="1"/>
  <c r="E3887" i="5" s="1"/>
  <c r="G3887" i="5" s="1"/>
  <c r="C3888" i="5" l="1"/>
  <c r="E3888" i="5" s="1"/>
  <c r="G3888" i="5" s="1"/>
  <c r="C3889" i="5" l="1"/>
  <c r="E3889" i="5" s="1"/>
  <c r="G3889" i="5" s="1"/>
  <c r="C3890" i="5" l="1"/>
  <c r="E3890" i="5" s="1"/>
  <c r="G3890" i="5" s="1"/>
  <c r="C3891" i="5" l="1"/>
  <c r="E3891" i="5" s="1"/>
  <c r="G3891" i="5" s="1"/>
  <c r="C3892" i="5" l="1"/>
  <c r="E3892" i="5" s="1"/>
  <c r="G3892" i="5" s="1"/>
  <c r="C3893" i="5" l="1"/>
  <c r="E3893" i="5" s="1"/>
  <c r="G3893" i="5" s="1"/>
  <c r="C3894" i="5" l="1"/>
  <c r="E3894" i="5" s="1"/>
  <c r="G3894" i="5" s="1"/>
  <c r="C3895" i="5" l="1"/>
  <c r="E3895" i="5" s="1"/>
  <c r="G3895" i="5" s="1"/>
  <c r="C3896" i="5" l="1"/>
  <c r="E3896" i="5" s="1"/>
  <c r="G3896" i="5" s="1"/>
  <c r="C3897" i="5" l="1"/>
  <c r="E3897" i="5" s="1"/>
  <c r="G3897" i="5" s="1"/>
  <c r="C3898" i="5" l="1"/>
  <c r="E3898" i="5" s="1"/>
  <c r="G3898" i="5" s="1"/>
  <c r="C3899" i="5" l="1"/>
  <c r="E3899" i="5" s="1"/>
  <c r="G3899" i="5" s="1"/>
  <c r="C3900" i="5" l="1"/>
  <c r="E3900" i="5" s="1"/>
  <c r="G3900" i="5" s="1"/>
  <c r="C3901" i="5" l="1"/>
  <c r="E3901" i="5" s="1"/>
  <c r="G3901" i="5" s="1"/>
  <c r="C3902" i="5" l="1"/>
  <c r="E3902" i="5" s="1"/>
  <c r="G3902" i="5" s="1"/>
  <c r="C3903" i="5" l="1"/>
  <c r="E3903" i="5" s="1"/>
  <c r="G3903" i="5" s="1"/>
  <c r="C3904" i="5" l="1"/>
  <c r="E3904" i="5" s="1"/>
  <c r="G3904" i="5" s="1"/>
  <c r="C3905" i="5" l="1"/>
  <c r="E3905" i="5" s="1"/>
  <c r="G3905" i="5" s="1"/>
  <c r="C3906" i="5" l="1"/>
  <c r="E3906" i="5" s="1"/>
  <c r="G3906" i="5" s="1"/>
  <c r="C3907" i="5" l="1"/>
  <c r="E3907" i="5" s="1"/>
  <c r="G3907" i="5" s="1"/>
  <c r="C3908" i="5" l="1"/>
  <c r="E3908" i="5" s="1"/>
  <c r="G3908" i="5" s="1"/>
  <c r="C3909" i="5" l="1"/>
  <c r="E3909" i="5" s="1"/>
  <c r="G3909" i="5" s="1"/>
  <c r="C3910" i="5" l="1"/>
  <c r="E3910" i="5" s="1"/>
  <c r="G3910" i="5" s="1"/>
  <c r="C3911" i="5" l="1"/>
  <c r="E3911" i="5" s="1"/>
  <c r="G3911" i="5" s="1"/>
  <c r="C3912" i="5" l="1"/>
  <c r="E3912" i="5" s="1"/>
  <c r="G3912" i="5" s="1"/>
  <c r="C3913" i="5" l="1"/>
  <c r="E3913" i="5" s="1"/>
  <c r="G3913" i="5" s="1"/>
  <c r="C3914" i="5" l="1"/>
  <c r="E3914" i="5" s="1"/>
  <c r="G3914" i="5" s="1"/>
  <c r="C3915" i="5" l="1"/>
  <c r="E3915" i="5" s="1"/>
  <c r="G3915" i="5" s="1"/>
  <c r="C3916" i="5" l="1"/>
  <c r="E3916" i="5" s="1"/>
  <c r="G3916" i="5" s="1"/>
  <c r="C3917" i="5" l="1"/>
  <c r="E3917" i="5" s="1"/>
  <c r="G3917" i="5" s="1"/>
  <c r="C3918" i="5" l="1"/>
  <c r="E3918" i="5" s="1"/>
  <c r="G3918" i="5" s="1"/>
  <c r="C3919" i="5" l="1"/>
  <c r="E3919" i="5" s="1"/>
  <c r="G3919" i="5" s="1"/>
  <c r="C3920" i="5" l="1"/>
  <c r="E3920" i="5" s="1"/>
  <c r="G3920" i="5" s="1"/>
  <c r="C3921" i="5" l="1"/>
  <c r="E3921" i="5" s="1"/>
  <c r="G3921" i="5" s="1"/>
  <c r="C3922" i="5" l="1"/>
  <c r="E3922" i="5" s="1"/>
  <c r="G3922" i="5" s="1"/>
  <c r="C3923" i="5" l="1"/>
  <c r="E3923" i="5" s="1"/>
  <c r="G3923" i="5" s="1"/>
  <c r="C3924" i="5" l="1"/>
  <c r="E3924" i="5" s="1"/>
  <c r="G3924" i="5" s="1"/>
  <c r="C3925" i="5" l="1"/>
  <c r="E3925" i="5" s="1"/>
  <c r="G3925" i="5" s="1"/>
  <c r="C3926" i="5" l="1"/>
  <c r="E3926" i="5" s="1"/>
  <c r="G3926" i="5" s="1"/>
  <c r="C3927" i="5" l="1"/>
  <c r="E3927" i="5" s="1"/>
  <c r="G3927" i="5" s="1"/>
  <c r="C3928" i="5" l="1"/>
  <c r="E3928" i="5" s="1"/>
  <c r="G3928" i="5" s="1"/>
  <c r="C3929" i="5" l="1"/>
  <c r="E3929" i="5" s="1"/>
  <c r="G3929" i="5" s="1"/>
  <c r="C3930" i="5" l="1"/>
  <c r="E3930" i="5" s="1"/>
  <c r="G3930" i="5" s="1"/>
  <c r="C3931" i="5" l="1"/>
  <c r="E3931" i="5" s="1"/>
  <c r="G3931" i="5" s="1"/>
  <c r="C3932" i="5" l="1"/>
  <c r="E3932" i="5" s="1"/>
  <c r="G3932" i="5" s="1"/>
  <c r="C3933" i="5" l="1"/>
  <c r="E3933" i="5" s="1"/>
  <c r="G3933" i="5" s="1"/>
  <c r="C3934" i="5" l="1"/>
  <c r="E3934" i="5" s="1"/>
  <c r="G3934" i="5" s="1"/>
  <c r="C3935" i="5" l="1"/>
  <c r="E3935" i="5" s="1"/>
  <c r="G3935" i="5" s="1"/>
  <c r="C3936" i="5" l="1"/>
  <c r="E3936" i="5" s="1"/>
  <c r="G3936" i="5" s="1"/>
  <c r="C3937" i="5" l="1"/>
  <c r="E3937" i="5" s="1"/>
  <c r="G3937" i="5" s="1"/>
  <c r="C3938" i="5" l="1"/>
  <c r="E3938" i="5" s="1"/>
  <c r="G3938" i="5" s="1"/>
  <c r="C3939" i="5" l="1"/>
  <c r="E3939" i="5" s="1"/>
  <c r="G3939" i="5" s="1"/>
  <c r="C3940" i="5" l="1"/>
  <c r="E3940" i="5" s="1"/>
  <c r="G3940" i="5" s="1"/>
  <c r="C3941" i="5" l="1"/>
  <c r="E3941" i="5" s="1"/>
  <c r="G3941" i="5" s="1"/>
  <c r="C3942" i="5" l="1"/>
  <c r="E3942" i="5" s="1"/>
  <c r="G3942" i="5" s="1"/>
  <c r="C3943" i="5" l="1"/>
  <c r="E3943" i="5" s="1"/>
  <c r="G3943" i="5" s="1"/>
  <c r="C3944" i="5" l="1"/>
  <c r="E3944" i="5" s="1"/>
  <c r="G3944" i="5" s="1"/>
  <c r="C3945" i="5" l="1"/>
  <c r="E3945" i="5" s="1"/>
  <c r="G3945" i="5" s="1"/>
  <c r="C3946" i="5" l="1"/>
  <c r="E3946" i="5" s="1"/>
  <c r="G3946" i="5" s="1"/>
  <c r="C3947" i="5" l="1"/>
  <c r="E3947" i="5" s="1"/>
  <c r="G3947" i="5" s="1"/>
  <c r="C3948" i="5" l="1"/>
  <c r="E3948" i="5" s="1"/>
  <c r="G3948" i="5" s="1"/>
  <c r="C3949" i="5" l="1"/>
  <c r="E3949" i="5" s="1"/>
  <c r="G3949" i="5" s="1"/>
  <c r="C3950" i="5" l="1"/>
  <c r="E3950" i="5" s="1"/>
  <c r="G3950" i="5" s="1"/>
  <c r="C3951" i="5" l="1"/>
  <c r="E3951" i="5" s="1"/>
  <c r="G3951" i="5" s="1"/>
  <c r="C3952" i="5" l="1"/>
  <c r="E3952" i="5" s="1"/>
  <c r="G3952" i="5" s="1"/>
  <c r="C3953" i="5" l="1"/>
  <c r="E3953" i="5" s="1"/>
  <c r="G3953" i="5" s="1"/>
  <c r="C3954" i="5" l="1"/>
  <c r="E3954" i="5" s="1"/>
  <c r="G3954" i="5" s="1"/>
  <c r="C3955" i="5" l="1"/>
  <c r="E3955" i="5" s="1"/>
  <c r="G3955" i="5" s="1"/>
  <c r="C3956" i="5" l="1"/>
  <c r="E3956" i="5" s="1"/>
  <c r="G3956" i="5" s="1"/>
  <c r="C3957" i="5" l="1"/>
  <c r="E3957" i="5" s="1"/>
  <c r="G3957" i="5" s="1"/>
  <c r="C3958" i="5" l="1"/>
  <c r="E3958" i="5" s="1"/>
  <c r="G3958" i="5" s="1"/>
  <c r="C3959" i="5" l="1"/>
  <c r="E3959" i="5" s="1"/>
  <c r="G3959" i="5" s="1"/>
  <c r="C3960" i="5" l="1"/>
  <c r="E3960" i="5" s="1"/>
  <c r="G3960" i="5" s="1"/>
  <c r="C3961" i="5" l="1"/>
  <c r="E3961" i="5" s="1"/>
  <c r="G3961" i="5" s="1"/>
  <c r="C3962" i="5" l="1"/>
  <c r="E3962" i="5" s="1"/>
  <c r="G3962" i="5" s="1"/>
  <c r="C3963" i="5" l="1"/>
  <c r="E3963" i="5" s="1"/>
  <c r="G3963" i="5" s="1"/>
  <c r="C3964" i="5" l="1"/>
  <c r="E3964" i="5" s="1"/>
  <c r="G3964" i="5" s="1"/>
  <c r="C3965" i="5" l="1"/>
  <c r="E3965" i="5" s="1"/>
  <c r="G3965" i="5" s="1"/>
  <c r="C3966" i="5" l="1"/>
  <c r="E3966" i="5" s="1"/>
  <c r="G3966" i="5" s="1"/>
  <c r="C3967" i="5" l="1"/>
  <c r="E3967" i="5" s="1"/>
  <c r="G3967" i="5" s="1"/>
  <c r="C3968" i="5" l="1"/>
  <c r="E3968" i="5" s="1"/>
  <c r="G3968" i="5" s="1"/>
  <c r="C3969" i="5" l="1"/>
  <c r="E3969" i="5" s="1"/>
  <c r="G3969" i="5" s="1"/>
  <c r="C3970" i="5" l="1"/>
  <c r="E3970" i="5" s="1"/>
  <c r="G3970" i="5" s="1"/>
  <c r="C3971" i="5" l="1"/>
  <c r="E3971" i="5" s="1"/>
  <c r="G3971" i="5" s="1"/>
  <c r="C3972" i="5" l="1"/>
  <c r="E3972" i="5" s="1"/>
  <c r="G3972" i="5" s="1"/>
  <c r="C3973" i="5" l="1"/>
  <c r="E3973" i="5" s="1"/>
  <c r="G3973" i="5" s="1"/>
  <c r="C3974" i="5" l="1"/>
  <c r="E3974" i="5" s="1"/>
  <c r="G3974" i="5" s="1"/>
  <c r="C3975" i="5" l="1"/>
  <c r="E3975" i="5" s="1"/>
  <c r="G3975" i="5" s="1"/>
  <c r="C3976" i="5" l="1"/>
  <c r="E3976" i="5" s="1"/>
  <c r="G3976" i="5" s="1"/>
  <c r="C3977" i="5" l="1"/>
  <c r="E3977" i="5" s="1"/>
  <c r="G3977" i="5" s="1"/>
  <c r="C3978" i="5" l="1"/>
  <c r="E3978" i="5" s="1"/>
  <c r="G3978" i="5" s="1"/>
  <c r="C3979" i="5" l="1"/>
  <c r="E3979" i="5" s="1"/>
  <c r="G3979" i="5" s="1"/>
  <c r="C3980" i="5" l="1"/>
  <c r="E3980" i="5" s="1"/>
  <c r="G3980" i="5" s="1"/>
  <c r="C3981" i="5" l="1"/>
  <c r="E3981" i="5" s="1"/>
  <c r="G3981" i="5" s="1"/>
  <c r="C3982" i="5" l="1"/>
  <c r="E3982" i="5" s="1"/>
  <c r="G3982" i="5" s="1"/>
  <c r="C3983" i="5" l="1"/>
  <c r="E3983" i="5" s="1"/>
  <c r="G3983" i="5" s="1"/>
  <c r="C3984" i="5" l="1"/>
  <c r="E3984" i="5" s="1"/>
  <c r="G3984" i="5" s="1"/>
  <c r="C3985" i="5" l="1"/>
  <c r="E3985" i="5" s="1"/>
  <c r="G3985" i="5" s="1"/>
  <c r="C3986" i="5" l="1"/>
  <c r="E3986" i="5" s="1"/>
  <c r="G3986" i="5" s="1"/>
  <c r="C3987" i="5" l="1"/>
  <c r="E3987" i="5" s="1"/>
  <c r="G3987" i="5" s="1"/>
  <c r="C3988" i="5" l="1"/>
  <c r="E3988" i="5" s="1"/>
  <c r="G3988" i="5" s="1"/>
  <c r="C3989" i="5" l="1"/>
  <c r="E3989" i="5" s="1"/>
  <c r="G3989" i="5" s="1"/>
  <c r="C3990" i="5" l="1"/>
  <c r="E3990" i="5" s="1"/>
  <c r="G3990" i="5" s="1"/>
  <c r="C3991" i="5" l="1"/>
  <c r="E3991" i="5" s="1"/>
  <c r="G3991" i="5" s="1"/>
  <c r="C3992" i="5" l="1"/>
  <c r="E3992" i="5" s="1"/>
  <c r="G3992" i="5" s="1"/>
  <c r="C3993" i="5" l="1"/>
  <c r="E3993" i="5" s="1"/>
  <c r="G3993" i="5" s="1"/>
  <c r="C3994" i="5" l="1"/>
  <c r="E3994" i="5" s="1"/>
  <c r="G3994" i="5" s="1"/>
  <c r="C3995" i="5" l="1"/>
  <c r="E3995" i="5" s="1"/>
  <c r="G3995" i="5" s="1"/>
  <c r="C3996" i="5" l="1"/>
  <c r="E3996" i="5" s="1"/>
  <c r="G3996" i="5" s="1"/>
  <c r="C3997" i="5" l="1"/>
  <c r="E3997" i="5" s="1"/>
  <c r="G3997" i="5" s="1"/>
  <c r="C3998" i="5" l="1"/>
  <c r="E3998" i="5" s="1"/>
  <c r="G3998" i="5" s="1"/>
  <c r="C3999" i="5" l="1"/>
  <c r="E3999" i="5" s="1"/>
  <c r="G3999" i="5" s="1"/>
  <c r="C4000" i="5" l="1"/>
  <c r="E4000" i="5" s="1"/>
  <c r="G4000" i="5" s="1"/>
  <c r="C4001" i="5" l="1"/>
  <c r="E4001" i="5" s="1"/>
  <c r="G4001" i="5" s="1"/>
  <c r="C4002" i="5" l="1"/>
  <c r="E4002" i="5" s="1"/>
  <c r="G4002" i="5" s="1"/>
  <c r="C4003" i="5" l="1"/>
  <c r="E4003" i="5" s="1"/>
  <c r="G4003" i="5" s="1"/>
  <c r="C4004" i="5" l="1"/>
  <c r="E4004" i="5" s="1"/>
  <c r="G4004" i="5" s="1"/>
  <c r="C4005" i="5" l="1"/>
  <c r="E4005" i="5" s="1"/>
  <c r="G4005" i="5" s="1"/>
  <c r="C4006" i="5" l="1"/>
  <c r="E4006" i="5" s="1"/>
  <c r="G4006" i="5" s="1"/>
  <c r="C4007" i="5" l="1"/>
  <c r="E4007" i="5" s="1"/>
  <c r="G4007" i="5" s="1"/>
  <c r="C4008" i="5" l="1"/>
  <c r="E4008" i="5" s="1"/>
  <c r="G4008" i="5" s="1"/>
  <c r="C4009" i="5" l="1"/>
  <c r="E4009" i="5" s="1"/>
  <c r="G4009" i="5" s="1"/>
  <c r="C4010" i="5" l="1"/>
  <c r="E4010" i="5" s="1"/>
  <c r="G4010" i="5" s="1"/>
  <c r="C4011" i="5" l="1"/>
  <c r="E4011" i="5" s="1"/>
  <c r="G4011" i="5" s="1"/>
  <c r="C4012" i="5" l="1"/>
  <c r="E4012" i="5" s="1"/>
  <c r="G4012" i="5" s="1"/>
  <c r="C4013" i="5" l="1"/>
  <c r="E4013" i="5" s="1"/>
  <c r="G4013" i="5" s="1"/>
  <c r="C4014" i="5" l="1"/>
  <c r="E4014" i="5" s="1"/>
  <c r="G4014" i="5" s="1"/>
  <c r="C4015" i="5" l="1"/>
  <c r="E4015" i="5" s="1"/>
  <c r="G4015" i="5" s="1"/>
  <c r="C4016" i="5" l="1"/>
  <c r="E4016" i="5" s="1"/>
  <c r="G4016" i="5" s="1"/>
  <c r="C4017" i="5" l="1"/>
  <c r="E4017" i="5" s="1"/>
  <c r="G4017" i="5" s="1"/>
  <c r="C4018" i="5" l="1"/>
  <c r="E4018" i="5" s="1"/>
  <c r="G4018" i="5" s="1"/>
  <c r="C4019" i="5" l="1"/>
  <c r="E4019" i="5" s="1"/>
  <c r="G4019" i="5" s="1"/>
  <c r="C4020" i="5" l="1"/>
  <c r="E4020" i="5" s="1"/>
  <c r="G4020" i="5" s="1"/>
  <c r="C4021" i="5" l="1"/>
  <c r="E4021" i="5" s="1"/>
  <c r="G4021" i="5" s="1"/>
  <c r="C4022" i="5" l="1"/>
  <c r="E4022" i="5" s="1"/>
  <c r="G4022" i="5" s="1"/>
  <c r="C4023" i="5" l="1"/>
  <c r="E4023" i="5" s="1"/>
  <c r="G4023" i="5" s="1"/>
  <c r="C4024" i="5" l="1"/>
  <c r="E4024" i="5" s="1"/>
  <c r="G4024" i="5" s="1"/>
  <c r="C4025" i="5" l="1"/>
  <c r="E4025" i="5" s="1"/>
  <c r="G4025" i="5" s="1"/>
  <c r="C4026" i="5" l="1"/>
  <c r="E4026" i="5" s="1"/>
  <c r="G4026" i="5" s="1"/>
  <c r="C4027" i="5" l="1"/>
  <c r="E4027" i="5" s="1"/>
  <c r="G4027" i="5" s="1"/>
  <c r="C4028" i="5" l="1"/>
  <c r="E4028" i="5" s="1"/>
  <c r="G4028" i="5" s="1"/>
  <c r="C4029" i="5" l="1"/>
  <c r="E4029" i="5" s="1"/>
  <c r="G4029" i="5" s="1"/>
  <c r="C4030" i="5" l="1"/>
  <c r="E4030" i="5" s="1"/>
  <c r="G4030" i="5" s="1"/>
  <c r="C4031" i="5" l="1"/>
  <c r="E4031" i="5" s="1"/>
  <c r="G4031" i="5" s="1"/>
  <c r="C4032" i="5" l="1"/>
  <c r="E4032" i="5" s="1"/>
  <c r="G4032" i="5" s="1"/>
  <c r="C4033" i="5" l="1"/>
  <c r="E4033" i="5" s="1"/>
  <c r="G4033" i="5" s="1"/>
  <c r="C4034" i="5" l="1"/>
  <c r="E4034" i="5" s="1"/>
  <c r="G4034" i="5" s="1"/>
  <c r="C4035" i="5" l="1"/>
  <c r="E4035" i="5" s="1"/>
  <c r="G4035" i="5" s="1"/>
  <c r="C4036" i="5" l="1"/>
  <c r="E4036" i="5" s="1"/>
  <c r="G4036" i="5" s="1"/>
  <c r="C4037" i="5" l="1"/>
  <c r="E4037" i="5" s="1"/>
  <c r="G4037" i="5" s="1"/>
  <c r="C4038" i="5" l="1"/>
  <c r="E4038" i="5" s="1"/>
  <c r="G4038" i="5" s="1"/>
  <c r="C4039" i="5" l="1"/>
  <c r="E4039" i="5" s="1"/>
  <c r="G4039" i="5" s="1"/>
  <c r="C4040" i="5" l="1"/>
  <c r="E4040" i="5" s="1"/>
  <c r="G4040" i="5" s="1"/>
  <c r="C4041" i="5" l="1"/>
  <c r="E4041" i="5" s="1"/>
  <c r="G4041" i="5" s="1"/>
  <c r="C4042" i="5" l="1"/>
  <c r="E4042" i="5" s="1"/>
  <c r="G4042" i="5" s="1"/>
  <c r="C4043" i="5" l="1"/>
  <c r="E4043" i="5" s="1"/>
  <c r="G4043" i="5" s="1"/>
  <c r="C4044" i="5" l="1"/>
  <c r="E4044" i="5" s="1"/>
  <c r="G4044" i="5" s="1"/>
  <c r="C4045" i="5" l="1"/>
  <c r="E4045" i="5" s="1"/>
  <c r="G4045" i="5" s="1"/>
  <c r="C4046" i="5" l="1"/>
  <c r="E4046" i="5" s="1"/>
  <c r="G4046" i="5" s="1"/>
  <c r="C4047" i="5" l="1"/>
  <c r="E4047" i="5" s="1"/>
  <c r="G4047" i="5" s="1"/>
  <c r="C4048" i="5" l="1"/>
  <c r="E4048" i="5" s="1"/>
  <c r="G4048" i="5" s="1"/>
  <c r="C4049" i="5" l="1"/>
  <c r="E4049" i="5" s="1"/>
  <c r="G4049" i="5" s="1"/>
  <c r="C4050" i="5" l="1"/>
  <c r="E4050" i="5" s="1"/>
  <c r="G4050" i="5" s="1"/>
  <c r="C4051" i="5" l="1"/>
  <c r="E4051" i="5" s="1"/>
  <c r="G4051" i="5" s="1"/>
  <c r="C4052" i="5" l="1"/>
  <c r="E4052" i="5" s="1"/>
  <c r="G4052" i="5" s="1"/>
  <c r="C4053" i="5" l="1"/>
  <c r="E4053" i="5" s="1"/>
  <c r="G4053" i="5" s="1"/>
  <c r="C4054" i="5" l="1"/>
  <c r="E4054" i="5" s="1"/>
  <c r="G4054" i="5" s="1"/>
  <c r="C4055" i="5" l="1"/>
  <c r="E4055" i="5" s="1"/>
  <c r="G4055" i="5" s="1"/>
  <c r="C4056" i="5" l="1"/>
  <c r="E4056" i="5" s="1"/>
  <c r="G4056" i="5" s="1"/>
  <c r="C4057" i="5" l="1"/>
  <c r="E4057" i="5" s="1"/>
  <c r="G4057" i="5" s="1"/>
  <c r="C4058" i="5" l="1"/>
  <c r="E4058" i="5" s="1"/>
  <c r="G4058" i="5" s="1"/>
  <c r="C4059" i="5" l="1"/>
  <c r="E4059" i="5" s="1"/>
  <c r="G4059" i="5" s="1"/>
  <c r="C4060" i="5" l="1"/>
  <c r="E4060" i="5" s="1"/>
  <c r="G4060" i="5" s="1"/>
  <c r="C4061" i="5" l="1"/>
  <c r="E4061" i="5" s="1"/>
  <c r="G4061" i="5" s="1"/>
  <c r="C4062" i="5" l="1"/>
  <c r="E4062" i="5" s="1"/>
  <c r="G4062" i="5" s="1"/>
  <c r="C4063" i="5" l="1"/>
  <c r="E4063" i="5" s="1"/>
  <c r="G4063" i="5" s="1"/>
  <c r="C4064" i="5" l="1"/>
  <c r="E4064" i="5" s="1"/>
  <c r="G4064" i="5" s="1"/>
  <c r="C4065" i="5" l="1"/>
  <c r="E4065" i="5" s="1"/>
  <c r="G4065" i="5" s="1"/>
  <c r="C4066" i="5" l="1"/>
  <c r="E4066" i="5" s="1"/>
  <c r="G4066" i="5" s="1"/>
  <c r="C4067" i="5" l="1"/>
  <c r="E4067" i="5" s="1"/>
  <c r="G4067" i="5" s="1"/>
  <c r="C4068" i="5" l="1"/>
  <c r="E4068" i="5" s="1"/>
  <c r="G4068" i="5" s="1"/>
  <c r="C4069" i="5" l="1"/>
  <c r="E4069" i="5" s="1"/>
  <c r="G4069" i="5" s="1"/>
  <c r="C4070" i="5" l="1"/>
  <c r="E4070" i="5" s="1"/>
  <c r="G4070" i="5" s="1"/>
  <c r="C4071" i="5" l="1"/>
  <c r="E4071" i="5" s="1"/>
  <c r="G4071" i="5" s="1"/>
  <c r="C4072" i="5" l="1"/>
  <c r="E4072" i="5" s="1"/>
  <c r="G4072" i="5" s="1"/>
  <c r="C4073" i="5" l="1"/>
  <c r="E4073" i="5" s="1"/>
  <c r="G4073" i="5" s="1"/>
  <c r="C4074" i="5" l="1"/>
  <c r="E4074" i="5" s="1"/>
  <c r="G4074" i="5" s="1"/>
  <c r="C4075" i="5" l="1"/>
  <c r="E4075" i="5" s="1"/>
  <c r="G4075" i="5" s="1"/>
  <c r="C4076" i="5" l="1"/>
  <c r="E4076" i="5" s="1"/>
  <c r="G4076" i="5" s="1"/>
  <c r="C4077" i="5" l="1"/>
  <c r="E4077" i="5" s="1"/>
  <c r="G4077" i="5" s="1"/>
  <c r="C4078" i="5" l="1"/>
  <c r="E4078" i="5" s="1"/>
  <c r="G4078" i="5" s="1"/>
  <c r="C4079" i="5" l="1"/>
  <c r="E4079" i="5" s="1"/>
  <c r="G4079" i="5" s="1"/>
  <c r="C4080" i="5" l="1"/>
  <c r="E4080" i="5" s="1"/>
  <c r="G4080" i="5" s="1"/>
  <c r="C4081" i="5" l="1"/>
  <c r="E4081" i="5" s="1"/>
  <c r="G4081" i="5" s="1"/>
  <c r="C4082" i="5" l="1"/>
  <c r="E4082" i="5" s="1"/>
  <c r="G4082" i="5" s="1"/>
  <c r="C4083" i="5" l="1"/>
  <c r="E4083" i="5" s="1"/>
  <c r="G4083" i="5" s="1"/>
  <c r="C4084" i="5" l="1"/>
  <c r="E4084" i="5" s="1"/>
  <c r="G4084" i="5" s="1"/>
  <c r="C4085" i="5" l="1"/>
  <c r="E4085" i="5" s="1"/>
  <c r="G4085" i="5" s="1"/>
  <c r="C4086" i="5" l="1"/>
  <c r="E4086" i="5" s="1"/>
  <c r="G4086" i="5" s="1"/>
  <c r="C4087" i="5" l="1"/>
  <c r="E4087" i="5" s="1"/>
  <c r="G4087" i="5" s="1"/>
  <c r="C4088" i="5" l="1"/>
  <c r="E4088" i="5" s="1"/>
  <c r="G4088" i="5" s="1"/>
  <c r="C4089" i="5" l="1"/>
  <c r="E4089" i="5" s="1"/>
  <c r="G4089" i="5" s="1"/>
  <c r="C4090" i="5" l="1"/>
  <c r="E4090" i="5" s="1"/>
  <c r="G4090" i="5" s="1"/>
  <c r="C4091" i="5" l="1"/>
  <c r="E4091" i="5" s="1"/>
  <c r="G4091" i="5" s="1"/>
  <c r="C4092" i="5" l="1"/>
  <c r="E4092" i="5" s="1"/>
  <c r="G4092" i="5" s="1"/>
  <c r="C4093" i="5" l="1"/>
  <c r="E4093" i="5" s="1"/>
  <c r="G4093" i="5" s="1"/>
  <c r="C4094" i="5" l="1"/>
  <c r="E4094" i="5" s="1"/>
  <c r="G4094" i="5" s="1"/>
  <c r="C4095" i="5" l="1"/>
  <c r="E4095" i="5" s="1"/>
  <c r="G4095" i="5" s="1"/>
  <c r="C4096" i="5" l="1"/>
  <c r="E4096" i="5" s="1"/>
  <c r="G4096" i="5" s="1"/>
  <c r="C4097" i="5" l="1"/>
  <c r="E4097" i="5" s="1"/>
  <c r="G4097" i="5" s="1"/>
  <c r="C4098" i="5" l="1"/>
  <c r="E4098" i="5" s="1"/>
  <c r="G4098" i="5" s="1"/>
  <c r="C4099" i="5" l="1"/>
  <c r="E4099" i="5" s="1"/>
  <c r="G4099" i="5" s="1"/>
  <c r="C4100" i="5" l="1"/>
  <c r="E4100" i="5" s="1"/>
  <c r="G4100" i="5" s="1"/>
  <c r="C4101" i="5" l="1"/>
  <c r="E4101" i="5" s="1"/>
  <c r="G4101" i="5" s="1"/>
  <c r="C4102" i="5" l="1"/>
  <c r="E4102" i="5" s="1"/>
  <c r="G4102" i="5" s="1"/>
  <c r="C4103" i="5" l="1"/>
  <c r="E4103" i="5" s="1"/>
  <c r="G4103" i="5" s="1"/>
  <c r="C4104" i="5" l="1"/>
  <c r="E4104" i="5" s="1"/>
  <c r="G4104" i="5" s="1"/>
  <c r="C4105" i="5" l="1"/>
  <c r="E4105" i="5" s="1"/>
  <c r="G4105" i="5" s="1"/>
  <c r="C4106" i="5" l="1"/>
  <c r="E4106" i="5" s="1"/>
  <c r="G4106" i="5" s="1"/>
  <c r="C4107" i="5" l="1"/>
  <c r="E4107" i="5" s="1"/>
  <c r="G4107" i="5" s="1"/>
  <c r="C4108" i="5" l="1"/>
  <c r="E4108" i="5" s="1"/>
  <c r="G4108" i="5" s="1"/>
  <c r="C4109" i="5" l="1"/>
  <c r="E4109" i="5" s="1"/>
  <c r="G4109" i="5" s="1"/>
  <c r="C4110" i="5" l="1"/>
  <c r="E4110" i="5" s="1"/>
  <c r="G4110" i="5" s="1"/>
  <c r="C4111" i="5" l="1"/>
  <c r="E4111" i="5" s="1"/>
  <c r="G4111" i="5" s="1"/>
  <c r="C4112" i="5" l="1"/>
  <c r="E4112" i="5" s="1"/>
  <c r="G4112" i="5" s="1"/>
  <c r="C4113" i="5" l="1"/>
  <c r="E4113" i="5" s="1"/>
  <c r="G4113" i="5" s="1"/>
  <c r="C4114" i="5" l="1"/>
  <c r="E4114" i="5" s="1"/>
  <c r="G4114" i="5" s="1"/>
  <c r="C4115" i="5" l="1"/>
  <c r="E4115" i="5" s="1"/>
  <c r="G4115" i="5" s="1"/>
  <c r="C4116" i="5" l="1"/>
  <c r="E4116" i="5" s="1"/>
  <c r="G4116" i="5" s="1"/>
  <c r="C4117" i="5" l="1"/>
  <c r="E4117" i="5" s="1"/>
  <c r="G4117" i="5" s="1"/>
  <c r="C4118" i="5" l="1"/>
  <c r="E4118" i="5" s="1"/>
  <c r="G4118" i="5" s="1"/>
  <c r="C4119" i="5" l="1"/>
  <c r="E4119" i="5" s="1"/>
  <c r="G4119" i="5" s="1"/>
  <c r="C4120" i="5" l="1"/>
  <c r="E4120" i="5" s="1"/>
  <c r="G4120" i="5" s="1"/>
  <c r="C4121" i="5" l="1"/>
  <c r="E4121" i="5" s="1"/>
  <c r="G4121" i="5" s="1"/>
  <c r="C4122" i="5" l="1"/>
  <c r="E4122" i="5" s="1"/>
  <c r="G4122" i="5" s="1"/>
  <c r="C4123" i="5" l="1"/>
  <c r="E4123" i="5" s="1"/>
  <c r="G4123" i="5" s="1"/>
  <c r="C4124" i="5" l="1"/>
  <c r="E4124" i="5" s="1"/>
  <c r="G4124" i="5" s="1"/>
  <c r="C4125" i="5" l="1"/>
  <c r="E4125" i="5" s="1"/>
  <c r="G4125" i="5" s="1"/>
  <c r="C4126" i="5" l="1"/>
  <c r="E4126" i="5" s="1"/>
  <c r="G4126" i="5" s="1"/>
  <c r="C4127" i="5" l="1"/>
  <c r="E4127" i="5" s="1"/>
  <c r="G4127" i="5" s="1"/>
  <c r="C4128" i="5" l="1"/>
  <c r="E4128" i="5" s="1"/>
  <c r="G4128" i="5" s="1"/>
  <c r="C4129" i="5" l="1"/>
  <c r="E4129" i="5" s="1"/>
  <c r="G4129" i="5" s="1"/>
  <c r="C4130" i="5" l="1"/>
  <c r="E4130" i="5" s="1"/>
  <c r="G4130" i="5" s="1"/>
  <c r="C4131" i="5" l="1"/>
  <c r="E4131" i="5" s="1"/>
  <c r="G4131" i="5" s="1"/>
  <c r="C4132" i="5" l="1"/>
  <c r="E4132" i="5" s="1"/>
  <c r="G4132" i="5" s="1"/>
  <c r="C4133" i="5" l="1"/>
  <c r="E4133" i="5" s="1"/>
  <c r="G4133" i="5" s="1"/>
  <c r="C4134" i="5" l="1"/>
  <c r="E4134" i="5" s="1"/>
  <c r="G4134" i="5" s="1"/>
  <c r="C4135" i="5" l="1"/>
  <c r="E4135" i="5" s="1"/>
  <c r="G4135" i="5" s="1"/>
  <c r="C4136" i="5" l="1"/>
  <c r="E4136" i="5" s="1"/>
  <c r="G4136" i="5" s="1"/>
  <c r="C4137" i="5" l="1"/>
  <c r="E4137" i="5" s="1"/>
  <c r="G4137" i="5" s="1"/>
  <c r="C4138" i="5" l="1"/>
  <c r="E4138" i="5" s="1"/>
  <c r="G4138" i="5" s="1"/>
  <c r="C4139" i="5" l="1"/>
  <c r="E4139" i="5" s="1"/>
  <c r="G4139" i="5" s="1"/>
  <c r="C4140" i="5" l="1"/>
  <c r="E4140" i="5" s="1"/>
  <c r="G4140" i="5" s="1"/>
  <c r="C4141" i="5" l="1"/>
  <c r="E4141" i="5" s="1"/>
  <c r="G4141" i="5" s="1"/>
  <c r="C4142" i="5" l="1"/>
  <c r="E4142" i="5" s="1"/>
  <c r="G4142" i="5" s="1"/>
  <c r="C4143" i="5" l="1"/>
  <c r="E4143" i="5" s="1"/>
  <c r="G4143" i="5" s="1"/>
  <c r="C4144" i="5" l="1"/>
  <c r="E4144" i="5" s="1"/>
  <c r="G4144" i="5" s="1"/>
  <c r="C4145" i="5" l="1"/>
  <c r="E4145" i="5" s="1"/>
  <c r="G4145" i="5" s="1"/>
  <c r="C4146" i="5" l="1"/>
  <c r="E4146" i="5" s="1"/>
  <c r="G4146" i="5" s="1"/>
  <c r="C4147" i="5" l="1"/>
  <c r="E4147" i="5" s="1"/>
  <c r="G4147" i="5" s="1"/>
  <c r="C4148" i="5" l="1"/>
  <c r="E4148" i="5" s="1"/>
  <c r="G4148" i="5" s="1"/>
  <c r="C4149" i="5" l="1"/>
  <c r="E4149" i="5" s="1"/>
  <c r="G4149" i="5" s="1"/>
  <c r="C4150" i="5" l="1"/>
  <c r="E4150" i="5" s="1"/>
  <c r="G4150" i="5" s="1"/>
  <c r="C4151" i="5" l="1"/>
  <c r="E4151" i="5" s="1"/>
  <c r="G4151" i="5" s="1"/>
  <c r="C4152" i="5" l="1"/>
  <c r="E4152" i="5" s="1"/>
  <c r="G4152" i="5" s="1"/>
  <c r="C4153" i="5" l="1"/>
  <c r="E4153" i="5" s="1"/>
  <c r="G4153" i="5" s="1"/>
  <c r="C4154" i="5" l="1"/>
  <c r="E4154" i="5" s="1"/>
  <c r="G4154" i="5" s="1"/>
  <c r="C4155" i="5" l="1"/>
  <c r="E4155" i="5" s="1"/>
  <c r="G4155" i="5" s="1"/>
  <c r="C4156" i="5" l="1"/>
  <c r="E4156" i="5" s="1"/>
  <c r="G4156" i="5" s="1"/>
  <c r="C4157" i="5" l="1"/>
  <c r="E4157" i="5" s="1"/>
  <c r="G4157" i="5" s="1"/>
  <c r="C4158" i="5" l="1"/>
  <c r="E4158" i="5" s="1"/>
  <c r="G4158" i="5" s="1"/>
  <c r="C4159" i="5" l="1"/>
  <c r="E4159" i="5" s="1"/>
  <c r="G4159" i="5" s="1"/>
  <c r="C4160" i="5" l="1"/>
  <c r="E4160" i="5" s="1"/>
  <c r="G4160" i="5" s="1"/>
  <c r="C4161" i="5" l="1"/>
  <c r="E4161" i="5" s="1"/>
  <c r="G4161" i="5" s="1"/>
  <c r="C4162" i="5" l="1"/>
  <c r="E4162" i="5" s="1"/>
  <c r="G4162" i="5" s="1"/>
  <c r="C4163" i="5" l="1"/>
  <c r="E4163" i="5" s="1"/>
  <c r="G4163" i="5" s="1"/>
  <c r="C4164" i="5" l="1"/>
  <c r="E4164" i="5" s="1"/>
  <c r="G4164" i="5" s="1"/>
  <c r="C4165" i="5" l="1"/>
  <c r="E4165" i="5" s="1"/>
  <c r="G4165" i="5" s="1"/>
  <c r="C4166" i="5" l="1"/>
  <c r="E4166" i="5" s="1"/>
  <c r="G4166" i="5" s="1"/>
  <c r="C4167" i="5" l="1"/>
  <c r="E4167" i="5" s="1"/>
  <c r="G4167" i="5" s="1"/>
  <c r="C4168" i="5" l="1"/>
  <c r="E4168" i="5" s="1"/>
  <c r="G4168" i="5" s="1"/>
  <c r="C4169" i="5" l="1"/>
  <c r="E4169" i="5" s="1"/>
  <c r="G4169" i="5" s="1"/>
  <c r="C4170" i="5" l="1"/>
  <c r="E4170" i="5" s="1"/>
  <c r="G4170" i="5" s="1"/>
  <c r="C4171" i="5" l="1"/>
  <c r="E4171" i="5" s="1"/>
  <c r="G4171" i="5" s="1"/>
  <c r="C4172" i="5" l="1"/>
  <c r="E4172" i="5" s="1"/>
  <c r="G4172" i="5" s="1"/>
  <c r="C4173" i="5" l="1"/>
  <c r="E4173" i="5" s="1"/>
  <c r="G4173" i="5" s="1"/>
  <c r="C4174" i="5" l="1"/>
  <c r="E4174" i="5" s="1"/>
  <c r="G4174" i="5" s="1"/>
  <c r="C4175" i="5" l="1"/>
  <c r="E4175" i="5" s="1"/>
  <c r="G4175" i="5" s="1"/>
  <c r="C4176" i="5" l="1"/>
  <c r="E4176" i="5" s="1"/>
  <c r="G4176" i="5" s="1"/>
  <c r="C4177" i="5" l="1"/>
  <c r="E4177" i="5" s="1"/>
  <c r="G4177" i="5" s="1"/>
  <c r="C4178" i="5" l="1"/>
  <c r="E4178" i="5" s="1"/>
  <c r="G4178" i="5" s="1"/>
  <c r="C4179" i="5" l="1"/>
  <c r="E4179" i="5" s="1"/>
  <c r="G4179" i="5" s="1"/>
  <c r="C4180" i="5" l="1"/>
  <c r="E4180" i="5" s="1"/>
  <c r="G4180" i="5" s="1"/>
  <c r="C4181" i="5" l="1"/>
  <c r="E4181" i="5" s="1"/>
  <c r="G4181" i="5" s="1"/>
  <c r="C4182" i="5" l="1"/>
  <c r="E4182" i="5" s="1"/>
  <c r="G4182" i="5" s="1"/>
  <c r="C4183" i="5" l="1"/>
  <c r="E4183" i="5" s="1"/>
  <c r="G4183" i="5" s="1"/>
  <c r="C4184" i="5" l="1"/>
  <c r="E4184" i="5" s="1"/>
  <c r="G4184" i="5" s="1"/>
  <c r="C4185" i="5" l="1"/>
  <c r="E4185" i="5" s="1"/>
  <c r="G4185" i="5" s="1"/>
  <c r="C4186" i="5" l="1"/>
  <c r="E4186" i="5" s="1"/>
  <c r="G4186" i="5" s="1"/>
  <c r="C4187" i="5" l="1"/>
  <c r="E4187" i="5" s="1"/>
  <c r="G4187" i="5" s="1"/>
  <c r="C4188" i="5" l="1"/>
  <c r="E4188" i="5" s="1"/>
  <c r="G4188" i="5" s="1"/>
  <c r="C4189" i="5" l="1"/>
  <c r="E4189" i="5" s="1"/>
  <c r="G4189" i="5" s="1"/>
  <c r="C4190" i="5" l="1"/>
  <c r="E4190" i="5" s="1"/>
  <c r="G4190" i="5" s="1"/>
  <c r="C4191" i="5" l="1"/>
  <c r="E4191" i="5" s="1"/>
  <c r="G4191" i="5" s="1"/>
  <c r="C4192" i="5" l="1"/>
  <c r="E4192" i="5" s="1"/>
  <c r="G4192" i="5" s="1"/>
  <c r="C4193" i="5" l="1"/>
  <c r="E4193" i="5" s="1"/>
  <c r="G4193" i="5" s="1"/>
  <c r="C4194" i="5" l="1"/>
  <c r="E4194" i="5" s="1"/>
  <c r="G4194" i="5" s="1"/>
  <c r="C4195" i="5" l="1"/>
  <c r="E4195" i="5" s="1"/>
  <c r="G4195" i="5" s="1"/>
  <c r="C4196" i="5" l="1"/>
  <c r="E4196" i="5" s="1"/>
  <c r="G4196" i="5" s="1"/>
  <c r="C4197" i="5" l="1"/>
  <c r="E4197" i="5" s="1"/>
  <c r="G4197" i="5" s="1"/>
  <c r="C4198" i="5" l="1"/>
  <c r="E4198" i="5" s="1"/>
  <c r="G4198" i="5" s="1"/>
  <c r="C4199" i="5" l="1"/>
  <c r="E4199" i="5" s="1"/>
  <c r="G4199" i="5" s="1"/>
  <c r="C4200" i="5" l="1"/>
  <c r="E4200" i="5" s="1"/>
  <c r="G4200" i="5" s="1"/>
  <c r="C4201" i="5" l="1"/>
  <c r="E4201" i="5" s="1"/>
  <c r="G4201" i="5" s="1"/>
  <c r="C4202" i="5" l="1"/>
  <c r="E4202" i="5" s="1"/>
  <c r="G4202" i="5" s="1"/>
  <c r="C4203" i="5" l="1"/>
  <c r="E4203" i="5" s="1"/>
  <c r="G4203" i="5" s="1"/>
  <c r="C4204" i="5" l="1"/>
  <c r="E4204" i="5" s="1"/>
  <c r="G4204" i="5" s="1"/>
  <c r="C4205" i="5" l="1"/>
  <c r="E4205" i="5" s="1"/>
  <c r="G4205" i="5" s="1"/>
  <c r="C4206" i="5" l="1"/>
  <c r="E4206" i="5" s="1"/>
  <c r="G4206" i="5" s="1"/>
  <c r="C4207" i="5" l="1"/>
  <c r="E4207" i="5" s="1"/>
  <c r="G4207" i="5" s="1"/>
  <c r="C4208" i="5" l="1"/>
  <c r="E4208" i="5" s="1"/>
  <c r="G4208" i="5" s="1"/>
  <c r="C4209" i="5" l="1"/>
  <c r="E4209" i="5" s="1"/>
  <c r="G4209" i="5" s="1"/>
  <c r="C4210" i="5" l="1"/>
  <c r="E4210" i="5" s="1"/>
  <c r="G4210" i="5" s="1"/>
  <c r="C4211" i="5" l="1"/>
  <c r="E4211" i="5" s="1"/>
  <c r="G4211" i="5" s="1"/>
  <c r="C4212" i="5" l="1"/>
  <c r="E4212" i="5" s="1"/>
  <c r="G4212" i="5" s="1"/>
  <c r="C4213" i="5" l="1"/>
  <c r="E4213" i="5" s="1"/>
  <c r="G4213" i="5" s="1"/>
  <c r="C4214" i="5" l="1"/>
  <c r="E4214" i="5" s="1"/>
  <c r="G4214" i="5" s="1"/>
  <c r="C4215" i="5" l="1"/>
  <c r="E4215" i="5" s="1"/>
  <c r="G4215" i="5" s="1"/>
  <c r="C4216" i="5" l="1"/>
  <c r="E4216" i="5" s="1"/>
  <c r="G4216" i="5" s="1"/>
  <c r="C4217" i="5" l="1"/>
  <c r="E4217" i="5" s="1"/>
  <c r="G4217" i="5" s="1"/>
  <c r="C4218" i="5" l="1"/>
  <c r="E4218" i="5" s="1"/>
  <c r="G4218" i="5" s="1"/>
  <c r="C4219" i="5" l="1"/>
  <c r="E4219" i="5" s="1"/>
  <c r="G4219" i="5" s="1"/>
  <c r="C4220" i="5" l="1"/>
  <c r="E4220" i="5" s="1"/>
  <c r="G4220" i="5" s="1"/>
  <c r="C4221" i="5" l="1"/>
  <c r="E4221" i="5" s="1"/>
  <c r="G4221" i="5" s="1"/>
  <c r="C4222" i="5" l="1"/>
  <c r="E4222" i="5" s="1"/>
  <c r="G4222" i="5" s="1"/>
  <c r="C4223" i="5" l="1"/>
  <c r="E4223" i="5" s="1"/>
  <c r="G4223" i="5" s="1"/>
  <c r="C4224" i="5" l="1"/>
  <c r="E4224" i="5" s="1"/>
  <c r="G4224" i="5" s="1"/>
  <c r="C4225" i="5" l="1"/>
  <c r="E4225" i="5" s="1"/>
  <c r="G4225" i="5" s="1"/>
  <c r="C4226" i="5" l="1"/>
  <c r="E4226" i="5" s="1"/>
  <c r="G4226" i="5" s="1"/>
  <c r="C4227" i="5" l="1"/>
  <c r="E4227" i="5" s="1"/>
  <c r="G4227" i="5" s="1"/>
  <c r="C4228" i="5" l="1"/>
  <c r="E4228" i="5" s="1"/>
  <c r="G4228" i="5" s="1"/>
  <c r="C4229" i="5" l="1"/>
  <c r="E4229" i="5" s="1"/>
  <c r="G4229" i="5" s="1"/>
  <c r="C4230" i="5" l="1"/>
  <c r="E4230" i="5" s="1"/>
  <c r="G4230" i="5" s="1"/>
  <c r="C4231" i="5" l="1"/>
  <c r="E4231" i="5" s="1"/>
  <c r="G4231" i="5" s="1"/>
  <c r="C4232" i="5" l="1"/>
  <c r="E4232" i="5" s="1"/>
  <c r="G4232" i="5" s="1"/>
  <c r="C4233" i="5" l="1"/>
  <c r="E4233" i="5" s="1"/>
  <c r="G4233" i="5" s="1"/>
  <c r="C4234" i="5" l="1"/>
  <c r="E4234" i="5" s="1"/>
  <c r="G4234" i="5" s="1"/>
  <c r="C4235" i="5" l="1"/>
  <c r="E4235" i="5" s="1"/>
  <c r="G4235" i="5" s="1"/>
  <c r="C4236" i="5" l="1"/>
  <c r="E4236" i="5" s="1"/>
  <c r="G4236" i="5" s="1"/>
  <c r="C4237" i="5" l="1"/>
  <c r="E4237" i="5" s="1"/>
  <c r="G4237" i="5" s="1"/>
  <c r="C4238" i="5" l="1"/>
  <c r="E4238" i="5" s="1"/>
  <c r="G4238" i="5" s="1"/>
  <c r="C4239" i="5" l="1"/>
  <c r="E4239" i="5" s="1"/>
  <c r="G4239" i="5" s="1"/>
  <c r="C4240" i="5" l="1"/>
  <c r="E4240" i="5" s="1"/>
  <c r="G4240" i="5" s="1"/>
  <c r="C4241" i="5" l="1"/>
  <c r="E4241" i="5" s="1"/>
  <c r="G4241" i="5" s="1"/>
  <c r="C4242" i="5" l="1"/>
  <c r="E4242" i="5" s="1"/>
  <c r="G4242" i="5" s="1"/>
  <c r="C4243" i="5" l="1"/>
  <c r="E4243" i="5" s="1"/>
  <c r="G4243" i="5" s="1"/>
  <c r="C4244" i="5" l="1"/>
  <c r="E4244" i="5" s="1"/>
  <c r="G4244" i="5" s="1"/>
  <c r="C4245" i="5" l="1"/>
  <c r="E4245" i="5" s="1"/>
  <c r="G4245" i="5" s="1"/>
  <c r="C4246" i="5" l="1"/>
  <c r="E4246" i="5" s="1"/>
  <c r="G4246" i="5" s="1"/>
  <c r="C4247" i="5" l="1"/>
  <c r="E4247" i="5" s="1"/>
  <c r="G4247" i="5" s="1"/>
  <c r="C4248" i="5" l="1"/>
  <c r="E4248" i="5" s="1"/>
  <c r="G4248" i="5" s="1"/>
  <c r="C4249" i="5" l="1"/>
  <c r="E4249" i="5" s="1"/>
  <c r="G4249" i="5" s="1"/>
  <c r="C4250" i="5" l="1"/>
  <c r="E4250" i="5" s="1"/>
  <c r="G4250" i="5" s="1"/>
  <c r="C4251" i="5" l="1"/>
  <c r="E4251" i="5" s="1"/>
  <c r="G4251" i="5" s="1"/>
  <c r="C4252" i="5" l="1"/>
  <c r="E4252" i="5" s="1"/>
  <c r="G4252" i="5" s="1"/>
  <c r="C4253" i="5" l="1"/>
  <c r="E4253" i="5" s="1"/>
  <c r="G4253" i="5" s="1"/>
  <c r="C4254" i="5" l="1"/>
  <c r="E4254" i="5" s="1"/>
  <c r="G4254" i="5" s="1"/>
  <c r="C4255" i="5" l="1"/>
  <c r="E4255" i="5" s="1"/>
  <c r="G4255" i="5" s="1"/>
  <c r="C4256" i="5" l="1"/>
  <c r="E4256" i="5" s="1"/>
  <c r="G4256" i="5" s="1"/>
  <c r="C4257" i="5" l="1"/>
  <c r="E4257" i="5" s="1"/>
  <c r="G4257" i="5" s="1"/>
  <c r="C4258" i="5" l="1"/>
  <c r="E4258" i="5" s="1"/>
  <c r="G4258" i="5" s="1"/>
  <c r="C4259" i="5" l="1"/>
  <c r="E4259" i="5" s="1"/>
  <c r="G4259" i="5" s="1"/>
  <c r="C4260" i="5" l="1"/>
  <c r="E4260" i="5" s="1"/>
  <c r="G4260" i="5" s="1"/>
  <c r="C4261" i="5" l="1"/>
  <c r="E4261" i="5" s="1"/>
  <c r="G4261" i="5" s="1"/>
  <c r="C4262" i="5" l="1"/>
  <c r="E4262" i="5" s="1"/>
  <c r="G4262" i="5" s="1"/>
  <c r="C4263" i="5" l="1"/>
  <c r="E4263" i="5" s="1"/>
  <c r="G4263" i="5" s="1"/>
  <c r="C4264" i="5" l="1"/>
  <c r="E4264" i="5" s="1"/>
  <c r="G4264" i="5" s="1"/>
  <c r="C4265" i="5" l="1"/>
  <c r="E4265" i="5" s="1"/>
  <c r="G4265" i="5" s="1"/>
  <c r="C4266" i="5" l="1"/>
  <c r="E4266" i="5" s="1"/>
  <c r="G4266" i="5" s="1"/>
  <c r="C4267" i="5" l="1"/>
  <c r="E4267" i="5" s="1"/>
  <c r="G4267" i="5" s="1"/>
  <c r="C4268" i="5" l="1"/>
  <c r="E4268" i="5" s="1"/>
  <c r="G4268" i="5" s="1"/>
  <c r="C4269" i="5" l="1"/>
  <c r="E4269" i="5" s="1"/>
  <c r="G4269" i="5" s="1"/>
  <c r="C4270" i="5" l="1"/>
  <c r="E4270" i="5" s="1"/>
  <c r="G4270" i="5" s="1"/>
  <c r="C4271" i="5" l="1"/>
  <c r="E4271" i="5" s="1"/>
  <c r="G4271" i="5" s="1"/>
  <c r="C4272" i="5" l="1"/>
  <c r="E4272" i="5" s="1"/>
  <c r="G4272" i="5" s="1"/>
  <c r="C4273" i="5" l="1"/>
  <c r="E4273" i="5" s="1"/>
  <c r="G4273" i="5" s="1"/>
  <c r="C4274" i="5" l="1"/>
  <c r="E4274" i="5" s="1"/>
  <c r="G4274" i="5" s="1"/>
  <c r="C4275" i="5" l="1"/>
  <c r="E4275" i="5" s="1"/>
  <c r="G4275" i="5" s="1"/>
  <c r="C4276" i="5" l="1"/>
  <c r="E4276" i="5" s="1"/>
  <c r="G4276" i="5" s="1"/>
  <c r="C4277" i="5" l="1"/>
  <c r="E4277" i="5" s="1"/>
  <c r="G4277" i="5" s="1"/>
  <c r="C4278" i="5" l="1"/>
  <c r="E4278" i="5" s="1"/>
  <c r="G4278" i="5" s="1"/>
  <c r="C4279" i="5" l="1"/>
  <c r="E4279" i="5" s="1"/>
  <c r="G4279" i="5" s="1"/>
  <c r="C4280" i="5" l="1"/>
  <c r="E4280" i="5" s="1"/>
  <c r="G4280" i="5" s="1"/>
  <c r="C4281" i="5" l="1"/>
  <c r="E4281" i="5" s="1"/>
  <c r="G4281" i="5" s="1"/>
  <c r="C4282" i="5" l="1"/>
  <c r="E4282" i="5" s="1"/>
  <c r="G4282" i="5" s="1"/>
  <c r="C4283" i="5" l="1"/>
  <c r="E4283" i="5" s="1"/>
  <c r="G4283" i="5" s="1"/>
  <c r="C4284" i="5" l="1"/>
  <c r="E4284" i="5" s="1"/>
  <c r="G4284" i="5" s="1"/>
  <c r="C4285" i="5" l="1"/>
  <c r="E4285" i="5" s="1"/>
  <c r="G4285" i="5" s="1"/>
  <c r="C4286" i="5" l="1"/>
  <c r="E4286" i="5" s="1"/>
  <c r="G4286" i="5" s="1"/>
  <c r="C4287" i="5" l="1"/>
  <c r="E4287" i="5" s="1"/>
  <c r="G4287" i="5" s="1"/>
  <c r="C4288" i="5" l="1"/>
  <c r="E4288" i="5" s="1"/>
  <c r="G4288" i="5" s="1"/>
  <c r="C4289" i="5" l="1"/>
  <c r="E4289" i="5" s="1"/>
  <c r="G4289" i="5" s="1"/>
  <c r="C4290" i="5" l="1"/>
  <c r="E4290" i="5" s="1"/>
  <c r="G4290" i="5" s="1"/>
  <c r="C4291" i="5" l="1"/>
  <c r="E4291" i="5" s="1"/>
  <c r="G4291" i="5" s="1"/>
  <c r="C4292" i="5" l="1"/>
  <c r="E4292" i="5" s="1"/>
  <c r="G4292" i="5" s="1"/>
  <c r="C4293" i="5" l="1"/>
  <c r="E4293" i="5" s="1"/>
  <c r="G4293" i="5" s="1"/>
  <c r="C4294" i="5" l="1"/>
  <c r="E4294" i="5" s="1"/>
  <c r="G4294" i="5" s="1"/>
  <c r="C4295" i="5" l="1"/>
  <c r="E4295" i="5" s="1"/>
  <c r="G4295" i="5" s="1"/>
  <c r="C4296" i="5" l="1"/>
  <c r="E4296" i="5" s="1"/>
  <c r="G4296" i="5" s="1"/>
  <c r="C4297" i="5" l="1"/>
  <c r="E4297" i="5" s="1"/>
  <c r="G4297" i="5" s="1"/>
  <c r="C4298" i="5" l="1"/>
  <c r="E4298" i="5" s="1"/>
  <c r="G4298" i="5" s="1"/>
  <c r="C4299" i="5" l="1"/>
  <c r="E4299" i="5" s="1"/>
  <c r="G4299" i="5" s="1"/>
  <c r="C4300" i="5" l="1"/>
  <c r="E4300" i="5" s="1"/>
  <c r="G4300" i="5" s="1"/>
  <c r="C4301" i="5" l="1"/>
  <c r="E4301" i="5" s="1"/>
  <c r="G4301" i="5" s="1"/>
  <c r="C4302" i="5" l="1"/>
  <c r="E4302" i="5" s="1"/>
  <c r="G4302" i="5" s="1"/>
  <c r="C4303" i="5" l="1"/>
  <c r="E4303" i="5" s="1"/>
  <c r="G4303" i="5" s="1"/>
  <c r="C4304" i="5" l="1"/>
  <c r="E4304" i="5" s="1"/>
  <c r="G4304" i="5" s="1"/>
  <c r="C4305" i="5" l="1"/>
  <c r="E4305" i="5" s="1"/>
  <c r="G4305" i="5" s="1"/>
  <c r="C4306" i="5" l="1"/>
  <c r="E4306" i="5" s="1"/>
  <c r="G4306" i="5" s="1"/>
  <c r="C4307" i="5" l="1"/>
  <c r="E4307" i="5" s="1"/>
  <c r="G4307" i="5" s="1"/>
  <c r="C4308" i="5" l="1"/>
  <c r="E4308" i="5" s="1"/>
  <c r="G4308" i="5" s="1"/>
  <c r="C4309" i="5" l="1"/>
  <c r="E4309" i="5" s="1"/>
  <c r="G4309" i="5" s="1"/>
  <c r="C4310" i="5" l="1"/>
  <c r="E4310" i="5" s="1"/>
  <c r="G4310" i="5" s="1"/>
  <c r="C4311" i="5" l="1"/>
  <c r="E4311" i="5" s="1"/>
  <c r="G4311" i="5" s="1"/>
  <c r="C4312" i="5" l="1"/>
  <c r="E4312" i="5" s="1"/>
  <c r="G4312" i="5" s="1"/>
  <c r="C4313" i="5" l="1"/>
  <c r="E4313" i="5" s="1"/>
  <c r="G4313" i="5" s="1"/>
  <c r="C4314" i="5" l="1"/>
  <c r="E4314" i="5" s="1"/>
  <c r="G4314" i="5" s="1"/>
  <c r="C4315" i="5" l="1"/>
  <c r="E4315" i="5" s="1"/>
  <c r="G4315" i="5" s="1"/>
  <c r="C4316" i="5" l="1"/>
  <c r="E4316" i="5" s="1"/>
  <c r="G4316" i="5" s="1"/>
  <c r="C4317" i="5" l="1"/>
  <c r="E4317" i="5" s="1"/>
  <c r="G4317" i="5" s="1"/>
  <c r="C4318" i="5" l="1"/>
  <c r="E4318" i="5" s="1"/>
  <c r="G4318" i="5" s="1"/>
  <c r="C4319" i="5" l="1"/>
  <c r="E4319" i="5" s="1"/>
  <c r="G4319" i="5" s="1"/>
  <c r="C4320" i="5" l="1"/>
  <c r="E4320" i="5" s="1"/>
  <c r="G4320" i="5" s="1"/>
  <c r="C4321" i="5" l="1"/>
  <c r="E4321" i="5" s="1"/>
  <c r="G4321" i="5" s="1"/>
  <c r="C4322" i="5" l="1"/>
  <c r="E4322" i="5" s="1"/>
  <c r="G4322" i="5" s="1"/>
  <c r="C4323" i="5" l="1"/>
  <c r="E4323" i="5" s="1"/>
  <c r="G4323" i="5" s="1"/>
  <c r="C4324" i="5" l="1"/>
  <c r="E4324" i="5" s="1"/>
  <c r="G4324" i="5" s="1"/>
  <c r="C4325" i="5" l="1"/>
  <c r="E4325" i="5" s="1"/>
  <c r="G4325" i="5" s="1"/>
  <c r="C4326" i="5" l="1"/>
  <c r="E4326" i="5" s="1"/>
  <c r="G4326" i="5" s="1"/>
  <c r="C4327" i="5" l="1"/>
  <c r="E4327" i="5" s="1"/>
  <c r="G4327" i="5" s="1"/>
  <c r="C4328" i="5" l="1"/>
  <c r="E4328" i="5" s="1"/>
  <c r="G4328" i="5" s="1"/>
  <c r="C4329" i="5" l="1"/>
  <c r="E4329" i="5" s="1"/>
  <c r="G4329" i="5" s="1"/>
  <c r="C4330" i="5" l="1"/>
  <c r="E4330" i="5" s="1"/>
  <c r="G4330" i="5" s="1"/>
  <c r="C4331" i="5" l="1"/>
  <c r="E4331" i="5" s="1"/>
  <c r="G4331" i="5" s="1"/>
  <c r="C4332" i="5" l="1"/>
  <c r="E4332" i="5" s="1"/>
  <c r="G4332" i="5" s="1"/>
  <c r="C4333" i="5" l="1"/>
  <c r="E4333" i="5" s="1"/>
  <c r="G4333" i="5" s="1"/>
  <c r="C4334" i="5" l="1"/>
  <c r="E4334" i="5" s="1"/>
  <c r="G4334" i="5" s="1"/>
  <c r="C4335" i="5" l="1"/>
  <c r="E4335" i="5" s="1"/>
  <c r="G4335" i="5" s="1"/>
  <c r="C4336" i="5" l="1"/>
  <c r="E4336" i="5" s="1"/>
  <c r="G4336" i="5" s="1"/>
  <c r="C4337" i="5" l="1"/>
  <c r="E4337" i="5" s="1"/>
  <c r="G4337" i="5" s="1"/>
  <c r="C4338" i="5" l="1"/>
  <c r="E4338" i="5" s="1"/>
  <c r="G4338" i="5" s="1"/>
  <c r="C4339" i="5" l="1"/>
  <c r="E4339" i="5" s="1"/>
  <c r="G4339" i="5" s="1"/>
  <c r="C4340" i="5" l="1"/>
  <c r="E4340" i="5" s="1"/>
  <c r="G4340" i="5" s="1"/>
  <c r="C4341" i="5" l="1"/>
  <c r="E4341" i="5" s="1"/>
  <c r="G4341" i="5" s="1"/>
  <c r="C4342" i="5" l="1"/>
  <c r="E4342" i="5" s="1"/>
  <c r="G4342" i="5" s="1"/>
  <c r="C4343" i="5" l="1"/>
  <c r="E4343" i="5" s="1"/>
  <c r="G4343" i="5" s="1"/>
  <c r="C4344" i="5" l="1"/>
  <c r="E4344" i="5" s="1"/>
  <c r="G4344" i="5" s="1"/>
  <c r="C4345" i="5" l="1"/>
  <c r="E4345" i="5" s="1"/>
  <c r="G4345" i="5" s="1"/>
  <c r="C4346" i="5" l="1"/>
  <c r="E4346" i="5" s="1"/>
  <c r="G4346" i="5" s="1"/>
  <c r="C4347" i="5" l="1"/>
  <c r="E4347" i="5" s="1"/>
  <c r="G4347" i="5" s="1"/>
  <c r="C4348" i="5" l="1"/>
  <c r="E4348" i="5" s="1"/>
  <c r="G4348" i="5" s="1"/>
  <c r="C4349" i="5" l="1"/>
  <c r="E4349" i="5" s="1"/>
  <c r="G4349" i="5" s="1"/>
  <c r="C4350" i="5" l="1"/>
  <c r="E4350" i="5" s="1"/>
  <c r="G4350" i="5" s="1"/>
  <c r="C4351" i="5" l="1"/>
  <c r="E4351" i="5" s="1"/>
  <c r="G4351" i="5" s="1"/>
  <c r="C4352" i="5" l="1"/>
  <c r="E4352" i="5" s="1"/>
  <c r="G4352" i="5" s="1"/>
  <c r="C4353" i="5" l="1"/>
  <c r="E4353" i="5" s="1"/>
  <c r="G4353" i="5" s="1"/>
  <c r="C4354" i="5" l="1"/>
  <c r="E4354" i="5" s="1"/>
  <c r="G4354" i="5" s="1"/>
  <c r="C4355" i="5" l="1"/>
  <c r="E4355" i="5" s="1"/>
  <c r="G4355" i="5" s="1"/>
  <c r="C4356" i="5" l="1"/>
  <c r="E4356" i="5" s="1"/>
  <c r="G4356" i="5" s="1"/>
  <c r="C4357" i="5" l="1"/>
  <c r="E4357" i="5" s="1"/>
  <c r="G4357" i="5" s="1"/>
  <c r="C4358" i="5" l="1"/>
  <c r="E4358" i="5" s="1"/>
  <c r="G4358" i="5" s="1"/>
  <c r="C4359" i="5" l="1"/>
  <c r="E4359" i="5" s="1"/>
  <c r="G4359" i="5" s="1"/>
  <c r="C4360" i="5" l="1"/>
  <c r="E4360" i="5" s="1"/>
  <c r="G4360" i="5" s="1"/>
  <c r="C4361" i="5" l="1"/>
  <c r="E4361" i="5" s="1"/>
  <c r="G4361" i="5" s="1"/>
  <c r="C4362" i="5" l="1"/>
  <c r="E4362" i="5" s="1"/>
  <c r="G4362" i="5" s="1"/>
  <c r="C4363" i="5" l="1"/>
  <c r="E4363" i="5" s="1"/>
  <c r="G4363" i="5" s="1"/>
  <c r="C4364" i="5" l="1"/>
  <c r="E4364" i="5" s="1"/>
  <c r="G4364" i="5" s="1"/>
  <c r="C4365" i="5" l="1"/>
  <c r="E4365" i="5" s="1"/>
  <c r="G4365" i="5" s="1"/>
  <c r="C4366" i="5" l="1"/>
  <c r="E4366" i="5" s="1"/>
  <c r="G4366" i="5" s="1"/>
  <c r="C4367" i="5" l="1"/>
  <c r="E4367" i="5" s="1"/>
  <c r="G4367" i="5" s="1"/>
  <c r="C4368" i="5" l="1"/>
  <c r="E4368" i="5" s="1"/>
  <c r="G4368" i="5" s="1"/>
  <c r="C4369" i="5" l="1"/>
  <c r="E4369" i="5" s="1"/>
  <c r="G4369" i="5" s="1"/>
  <c r="C4370" i="5" l="1"/>
  <c r="E4370" i="5" s="1"/>
  <c r="G4370" i="5" s="1"/>
  <c r="C4371" i="5" l="1"/>
  <c r="E4371" i="5" s="1"/>
  <c r="G4371" i="5" s="1"/>
  <c r="C4372" i="5" l="1"/>
  <c r="E4372" i="5" s="1"/>
  <c r="G4372" i="5" s="1"/>
  <c r="C4373" i="5" l="1"/>
  <c r="E4373" i="5" s="1"/>
  <c r="G4373" i="5" s="1"/>
  <c r="C4374" i="5" l="1"/>
  <c r="E4374" i="5" s="1"/>
  <c r="G4374" i="5" s="1"/>
  <c r="C4375" i="5" l="1"/>
  <c r="E4375" i="5" s="1"/>
  <c r="G4375" i="5" s="1"/>
  <c r="C4376" i="5" l="1"/>
  <c r="E4376" i="5" s="1"/>
  <c r="G4376" i="5" s="1"/>
  <c r="C4377" i="5" l="1"/>
  <c r="E4377" i="5" s="1"/>
  <c r="G4377" i="5" s="1"/>
  <c r="C4378" i="5" l="1"/>
  <c r="E4378" i="5" s="1"/>
  <c r="G4378" i="5" s="1"/>
  <c r="C4379" i="5" l="1"/>
  <c r="E4379" i="5" s="1"/>
  <c r="G4379" i="5" s="1"/>
  <c r="C4380" i="5" l="1"/>
  <c r="E4380" i="5" s="1"/>
  <c r="G4380" i="5" s="1"/>
  <c r="C4381" i="5" l="1"/>
  <c r="E4381" i="5" s="1"/>
  <c r="G4381" i="5" s="1"/>
  <c r="C4382" i="5" l="1"/>
  <c r="E4382" i="5" s="1"/>
  <c r="G4382" i="5" s="1"/>
  <c r="C4383" i="5" l="1"/>
  <c r="E4383" i="5" s="1"/>
  <c r="G4383" i="5" s="1"/>
  <c r="C4384" i="5" l="1"/>
  <c r="E4384" i="5" s="1"/>
  <c r="G4384" i="5" s="1"/>
  <c r="C4385" i="5" l="1"/>
  <c r="E4385" i="5" s="1"/>
  <c r="G4385" i="5" s="1"/>
  <c r="C4386" i="5" l="1"/>
  <c r="E4386" i="5" s="1"/>
  <c r="G4386" i="5" s="1"/>
  <c r="C4387" i="5" l="1"/>
  <c r="E4387" i="5" s="1"/>
  <c r="G4387" i="5" s="1"/>
  <c r="C4388" i="5" l="1"/>
  <c r="E4388" i="5" s="1"/>
  <c r="G4388" i="5" s="1"/>
  <c r="C4389" i="5" l="1"/>
  <c r="E4389" i="5" s="1"/>
  <c r="G4389" i="5" s="1"/>
  <c r="C4390" i="5" l="1"/>
  <c r="E4390" i="5" s="1"/>
  <c r="G4390" i="5" s="1"/>
  <c r="C4391" i="5" l="1"/>
  <c r="E4391" i="5" s="1"/>
  <c r="G4391" i="5" s="1"/>
  <c r="C4392" i="5" l="1"/>
  <c r="E4392" i="5" s="1"/>
  <c r="G4392" i="5" s="1"/>
  <c r="C4393" i="5" l="1"/>
  <c r="E4393" i="5" s="1"/>
  <c r="G4393" i="5" s="1"/>
  <c r="C4394" i="5" l="1"/>
  <c r="E4394" i="5" s="1"/>
  <c r="G4394" i="5" s="1"/>
  <c r="C4395" i="5" l="1"/>
  <c r="E4395" i="5" s="1"/>
  <c r="G4395" i="5" s="1"/>
  <c r="C4396" i="5" l="1"/>
  <c r="E4396" i="5" s="1"/>
  <c r="G4396" i="5" s="1"/>
  <c r="C4397" i="5" l="1"/>
  <c r="E4397" i="5" s="1"/>
  <c r="G4397" i="5" s="1"/>
  <c r="C4398" i="5" l="1"/>
  <c r="E4398" i="5" s="1"/>
  <c r="G4398" i="5" s="1"/>
  <c r="C4399" i="5" l="1"/>
  <c r="E4399" i="5" s="1"/>
  <c r="G4399" i="5" s="1"/>
  <c r="C4400" i="5" l="1"/>
  <c r="E4400" i="5" s="1"/>
  <c r="G4400" i="5" s="1"/>
  <c r="C4401" i="5" l="1"/>
  <c r="E4401" i="5" s="1"/>
  <c r="G4401" i="5" s="1"/>
  <c r="C4402" i="5" l="1"/>
  <c r="E4402" i="5" s="1"/>
  <c r="G4402" i="5" s="1"/>
  <c r="C4403" i="5" l="1"/>
  <c r="E4403" i="5" s="1"/>
  <c r="G4403" i="5" s="1"/>
  <c r="C4404" i="5" l="1"/>
  <c r="E4404" i="5" s="1"/>
  <c r="G4404" i="5" s="1"/>
  <c r="C4405" i="5" l="1"/>
  <c r="E4405" i="5" s="1"/>
  <c r="G4405" i="5" s="1"/>
  <c r="C4406" i="5" l="1"/>
  <c r="E4406" i="5" s="1"/>
  <c r="G4406" i="5" s="1"/>
  <c r="C4407" i="5" l="1"/>
  <c r="E4407" i="5" s="1"/>
  <c r="G4407" i="5" s="1"/>
  <c r="C4408" i="5" l="1"/>
  <c r="E4408" i="5" s="1"/>
  <c r="G4408" i="5" s="1"/>
  <c r="C4409" i="5" l="1"/>
  <c r="E4409" i="5" s="1"/>
  <c r="G4409" i="5" s="1"/>
  <c r="C4410" i="5" l="1"/>
  <c r="E4410" i="5" s="1"/>
  <c r="G4410" i="5" s="1"/>
  <c r="C4411" i="5" l="1"/>
  <c r="E4411" i="5" s="1"/>
  <c r="G4411" i="5" s="1"/>
  <c r="C4412" i="5" l="1"/>
  <c r="E4412" i="5" s="1"/>
  <c r="G4412" i="5" s="1"/>
  <c r="C4413" i="5" l="1"/>
  <c r="E4413" i="5" s="1"/>
  <c r="G4413" i="5" s="1"/>
  <c r="C4414" i="5" l="1"/>
  <c r="E4414" i="5" s="1"/>
  <c r="G4414" i="5" s="1"/>
  <c r="C4415" i="5" l="1"/>
  <c r="E4415" i="5" s="1"/>
  <c r="G4415" i="5" s="1"/>
  <c r="C4416" i="5" l="1"/>
  <c r="E4416" i="5" s="1"/>
  <c r="G4416" i="5" s="1"/>
  <c r="C4417" i="5" l="1"/>
  <c r="E4417" i="5" s="1"/>
  <c r="G4417" i="5" s="1"/>
  <c r="C4418" i="5" l="1"/>
  <c r="E4418" i="5" s="1"/>
  <c r="G4418" i="5" s="1"/>
  <c r="C4419" i="5" l="1"/>
  <c r="E4419" i="5" s="1"/>
  <c r="G4419" i="5" s="1"/>
  <c r="C4420" i="5" l="1"/>
  <c r="E4420" i="5" s="1"/>
  <c r="G4420" i="5" s="1"/>
  <c r="C4421" i="5" l="1"/>
  <c r="E4421" i="5" s="1"/>
  <c r="G4421" i="5" s="1"/>
  <c r="C4422" i="5" l="1"/>
  <c r="E4422" i="5" s="1"/>
  <c r="G4422" i="5" s="1"/>
  <c r="C4423" i="5" l="1"/>
  <c r="E4423" i="5" s="1"/>
  <c r="G4423" i="5" s="1"/>
  <c r="C4424" i="5" l="1"/>
  <c r="E4424" i="5" s="1"/>
  <c r="G4424" i="5" s="1"/>
  <c r="C4425" i="5" l="1"/>
  <c r="E4425" i="5" s="1"/>
  <c r="G4425" i="5" s="1"/>
  <c r="C4426" i="5" l="1"/>
  <c r="E4426" i="5" s="1"/>
  <c r="G4426" i="5" s="1"/>
  <c r="C4427" i="5" l="1"/>
  <c r="E4427" i="5" s="1"/>
  <c r="G4427" i="5" s="1"/>
  <c r="C4428" i="5" l="1"/>
  <c r="E4428" i="5" s="1"/>
  <c r="G4428" i="5" s="1"/>
  <c r="C4429" i="5" l="1"/>
  <c r="E4429" i="5" s="1"/>
  <c r="G4429" i="5" s="1"/>
  <c r="C4430" i="5" l="1"/>
  <c r="E4430" i="5" s="1"/>
  <c r="G4430" i="5" s="1"/>
  <c r="C4431" i="5" l="1"/>
  <c r="E4431" i="5" s="1"/>
  <c r="G4431" i="5" s="1"/>
  <c r="C4432" i="5" l="1"/>
  <c r="E4432" i="5" s="1"/>
  <c r="G4432" i="5" s="1"/>
  <c r="C4433" i="5" l="1"/>
  <c r="E4433" i="5" s="1"/>
  <c r="G4433" i="5" s="1"/>
  <c r="C4434" i="5" l="1"/>
  <c r="E4434" i="5" s="1"/>
  <c r="G4434" i="5" s="1"/>
  <c r="C4435" i="5" l="1"/>
  <c r="E4435" i="5" s="1"/>
  <c r="G4435" i="5" s="1"/>
  <c r="C4436" i="5" l="1"/>
  <c r="E4436" i="5" s="1"/>
  <c r="G4436" i="5" s="1"/>
  <c r="C4437" i="5" l="1"/>
  <c r="E4437" i="5" s="1"/>
  <c r="G4437" i="5" s="1"/>
  <c r="C4438" i="5" l="1"/>
  <c r="E4438" i="5" s="1"/>
  <c r="G4438" i="5" s="1"/>
  <c r="C4439" i="5" l="1"/>
  <c r="E4439" i="5" s="1"/>
  <c r="G4439" i="5" s="1"/>
  <c r="C4440" i="5" l="1"/>
  <c r="E4440" i="5" s="1"/>
  <c r="G4440" i="5" s="1"/>
  <c r="C4441" i="5" l="1"/>
  <c r="E4441" i="5" s="1"/>
  <c r="G4441" i="5" s="1"/>
  <c r="C4442" i="5" l="1"/>
  <c r="E4442" i="5" s="1"/>
  <c r="G4442" i="5" s="1"/>
  <c r="C4443" i="5" l="1"/>
  <c r="E4443" i="5" s="1"/>
  <c r="G4443" i="5" s="1"/>
  <c r="C4444" i="5" l="1"/>
  <c r="E4444" i="5" s="1"/>
  <c r="G4444" i="5" s="1"/>
  <c r="C4445" i="5" l="1"/>
  <c r="E4445" i="5" s="1"/>
  <c r="G4445" i="5" s="1"/>
  <c r="C4446" i="5" l="1"/>
  <c r="E4446" i="5" s="1"/>
  <c r="G4446" i="5" s="1"/>
  <c r="C4447" i="5" l="1"/>
  <c r="E4447" i="5" s="1"/>
  <c r="G4447" i="5" s="1"/>
  <c r="C4448" i="5" l="1"/>
  <c r="E4448" i="5" s="1"/>
  <c r="G4448" i="5" s="1"/>
  <c r="C4449" i="5" l="1"/>
  <c r="E4449" i="5" s="1"/>
  <c r="G4449" i="5" s="1"/>
  <c r="C4450" i="5" l="1"/>
  <c r="E4450" i="5" s="1"/>
  <c r="G4450" i="5" s="1"/>
  <c r="C4451" i="5" l="1"/>
  <c r="E4451" i="5" s="1"/>
  <c r="G4451" i="5" s="1"/>
  <c r="C4452" i="5" l="1"/>
  <c r="E4452" i="5" s="1"/>
  <c r="G4452" i="5" s="1"/>
  <c r="C4453" i="5" l="1"/>
  <c r="E4453" i="5" s="1"/>
  <c r="G4453" i="5" s="1"/>
  <c r="C4454" i="5" l="1"/>
  <c r="E4454" i="5" s="1"/>
  <c r="G4454" i="5" s="1"/>
  <c r="C4455" i="5" l="1"/>
  <c r="E4455" i="5" s="1"/>
  <c r="G4455" i="5" s="1"/>
  <c r="C4456" i="5" l="1"/>
  <c r="E4456" i="5" s="1"/>
  <c r="G4456" i="5" s="1"/>
  <c r="C4457" i="5" l="1"/>
  <c r="E4457" i="5" s="1"/>
  <c r="G4457" i="5" s="1"/>
  <c r="C4458" i="5" l="1"/>
  <c r="E4458" i="5" s="1"/>
  <c r="G4458" i="5" s="1"/>
  <c r="C4459" i="5" l="1"/>
  <c r="E4459" i="5" s="1"/>
  <c r="G4459" i="5" s="1"/>
  <c r="C4460" i="5" l="1"/>
  <c r="E4460" i="5" s="1"/>
  <c r="G4460" i="5" s="1"/>
  <c r="C4461" i="5" l="1"/>
  <c r="E4461" i="5" s="1"/>
  <c r="G4461" i="5" s="1"/>
  <c r="C4462" i="5" l="1"/>
  <c r="E4462" i="5" s="1"/>
  <c r="G4462" i="5" s="1"/>
  <c r="C4463" i="5" l="1"/>
  <c r="E4463" i="5" s="1"/>
  <c r="G4463" i="5" s="1"/>
  <c r="C4464" i="5" l="1"/>
  <c r="E4464" i="5" s="1"/>
  <c r="G4464" i="5" s="1"/>
  <c r="C4465" i="5" l="1"/>
  <c r="E4465" i="5" s="1"/>
  <c r="G4465" i="5" s="1"/>
  <c r="C4466" i="5" l="1"/>
  <c r="E4466" i="5" s="1"/>
  <c r="G4466" i="5" s="1"/>
  <c r="C4467" i="5" l="1"/>
  <c r="E4467" i="5" s="1"/>
  <c r="G4467" i="5" s="1"/>
  <c r="C4468" i="5" l="1"/>
  <c r="E4468" i="5" s="1"/>
  <c r="G4468" i="5" s="1"/>
  <c r="C4469" i="5" l="1"/>
  <c r="E4469" i="5" s="1"/>
  <c r="G4469" i="5" s="1"/>
  <c r="C4470" i="5" l="1"/>
  <c r="E4470" i="5" s="1"/>
  <c r="G4470" i="5" s="1"/>
  <c r="C4471" i="5" l="1"/>
  <c r="E4471" i="5" s="1"/>
  <c r="G4471" i="5" s="1"/>
  <c r="C4472" i="5" l="1"/>
  <c r="E4472" i="5" s="1"/>
  <c r="G4472" i="5" s="1"/>
  <c r="C4473" i="5" l="1"/>
  <c r="E4473" i="5" s="1"/>
  <c r="G4473" i="5" s="1"/>
  <c r="C4474" i="5" l="1"/>
  <c r="E4474" i="5" s="1"/>
  <c r="G4474" i="5" s="1"/>
  <c r="C4475" i="5" l="1"/>
  <c r="E4475" i="5" s="1"/>
  <c r="G4475" i="5" s="1"/>
  <c r="C4476" i="5" l="1"/>
  <c r="E4476" i="5" s="1"/>
  <c r="G4476" i="5" s="1"/>
  <c r="C4477" i="5" l="1"/>
  <c r="E4477" i="5" s="1"/>
  <c r="G4477" i="5" s="1"/>
  <c r="C4478" i="5" l="1"/>
  <c r="E4478" i="5" s="1"/>
  <c r="G4478" i="5" s="1"/>
  <c r="C4479" i="5" l="1"/>
  <c r="E4479" i="5" s="1"/>
  <c r="G4479" i="5" s="1"/>
  <c r="C4480" i="5" l="1"/>
  <c r="E4480" i="5" s="1"/>
  <c r="G4480" i="5" s="1"/>
  <c r="C4481" i="5" l="1"/>
  <c r="E4481" i="5" s="1"/>
  <c r="G4481" i="5" s="1"/>
  <c r="C4482" i="5" l="1"/>
  <c r="E4482" i="5" s="1"/>
  <c r="G4482" i="5" s="1"/>
  <c r="C4483" i="5" l="1"/>
  <c r="E4483" i="5" s="1"/>
  <c r="G4483" i="5" s="1"/>
  <c r="C4484" i="5" l="1"/>
  <c r="E4484" i="5" s="1"/>
  <c r="G4484" i="5" s="1"/>
  <c r="C4485" i="5" l="1"/>
  <c r="E4485" i="5" s="1"/>
  <c r="G4485" i="5" s="1"/>
  <c r="C4486" i="5" l="1"/>
  <c r="E4486" i="5" s="1"/>
  <c r="G4486" i="5" s="1"/>
  <c r="C4487" i="5" l="1"/>
  <c r="E4487" i="5" s="1"/>
  <c r="G4487" i="5" s="1"/>
  <c r="C4488" i="5" l="1"/>
  <c r="E4488" i="5" s="1"/>
  <c r="G4488" i="5" s="1"/>
  <c r="C4489" i="5" l="1"/>
  <c r="E4489" i="5" s="1"/>
  <c r="G4489" i="5" s="1"/>
  <c r="C4490" i="5" l="1"/>
  <c r="E4490" i="5" s="1"/>
  <c r="G4490" i="5" s="1"/>
  <c r="C4491" i="5" l="1"/>
  <c r="E4491" i="5" s="1"/>
  <c r="G4491" i="5" s="1"/>
  <c r="C4492" i="5" l="1"/>
  <c r="E4492" i="5" s="1"/>
  <c r="G4492" i="5" s="1"/>
  <c r="C4493" i="5" l="1"/>
  <c r="E4493" i="5" s="1"/>
  <c r="G4493" i="5" s="1"/>
  <c r="C4494" i="5" l="1"/>
  <c r="E4494" i="5" s="1"/>
  <c r="G4494" i="5" s="1"/>
  <c r="C4495" i="5" l="1"/>
  <c r="E4495" i="5" s="1"/>
  <c r="G4495" i="5" s="1"/>
  <c r="C4496" i="5" l="1"/>
  <c r="E4496" i="5" s="1"/>
  <c r="G4496" i="5" s="1"/>
  <c r="C4497" i="5" l="1"/>
  <c r="E4497" i="5" s="1"/>
  <c r="G4497" i="5" s="1"/>
  <c r="C4498" i="5" l="1"/>
  <c r="E4498" i="5" s="1"/>
  <c r="G4498" i="5" s="1"/>
  <c r="C4499" i="5" l="1"/>
  <c r="E4499" i="5" s="1"/>
  <c r="G4499" i="5" s="1"/>
  <c r="C4500" i="5" l="1"/>
  <c r="E4500" i="5" s="1"/>
  <c r="G4500" i="5" s="1"/>
  <c r="C4501" i="5" l="1"/>
  <c r="E4501" i="5" s="1"/>
  <c r="G4501" i="5" s="1"/>
  <c r="C4502" i="5" l="1"/>
  <c r="E4502" i="5" s="1"/>
  <c r="G4502" i="5" s="1"/>
  <c r="C4503" i="5" l="1"/>
  <c r="E4503" i="5" s="1"/>
  <c r="G4503" i="5" s="1"/>
  <c r="C4504" i="5" l="1"/>
  <c r="E4504" i="5" s="1"/>
  <c r="G4504" i="5" s="1"/>
  <c r="C4505" i="5" l="1"/>
  <c r="E4505" i="5" s="1"/>
  <c r="G4505" i="5" s="1"/>
  <c r="C4506" i="5" l="1"/>
  <c r="E4506" i="5" s="1"/>
  <c r="G4506" i="5" s="1"/>
  <c r="C4507" i="5" l="1"/>
  <c r="E4507" i="5" s="1"/>
  <c r="G4507" i="5" s="1"/>
  <c r="C4508" i="5" l="1"/>
  <c r="E4508" i="5" s="1"/>
  <c r="G4508" i="5" s="1"/>
  <c r="C4509" i="5" l="1"/>
  <c r="E4509" i="5" s="1"/>
  <c r="G4509" i="5" s="1"/>
  <c r="C4510" i="5" l="1"/>
  <c r="E4510" i="5" s="1"/>
  <c r="G4510" i="5" s="1"/>
  <c r="C4511" i="5" l="1"/>
  <c r="E4511" i="5" s="1"/>
  <c r="G4511" i="5" s="1"/>
  <c r="C4512" i="5" l="1"/>
  <c r="E4512" i="5" s="1"/>
  <c r="G4512" i="5" s="1"/>
  <c r="C4513" i="5" l="1"/>
  <c r="E4513" i="5" s="1"/>
  <c r="G4513" i="5" s="1"/>
  <c r="C4514" i="5" l="1"/>
  <c r="E4514" i="5" s="1"/>
  <c r="G4514" i="5" s="1"/>
  <c r="C4515" i="5" l="1"/>
  <c r="E4515" i="5" s="1"/>
  <c r="G4515" i="5" s="1"/>
  <c r="C4516" i="5" l="1"/>
  <c r="E4516" i="5" s="1"/>
  <c r="G4516" i="5" s="1"/>
  <c r="C4517" i="5" l="1"/>
  <c r="E4517" i="5" s="1"/>
  <c r="G4517" i="5" s="1"/>
  <c r="C4518" i="5" l="1"/>
  <c r="E4518" i="5" s="1"/>
  <c r="G4518" i="5" s="1"/>
  <c r="C4519" i="5" l="1"/>
  <c r="E4519" i="5" s="1"/>
  <c r="G4519" i="5" s="1"/>
  <c r="C4520" i="5" l="1"/>
  <c r="E4520" i="5" s="1"/>
  <c r="G4520" i="5" s="1"/>
  <c r="C4521" i="5" l="1"/>
  <c r="E4521" i="5" s="1"/>
  <c r="G4521" i="5" s="1"/>
  <c r="C4522" i="5" l="1"/>
  <c r="E4522" i="5" s="1"/>
  <c r="G4522" i="5" s="1"/>
  <c r="C4523" i="5" l="1"/>
  <c r="E4523" i="5" s="1"/>
  <c r="G4523" i="5" s="1"/>
  <c r="C4524" i="5" l="1"/>
  <c r="E4524" i="5" s="1"/>
  <c r="G4524" i="5" s="1"/>
  <c r="C4525" i="5" l="1"/>
  <c r="E4525" i="5" s="1"/>
  <c r="G4525" i="5" s="1"/>
  <c r="C4526" i="5" l="1"/>
  <c r="E4526" i="5" s="1"/>
  <c r="G4526" i="5" s="1"/>
  <c r="C4527" i="5" l="1"/>
  <c r="E4527" i="5" s="1"/>
  <c r="G4527" i="5" s="1"/>
  <c r="C4528" i="5" l="1"/>
  <c r="E4528" i="5" s="1"/>
  <c r="G4528" i="5" s="1"/>
  <c r="C4529" i="5" l="1"/>
  <c r="E4529" i="5" s="1"/>
  <c r="G4529" i="5" s="1"/>
  <c r="C4530" i="5" l="1"/>
  <c r="E4530" i="5" s="1"/>
  <c r="G4530" i="5" s="1"/>
  <c r="C4531" i="5" l="1"/>
  <c r="E4531" i="5" s="1"/>
  <c r="G4531" i="5" s="1"/>
  <c r="C4532" i="5" l="1"/>
  <c r="E4532" i="5" s="1"/>
  <c r="G4532" i="5" s="1"/>
  <c r="C4533" i="5" l="1"/>
  <c r="E4533" i="5" s="1"/>
  <c r="G4533" i="5" s="1"/>
  <c r="C4534" i="5" l="1"/>
  <c r="E4534" i="5" s="1"/>
  <c r="G4534" i="5" s="1"/>
  <c r="C4535" i="5" l="1"/>
  <c r="E4535" i="5" s="1"/>
  <c r="G4535" i="5" s="1"/>
  <c r="C4536" i="5" l="1"/>
  <c r="E4536" i="5" s="1"/>
  <c r="G4536" i="5" s="1"/>
  <c r="C4537" i="5" l="1"/>
  <c r="E4537" i="5" s="1"/>
  <c r="G4537" i="5" s="1"/>
  <c r="C4538" i="5" l="1"/>
  <c r="E4538" i="5" s="1"/>
  <c r="G4538" i="5" s="1"/>
  <c r="C4539" i="5" l="1"/>
  <c r="E4539" i="5" s="1"/>
  <c r="G4539" i="5" s="1"/>
  <c r="C4540" i="5" l="1"/>
  <c r="E4540" i="5" s="1"/>
  <c r="G4540" i="5" s="1"/>
  <c r="C4541" i="5" l="1"/>
  <c r="E4541" i="5" s="1"/>
  <c r="G4541" i="5" s="1"/>
  <c r="C4542" i="5" l="1"/>
  <c r="E4542" i="5" s="1"/>
  <c r="G4542" i="5" s="1"/>
  <c r="C4543" i="5" l="1"/>
  <c r="E4543" i="5" s="1"/>
  <c r="G4543" i="5" s="1"/>
  <c r="C4544" i="5" l="1"/>
  <c r="E4544" i="5" s="1"/>
  <c r="G4544" i="5" s="1"/>
  <c r="C4545" i="5" l="1"/>
  <c r="E4545" i="5" s="1"/>
  <c r="G4545" i="5" s="1"/>
  <c r="C4546" i="5" l="1"/>
  <c r="E4546" i="5" s="1"/>
  <c r="G4546" i="5" s="1"/>
  <c r="C4547" i="5" l="1"/>
  <c r="E4547" i="5" s="1"/>
  <c r="G4547" i="5" s="1"/>
  <c r="C4548" i="5" l="1"/>
  <c r="E4548" i="5" s="1"/>
  <c r="G4548" i="5" s="1"/>
  <c r="C4549" i="5" l="1"/>
  <c r="E4549" i="5" s="1"/>
  <c r="G4549" i="5" s="1"/>
  <c r="C4550" i="5" l="1"/>
  <c r="E4550" i="5" s="1"/>
  <c r="G4550" i="5" s="1"/>
  <c r="C4551" i="5" l="1"/>
  <c r="E4551" i="5" s="1"/>
  <c r="G4551" i="5" s="1"/>
  <c r="C4552" i="5" l="1"/>
  <c r="E4552" i="5" s="1"/>
  <c r="G4552" i="5" s="1"/>
  <c r="C4553" i="5" l="1"/>
  <c r="E4553" i="5" s="1"/>
  <c r="G4553" i="5" s="1"/>
  <c r="C4554" i="5" l="1"/>
  <c r="E4554" i="5" s="1"/>
  <c r="G4554" i="5" s="1"/>
  <c r="C4555" i="5" l="1"/>
  <c r="E4555" i="5" s="1"/>
  <c r="G4555" i="5" s="1"/>
  <c r="C4556" i="5" l="1"/>
  <c r="E4556" i="5" s="1"/>
  <c r="G4556" i="5" s="1"/>
  <c r="C4557" i="5" l="1"/>
  <c r="E4557" i="5" s="1"/>
  <c r="G4557" i="5" s="1"/>
  <c r="C4558" i="5" l="1"/>
  <c r="E4558" i="5" s="1"/>
  <c r="G4558" i="5" s="1"/>
  <c r="C4559" i="5" l="1"/>
  <c r="E4559" i="5" s="1"/>
  <c r="G4559" i="5" s="1"/>
  <c r="C4560" i="5" l="1"/>
  <c r="E4560" i="5" s="1"/>
  <c r="G4560" i="5" s="1"/>
  <c r="C4561" i="5" l="1"/>
  <c r="E4561" i="5" s="1"/>
  <c r="G4561" i="5" s="1"/>
  <c r="C4562" i="5" l="1"/>
  <c r="E4562" i="5" s="1"/>
  <c r="G4562" i="5" s="1"/>
  <c r="C4563" i="5" l="1"/>
  <c r="E4563" i="5" s="1"/>
  <c r="G4563" i="5" s="1"/>
  <c r="C4564" i="5" l="1"/>
  <c r="E4564" i="5" s="1"/>
  <c r="G4564" i="5" s="1"/>
  <c r="C4565" i="5" l="1"/>
  <c r="E4565" i="5" s="1"/>
  <c r="G4565" i="5" s="1"/>
  <c r="C4566" i="5" l="1"/>
  <c r="E4566" i="5" s="1"/>
  <c r="G4566" i="5" s="1"/>
  <c r="C4567" i="5" l="1"/>
  <c r="E4567" i="5" s="1"/>
  <c r="G4567" i="5" s="1"/>
  <c r="C4568" i="5" l="1"/>
  <c r="E4568" i="5" s="1"/>
  <c r="G4568" i="5" s="1"/>
  <c r="C4569" i="5" l="1"/>
  <c r="E4569" i="5" s="1"/>
  <c r="G4569" i="5" s="1"/>
  <c r="C4570" i="5" l="1"/>
  <c r="E4570" i="5" s="1"/>
  <c r="G4570" i="5" s="1"/>
  <c r="C4571" i="5" l="1"/>
  <c r="E4571" i="5" s="1"/>
  <c r="G4571" i="5" s="1"/>
  <c r="C4572" i="5" l="1"/>
  <c r="E4572" i="5" s="1"/>
  <c r="G4572" i="5" s="1"/>
  <c r="C4573" i="5" l="1"/>
  <c r="E4573" i="5" s="1"/>
  <c r="G4573" i="5" s="1"/>
  <c r="C4574" i="5" l="1"/>
  <c r="E4574" i="5" s="1"/>
  <c r="G4574" i="5" s="1"/>
  <c r="C4575" i="5" l="1"/>
  <c r="E4575" i="5" s="1"/>
  <c r="G4575" i="5" s="1"/>
  <c r="C4576" i="5" l="1"/>
  <c r="E4576" i="5" s="1"/>
  <c r="G4576" i="5" s="1"/>
  <c r="C4577" i="5" l="1"/>
  <c r="E4577" i="5" s="1"/>
  <c r="G4577" i="5" s="1"/>
  <c r="C4578" i="5" l="1"/>
  <c r="E4578" i="5" s="1"/>
  <c r="G4578" i="5" s="1"/>
  <c r="C4579" i="5" l="1"/>
  <c r="E4579" i="5" s="1"/>
  <c r="G4579" i="5" s="1"/>
  <c r="C4580" i="5" l="1"/>
  <c r="E4580" i="5" s="1"/>
  <c r="G4580" i="5" s="1"/>
  <c r="C4581" i="5" l="1"/>
  <c r="E4581" i="5" s="1"/>
  <c r="G4581" i="5" s="1"/>
  <c r="C4582" i="5" l="1"/>
  <c r="E4582" i="5" s="1"/>
  <c r="G4582" i="5" s="1"/>
  <c r="C4583" i="5" l="1"/>
  <c r="E4583" i="5" s="1"/>
  <c r="G4583" i="5" s="1"/>
  <c r="C4584" i="5" l="1"/>
  <c r="E4584" i="5" s="1"/>
  <c r="G4584" i="5" s="1"/>
  <c r="C4585" i="5" l="1"/>
  <c r="E4585" i="5" s="1"/>
  <c r="G4585" i="5" s="1"/>
  <c r="C4586" i="5" l="1"/>
  <c r="E4586" i="5" s="1"/>
  <c r="G4586" i="5" s="1"/>
  <c r="C4587" i="5" l="1"/>
  <c r="E4587" i="5" s="1"/>
  <c r="G4587" i="5" s="1"/>
  <c r="C4588" i="5" l="1"/>
  <c r="E4588" i="5" s="1"/>
  <c r="G4588" i="5" s="1"/>
  <c r="C4589" i="5" l="1"/>
  <c r="E4589" i="5" s="1"/>
  <c r="G4589" i="5" s="1"/>
  <c r="C4590" i="5" l="1"/>
  <c r="E4590" i="5" s="1"/>
  <c r="G4590" i="5" s="1"/>
  <c r="C4591" i="5" l="1"/>
  <c r="E4591" i="5" s="1"/>
  <c r="G4591" i="5" s="1"/>
  <c r="C4592" i="5" l="1"/>
  <c r="E4592" i="5" s="1"/>
  <c r="G4592" i="5" s="1"/>
  <c r="C4593" i="5" l="1"/>
  <c r="E4593" i="5" s="1"/>
  <c r="G4593" i="5" s="1"/>
  <c r="C4594" i="5" l="1"/>
  <c r="E4594" i="5" s="1"/>
  <c r="G4594" i="5" s="1"/>
  <c r="C4595" i="5" l="1"/>
  <c r="E4595" i="5" s="1"/>
  <c r="G4595" i="5" s="1"/>
  <c r="C4596" i="5" l="1"/>
  <c r="E4596" i="5" s="1"/>
  <c r="G4596" i="5" s="1"/>
  <c r="C4597" i="5" l="1"/>
  <c r="E4597" i="5" s="1"/>
  <c r="G4597" i="5" s="1"/>
  <c r="C4598" i="5" l="1"/>
  <c r="E4598" i="5" s="1"/>
  <c r="G4598" i="5" s="1"/>
  <c r="C4599" i="5" l="1"/>
  <c r="E4599" i="5" s="1"/>
  <c r="G4599" i="5" s="1"/>
  <c r="C4600" i="5" l="1"/>
  <c r="E4600" i="5" s="1"/>
  <c r="G4600" i="5" s="1"/>
  <c r="C4601" i="5" l="1"/>
  <c r="E4601" i="5" s="1"/>
  <c r="G4601" i="5" s="1"/>
  <c r="C4602" i="5" l="1"/>
  <c r="E4602" i="5" s="1"/>
  <c r="G4602" i="5" s="1"/>
  <c r="C4603" i="5" l="1"/>
  <c r="E4603" i="5" s="1"/>
  <c r="G4603" i="5" s="1"/>
  <c r="C4604" i="5" l="1"/>
  <c r="E4604" i="5" s="1"/>
  <c r="G4604" i="5" s="1"/>
  <c r="C4605" i="5" l="1"/>
  <c r="E4605" i="5" s="1"/>
  <c r="G4605" i="5" s="1"/>
  <c r="C4606" i="5" l="1"/>
  <c r="E4606" i="5" s="1"/>
  <c r="G4606" i="5" s="1"/>
  <c r="C4607" i="5" l="1"/>
  <c r="E4607" i="5" s="1"/>
  <c r="G4607" i="5" s="1"/>
  <c r="C4608" i="5" l="1"/>
  <c r="E4608" i="5" s="1"/>
  <c r="G4608" i="5" s="1"/>
  <c r="C4609" i="5" l="1"/>
  <c r="E4609" i="5" s="1"/>
  <c r="G4609" i="5" s="1"/>
  <c r="C4610" i="5" l="1"/>
  <c r="E4610" i="5" s="1"/>
  <c r="G4610" i="5" s="1"/>
  <c r="C4611" i="5" l="1"/>
  <c r="E4611" i="5" s="1"/>
  <c r="G4611" i="5" s="1"/>
  <c r="C4612" i="5" l="1"/>
  <c r="E4612" i="5" s="1"/>
  <c r="G4612" i="5" s="1"/>
  <c r="C4613" i="5" l="1"/>
  <c r="E4613" i="5" s="1"/>
  <c r="G4613" i="5" s="1"/>
  <c r="C4614" i="5" l="1"/>
  <c r="E4614" i="5" s="1"/>
  <c r="G4614" i="5" s="1"/>
  <c r="C4615" i="5" l="1"/>
  <c r="E4615" i="5" s="1"/>
  <c r="G4615" i="5" s="1"/>
  <c r="C4616" i="5" l="1"/>
  <c r="E4616" i="5" s="1"/>
  <c r="G4616" i="5" s="1"/>
  <c r="C4617" i="5" l="1"/>
  <c r="E4617" i="5" s="1"/>
  <c r="G4617" i="5" s="1"/>
  <c r="C4618" i="5" l="1"/>
  <c r="E4618" i="5" s="1"/>
  <c r="G4618" i="5" s="1"/>
  <c r="C4619" i="5" l="1"/>
  <c r="E4619" i="5" s="1"/>
  <c r="G4619" i="5" s="1"/>
  <c r="C4620" i="5" l="1"/>
  <c r="E4620" i="5" s="1"/>
  <c r="G4620" i="5" s="1"/>
  <c r="C4621" i="5" l="1"/>
  <c r="E4621" i="5" s="1"/>
  <c r="G4621" i="5" s="1"/>
  <c r="C4622" i="5" l="1"/>
  <c r="E4622" i="5" s="1"/>
  <c r="G4622" i="5" s="1"/>
  <c r="C4623" i="5" l="1"/>
  <c r="E4623" i="5" s="1"/>
  <c r="G4623" i="5" s="1"/>
  <c r="C4624" i="5" l="1"/>
  <c r="E4624" i="5" s="1"/>
  <c r="G4624" i="5" s="1"/>
  <c r="C4625" i="5" l="1"/>
  <c r="E4625" i="5" s="1"/>
  <c r="G4625" i="5" s="1"/>
  <c r="C4626" i="5" l="1"/>
  <c r="E4626" i="5" s="1"/>
  <c r="G4626" i="5" s="1"/>
  <c r="C4627" i="5" l="1"/>
  <c r="E4627" i="5" s="1"/>
  <c r="G4627" i="5" s="1"/>
  <c r="C4628" i="5" l="1"/>
  <c r="E4628" i="5" s="1"/>
  <c r="G4628" i="5" s="1"/>
  <c r="C4629" i="5" l="1"/>
  <c r="E4629" i="5" s="1"/>
  <c r="G4629" i="5" s="1"/>
  <c r="C4630" i="5" l="1"/>
  <c r="E4630" i="5" s="1"/>
  <c r="G4630" i="5" s="1"/>
  <c r="C4631" i="5" l="1"/>
  <c r="E4631" i="5" s="1"/>
  <c r="G4631" i="5" s="1"/>
  <c r="C4632" i="5" l="1"/>
  <c r="E4632" i="5" s="1"/>
  <c r="G4632" i="5" s="1"/>
  <c r="C4633" i="5" l="1"/>
  <c r="E4633" i="5" s="1"/>
  <c r="G4633" i="5" s="1"/>
  <c r="C4634" i="5" l="1"/>
  <c r="E4634" i="5" s="1"/>
  <c r="G4634" i="5" s="1"/>
  <c r="C4635" i="5" l="1"/>
  <c r="E4635" i="5" s="1"/>
  <c r="G4635" i="5" s="1"/>
  <c r="C4636" i="5" l="1"/>
  <c r="E4636" i="5" s="1"/>
  <c r="G4636" i="5" s="1"/>
  <c r="C4637" i="5" l="1"/>
  <c r="E4637" i="5" s="1"/>
  <c r="G4637" i="5" s="1"/>
  <c r="C4638" i="5" l="1"/>
  <c r="E4638" i="5" s="1"/>
  <c r="G4638" i="5" s="1"/>
  <c r="C4639" i="5" l="1"/>
  <c r="E4639" i="5" s="1"/>
  <c r="G4639" i="5" s="1"/>
  <c r="C4640" i="5" l="1"/>
  <c r="E4640" i="5" s="1"/>
  <c r="G4640" i="5" s="1"/>
  <c r="C4641" i="5" l="1"/>
  <c r="E4641" i="5" s="1"/>
  <c r="G4641" i="5" s="1"/>
  <c r="C4642" i="5" l="1"/>
  <c r="E4642" i="5" s="1"/>
  <c r="G4642" i="5" s="1"/>
  <c r="C4643" i="5" l="1"/>
  <c r="E4643" i="5" s="1"/>
  <c r="G4643" i="5" s="1"/>
  <c r="C4644" i="5" l="1"/>
  <c r="E4644" i="5" s="1"/>
  <c r="G4644" i="5" s="1"/>
  <c r="C4645" i="5" l="1"/>
  <c r="E4645" i="5" s="1"/>
  <c r="G4645" i="5" s="1"/>
  <c r="C4646" i="5" l="1"/>
  <c r="E4646" i="5" s="1"/>
  <c r="G4646" i="5" s="1"/>
  <c r="C4647" i="5" l="1"/>
  <c r="E4647" i="5" s="1"/>
  <c r="G4647" i="5" s="1"/>
  <c r="C4648" i="5" l="1"/>
  <c r="E4648" i="5" s="1"/>
  <c r="G4648" i="5" s="1"/>
  <c r="C4649" i="5" l="1"/>
  <c r="E4649" i="5" s="1"/>
  <c r="G4649" i="5" s="1"/>
  <c r="C4650" i="5" l="1"/>
  <c r="E4650" i="5" s="1"/>
  <c r="G4650" i="5" s="1"/>
  <c r="C4651" i="5" l="1"/>
  <c r="E4651" i="5" s="1"/>
  <c r="G4651" i="5" s="1"/>
  <c r="C4652" i="5" l="1"/>
  <c r="E4652" i="5" s="1"/>
  <c r="G4652" i="5" s="1"/>
  <c r="C4653" i="5" l="1"/>
  <c r="E4653" i="5" s="1"/>
  <c r="G4653" i="5" s="1"/>
  <c r="C4654" i="5" l="1"/>
  <c r="E4654" i="5" s="1"/>
  <c r="G4654" i="5" s="1"/>
  <c r="C4655" i="5" l="1"/>
  <c r="E4655" i="5" s="1"/>
  <c r="G4655" i="5" s="1"/>
  <c r="C4656" i="5" l="1"/>
  <c r="E4656" i="5" s="1"/>
  <c r="G4656" i="5" s="1"/>
  <c r="C4657" i="5" l="1"/>
  <c r="E4657" i="5" s="1"/>
  <c r="G4657" i="5" s="1"/>
  <c r="C4658" i="5" l="1"/>
  <c r="E4658" i="5" s="1"/>
  <c r="G4658" i="5" s="1"/>
  <c r="C4659" i="5" l="1"/>
  <c r="E4659" i="5" s="1"/>
  <c r="G4659" i="5" s="1"/>
  <c r="C4660" i="5" l="1"/>
  <c r="E4660" i="5" s="1"/>
  <c r="G4660" i="5" s="1"/>
  <c r="C4661" i="5" l="1"/>
  <c r="E4661" i="5" s="1"/>
  <c r="G4661" i="5" s="1"/>
  <c r="C4662" i="5" l="1"/>
  <c r="E4662" i="5" s="1"/>
  <c r="G4662" i="5" s="1"/>
  <c r="C4663" i="5" l="1"/>
  <c r="E4663" i="5" s="1"/>
  <c r="G4663" i="5" s="1"/>
  <c r="C4664" i="5" l="1"/>
  <c r="E4664" i="5" s="1"/>
  <c r="G4664" i="5" s="1"/>
  <c r="C4665" i="5" l="1"/>
  <c r="E4665" i="5" s="1"/>
  <c r="G4665" i="5" s="1"/>
  <c r="C4666" i="5" l="1"/>
  <c r="E4666" i="5" s="1"/>
  <c r="G4666" i="5" s="1"/>
  <c r="C4667" i="5" l="1"/>
  <c r="E4667" i="5" s="1"/>
  <c r="G4667" i="5" s="1"/>
  <c r="C4668" i="5" l="1"/>
  <c r="E4668" i="5" s="1"/>
  <c r="G4668" i="5" s="1"/>
  <c r="C4669" i="5" l="1"/>
  <c r="E4669" i="5" s="1"/>
  <c r="G4669" i="5" s="1"/>
  <c r="C4670" i="5" l="1"/>
  <c r="E4670" i="5" s="1"/>
  <c r="G4670" i="5" s="1"/>
  <c r="C4671" i="5" l="1"/>
  <c r="E4671" i="5" s="1"/>
  <c r="G4671" i="5" s="1"/>
  <c r="C4672" i="5" l="1"/>
  <c r="E4672" i="5" s="1"/>
  <c r="G4672" i="5" s="1"/>
  <c r="C4673" i="5" l="1"/>
  <c r="E4673" i="5" s="1"/>
  <c r="G4673" i="5" s="1"/>
  <c r="C4674" i="5" l="1"/>
  <c r="E4674" i="5" s="1"/>
  <c r="G4674" i="5" s="1"/>
  <c r="C4675" i="5" l="1"/>
  <c r="E4675" i="5" s="1"/>
  <c r="G4675" i="5" s="1"/>
  <c r="C4676" i="5" l="1"/>
  <c r="E4676" i="5" s="1"/>
  <c r="G4676" i="5" s="1"/>
  <c r="C4677" i="5" l="1"/>
  <c r="E4677" i="5" s="1"/>
  <c r="G4677" i="5" s="1"/>
  <c r="C4678" i="5" l="1"/>
  <c r="E4678" i="5" s="1"/>
  <c r="G4678" i="5" s="1"/>
  <c r="C4679" i="5" l="1"/>
  <c r="E4679" i="5" s="1"/>
  <c r="G4679" i="5" s="1"/>
  <c r="C4680" i="5" l="1"/>
  <c r="E4680" i="5" s="1"/>
  <c r="G4680" i="5" s="1"/>
  <c r="C4681" i="5" l="1"/>
  <c r="E4681" i="5" s="1"/>
  <c r="G4681" i="5" s="1"/>
  <c r="C4682" i="5" l="1"/>
  <c r="E4682" i="5" s="1"/>
  <c r="G4682" i="5" s="1"/>
  <c r="C4683" i="5" l="1"/>
  <c r="E4683" i="5" s="1"/>
  <c r="G4683" i="5" s="1"/>
  <c r="C4684" i="5" l="1"/>
  <c r="E4684" i="5" s="1"/>
  <c r="G4684" i="5" s="1"/>
  <c r="C4685" i="5" l="1"/>
  <c r="E4685" i="5" s="1"/>
  <c r="G4685" i="5" s="1"/>
  <c r="C4686" i="5" l="1"/>
  <c r="E4686" i="5" s="1"/>
  <c r="G4686" i="5" s="1"/>
  <c r="C4687" i="5" l="1"/>
  <c r="E4687" i="5" s="1"/>
  <c r="G4687" i="5" s="1"/>
  <c r="C4688" i="5" l="1"/>
  <c r="E4688" i="5" s="1"/>
  <c r="G4688" i="5" s="1"/>
  <c r="C4689" i="5" l="1"/>
  <c r="E4689" i="5" s="1"/>
  <c r="G4689" i="5" s="1"/>
  <c r="C4690" i="5" l="1"/>
  <c r="E4690" i="5" s="1"/>
  <c r="G4690" i="5" s="1"/>
  <c r="C4691" i="5" l="1"/>
  <c r="E4691" i="5" s="1"/>
  <c r="G4691" i="5" s="1"/>
  <c r="C4692" i="5" l="1"/>
  <c r="E4692" i="5" s="1"/>
  <c r="G4692" i="5" s="1"/>
  <c r="C4693" i="5" l="1"/>
  <c r="E4693" i="5" s="1"/>
  <c r="G4693" i="5" s="1"/>
  <c r="C4694" i="5" l="1"/>
  <c r="E4694" i="5" s="1"/>
  <c r="G4694" i="5" s="1"/>
  <c r="C4695" i="5" l="1"/>
  <c r="E4695" i="5" s="1"/>
  <c r="G4695" i="5" s="1"/>
  <c r="C4696" i="5" l="1"/>
  <c r="E4696" i="5" s="1"/>
  <c r="G4696" i="5" s="1"/>
  <c r="C4697" i="5" l="1"/>
  <c r="E4697" i="5" s="1"/>
  <c r="G4697" i="5" s="1"/>
  <c r="C4698" i="5" l="1"/>
  <c r="E4698" i="5" s="1"/>
  <c r="G4698" i="5" s="1"/>
  <c r="C4699" i="5" l="1"/>
  <c r="E4699" i="5" s="1"/>
  <c r="G4699" i="5" s="1"/>
  <c r="C4700" i="5" l="1"/>
  <c r="E4700" i="5" s="1"/>
  <c r="G4700" i="5" s="1"/>
  <c r="C4701" i="5" l="1"/>
  <c r="E4701" i="5" s="1"/>
  <c r="G4701" i="5" s="1"/>
  <c r="C4702" i="5" l="1"/>
  <c r="E4702" i="5" s="1"/>
  <c r="G4702" i="5" s="1"/>
  <c r="C4703" i="5" l="1"/>
  <c r="E4703" i="5" s="1"/>
  <c r="G4703" i="5" s="1"/>
  <c r="C4704" i="5" l="1"/>
  <c r="E4704" i="5" s="1"/>
  <c r="G4704" i="5" s="1"/>
  <c r="C4705" i="5" l="1"/>
  <c r="E4705" i="5" s="1"/>
  <c r="G4705" i="5" s="1"/>
  <c r="C4706" i="5" l="1"/>
  <c r="E4706" i="5" s="1"/>
  <c r="G4706" i="5" s="1"/>
  <c r="C4707" i="5" l="1"/>
  <c r="E4707" i="5" s="1"/>
  <c r="G4707" i="5" s="1"/>
  <c r="C4708" i="5" l="1"/>
  <c r="E4708" i="5" s="1"/>
  <c r="G4708" i="5" s="1"/>
  <c r="C4709" i="5" l="1"/>
  <c r="E4709" i="5" s="1"/>
  <c r="G4709" i="5" s="1"/>
  <c r="C4710" i="5" l="1"/>
  <c r="E4710" i="5" s="1"/>
  <c r="G4710" i="5" s="1"/>
  <c r="C4711" i="5" l="1"/>
  <c r="E4711" i="5" s="1"/>
  <c r="G4711" i="5" s="1"/>
  <c r="C4712" i="5" l="1"/>
  <c r="E4712" i="5" s="1"/>
  <c r="G4712" i="5" s="1"/>
  <c r="C4713" i="5" l="1"/>
  <c r="E4713" i="5" s="1"/>
  <c r="G4713" i="5" s="1"/>
  <c r="C4714" i="5" l="1"/>
  <c r="E4714" i="5" s="1"/>
  <c r="G4714" i="5" s="1"/>
  <c r="C4715" i="5" l="1"/>
  <c r="E4715" i="5" s="1"/>
  <c r="G4715" i="5" s="1"/>
  <c r="C4716" i="5" l="1"/>
  <c r="E4716" i="5" s="1"/>
  <c r="G4716" i="5" s="1"/>
  <c r="C4717" i="5" l="1"/>
  <c r="E4717" i="5" s="1"/>
  <c r="G4717" i="5" s="1"/>
  <c r="C4718" i="5" l="1"/>
  <c r="E4718" i="5" s="1"/>
  <c r="G4718" i="5" s="1"/>
  <c r="C4719" i="5" l="1"/>
  <c r="E4719" i="5" s="1"/>
  <c r="G4719" i="5" s="1"/>
  <c r="C4720" i="5" l="1"/>
  <c r="E4720" i="5" s="1"/>
  <c r="G4720" i="5" s="1"/>
  <c r="C4721" i="5" l="1"/>
  <c r="E4721" i="5" s="1"/>
  <c r="G4721" i="5" s="1"/>
  <c r="C4722" i="5" l="1"/>
  <c r="E4722" i="5" s="1"/>
  <c r="G4722" i="5" s="1"/>
  <c r="C4723" i="5" l="1"/>
  <c r="E4723" i="5" s="1"/>
  <c r="G4723" i="5" s="1"/>
  <c r="C4724" i="5" l="1"/>
  <c r="E4724" i="5" s="1"/>
  <c r="G4724" i="5" s="1"/>
  <c r="C4725" i="5" l="1"/>
  <c r="E4725" i="5" s="1"/>
  <c r="G4725" i="5" s="1"/>
  <c r="C4726" i="5" l="1"/>
  <c r="E4726" i="5" s="1"/>
  <c r="G4726" i="5" s="1"/>
  <c r="C4727" i="5" l="1"/>
  <c r="E4727" i="5" s="1"/>
  <c r="G4727" i="5" s="1"/>
  <c r="C4728" i="5" l="1"/>
  <c r="E4728" i="5" s="1"/>
  <c r="G4728" i="5" s="1"/>
  <c r="C4729" i="5" l="1"/>
  <c r="E4729" i="5" s="1"/>
  <c r="G4729" i="5" s="1"/>
  <c r="C4730" i="5" l="1"/>
  <c r="E4730" i="5" s="1"/>
  <c r="G4730" i="5" s="1"/>
  <c r="C4731" i="5" l="1"/>
  <c r="E4731" i="5" s="1"/>
  <c r="G4731" i="5" s="1"/>
  <c r="C4732" i="5" l="1"/>
  <c r="E4732" i="5" s="1"/>
  <c r="G4732" i="5" s="1"/>
  <c r="C4733" i="5" l="1"/>
  <c r="E4733" i="5" s="1"/>
  <c r="G4733" i="5" s="1"/>
  <c r="C4734" i="5" l="1"/>
  <c r="E4734" i="5" s="1"/>
  <c r="G4734" i="5" s="1"/>
  <c r="C4735" i="5" l="1"/>
  <c r="E4735" i="5" s="1"/>
  <c r="G4735" i="5" s="1"/>
  <c r="C4736" i="5" l="1"/>
  <c r="E4736" i="5" s="1"/>
  <c r="G4736" i="5" s="1"/>
  <c r="C4737" i="5" l="1"/>
  <c r="E4737" i="5" s="1"/>
  <c r="G4737" i="5" s="1"/>
  <c r="C4738" i="5" l="1"/>
  <c r="E4738" i="5" s="1"/>
  <c r="G4738" i="5" s="1"/>
  <c r="C4739" i="5" l="1"/>
  <c r="E4739" i="5" s="1"/>
  <c r="G4739" i="5" s="1"/>
  <c r="C4740" i="5" l="1"/>
  <c r="E4740" i="5" s="1"/>
  <c r="G4740" i="5" s="1"/>
  <c r="C4741" i="5" l="1"/>
  <c r="E4741" i="5" s="1"/>
  <c r="G4741" i="5" s="1"/>
  <c r="C4742" i="5" l="1"/>
  <c r="E4742" i="5" s="1"/>
  <c r="G4742" i="5" s="1"/>
  <c r="C4743" i="5" l="1"/>
  <c r="E4743" i="5" s="1"/>
  <c r="G4743" i="5" s="1"/>
  <c r="C4744" i="5" l="1"/>
  <c r="E4744" i="5" s="1"/>
  <c r="G4744" i="5" s="1"/>
  <c r="C4745" i="5" l="1"/>
  <c r="E4745" i="5" s="1"/>
  <c r="G4745" i="5" s="1"/>
  <c r="C4746" i="5" l="1"/>
  <c r="E4746" i="5" s="1"/>
  <c r="G4746" i="5" s="1"/>
  <c r="C4747" i="5" l="1"/>
  <c r="E4747" i="5" s="1"/>
  <c r="G4747" i="5" s="1"/>
  <c r="C4748" i="5" l="1"/>
  <c r="E4748" i="5" s="1"/>
  <c r="G4748" i="5" s="1"/>
  <c r="C4749" i="5" l="1"/>
  <c r="E4749" i="5" s="1"/>
  <c r="G4749" i="5" s="1"/>
  <c r="C4750" i="5" l="1"/>
  <c r="E4750" i="5" s="1"/>
  <c r="G4750" i="5" s="1"/>
  <c r="C4751" i="5" l="1"/>
  <c r="E4751" i="5" s="1"/>
  <c r="G4751" i="5" s="1"/>
  <c r="C4752" i="5" l="1"/>
  <c r="E4752" i="5" s="1"/>
  <c r="G4752" i="5" s="1"/>
  <c r="C4753" i="5" l="1"/>
  <c r="E4753" i="5" s="1"/>
  <c r="G4753" i="5" s="1"/>
  <c r="C4754" i="5" l="1"/>
  <c r="E4754" i="5" s="1"/>
  <c r="G4754" i="5" s="1"/>
  <c r="C4755" i="5" l="1"/>
  <c r="E4755" i="5" s="1"/>
  <c r="G4755" i="5" s="1"/>
  <c r="C4756" i="5" l="1"/>
  <c r="E4756" i="5" s="1"/>
  <c r="G4756" i="5" s="1"/>
  <c r="C4757" i="5" l="1"/>
  <c r="E4757" i="5" s="1"/>
  <c r="G4757" i="5" s="1"/>
  <c r="C4758" i="5" l="1"/>
  <c r="E4758" i="5" s="1"/>
  <c r="G4758" i="5" s="1"/>
  <c r="C4759" i="5" l="1"/>
  <c r="E4759" i="5" s="1"/>
  <c r="G4759" i="5" s="1"/>
  <c r="C4760" i="5" l="1"/>
  <c r="E4760" i="5" s="1"/>
  <c r="G4760" i="5" s="1"/>
  <c r="C4761" i="5" l="1"/>
  <c r="E4761" i="5" s="1"/>
  <c r="G4761" i="5" s="1"/>
  <c r="C4762" i="5" l="1"/>
  <c r="E4762" i="5" s="1"/>
  <c r="G4762" i="5" s="1"/>
  <c r="C4763" i="5" l="1"/>
  <c r="E4763" i="5" s="1"/>
  <c r="G4763" i="5" s="1"/>
  <c r="C4764" i="5" l="1"/>
  <c r="E4764" i="5" s="1"/>
  <c r="G4764" i="5" s="1"/>
  <c r="C4765" i="5" l="1"/>
  <c r="E4765" i="5" s="1"/>
  <c r="G4765" i="5" s="1"/>
  <c r="C4766" i="5" l="1"/>
  <c r="E4766" i="5" s="1"/>
  <c r="G4766" i="5" s="1"/>
  <c r="C4767" i="5" l="1"/>
  <c r="E4767" i="5" s="1"/>
  <c r="G4767" i="5" s="1"/>
  <c r="C4768" i="5" l="1"/>
  <c r="E4768" i="5" s="1"/>
  <c r="G4768" i="5" s="1"/>
  <c r="C4769" i="5" l="1"/>
  <c r="E4769" i="5" s="1"/>
  <c r="G4769" i="5" s="1"/>
  <c r="C4770" i="5" l="1"/>
  <c r="E4770" i="5" s="1"/>
  <c r="G4770" i="5" s="1"/>
  <c r="C4771" i="5" l="1"/>
  <c r="E4771" i="5" s="1"/>
  <c r="G4771" i="5" s="1"/>
  <c r="C4772" i="5" l="1"/>
  <c r="E4772" i="5" s="1"/>
  <c r="G4772" i="5" s="1"/>
  <c r="C4773" i="5" l="1"/>
  <c r="E4773" i="5" s="1"/>
  <c r="G4773" i="5" s="1"/>
  <c r="C4774" i="5" l="1"/>
  <c r="E4774" i="5" s="1"/>
  <c r="G4774" i="5" s="1"/>
  <c r="C4775" i="5" l="1"/>
  <c r="E4775" i="5" s="1"/>
  <c r="G4775" i="5" s="1"/>
  <c r="C4776" i="5" l="1"/>
  <c r="E4776" i="5" s="1"/>
  <c r="G4776" i="5" s="1"/>
  <c r="C4777" i="5" l="1"/>
  <c r="E4777" i="5" s="1"/>
  <c r="G4777" i="5" s="1"/>
  <c r="C4778" i="5" l="1"/>
  <c r="E4778" i="5" s="1"/>
  <c r="G4778" i="5" s="1"/>
  <c r="C4779" i="5" l="1"/>
  <c r="E4779" i="5" s="1"/>
  <c r="G4779" i="5" s="1"/>
  <c r="C4780" i="5" l="1"/>
  <c r="E4780" i="5" s="1"/>
  <c r="G4780" i="5" s="1"/>
  <c r="C4781" i="5" l="1"/>
  <c r="E4781" i="5" s="1"/>
  <c r="G4781" i="5" s="1"/>
  <c r="C4782" i="5" l="1"/>
  <c r="E4782" i="5" s="1"/>
  <c r="G4782" i="5" s="1"/>
  <c r="C4783" i="5" l="1"/>
  <c r="E4783" i="5" s="1"/>
  <c r="G4783" i="5" s="1"/>
  <c r="C4784" i="5" l="1"/>
  <c r="E4784" i="5" s="1"/>
  <c r="G4784" i="5" s="1"/>
  <c r="C4785" i="5" l="1"/>
  <c r="E4785" i="5" s="1"/>
  <c r="G4785" i="5" s="1"/>
  <c r="C4786" i="5" l="1"/>
  <c r="E4786" i="5" s="1"/>
  <c r="G4786" i="5" s="1"/>
  <c r="C4787" i="5" l="1"/>
  <c r="E4787" i="5" s="1"/>
  <c r="G4787" i="5" s="1"/>
  <c r="C4788" i="5" l="1"/>
  <c r="E4788" i="5" s="1"/>
  <c r="G4788" i="5" s="1"/>
  <c r="C4789" i="5" l="1"/>
  <c r="E4789" i="5" s="1"/>
  <c r="G4789" i="5" s="1"/>
  <c r="C4790" i="5" l="1"/>
  <c r="E4790" i="5" s="1"/>
  <c r="G4790" i="5" s="1"/>
  <c r="C4791" i="5" l="1"/>
  <c r="E4791" i="5" s="1"/>
  <c r="G4791" i="5" s="1"/>
  <c r="C4792" i="5" l="1"/>
  <c r="E4792" i="5" s="1"/>
  <c r="G4792" i="5" s="1"/>
  <c r="C4793" i="5" l="1"/>
  <c r="E4793" i="5" s="1"/>
  <c r="G4793" i="5" s="1"/>
  <c r="C4794" i="5" l="1"/>
  <c r="E4794" i="5" s="1"/>
  <c r="G4794" i="5" s="1"/>
  <c r="C4795" i="5" l="1"/>
  <c r="E4795" i="5" s="1"/>
  <c r="G4795" i="5" s="1"/>
  <c r="C4796" i="5" l="1"/>
  <c r="E4796" i="5" s="1"/>
  <c r="G4796" i="5" s="1"/>
  <c r="C4797" i="5" l="1"/>
  <c r="E4797" i="5" s="1"/>
  <c r="G4797" i="5" s="1"/>
  <c r="C4798" i="5" l="1"/>
  <c r="E4798" i="5" s="1"/>
  <c r="G4798" i="5" s="1"/>
  <c r="C4799" i="5" l="1"/>
  <c r="E4799" i="5" s="1"/>
  <c r="G4799" i="5" s="1"/>
  <c r="C4800" i="5" l="1"/>
  <c r="E4800" i="5" s="1"/>
  <c r="G4800" i="5" s="1"/>
  <c r="C4801" i="5" l="1"/>
  <c r="E4801" i="5" s="1"/>
  <c r="G4801" i="5" s="1"/>
  <c r="C4802" i="5" l="1"/>
  <c r="E4802" i="5" s="1"/>
  <c r="G4802" i="5" s="1"/>
  <c r="C4803" i="5" l="1"/>
  <c r="E4803" i="5" s="1"/>
  <c r="G4803" i="5" s="1"/>
  <c r="C4804" i="5" l="1"/>
  <c r="E4804" i="5" s="1"/>
  <c r="G4804" i="5" s="1"/>
  <c r="C4805" i="5" l="1"/>
  <c r="E4805" i="5" s="1"/>
  <c r="G4805" i="5" s="1"/>
  <c r="C4806" i="5" l="1"/>
  <c r="E4806" i="5" s="1"/>
  <c r="G4806" i="5" s="1"/>
  <c r="C4807" i="5" l="1"/>
  <c r="E4807" i="5" s="1"/>
  <c r="G4807" i="5" s="1"/>
  <c r="C4808" i="5" l="1"/>
  <c r="E4808" i="5" s="1"/>
  <c r="G4808" i="5" s="1"/>
  <c r="C4809" i="5" l="1"/>
  <c r="E4809" i="5" s="1"/>
  <c r="G4809" i="5" s="1"/>
  <c r="C4810" i="5" l="1"/>
  <c r="E4810" i="5" s="1"/>
  <c r="G4810" i="5" s="1"/>
  <c r="C4811" i="5" l="1"/>
  <c r="E4811" i="5" s="1"/>
  <c r="G4811" i="5" s="1"/>
  <c r="C4812" i="5" l="1"/>
  <c r="E4812" i="5" s="1"/>
  <c r="G4812" i="5" s="1"/>
  <c r="C4813" i="5" l="1"/>
  <c r="E4813" i="5" s="1"/>
  <c r="G4813" i="5" s="1"/>
  <c r="C4814" i="5" l="1"/>
  <c r="E4814" i="5" s="1"/>
  <c r="G4814" i="5" s="1"/>
  <c r="C4815" i="5" l="1"/>
  <c r="E4815" i="5" s="1"/>
  <c r="G4815" i="5" s="1"/>
  <c r="C4816" i="5" l="1"/>
  <c r="E4816" i="5" s="1"/>
  <c r="G4816" i="5" s="1"/>
  <c r="C4817" i="5" l="1"/>
  <c r="E4817" i="5" s="1"/>
  <c r="G4817" i="5" s="1"/>
  <c r="C4818" i="5" l="1"/>
  <c r="E4818" i="5" s="1"/>
  <c r="G4818" i="5" s="1"/>
  <c r="C4819" i="5" l="1"/>
  <c r="E4819" i="5" s="1"/>
  <c r="G4819" i="5" s="1"/>
  <c r="C4820" i="5" l="1"/>
  <c r="E4820" i="5" s="1"/>
  <c r="G4820" i="5" s="1"/>
  <c r="C4821" i="5" l="1"/>
  <c r="E4821" i="5" s="1"/>
  <c r="G4821" i="5" s="1"/>
  <c r="C4822" i="5" l="1"/>
  <c r="E4822" i="5" s="1"/>
  <c r="G4822" i="5" s="1"/>
  <c r="C4823" i="5" l="1"/>
  <c r="E4823" i="5" s="1"/>
  <c r="G4823" i="5" s="1"/>
  <c r="C4824" i="5" l="1"/>
  <c r="E4824" i="5" s="1"/>
  <c r="G4824" i="5" s="1"/>
  <c r="C4825" i="5" l="1"/>
  <c r="E4825" i="5" s="1"/>
  <c r="G4825" i="5" s="1"/>
  <c r="C4826" i="5" l="1"/>
  <c r="E4826" i="5" s="1"/>
  <c r="G4826" i="5" s="1"/>
  <c r="C4827" i="5" l="1"/>
  <c r="E4827" i="5" s="1"/>
  <c r="G4827" i="5" s="1"/>
  <c r="C4828" i="5" l="1"/>
  <c r="E4828" i="5" s="1"/>
  <c r="G4828" i="5" s="1"/>
  <c r="C4829" i="5" l="1"/>
  <c r="E4829" i="5" s="1"/>
  <c r="G4829" i="5" s="1"/>
  <c r="C4830" i="5" l="1"/>
  <c r="E4830" i="5" s="1"/>
  <c r="G4830" i="5" s="1"/>
  <c r="C4831" i="5" l="1"/>
  <c r="E4831" i="5" s="1"/>
  <c r="G4831" i="5" s="1"/>
  <c r="C4832" i="5" l="1"/>
  <c r="E4832" i="5" s="1"/>
  <c r="G4832" i="5" s="1"/>
  <c r="C4833" i="5" l="1"/>
  <c r="E4833" i="5" s="1"/>
  <c r="G4833" i="5" s="1"/>
  <c r="C4834" i="5" l="1"/>
  <c r="E4834" i="5" s="1"/>
  <c r="G4834" i="5" s="1"/>
  <c r="C4835" i="5" l="1"/>
  <c r="E4835" i="5" s="1"/>
  <c r="G4835" i="5" s="1"/>
  <c r="C4836" i="5" l="1"/>
  <c r="E4836" i="5" s="1"/>
  <c r="G4836" i="5" s="1"/>
  <c r="C4837" i="5" l="1"/>
  <c r="E4837" i="5" s="1"/>
  <c r="G4837" i="5" s="1"/>
  <c r="C4838" i="5" l="1"/>
  <c r="E4838" i="5" s="1"/>
  <c r="G4838" i="5" s="1"/>
  <c r="C4839" i="5" l="1"/>
  <c r="E4839" i="5" s="1"/>
  <c r="G4839" i="5" s="1"/>
  <c r="C4840" i="5" l="1"/>
  <c r="E4840" i="5" s="1"/>
  <c r="G4840" i="5" s="1"/>
  <c r="C4841" i="5" l="1"/>
  <c r="E4841" i="5" s="1"/>
  <c r="G4841" i="5" s="1"/>
  <c r="C4842" i="5" l="1"/>
  <c r="E4842" i="5" s="1"/>
  <c r="G4842" i="5" s="1"/>
  <c r="C4843" i="5" l="1"/>
  <c r="E4843" i="5" s="1"/>
  <c r="G4843" i="5" s="1"/>
  <c r="C4844" i="5" l="1"/>
  <c r="E4844" i="5" s="1"/>
  <c r="G4844" i="5" s="1"/>
  <c r="C4845" i="5" l="1"/>
  <c r="E4845" i="5" s="1"/>
  <c r="G4845" i="5" s="1"/>
  <c r="C4846" i="5" l="1"/>
  <c r="E4846" i="5" s="1"/>
  <c r="G4846" i="5" s="1"/>
  <c r="C4847" i="5" l="1"/>
  <c r="E4847" i="5" s="1"/>
  <c r="G4847" i="5" s="1"/>
  <c r="C4848" i="5" l="1"/>
  <c r="E4848" i="5" s="1"/>
  <c r="G4848" i="5" s="1"/>
  <c r="C4849" i="5" l="1"/>
  <c r="E4849" i="5" s="1"/>
  <c r="G4849" i="5" s="1"/>
  <c r="C4850" i="5" l="1"/>
  <c r="E4850" i="5" s="1"/>
  <c r="G4850" i="5" s="1"/>
  <c r="C4851" i="5" l="1"/>
  <c r="E4851" i="5" s="1"/>
  <c r="G4851" i="5" s="1"/>
  <c r="C4852" i="5" l="1"/>
  <c r="E4852" i="5" s="1"/>
  <c r="G4852" i="5" s="1"/>
  <c r="C4853" i="5" l="1"/>
  <c r="E4853" i="5" s="1"/>
  <c r="G4853" i="5" s="1"/>
  <c r="C4854" i="5" l="1"/>
  <c r="E4854" i="5" s="1"/>
  <c r="G4854" i="5" s="1"/>
  <c r="C4855" i="5" l="1"/>
  <c r="E4855" i="5" s="1"/>
  <c r="G4855" i="5" s="1"/>
  <c r="C4856" i="5" l="1"/>
  <c r="E4856" i="5" s="1"/>
  <c r="G4856" i="5" s="1"/>
  <c r="C4857" i="5" l="1"/>
  <c r="E4857" i="5" s="1"/>
  <c r="G4857" i="5" s="1"/>
  <c r="C4858" i="5" l="1"/>
  <c r="E4858" i="5" s="1"/>
  <c r="G4858" i="5" s="1"/>
  <c r="C4859" i="5" l="1"/>
  <c r="E4859" i="5" s="1"/>
  <c r="G4859" i="5" s="1"/>
  <c r="C4860" i="5" l="1"/>
  <c r="E4860" i="5" s="1"/>
  <c r="G4860" i="5" s="1"/>
  <c r="C4861" i="5" l="1"/>
  <c r="E4861" i="5" s="1"/>
  <c r="G4861" i="5" s="1"/>
  <c r="C4862" i="5" l="1"/>
  <c r="E4862" i="5" s="1"/>
  <c r="G4862" i="5" s="1"/>
  <c r="C4863" i="5" l="1"/>
  <c r="E4863" i="5" s="1"/>
  <c r="G4863" i="5" s="1"/>
  <c r="C4864" i="5" l="1"/>
  <c r="E4864" i="5" s="1"/>
  <c r="G4864" i="5" s="1"/>
  <c r="C4865" i="5" l="1"/>
  <c r="E4865" i="5" s="1"/>
  <c r="G4865" i="5" s="1"/>
  <c r="C4866" i="5" l="1"/>
  <c r="E4866" i="5" s="1"/>
  <c r="G4866" i="5" s="1"/>
  <c r="C4867" i="5" l="1"/>
  <c r="E4867" i="5" s="1"/>
  <c r="G4867" i="5" s="1"/>
  <c r="C4868" i="5" l="1"/>
  <c r="E4868" i="5" s="1"/>
  <c r="G4868" i="5" s="1"/>
  <c r="C4869" i="5" l="1"/>
  <c r="E4869" i="5" s="1"/>
  <c r="G4869" i="5" s="1"/>
  <c r="C4870" i="5" l="1"/>
  <c r="E4870" i="5" s="1"/>
  <c r="G4870" i="5" s="1"/>
  <c r="C4871" i="5" l="1"/>
  <c r="E4871" i="5" s="1"/>
  <c r="G4871" i="5" s="1"/>
  <c r="C4872" i="5" l="1"/>
  <c r="E4872" i="5" s="1"/>
  <c r="G4872" i="5" s="1"/>
  <c r="C4873" i="5" l="1"/>
  <c r="E4873" i="5" s="1"/>
  <c r="G4873" i="5" s="1"/>
  <c r="C4874" i="5" l="1"/>
  <c r="E4874" i="5" s="1"/>
  <c r="G4874" i="5" s="1"/>
  <c r="C4875" i="5" l="1"/>
  <c r="E4875" i="5" s="1"/>
  <c r="G4875" i="5" s="1"/>
  <c r="C4876" i="5" l="1"/>
  <c r="E4876" i="5" s="1"/>
  <c r="G4876" i="5" s="1"/>
  <c r="C4877" i="5" l="1"/>
  <c r="E4877" i="5" s="1"/>
  <c r="G4877" i="5" s="1"/>
  <c r="C4878" i="5" l="1"/>
  <c r="E4878" i="5" s="1"/>
  <c r="G4878" i="5" s="1"/>
  <c r="C4879" i="5" l="1"/>
  <c r="E4879" i="5" s="1"/>
  <c r="G4879" i="5" s="1"/>
  <c r="C4880" i="5" l="1"/>
  <c r="E4880" i="5" s="1"/>
  <c r="G4880" i="5" s="1"/>
  <c r="C4881" i="5" l="1"/>
  <c r="E4881" i="5" s="1"/>
  <c r="G4881" i="5" s="1"/>
  <c r="C4882" i="5" l="1"/>
  <c r="E4882" i="5" s="1"/>
  <c r="G4882" i="5" s="1"/>
  <c r="C4883" i="5" l="1"/>
  <c r="E4883" i="5" s="1"/>
  <c r="G4883" i="5" s="1"/>
  <c r="C4884" i="5" l="1"/>
  <c r="E4884" i="5" s="1"/>
  <c r="G4884" i="5" s="1"/>
  <c r="C4885" i="5" l="1"/>
  <c r="E4885" i="5" s="1"/>
  <c r="G4885" i="5" s="1"/>
  <c r="C4886" i="5" l="1"/>
  <c r="E4886" i="5" s="1"/>
  <c r="G4886" i="5" s="1"/>
  <c r="C4887" i="5" l="1"/>
  <c r="E4887" i="5" s="1"/>
  <c r="G4887" i="5" s="1"/>
  <c r="C4888" i="5" l="1"/>
  <c r="E4888" i="5" s="1"/>
  <c r="G4888" i="5" s="1"/>
  <c r="C4889" i="5" l="1"/>
  <c r="E4889" i="5" s="1"/>
  <c r="G4889" i="5" s="1"/>
  <c r="C4890" i="5" l="1"/>
  <c r="E4890" i="5" s="1"/>
  <c r="G4890" i="5" s="1"/>
  <c r="C4891" i="5" l="1"/>
  <c r="E4891" i="5" s="1"/>
  <c r="G4891" i="5" s="1"/>
  <c r="C4892" i="5" l="1"/>
  <c r="E4892" i="5" s="1"/>
  <c r="G4892" i="5" s="1"/>
  <c r="C4893" i="5" l="1"/>
  <c r="E4893" i="5" s="1"/>
  <c r="G4893" i="5" s="1"/>
  <c r="C4894" i="5" l="1"/>
  <c r="E4894" i="5" s="1"/>
  <c r="G4894" i="5" s="1"/>
  <c r="C4895" i="5" l="1"/>
  <c r="E4895" i="5" s="1"/>
  <c r="G4895" i="5" s="1"/>
  <c r="C4896" i="5" l="1"/>
  <c r="E4896" i="5" s="1"/>
  <c r="G4896" i="5" s="1"/>
  <c r="C4897" i="5" l="1"/>
  <c r="E4897" i="5" s="1"/>
  <c r="G4897" i="5" s="1"/>
  <c r="C4898" i="5" l="1"/>
  <c r="E4898" i="5" s="1"/>
  <c r="G4898" i="5" s="1"/>
  <c r="C4899" i="5" l="1"/>
  <c r="E4899" i="5" s="1"/>
  <c r="G4899" i="5" s="1"/>
  <c r="C4900" i="5" l="1"/>
  <c r="E4900" i="5" s="1"/>
  <c r="G4900" i="5" s="1"/>
  <c r="C4901" i="5" l="1"/>
  <c r="E4901" i="5" s="1"/>
  <c r="G4901" i="5" s="1"/>
  <c r="C4902" i="5" l="1"/>
  <c r="E4902" i="5" s="1"/>
  <c r="G4902" i="5" s="1"/>
  <c r="C4903" i="5" l="1"/>
  <c r="E4903" i="5" s="1"/>
  <c r="G4903" i="5" s="1"/>
  <c r="C4904" i="5" l="1"/>
  <c r="E4904" i="5" s="1"/>
  <c r="G4904" i="5" s="1"/>
  <c r="C4905" i="5" l="1"/>
  <c r="E4905" i="5" s="1"/>
  <c r="G4905" i="5" s="1"/>
  <c r="C4906" i="5" l="1"/>
  <c r="E4906" i="5" s="1"/>
  <c r="G4906" i="5" s="1"/>
  <c r="C4907" i="5" l="1"/>
  <c r="E4907" i="5" s="1"/>
  <c r="G4907" i="5" s="1"/>
  <c r="C4908" i="5" l="1"/>
  <c r="E4908" i="5" s="1"/>
  <c r="G4908" i="5" s="1"/>
  <c r="C4909" i="5" l="1"/>
  <c r="E4909" i="5" s="1"/>
  <c r="G4909" i="5" s="1"/>
  <c r="C4910" i="5" l="1"/>
  <c r="E4910" i="5" s="1"/>
  <c r="G4910" i="5" s="1"/>
  <c r="C4911" i="5" l="1"/>
  <c r="E4911" i="5" s="1"/>
  <c r="G4911" i="5" s="1"/>
  <c r="C4912" i="5" l="1"/>
  <c r="E4912" i="5" s="1"/>
  <c r="G4912" i="5" s="1"/>
  <c r="C4913" i="5" l="1"/>
  <c r="E4913" i="5" s="1"/>
  <c r="G4913" i="5" s="1"/>
  <c r="C4914" i="5" l="1"/>
  <c r="E4914" i="5" s="1"/>
  <c r="G4914" i="5" s="1"/>
  <c r="C4915" i="5" l="1"/>
  <c r="E4915" i="5" s="1"/>
  <c r="G4915" i="5" s="1"/>
  <c r="C4916" i="5" l="1"/>
  <c r="E4916" i="5" s="1"/>
  <c r="G4916" i="5" s="1"/>
  <c r="C4917" i="5" l="1"/>
  <c r="E4917" i="5" s="1"/>
  <c r="G4917" i="5" s="1"/>
  <c r="C4918" i="5" l="1"/>
  <c r="E4918" i="5" s="1"/>
  <c r="G4918" i="5" s="1"/>
  <c r="C4919" i="5" l="1"/>
  <c r="E4919" i="5" s="1"/>
  <c r="G4919" i="5" s="1"/>
  <c r="C4920" i="5" l="1"/>
  <c r="E4920" i="5" s="1"/>
  <c r="G4920" i="5" s="1"/>
  <c r="C4921" i="5" l="1"/>
  <c r="E4921" i="5" s="1"/>
  <c r="G4921" i="5" s="1"/>
  <c r="C4922" i="5" l="1"/>
  <c r="E4922" i="5" s="1"/>
  <c r="G4922" i="5" s="1"/>
  <c r="C4923" i="5" l="1"/>
  <c r="E4923" i="5" s="1"/>
  <c r="G4923" i="5" s="1"/>
  <c r="C4924" i="5" l="1"/>
  <c r="E4924" i="5" s="1"/>
  <c r="G4924" i="5" s="1"/>
  <c r="C4925" i="5" l="1"/>
  <c r="E4925" i="5" s="1"/>
  <c r="G4925" i="5" s="1"/>
  <c r="C4926" i="5" l="1"/>
  <c r="E4926" i="5" s="1"/>
  <c r="G4926" i="5" s="1"/>
  <c r="C4927" i="5" l="1"/>
  <c r="E4927" i="5" s="1"/>
  <c r="G4927" i="5" s="1"/>
  <c r="C4928" i="5" l="1"/>
  <c r="E4928" i="5" s="1"/>
  <c r="G4928" i="5" s="1"/>
  <c r="C4929" i="5" l="1"/>
  <c r="E4929" i="5" s="1"/>
  <c r="G4929" i="5" s="1"/>
  <c r="C4930" i="5" l="1"/>
  <c r="E4930" i="5" s="1"/>
  <c r="G4930" i="5" s="1"/>
  <c r="C4931" i="5" l="1"/>
  <c r="E4931" i="5" s="1"/>
  <c r="G4931" i="5" s="1"/>
  <c r="C4932" i="5" l="1"/>
  <c r="E4932" i="5" s="1"/>
  <c r="G4932" i="5" s="1"/>
  <c r="C4933" i="5" l="1"/>
  <c r="E4933" i="5" s="1"/>
  <c r="G4933" i="5" s="1"/>
  <c r="C4934" i="5" l="1"/>
  <c r="E4934" i="5" s="1"/>
  <c r="G4934" i="5" s="1"/>
  <c r="C4935" i="5" l="1"/>
  <c r="E4935" i="5" s="1"/>
  <c r="G4935" i="5" s="1"/>
  <c r="C4936" i="5" l="1"/>
  <c r="E4936" i="5" s="1"/>
  <c r="G4936" i="5" s="1"/>
  <c r="C4937" i="5" l="1"/>
  <c r="E4937" i="5" s="1"/>
  <c r="G4937" i="5" s="1"/>
  <c r="C4938" i="5" l="1"/>
  <c r="E4938" i="5" s="1"/>
  <c r="G4938" i="5" s="1"/>
  <c r="C4939" i="5" l="1"/>
  <c r="E4939" i="5" s="1"/>
  <c r="G4939" i="5" s="1"/>
  <c r="C4940" i="5" l="1"/>
  <c r="E4940" i="5" s="1"/>
  <c r="G4940" i="5" s="1"/>
  <c r="C4941" i="5" l="1"/>
  <c r="E4941" i="5" s="1"/>
  <c r="G4941" i="5" s="1"/>
  <c r="C4942" i="5" l="1"/>
  <c r="E4942" i="5" s="1"/>
  <c r="G4942" i="5" s="1"/>
  <c r="C4943" i="5" l="1"/>
  <c r="E4943" i="5" s="1"/>
  <c r="G4943" i="5" s="1"/>
  <c r="C4944" i="5" l="1"/>
  <c r="E4944" i="5" s="1"/>
  <c r="G4944" i="5" s="1"/>
  <c r="C4945" i="5" l="1"/>
  <c r="E4945" i="5" s="1"/>
  <c r="G4945" i="5" s="1"/>
  <c r="C4946" i="5" l="1"/>
  <c r="E4946" i="5" s="1"/>
  <c r="G4946" i="5" s="1"/>
  <c r="C4947" i="5" l="1"/>
  <c r="E4947" i="5" s="1"/>
  <c r="G4947" i="5" s="1"/>
  <c r="C4948" i="5" l="1"/>
  <c r="E4948" i="5" s="1"/>
  <c r="G4948" i="5" s="1"/>
  <c r="C4949" i="5" l="1"/>
  <c r="E4949" i="5" s="1"/>
  <c r="G4949" i="5" s="1"/>
  <c r="C4950" i="5" l="1"/>
  <c r="E4950" i="5" s="1"/>
  <c r="G4950" i="5" s="1"/>
  <c r="C4951" i="5" l="1"/>
  <c r="E4951" i="5" s="1"/>
  <c r="G4951" i="5" s="1"/>
  <c r="C4952" i="5" l="1"/>
  <c r="E4952" i="5" s="1"/>
  <c r="G4952" i="5" s="1"/>
  <c r="C4953" i="5" l="1"/>
  <c r="E4953" i="5" s="1"/>
  <c r="G4953" i="5" s="1"/>
  <c r="C4954" i="5" l="1"/>
  <c r="E4954" i="5" s="1"/>
  <c r="G4954" i="5" s="1"/>
  <c r="C4955" i="5" l="1"/>
  <c r="E4955" i="5" s="1"/>
  <c r="G4955" i="5" s="1"/>
  <c r="C4956" i="5" l="1"/>
  <c r="E4956" i="5" s="1"/>
  <c r="G4956" i="5" s="1"/>
  <c r="C4957" i="5" l="1"/>
  <c r="E4957" i="5" s="1"/>
  <c r="G4957" i="5" s="1"/>
  <c r="C4958" i="5" l="1"/>
  <c r="E4958" i="5" s="1"/>
  <c r="G4958" i="5" s="1"/>
  <c r="C4959" i="5" l="1"/>
  <c r="E4959" i="5" s="1"/>
  <c r="G4959" i="5" s="1"/>
  <c r="C4960" i="5" l="1"/>
  <c r="E4960" i="5" s="1"/>
  <c r="G4960" i="5" s="1"/>
  <c r="C4961" i="5" l="1"/>
  <c r="E4961" i="5" s="1"/>
  <c r="G4961" i="5" s="1"/>
  <c r="C4962" i="5" l="1"/>
  <c r="E4962" i="5" s="1"/>
  <c r="G4962" i="5" s="1"/>
  <c r="C4963" i="5" l="1"/>
  <c r="E4963" i="5" s="1"/>
  <c r="G4963" i="5" s="1"/>
  <c r="C4964" i="5" l="1"/>
  <c r="E4964" i="5" s="1"/>
  <c r="G4964" i="5" s="1"/>
  <c r="C4965" i="5" l="1"/>
  <c r="E4965" i="5" s="1"/>
  <c r="G4965" i="5" s="1"/>
  <c r="C4966" i="5" l="1"/>
  <c r="E4966" i="5" s="1"/>
  <c r="G4966" i="5" s="1"/>
  <c r="C4967" i="5" l="1"/>
  <c r="E4967" i="5" s="1"/>
  <c r="G4967" i="5" s="1"/>
  <c r="C4968" i="5" l="1"/>
  <c r="E4968" i="5" s="1"/>
  <c r="G4968" i="5" s="1"/>
  <c r="C4969" i="5" l="1"/>
  <c r="E4969" i="5" s="1"/>
  <c r="G4969" i="5" s="1"/>
  <c r="C4970" i="5" l="1"/>
  <c r="E4970" i="5" s="1"/>
  <c r="G4970" i="5" s="1"/>
  <c r="C4971" i="5" l="1"/>
  <c r="E4971" i="5" s="1"/>
  <c r="G4971" i="5" s="1"/>
  <c r="C4972" i="5" l="1"/>
  <c r="E4972" i="5" s="1"/>
  <c r="G4972" i="5" s="1"/>
  <c r="C4973" i="5" l="1"/>
  <c r="E4973" i="5" s="1"/>
  <c r="G4973" i="5" s="1"/>
  <c r="C4974" i="5" l="1"/>
  <c r="E4974" i="5" s="1"/>
  <c r="G4974" i="5" s="1"/>
  <c r="C4975" i="5" l="1"/>
  <c r="E4975" i="5" s="1"/>
  <c r="G4975" i="5" s="1"/>
  <c r="C4976" i="5" l="1"/>
  <c r="E4976" i="5" s="1"/>
  <c r="G4976" i="5" s="1"/>
  <c r="C4977" i="5" l="1"/>
  <c r="E4977" i="5" s="1"/>
  <c r="G4977" i="5" s="1"/>
  <c r="C4978" i="5" l="1"/>
  <c r="E4978" i="5" s="1"/>
  <c r="G4978" i="5" s="1"/>
  <c r="C4979" i="5" l="1"/>
  <c r="E4979" i="5" s="1"/>
  <c r="G4979" i="5" s="1"/>
  <c r="C4980" i="5" l="1"/>
  <c r="E4980" i="5" s="1"/>
  <c r="G4980" i="5" s="1"/>
  <c r="C4981" i="5" l="1"/>
  <c r="E4981" i="5" s="1"/>
  <c r="G4981" i="5" s="1"/>
  <c r="C4982" i="5" l="1"/>
  <c r="E4982" i="5" s="1"/>
  <c r="G4982" i="5" s="1"/>
  <c r="C4983" i="5" l="1"/>
  <c r="E4983" i="5" s="1"/>
  <c r="G4983" i="5" s="1"/>
  <c r="C4984" i="5" l="1"/>
  <c r="E4984" i="5" s="1"/>
  <c r="G4984" i="5" s="1"/>
  <c r="C4985" i="5" l="1"/>
  <c r="E4985" i="5" s="1"/>
  <c r="G4985" i="5" s="1"/>
  <c r="C4986" i="5" l="1"/>
  <c r="E4986" i="5" s="1"/>
  <c r="G4986" i="5" s="1"/>
  <c r="C4987" i="5" l="1"/>
  <c r="E4987" i="5" s="1"/>
  <c r="G4987" i="5" s="1"/>
  <c r="C4988" i="5" l="1"/>
  <c r="E4988" i="5" s="1"/>
  <c r="G4988" i="5" s="1"/>
  <c r="C4989" i="5" l="1"/>
  <c r="E4989" i="5" s="1"/>
  <c r="G4989" i="5" s="1"/>
  <c r="C4990" i="5" l="1"/>
  <c r="E4990" i="5" s="1"/>
  <c r="G4990" i="5" s="1"/>
  <c r="C4991" i="5" l="1"/>
  <c r="E4991" i="5" s="1"/>
  <c r="G4991" i="5" s="1"/>
  <c r="C4992" i="5" l="1"/>
  <c r="E4992" i="5" s="1"/>
  <c r="G4992" i="5" s="1"/>
  <c r="C4993" i="5" l="1"/>
  <c r="E4993" i="5" s="1"/>
  <c r="G4993" i="5" s="1"/>
  <c r="C4994" i="5" l="1"/>
  <c r="E4994" i="5" s="1"/>
  <c r="G4994" i="5" s="1"/>
  <c r="C4995" i="5" l="1"/>
  <c r="E4995" i="5" s="1"/>
  <c r="G4995" i="5" s="1"/>
  <c r="C4996" i="5" l="1"/>
  <c r="E4996" i="5" s="1"/>
  <c r="G4996" i="5" s="1"/>
  <c r="C4997" i="5" l="1"/>
  <c r="E4997" i="5" s="1"/>
  <c r="G4997" i="5" s="1"/>
  <c r="C4998" i="5" l="1"/>
  <c r="E4998" i="5" s="1"/>
  <c r="G4998" i="5" s="1"/>
  <c r="C4999" i="5" l="1"/>
  <c r="E4999" i="5" s="1"/>
  <c r="G4999" i="5" s="1"/>
  <c r="C5000" i="5" l="1"/>
  <c r="E5000" i="5" s="1"/>
  <c r="G5000" i="5" s="1"/>
  <c r="C5001" i="5" l="1"/>
  <c r="E5001" i="5" s="1"/>
  <c r="G5001" i="5" s="1"/>
  <c r="C5002" i="5" l="1"/>
  <c r="E5002" i="5" s="1"/>
  <c r="G5002" i="5" s="1"/>
  <c r="C5003" i="5" l="1"/>
  <c r="E5003" i="5" s="1"/>
  <c r="G5003" i="5" s="1"/>
  <c r="C5004" i="5" l="1"/>
  <c r="E5004" i="5" s="1"/>
  <c r="G5004" i="5" s="1"/>
  <c r="C5005" i="5" l="1"/>
  <c r="E5005" i="5" s="1"/>
  <c r="G5005" i="5" s="1"/>
  <c r="C5006" i="5" l="1"/>
  <c r="E5006" i="5" s="1"/>
  <c r="G5006" i="5" s="1"/>
  <c r="C5007" i="5" l="1"/>
  <c r="E5007" i="5" s="1"/>
  <c r="G5007" i="5" s="1"/>
  <c r="C5008" i="5" l="1"/>
  <c r="E5008" i="5" s="1"/>
  <c r="G5008" i="5" s="1"/>
  <c r="C5009" i="5" l="1"/>
  <c r="E5009" i="5" s="1"/>
  <c r="G5009" i="5" s="1"/>
  <c r="C5010" i="5" l="1"/>
  <c r="E5010" i="5" s="1"/>
  <c r="G5010" i="5" s="1"/>
  <c r="C5011" i="5" l="1"/>
  <c r="E5011" i="5" s="1"/>
  <c r="G5011" i="5" s="1"/>
  <c r="C5012" i="5" l="1"/>
  <c r="E5012" i="5" s="1"/>
  <c r="G5012" i="5" s="1"/>
  <c r="C5013" i="5" l="1"/>
  <c r="E5013" i="5" s="1"/>
  <c r="G5013" i="5" s="1"/>
  <c r="C5014" i="5" l="1"/>
  <c r="E5014" i="5" s="1"/>
  <c r="G5014" i="5" s="1"/>
  <c r="C5015" i="5" l="1"/>
  <c r="E5015" i="5" s="1"/>
  <c r="G5015" i="5" s="1"/>
  <c r="C5016" i="5" l="1"/>
  <c r="E5016" i="5" s="1"/>
  <c r="G5016" i="5" s="1"/>
  <c r="C5017" i="5" l="1"/>
  <c r="E5017" i="5" s="1"/>
  <c r="G5017" i="5" s="1"/>
  <c r="C5018" i="5" l="1"/>
  <c r="E5018" i="5" s="1"/>
  <c r="G5018" i="5" s="1"/>
  <c r="C5019" i="5" l="1"/>
  <c r="E5019" i="5" s="1"/>
  <c r="G5019" i="5" s="1"/>
  <c r="C5020" i="5" l="1"/>
  <c r="E5020" i="5" s="1"/>
  <c r="G5020" i="5" s="1"/>
  <c r="C5021" i="5" l="1"/>
  <c r="E5021" i="5" s="1"/>
  <c r="G5021" i="5" s="1"/>
  <c r="C5022" i="5" l="1"/>
  <c r="E5022" i="5" s="1"/>
  <c r="G5022" i="5" s="1"/>
  <c r="C5023" i="5" l="1"/>
  <c r="E5023" i="5" s="1"/>
  <c r="G5023" i="5" s="1"/>
  <c r="C5024" i="5" l="1"/>
  <c r="E5024" i="5" s="1"/>
  <c r="G5024" i="5" s="1"/>
  <c r="C5025" i="5" l="1"/>
  <c r="E5025" i="5" s="1"/>
  <c r="G5025" i="5" s="1"/>
  <c r="C5026" i="5" l="1"/>
  <c r="E5026" i="5" s="1"/>
  <c r="G5026" i="5" s="1"/>
  <c r="C5027" i="5" l="1"/>
  <c r="E5027" i="5" s="1"/>
  <c r="G5027" i="5" s="1"/>
  <c r="C5028" i="5" l="1"/>
  <c r="E5028" i="5" s="1"/>
  <c r="G5028" i="5" s="1"/>
  <c r="C5029" i="5" l="1"/>
  <c r="E5029" i="5" s="1"/>
  <c r="G5029" i="5" s="1"/>
  <c r="C5030" i="5" l="1"/>
  <c r="E5030" i="5" l="1"/>
  <c r="G5030" i="5" s="1"/>
  <c r="C5031" i="5"/>
  <c r="E5031" i="5" s="1"/>
  <c r="G5031" i="5" s="1"/>
  <c r="C5032" i="5" l="1"/>
  <c r="E5032" i="5" l="1"/>
  <c r="G5032" i="5" s="1"/>
  <c r="C5033" i="5"/>
  <c r="E5033" i="5" s="1"/>
  <c r="G5033" i="5" s="1"/>
  <c r="C5034" i="5" l="1"/>
  <c r="E5034" i="5" l="1"/>
  <c r="G5034" i="5" s="1"/>
  <c r="C5035" i="5"/>
  <c r="E5035" i="5" s="1"/>
  <c r="G5035" i="5" s="1"/>
  <c r="C5036" i="5" l="1"/>
  <c r="E5036" i="5" l="1"/>
  <c r="G5036" i="5" s="1"/>
  <c r="C5037" i="5"/>
  <c r="E5037" i="5" s="1"/>
  <c r="G5037" i="5" s="1"/>
  <c r="C5038" i="5" l="1"/>
  <c r="E5038" i="5" l="1"/>
  <c r="G5038" i="5" s="1"/>
  <c r="C5039" i="5"/>
  <c r="E5039" i="5" s="1"/>
  <c r="G5039" i="5" s="1"/>
  <c r="C5040" i="5" l="1"/>
  <c r="E5040" i="5" s="1"/>
  <c r="G5040" i="5" s="1"/>
  <c r="C5041" i="5" l="1"/>
  <c r="E5041" i="5" s="1"/>
  <c r="G5041" i="5" s="1"/>
  <c r="C5042" i="5" l="1"/>
  <c r="E5042" i="5" s="1"/>
  <c r="G5042" i="5" s="1"/>
  <c r="C5043" i="5" l="1"/>
  <c r="E5043" i="5" s="1"/>
  <c r="G5043" i="5" s="1"/>
  <c r="C5044" i="5" l="1"/>
  <c r="E5044" i="5" s="1"/>
  <c r="G5044" i="5" s="1"/>
  <c r="C5045" i="5" l="1"/>
  <c r="E5045" i="5" s="1"/>
  <c r="G5045" i="5" s="1"/>
  <c r="C5046" i="5" l="1"/>
  <c r="E5046" i="5" s="1"/>
  <c r="G5046" i="5" s="1"/>
  <c r="C5047" i="5" l="1"/>
  <c r="E5047" i="5" s="1"/>
  <c r="G5047" i="5" s="1"/>
  <c r="C5048" i="5" l="1"/>
  <c r="E5048" i="5" s="1"/>
  <c r="G5048" i="5" s="1"/>
  <c r="C5049" i="5" l="1"/>
  <c r="E5049" i="5" s="1"/>
  <c r="G5049" i="5" s="1"/>
  <c r="C5050" i="5" l="1"/>
  <c r="J31" i="5" s="1"/>
  <c r="E5050" i="5" l="1"/>
  <c r="C5052" i="5"/>
  <c r="E5052" i="5" s="1"/>
  <c r="G5052" i="5" s="1"/>
  <c r="C5051" i="5"/>
  <c r="E5051" i="5" s="1"/>
  <c r="G5051" i="5" s="1"/>
  <c r="G5050" i="5" l="1"/>
  <c r="I18" i="5" s="1"/>
  <c r="I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<sst xmlns="http://schemas.openxmlformats.org/spreadsheetml/2006/main" count="47" uniqueCount="45">
  <si>
    <t>Tree size (DBH)</t>
  </si>
  <si>
    <t xml:space="preserve">Priority Tree </t>
  </si>
  <si>
    <t>Number of Priority Trees on site</t>
  </si>
  <si>
    <t>Required # of Priority Trees (20%)</t>
  </si>
  <si>
    <t>Proposed # of Priority Trees to be preserved on-site</t>
  </si>
  <si>
    <t>Total DBH of all Regulated Trees on-site</t>
  </si>
  <si>
    <t>Required DBH (25%)</t>
  </si>
  <si>
    <t>Proposed DBH to be preserved on-site</t>
  </si>
  <si>
    <t>DBH of the largest tree(s) proposed for removal to make up for anything less than 25% of the required DBH</t>
  </si>
  <si>
    <t>Tree ID</t>
  </si>
  <si>
    <t>Total In-Lieu Payment:</t>
  </si>
  <si>
    <t>Respective In-Lieu Payment</t>
  </si>
  <si>
    <t>Required Replacement Trees:</t>
  </si>
  <si>
    <t>Replacement Tree Required</t>
  </si>
  <si>
    <t>Remaining DBH to Meet 25% Requirement</t>
  </si>
  <si>
    <t>Poor</t>
  </si>
  <si>
    <t>Very Poor/Dead</t>
  </si>
  <si>
    <t>Yes</t>
  </si>
  <si>
    <t>No</t>
  </si>
  <si>
    <t>Removed</t>
  </si>
  <si>
    <t>Preserved</t>
  </si>
  <si>
    <t>END</t>
  </si>
  <si>
    <t>Target (25%) DBH:</t>
  </si>
  <si>
    <t>Cumulative DBH on Mitigation Table:</t>
  </si>
  <si>
    <t>If applicable, identify if the tree’s health is poor or very poor/dead by selecting an option</t>
  </si>
  <si>
    <t>Required DBH (5%)</t>
  </si>
  <si>
    <t>Priority Tree Calculation</t>
  </si>
  <si>
    <t>Regulated Tree Calculation (25%)</t>
  </si>
  <si>
    <t>Regulated Tree Calculation (5%)</t>
  </si>
  <si>
    <t>Proposed Tree Status. 
Select an option below if the tree is to be Preserved or Removed.</t>
  </si>
  <si>
    <t>Is 25% of the total DBH on-site preserved?</t>
  </si>
  <si>
    <t>Is 5% of the total DBH on-site preserved?</t>
  </si>
  <si>
    <t xml:space="preserve">Is the minimum number of required Priority Trees preserved on-site? </t>
  </si>
  <si>
    <t>Enter Proposed On-site Replacement Trees Below</t>
  </si>
  <si>
    <r>
      <rPr>
        <b/>
        <u/>
        <sz val="16"/>
        <color rgb="FFF8F6E6"/>
        <rFont val="Segoe UI"/>
        <family val="2"/>
      </rPr>
      <t>TREE PRESERVATION CALCULATIONS:</t>
    </r>
    <r>
      <rPr>
        <b/>
        <sz val="16"/>
        <color rgb="FFF8F6E6"/>
        <rFont val="Segoe UI"/>
        <family val="2"/>
      </rPr>
      <t xml:space="preserve">
All of the calculations in this table are automatically generated from the tree inventory table based on the requirements in BDC 3.2.200.B.3. Please proceed to the tree inventory table and insert all information.</t>
    </r>
  </si>
  <si>
    <t>Tree Type (Conifer or Deciduous)</t>
  </si>
  <si>
    <r>
      <rPr>
        <b/>
        <u/>
        <sz val="26"/>
        <color rgb="FFF8F6E6"/>
        <rFont val="Verdana"/>
        <family val="2"/>
      </rPr>
      <t>Tree Inventory Instructions:</t>
    </r>
    <r>
      <rPr>
        <b/>
        <u/>
        <sz val="16"/>
        <color rgb="FFF8F6E6"/>
        <rFont val="Verdana"/>
        <family val="2"/>
      </rPr>
      <t xml:space="preserve">
</t>
    </r>
    <r>
      <rPr>
        <sz val="16"/>
        <color rgb="FFF8F6E6"/>
        <rFont val="Verdana"/>
        <family val="2"/>
      </rPr>
      <t>This Tree Inventory Table and Calculations Template assists applicants with fulfilling the submittal requirements in BDC 3.2.200.B.1, Tree Inventory and BDC 3.2.200.C, Tree Preservation Requirements. If mitigation is necessary, this template also assists applicants with calculating the requirements in BDC 3.2.200.E, Mitigation Options.</t>
    </r>
    <r>
      <rPr>
        <b/>
        <u/>
        <sz val="16"/>
        <color rgb="FFF8F6E6"/>
        <rFont val="Verdana"/>
        <family val="2"/>
      </rPr>
      <t xml:space="preserve">
</t>
    </r>
    <r>
      <rPr>
        <b/>
        <sz val="16"/>
        <color rgb="FFF8F6E6"/>
        <rFont val="Verdana"/>
        <family val="2"/>
      </rPr>
      <t xml:space="preserve">Note: </t>
    </r>
    <r>
      <rPr>
        <sz val="16"/>
        <color rgb="FFF8F6E6"/>
        <rFont val="Verdana"/>
        <family val="2"/>
      </rPr>
      <t xml:space="preserve">This spreadsheet has different tabs, each used for a specific calculation process. Below, you'll find instructions for each tab.
Cells with tan shading are locked, meaning you shouldn’t change them. You can only edit cells that are either white or golden.
</t>
    </r>
    <r>
      <rPr>
        <b/>
        <u/>
        <sz val="16"/>
        <color rgb="FFF8F6E6"/>
        <rFont val="Verdana"/>
        <family val="2"/>
      </rPr>
      <t xml:space="preserve">
</t>
    </r>
  </si>
  <si>
    <r>
      <t xml:space="preserve">Tree Preservation Calcs Tab: 
</t>
    </r>
    <r>
      <rPr>
        <sz val="16"/>
        <color rgb="FFFFFFFF"/>
        <rFont val="Verdana"/>
        <family val="2"/>
      </rPr>
      <t xml:space="preserve">All of the calculations in this table are automatically generated from the tree inventory table based on the requirements in BDC 3.2.200.B.3. This page will be very helpful for filling out information on the Online Permit Center Portal.
</t>
    </r>
    <r>
      <rPr>
        <b/>
        <u/>
        <sz val="16"/>
        <color rgb="FFFFFFFF"/>
        <rFont val="Verdana"/>
        <family val="2"/>
      </rPr>
      <t xml:space="preserve">
</t>
    </r>
  </si>
  <si>
    <r>
      <t xml:space="preserve">Mitigation Table: 
</t>
    </r>
    <r>
      <rPr>
        <sz val="16"/>
        <color rgb="FFFFFFFF"/>
        <rFont val="Verdana"/>
        <family val="2"/>
      </rPr>
      <t xml:space="preserve">The mitigation table will generate the replacement tree requirement only if one of the two preservation options (priority tree or cumulative DBH retention) is not met. The calculations are based on the requirements in BDC 3.2.200.E. 
If the proposed number of onsite replacement trees does not meet or exceed the minimum number of required replacement trees, then an in-lieu payment will be generated per BDC 3.2.200.E.2. Mitigation can include a mix of replacement trees and an in-lieu payment. 
In the cell highlighted below, enter in the number of onsite replacement trees after the tree inventory table has been filled out completely. The spreadsheet will then calculate what a potential total in-lieu payment will look like based on the information the applicant has filled out. 
</t>
    </r>
  </si>
  <si>
    <r>
      <rPr>
        <b/>
        <u/>
        <sz val="16"/>
        <color rgb="FFF8F6E6"/>
        <rFont val="Verdana"/>
        <family val="2"/>
      </rPr>
      <t>Mitigation Table:</t>
    </r>
    <r>
      <rPr>
        <b/>
        <sz val="16"/>
        <color rgb="FFF8F6E6"/>
        <rFont val="Verdana"/>
        <family val="2"/>
      </rPr>
      <t xml:space="preserve">
</t>
    </r>
    <r>
      <rPr>
        <sz val="16"/>
        <color rgb="FFF8F6E6"/>
        <rFont val="Verdana"/>
        <family val="2"/>
      </rPr>
      <t xml:space="preserve">The mitigation table will generate the replacement tree requirement only if one of the two preservation options (priority tree or cumulative dbh retention) is not met. The calculations are based on the requirements in BDC 3.2.200.E. 
Instructions: Enter in the number of onsite replacement trees in the yellow box below after the tree inventory table has been filled out completely. If the proposed number of onsite replacement trees does not meet or exceed the minimum number of required replacement trees, then an in-lieu payment will be generated per BDC 3.2.200.E.2. </t>
    </r>
  </si>
  <si>
    <t>Are encroachments proposed into the root protection zone (RPZ)?</t>
  </si>
  <si>
    <t>IF YES: 
Are encroachments no more than 25% of the RPZ area and no more than half the RPZ radius?</t>
  </si>
  <si>
    <t>Root Protection Zone Encroachments</t>
  </si>
  <si>
    <r>
      <t>Tree Inventory Instructions:</t>
    </r>
    <r>
      <rPr>
        <sz val="16"/>
        <color rgb="FFF8F6E6"/>
        <rFont val="Verdana"/>
        <family val="2"/>
      </rPr>
      <t xml:space="preserve">
Complete the tree inventory table with the following required information per BDC 3.2.200.B.1: 
     •	   Tree ID number
     •	   Type of tree (conifer or deciduous)
     •	   Tree diameter at breast height (DBH)
     •	   Whether the tree will be preserved or removed
If a tree is in bad shape—poor, very poor, or dead—choose the right option from the dropdown in that column. Such trees are exempt from the tree preservation requirements. You also need to provide proof from a certified tree expert (arborist). See: https://bend.municipal.codes/BDC/3.2.200(B)(1)(b)
If any encroachments into the root protection zone (RPZ) of a preserved are proposed, choose YES from the drop-down in the first gold column. If no root encroachment of a preserved trees is proposed, choose NO. Encroachment into the root protection zone cannot exceed more than half the radius of the root protection zone and 25% of the total root protection area under the clear and objective standards. If these thresholds are exceeded, then click YES in the second gold column and propose an alternative RPZ with an arborist report. See: https://bend.municipal.codes/BDC/3.2.200(F)
If a tree is multi-stemmed (multiple trunks at breast height), use the formula in BDC 1.2, Diameter at Breast Height (DBH) to calculate the correct diameter number. 
The spreadsheet will automatically determine which trees are Priority Trees in the tan column below. </t>
    </r>
  </si>
  <si>
    <r>
      <t xml:space="preserve">Tree Inventory Tab: 
</t>
    </r>
    <r>
      <rPr>
        <sz val="16"/>
        <color rgb="FFFFFFFF"/>
        <rFont val="Verdana"/>
        <family val="2"/>
      </rPr>
      <t xml:space="preserve">Complete the tree inventory table with the following required information per BDC 3.2.200.B.1: 
     •	   Tree ID number
     •	   Type of tree (conifer or deciduous)
     •	   Tree diameter at breast height (DBH)
     •	   Whether the tree will be preserved or removed
If a tree is in bad shape—poor, very poor, or dead—choose the right option from the dropdown in that column. Such trees are exempt from the tree preservation requirements. You also need to provide proof from a certified tree expert (arborist). See: https://bend.municipal.codes/BDC/3.2.200(B)(1)(b)
If any encroachments into the root protection zone (RPZ) of a preserved are proposed, choose YES from the drop-down in the first gold column. If no root encroachment of a preserved trees is proposed, choose NO. Encroachment into the root protection zone cannot exceed more than half the radius of the root protection zone and 25% of the total root protection area under the clear and objective standards. If these thresholds are exceeded, then click YES in the second gold column and propose an alternative RPZ with an arborist report. See: https://bend.municipal.codes/BDC/3.2.200(F)
If a tree is multi-stemmed (multiple trunks at breast height), use the formula in BDC 1.2, Diameter at Breast Height (DBH) to calculate the correct diameter number. 
The spreadsheet will automatically determine which trees are Priority Trees (as shown in the red box in the example below) and will automatically highlight where encroachments should be labeled with a yes or no. If Yes is selected for the encroachment question, you will also be required to fill out the following column on far right which will also highlight in gold.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</si>
</sst>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00"/>
  </numFmts>
  <fonts count="26" x14ac:knownFonts="1">
    <font>
      <sz val="11"/>
      <color theme="1"/>
      <name val="Aptos Narrow"/>
      <family val="2"/>
      <scheme val="minor"/>
    </font>
    <font>
      <sz val="11"/>
      <color theme="1"/>
      <name val="Aptos Narrow"/>
      <family val="2"/>
      <scheme val="minor"/>
    </font>
    <font>
      <b/>
      <sz val="11"/>
      <color theme="1"/>
      <name val="Aptos Narrow"/>
      <family val="2"/>
      <scheme val="minor"/>
    </font>
    <font>
      <b/>
      <u/>
      <sz val="16"/>
      <color rgb="FFF8F6E6"/>
      <name val="Segoe UI"/>
      <family val="2"/>
    </font>
    <font>
      <b/>
      <sz val="16"/>
      <color rgb="FFF8F6E6"/>
      <name val="Segoe UI"/>
      <family val="2"/>
    </font>
    <font>
      <b/>
      <sz val="12"/>
      <color rgb="FFFFFFFF"/>
      <name val="Segoe UI"/>
      <family val="2"/>
    </font>
    <font>
      <b/>
      <sz val="12"/>
      <color rgb="FFF8F6E6"/>
      <name val="Segoe UI"/>
      <family val="2"/>
    </font>
    <font>
      <b/>
      <sz val="16"/>
      <color rgb="FFFFFFFF"/>
      <name val="Segoe UI"/>
      <family val="2"/>
    </font>
    <font>
      <b/>
      <sz val="16"/>
      <color rgb="FF231F20"/>
      <name val="Segoe UI"/>
      <family val="2"/>
    </font>
    <font>
      <sz val="12"/>
      <color rgb="FFF8F6E6"/>
      <name val="Segoe UI"/>
      <family val="2"/>
    </font>
    <font>
      <b/>
      <sz val="12"/>
      <color rgb="FF231F20"/>
      <name val="Segoe UI"/>
      <family val="2"/>
    </font>
    <font>
      <b/>
      <sz val="12"/>
      <color theme="1"/>
      <name val="Segoe UI"/>
      <family val="2"/>
    </font>
    <font>
      <sz val="12"/>
      <color rgb="FF231F20"/>
      <name val="Segoe UI"/>
      <family val="2"/>
    </font>
    <font>
      <sz val="12"/>
      <color theme="1"/>
      <name val="Aptos Narrow"/>
      <family val="2"/>
      <scheme val="minor"/>
    </font>
    <font>
      <b/>
      <u/>
      <sz val="16"/>
      <color rgb="FFF8F6E6"/>
      <name val="Verdana"/>
      <family val="2"/>
    </font>
    <font>
      <b/>
      <u/>
      <sz val="26"/>
      <color rgb="FFF8F6E6"/>
      <name val="Verdana"/>
      <family val="2"/>
    </font>
    <font>
      <sz val="16"/>
      <color rgb="FFF8F6E6"/>
      <name val="Verdana"/>
      <family val="2"/>
    </font>
    <font>
      <b/>
      <sz val="16"/>
      <color rgb="FFF8F6E6"/>
      <name val="Verdana"/>
      <family val="2"/>
    </font>
    <font>
      <sz val="11"/>
      <color theme="1"/>
      <name val="Verdana"/>
      <family val="2"/>
    </font>
    <font>
      <sz val="16"/>
      <color rgb="FFFFFFFF"/>
      <name val="Verdana"/>
      <family val="2"/>
    </font>
    <font>
      <b/>
      <u/>
      <sz val="16"/>
      <color rgb="FFFFFFFF"/>
      <name val="Verdana"/>
      <family val="2"/>
    </font>
    <font>
      <sz val="12"/>
      <color theme="1"/>
      <name val="Verdana"/>
      <family val="2"/>
    </font>
    <font>
      <b/>
      <sz val="12"/>
      <color rgb="FFF8F6E6"/>
      <name val="Verdana"/>
      <family val="2"/>
    </font>
    <font>
      <sz val="12"/>
      <color rgb="FF231F20"/>
      <name val="Verdana"/>
      <family val="2"/>
    </font>
    <font>
      <sz val="11"/>
      <color rgb="FFF8F6E6"/>
      <name val="Verdana"/>
      <family val="2"/>
    </font>
    <font>
      <b/>
      <sz val="12"/>
      <color rgb="FF231F20"/>
      <name val="Verdana"/>
      <family val="2"/>
    </font>
  </fonts>
  <fills count="9">
    <fill>
      <patternFill patternType="none"/>
    </fill>
    <fill>
      <patternFill patternType="gray125"/>
    </fill>
    <fill>
      <patternFill patternType="solid">
        <fgColor rgb="FF3A7C22"/>
        <bgColor indexed="64"/>
      </patternFill>
    </fill>
    <fill>
      <patternFill patternType="solid">
        <fgColor theme="0"/>
        <bgColor indexed="64"/>
      </patternFill>
    </fill>
    <fill>
      <patternFill patternType="solid">
        <fgColor theme="9" tint="0.79998168889431442"/>
        <bgColor indexed="64"/>
      </patternFill>
    </fill>
    <fill>
      <patternFill patternType="solid">
        <fgColor rgb="FF5D8266"/>
        <bgColor indexed="64"/>
      </patternFill>
    </fill>
    <fill>
      <patternFill patternType="solid">
        <fgColor rgb="FFF8F6E6"/>
        <bgColor indexed="64"/>
      </patternFill>
    </fill>
    <fill>
      <patternFill patternType="solid">
        <fgColor rgb="FFECC94A"/>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right style="thick">
        <color indexed="64"/>
      </right>
      <top/>
      <bottom/>
      <diagonal/>
    </border>
    <border>
      <left/>
      <right style="thick">
        <color indexed="64"/>
      </right>
      <top/>
      <bottom style="thin">
        <color indexed="64"/>
      </bottom>
      <diagonal/>
    </border>
    <border>
      <left/>
      <right style="thick">
        <color auto="1"/>
      </right>
      <top/>
      <bottom style="thick">
        <color auto="1"/>
      </bottom>
      <diagonal/>
    </border>
    <border>
      <left/>
      <right/>
      <top/>
      <bottom style="thick">
        <color auto="1"/>
      </bottom>
      <diagonal/>
    </border>
    <border>
      <left style="thin">
        <color indexed="64"/>
      </left>
      <right style="thick">
        <color indexed="64"/>
      </right>
      <top style="thick">
        <color indexed="64"/>
      </top>
      <bottom style="thick">
        <color indexed="64"/>
      </bottom>
      <diagonal/>
    </border>
    <border>
      <left/>
      <right/>
      <top style="thin">
        <color indexed="64"/>
      </top>
      <bottom style="thin">
        <color indexed="64"/>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00">
    <xf numFmtId="0" fontId="0" fillId="0" borderId="0" xfId="0"/>
    <xf numFmtId="1" fontId="0" fillId="0" borderId="0" xfId="2" applyNumberFormat="1" applyFont="1"/>
    <xf numFmtId="0" fontId="2" fillId="3" borderId="0" xfId="0" applyFont="1" applyFill="1" applyAlignment="1">
      <alignment horizontal="fill"/>
    </xf>
    <xf numFmtId="0" fontId="7" fillId="2" borderId="19" xfId="0" applyFont="1" applyFill="1" applyBorder="1" applyAlignment="1">
      <alignment vertical="center" wrapText="1"/>
    </xf>
    <xf numFmtId="0" fontId="8" fillId="6" borderId="26" xfId="0" applyFont="1" applyFill="1" applyBorder="1" applyAlignment="1">
      <alignment horizontal="center" vertical="center" wrapText="1"/>
    </xf>
    <xf numFmtId="0" fontId="9" fillId="5" borderId="20" xfId="0" applyFont="1" applyFill="1" applyBorder="1" applyAlignment="1">
      <alignment vertical="center" wrapText="1"/>
    </xf>
    <xf numFmtId="0" fontId="9" fillId="5" borderId="18" xfId="0" applyFont="1" applyFill="1" applyBorder="1" applyAlignment="1">
      <alignment vertical="center" wrapText="1"/>
    </xf>
    <xf numFmtId="0" fontId="9" fillId="5" borderId="18"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10" fillId="6" borderId="21" xfId="0" applyFont="1" applyFill="1" applyBorder="1" applyAlignment="1">
      <alignment vertical="center" wrapText="1"/>
    </xf>
    <xf numFmtId="1" fontId="10" fillId="6" borderId="19" xfId="0" applyNumberFormat="1" applyFont="1" applyFill="1" applyBorder="1" applyAlignment="1">
      <alignment vertical="center" wrapText="1"/>
    </xf>
    <xf numFmtId="0" fontId="10" fillId="6" borderId="19" xfId="0" applyFont="1" applyFill="1" applyBorder="1" applyAlignment="1">
      <alignment vertical="center" wrapText="1"/>
    </xf>
    <xf numFmtId="1" fontId="11" fillId="4" borderId="17" xfId="0" applyNumberFormat="1" applyFont="1" applyFill="1" applyBorder="1" applyAlignment="1">
      <alignment vertical="center" wrapText="1"/>
    </xf>
    <xf numFmtId="0" fontId="11" fillId="4" borderId="18" xfId="0" applyFont="1" applyFill="1" applyBorder="1" applyAlignment="1">
      <alignment vertical="center" wrapText="1"/>
    </xf>
    <xf numFmtId="0" fontId="11" fillId="4" borderId="19" xfId="0" applyFont="1" applyFill="1" applyBorder="1" applyAlignment="1">
      <alignment vertical="center" wrapText="1"/>
    </xf>
    <xf numFmtId="0" fontId="13" fillId="0" borderId="0" xfId="0" applyFont="1"/>
    <xf numFmtId="1" fontId="12" fillId="0" borderId="0" xfId="0" applyNumberFormat="1" applyFont="1"/>
    <xf numFmtId="0" fontId="12" fillId="0" borderId="0" xfId="0" applyFont="1"/>
    <xf numFmtId="0" fontId="12" fillId="0" borderId="0" xfId="0" applyFont="1" applyProtection="1">
      <protection locked="0"/>
    </xf>
    <xf numFmtId="1" fontId="12" fillId="0" borderId="0" xfId="0" applyNumberFormat="1" applyFont="1" applyProtection="1">
      <protection locked="0"/>
    </xf>
    <xf numFmtId="2" fontId="10" fillId="6" borderId="21" xfId="0" applyNumberFormat="1" applyFont="1" applyFill="1" applyBorder="1" applyAlignment="1">
      <alignment vertical="center" wrapText="1"/>
    </xf>
    <xf numFmtId="0" fontId="18" fillId="0" borderId="0" xfId="0" applyFont="1"/>
    <xf numFmtId="0" fontId="18" fillId="8" borderId="0" xfId="0" applyFont="1" applyFill="1"/>
    <xf numFmtId="0" fontId="18" fillId="8" borderId="22" xfId="0" applyFont="1" applyFill="1" applyBorder="1"/>
    <xf numFmtId="0" fontId="18" fillId="8" borderId="25" xfId="0" applyFont="1" applyFill="1" applyBorder="1"/>
    <xf numFmtId="0" fontId="18" fillId="8" borderId="24" xfId="0" applyFont="1" applyFill="1" applyBorder="1"/>
    <xf numFmtId="0" fontId="21" fillId="0" borderId="0" xfId="0" applyFont="1"/>
    <xf numFmtId="0" fontId="22" fillId="5" borderId="1" xfId="0" applyFont="1" applyFill="1" applyBorder="1" applyAlignment="1">
      <alignment horizontal="center" vertical="center" wrapText="1"/>
    </xf>
    <xf numFmtId="1" fontId="23" fillId="0" borderId="0" xfId="0" applyNumberFormat="1" applyFont="1"/>
    <xf numFmtId="0" fontId="23" fillId="0" borderId="0" xfId="0" applyFont="1"/>
    <xf numFmtId="0" fontId="23" fillId="0" borderId="0" xfId="0" applyFont="1" applyProtection="1">
      <protection locked="0"/>
    </xf>
    <xf numFmtId="0" fontId="23" fillId="0" borderId="0" xfId="0" applyFont="1" applyAlignment="1" applyProtection="1">
      <alignment vertical="center" wrapText="1"/>
      <protection locked="0"/>
    </xf>
    <xf numFmtId="1" fontId="23" fillId="0" borderId="0" xfId="0" applyNumberFormat="1" applyFont="1" applyAlignment="1" applyProtection="1">
      <alignment vertical="center" wrapText="1"/>
      <protection locked="0"/>
    </xf>
    <xf numFmtId="0" fontId="23" fillId="6" borderId="0" xfId="0" applyFont="1" applyFill="1" applyAlignment="1">
      <alignment vertical="center" wrapText="1"/>
    </xf>
    <xf numFmtId="1" fontId="23" fillId="0" borderId="0" xfId="0" applyNumberFormat="1" applyFont="1" applyProtection="1">
      <protection locked="0"/>
    </xf>
    <xf numFmtId="1" fontId="18" fillId="0" borderId="0" xfId="2" applyNumberFormat="1" applyFont="1"/>
    <xf numFmtId="0" fontId="24" fillId="5" borderId="0" xfId="0" applyFont="1" applyFill="1"/>
    <xf numFmtId="0" fontId="18" fillId="0" borderId="0" xfId="2" applyNumberFormat="1" applyFont="1"/>
    <xf numFmtId="44" fontId="21" fillId="4" borderId="1" xfId="1" applyFont="1" applyFill="1" applyBorder="1" applyAlignment="1" applyProtection="1">
      <alignment vertical="center" wrapText="1"/>
    </xf>
    <xf numFmtId="0" fontId="18" fillId="3" borderId="0" xfId="0" applyFont="1" applyFill="1"/>
    <xf numFmtId="0" fontId="18" fillId="3" borderId="13" xfId="0" applyFont="1" applyFill="1" applyBorder="1"/>
    <xf numFmtId="0" fontId="18" fillId="0" borderId="9" xfId="0" applyFont="1" applyBorder="1"/>
    <xf numFmtId="0" fontId="18" fillId="3" borderId="9" xfId="0" applyFont="1" applyFill="1" applyBorder="1"/>
    <xf numFmtId="0" fontId="22" fillId="5" borderId="2" xfId="0" applyFont="1" applyFill="1" applyBorder="1" applyAlignment="1">
      <alignment horizontal="left" vertical="center" wrapText="1"/>
    </xf>
    <xf numFmtId="0" fontId="14" fillId="5" borderId="5" xfId="0" applyFont="1" applyFill="1" applyBorder="1" applyAlignment="1">
      <alignment horizontal="left" vertical="top" wrapText="1"/>
    </xf>
    <xf numFmtId="0" fontId="17" fillId="5" borderId="5" xfId="0" applyFont="1" applyFill="1" applyBorder="1" applyAlignment="1">
      <alignment horizontal="left" vertical="top" wrapText="1"/>
    </xf>
    <xf numFmtId="0" fontId="17" fillId="5" borderId="23" xfId="0" applyFont="1" applyFill="1" applyBorder="1" applyAlignment="1">
      <alignment horizontal="left" vertical="top" wrapText="1"/>
    </xf>
    <xf numFmtId="0" fontId="14" fillId="5" borderId="0" xfId="0" applyFont="1" applyFill="1" applyAlignment="1">
      <alignment horizontal="left" vertical="top" wrapText="1"/>
    </xf>
    <xf numFmtId="0" fontId="22" fillId="5" borderId="2"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22" fillId="5" borderId="6" xfId="0" applyFont="1" applyFill="1" applyBorder="1" applyAlignment="1">
      <alignment vertical="center" wrapText="1"/>
    </xf>
    <xf numFmtId="0" fontId="22" fillId="5" borderId="8" xfId="0" applyFont="1" applyFill="1" applyBorder="1" applyAlignment="1">
      <alignment vertical="center" wrapText="1"/>
    </xf>
    <xf numFmtId="0" fontId="4" fillId="5" borderId="25" xfId="0" applyFont="1" applyFill="1" applyBorder="1" applyAlignment="1">
      <alignment horizontal="center" vertical="top" wrapText="1"/>
    </xf>
    <xf numFmtId="0" fontId="4" fillId="5" borderId="21" xfId="0" applyFont="1" applyFill="1" applyBorder="1" applyAlignment="1">
      <alignment horizontal="center" vertical="top" wrapText="1"/>
    </xf>
    <xf numFmtId="0" fontId="6" fillId="5" borderId="14" xfId="0" applyFont="1" applyFill="1" applyBorder="1" applyAlignment="1">
      <alignment horizontal="center" vertical="center" wrapText="1"/>
    </xf>
    <xf numFmtId="0" fontId="6" fillId="5" borderId="16" xfId="0" applyFont="1" applyFill="1" applyBorder="1" applyAlignment="1">
      <alignment horizontal="center" vertical="center" wrapText="1"/>
    </xf>
    <xf numFmtId="1" fontId="10" fillId="6" borderId="28" xfId="0" applyNumberFormat="1" applyFont="1" applyFill="1" applyBorder="1" applyAlignment="1">
      <alignment horizontal="center" vertical="center" wrapText="1"/>
    </xf>
    <xf numFmtId="1" fontId="10" fillId="6" borderId="29" xfId="0" applyNumberFormat="1" applyFont="1" applyFill="1" applyBorder="1" applyAlignment="1">
      <alignment horizontal="center" vertical="center" wrapText="1"/>
    </xf>
    <xf numFmtId="1" fontId="10" fillId="6" borderId="2" xfId="0" applyNumberFormat="1" applyFont="1" applyFill="1" applyBorder="1" applyAlignment="1">
      <alignment horizontal="center" vertical="center" wrapText="1"/>
    </xf>
    <xf numFmtId="1" fontId="10" fillId="6" borderId="30" xfId="0" applyNumberFormat="1" applyFont="1" applyFill="1" applyBorder="1" applyAlignment="1">
      <alignment horizontal="center" vertical="center" wrapText="1"/>
    </xf>
    <xf numFmtId="1" fontId="10" fillId="6" borderId="31" xfId="0" applyNumberFormat="1" applyFont="1" applyFill="1" applyBorder="1" applyAlignment="1">
      <alignment horizontal="center" vertical="center" wrapText="1"/>
    </xf>
    <xf numFmtId="1" fontId="10" fillId="6" borderId="32" xfId="0" applyNumberFormat="1" applyFont="1" applyFill="1" applyBorder="1" applyAlignment="1">
      <alignment horizontal="center" vertical="center" wrapText="1"/>
    </xf>
    <xf numFmtId="0" fontId="0" fillId="0" borderId="0" xfId="0"/>
    <xf numFmtId="0" fontId="25" fillId="6" borderId="6" xfId="0" applyFont="1" applyFill="1" applyBorder="1" applyAlignment="1">
      <alignment horizontal="center" vertical="center" wrapText="1"/>
    </xf>
    <xf numFmtId="0" fontId="25" fillId="6" borderId="7" xfId="0" applyFont="1" applyFill="1" applyBorder="1" applyAlignment="1">
      <alignment horizontal="center" vertical="center" wrapText="1"/>
    </xf>
    <xf numFmtId="0" fontId="25" fillId="6" borderId="8" xfId="0" applyFont="1" applyFill="1" applyBorder="1" applyAlignment="1">
      <alignment horizontal="center" vertical="center" wrapText="1"/>
    </xf>
    <xf numFmtId="0" fontId="23" fillId="6" borderId="2"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3" xfId="0" applyFont="1" applyFill="1" applyBorder="1" applyAlignment="1">
      <alignment horizontal="center" vertical="center" wrapText="1"/>
    </xf>
    <xf numFmtId="0" fontId="25" fillId="6" borderId="10"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25" fillId="6" borderId="9"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4" xfId="0" applyFont="1" applyFill="1" applyBorder="1" applyAlignment="1">
      <alignment horizontal="center" vertical="center" wrapText="1"/>
    </xf>
    <xf numFmtId="0" fontId="25" fillId="6" borderId="11"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22" fillId="5" borderId="4"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5" fillId="7" borderId="10" xfId="0" applyFont="1" applyFill="1" applyBorder="1" applyAlignment="1" applyProtection="1">
      <alignment horizontal="center" vertical="center" wrapText="1"/>
      <protection locked="0"/>
    </xf>
    <xf numFmtId="0" fontId="25" fillId="7" borderId="12" xfId="0" applyFont="1" applyFill="1" applyBorder="1" applyAlignment="1" applyProtection="1">
      <alignment horizontal="center" vertical="center" wrapText="1"/>
      <protection locked="0"/>
    </xf>
    <xf numFmtId="0" fontId="25" fillId="7" borderId="9" xfId="0" applyFont="1" applyFill="1" applyBorder="1" applyAlignment="1" applyProtection="1">
      <alignment horizontal="center" vertical="center" wrapText="1"/>
      <protection locked="0"/>
    </xf>
    <xf numFmtId="0" fontId="25" fillId="7" borderId="13" xfId="0" applyFont="1" applyFill="1" applyBorder="1" applyAlignment="1" applyProtection="1">
      <alignment horizontal="center" vertical="center" wrapText="1"/>
      <protection locked="0"/>
    </xf>
    <xf numFmtId="0" fontId="25" fillId="7" borderId="4" xfId="0" applyFont="1" applyFill="1" applyBorder="1" applyAlignment="1" applyProtection="1">
      <alignment horizontal="center" vertical="center" wrapText="1"/>
      <protection locked="0"/>
    </xf>
    <xf numFmtId="0" fontId="25" fillId="7" borderId="11" xfId="0" applyFont="1" applyFill="1" applyBorder="1" applyAlignment="1" applyProtection="1">
      <alignment horizontal="center" vertical="center" wrapText="1"/>
      <protection locked="0"/>
    </xf>
    <xf numFmtId="0" fontId="17" fillId="5" borderId="9" xfId="0" applyFont="1" applyFill="1" applyBorder="1" applyAlignment="1">
      <alignment horizontal="center" vertical="center" wrapText="1"/>
    </xf>
    <xf numFmtId="0" fontId="17" fillId="5" borderId="0" xfId="0" applyFont="1" applyFill="1" applyAlignment="1">
      <alignment horizontal="center" vertical="center" wrapText="1"/>
    </xf>
    <xf numFmtId="0" fontId="17" fillId="5" borderId="13" xfId="0" applyFont="1" applyFill="1" applyBorder="1" applyAlignment="1">
      <alignment horizontal="center" vertical="center" wrapText="1"/>
    </xf>
    <xf numFmtId="164" fontId="25" fillId="6" borderId="10" xfId="0" applyNumberFormat="1" applyFont="1" applyFill="1" applyBorder="1" applyAlignment="1">
      <alignment horizontal="center" vertical="center" wrapText="1"/>
    </xf>
    <xf numFmtId="164" fontId="25" fillId="6" borderId="12" xfId="0" applyNumberFormat="1" applyFont="1" applyFill="1" applyBorder="1" applyAlignment="1">
      <alignment horizontal="center" vertical="center" wrapText="1"/>
    </xf>
    <xf numFmtId="164" fontId="25" fillId="6" borderId="9" xfId="0" applyNumberFormat="1" applyFont="1" applyFill="1" applyBorder="1" applyAlignment="1">
      <alignment horizontal="center" vertical="center" wrapText="1"/>
    </xf>
    <xf numFmtId="164" fontId="25" fillId="6" borderId="13" xfId="0" applyNumberFormat="1" applyFont="1" applyFill="1" applyBorder="1" applyAlignment="1">
      <alignment horizontal="center" vertical="center" wrapText="1"/>
    </xf>
    <xf numFmtId="164" fontId="25" fillId="6" borderId="4" xfId="0" applyNumberFormat="1" applyFont="1" applyFill="1" applyBorder="1" applyAlignment="1">
      <alignment horizontal="center" vertical="center" wrapText="1"/>
    </xf>
    <xf numFmtId="164" fontId="25" fillId="6" borderId="11" xfId="0" applyNumberFormat="1" applyFont="1" applyFill="1" applyBorder="1" applyAlignment="1">
      <alignment horizontal="center" vertical="center" wrapText="1"/>
    </xf>
    <xf numFmtId="0" fontId="18" fillId="3" borderId="0" xfId="0" applyFont="1" applyFill="1"/>
  </cellXfs>
  <cellStyles count="3">
    <cellStyle name="Comma" xfId="2" builtinId="3"/>
    <cellStyle name="Currency" xfId="1" builtinId="4"/>
    <cellStyle name="Normal" xfId="0" builtinId="0"/>
  </cellStyles>
  <dxfs count="3">
    <dxf>
      <font>
        <color rgb="FF002B3D"/>
      </font>
      <fill>
        <patternFill>
          <bgColor rgb="FFECC94A"/>
        </patternFill>
      </fill>
    </dxf>
    <dxf>
      <font>
        <color rgb="FF002B3D"/>
      </font>
      <fill>
        <patternFill>
          <bgColor rgb="FFECC94A"/>
        </patternFill>
      </fill>
    </dxf>
    <dxf>
      <font>
        <color rgb="FF002B3D"/>
      </font>
      <fill>
        <patternFill>
          <bgColor rgb="FFECC94A"/>
        </patternFill>
      </fill>
    </dxf>
  </dxfs>
  <tableStyles count="0" defaultTableStyle="TableStyleMedium2" defaultPivotStyle="PivotStyleLight16"/>
  <colors>
    <mruColors>
      <color rgb="FF002B3D"/>
      <color rgb="FFECC94A"/>
      <color rgb="FF231F20"/>
      <color rgb="FFF8F6E6"/>
      <color rgb="FFB9614E"/>
      <color rgb="FF5D8266"/>
      <color rgb="FF99C3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231321</xdr:colOff>
      <xdr:row>12</xdr:row>
      <xdr:rowOff>1674329</xdr:rowOff>
    </xdr:from>
    <xdr:to>
      <xdr:col>8</xdr:col>
      <xdr:colOff>911678</xdr:colOff>
      <xdr:row>16</xdr:row>
      <xdr:rowOff>1932216</xdr:rowOff>
    </xdr:to>
    <xdr:pic>
      <xdr:nvPicPr>
        <xdr:cNvPr id="8" name="Picture 7">
          <a:extLst>
            <a:ext uri="{FF2B5EF4-FFF2-40B4-BE49-F238E27FC236}">
              <a16:creationId xmlns:a16="http://schemas.microsoft.com/office/drawing/2014/main" id="{A81F1690-8AB5-3EC3-60A6-76893ED6AA0A}"/>
            </a:ext>
          </a:extLst>
        </xdr:cNvPr>
        <xdr:cNvPicPr>
          <a:picLocks noChangeAspect="1"/>
        </xdr:cNvPicPr>
      </xdr:nvPicPr>
      <xdr:blipFill>
        <a:blip xmlns:r="http://schemas.openxmlformats.org/officeDocument/2006/relationships" r:embed="rId1"/>
        <a:stretch>
          <a:fillRect/>
        </a:stretch>
      </xdr:blipFill>
      <xdr:spPr>
        <a:xfrm>
          <a:off x="231321" y="20275293"/>
          <a:ext cx="8844643" cy="4652994"/>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0</xdr:col>
      <xdr:colOff>190501</xdr:colOff>
      <xdr:row>17</xdr:row>
      <xdr:rowOff>3736044</xdr:rowOff>
    </xdr:from>
    <xdr:to>
      <xdr:col>8</xdr:col>
      <xdr:colOff>911678</xdr:colOff>
      <xdr:row>58</xdr:row>
      <xdr:rowOff>136097</xdr:rowOff>
    </xdr:to>
    <xdr:pic>
      <xdr:nvPicPr>
        <xdr:cNvPr id="5" name="Picture 4">
          <a:extLst>
            <a:ext uri="{FF2B5EF4-FFF2-40B4-BE49-F238E27FC236}">
              <a16:creationId xmlns:a16="http://schemas.microsoft.com/office/drawing/2014/main" id="{9DC74FD4-7462-3528-7426-D1E8AC6DC3E9}"/>
            </a:ext>
          </a:extLst>
        </xdr:cNvPr>
        <xdr:cNvPicPr>
          <a:picLocks noChangeAspect="1"/>
        </xdr:cNvPicPr>
      </xdr:nvPicPr>
      <xdr:blipFill>
        <a:blip xmlns:r="http://schemas.openxmlformats.org/officeDocument/2006/relationships" r:embed="rId2"/>
        <a:stretch>
          <a:fillRect/>
        </a:stretch>
      </xdr:blipFill>
      <xdr:spPr>
        <a:xfrm>
          <a:off x="190501" y="29167794"/>
          <a:ext cx="8885463" cy="9585374"/>
        </a:xfrm>
        <a:prstGeom prst="rect">
          <a:avLst/>
        </a:prstGeom>
        <a:ln w="127000" cap="sq">
          <a:solidFill>
            <a:srgbClr val="000000"/>
          </a:solidFill>
          <a:miter lim="800000"/>
        </a:ln>
        <a:effectLst>
          <a:outerShdw blurRad="57150" dist="50800" dir="2700000" algn="tl" rotWithShape="0">
            <a:srgbClr val="000000">
              <a:alpha val="40000"/>
            </a:srgbClr>
          </a:outerShdw>
        </a:effectLst>
      </xdr:spPr>
    </xdr:pic>
    <xdr:clientData/>
  </xdr:twoCellAnchor>
  <xdr:twoCellAnchor editAs="oneCell">
    <xdr:from>
      <xdr:col>1</xdr:col>
      <xdr:colOff>340178</xdr:colOff>
      <xdr:row>1</xdr:row>
      <xdr:rowOff>149679</xdr:rowOff>
    </xdr:from>
    <xdr:to>
      <xdr:col>7</xdr:col>
      <xdr:colOff>759821</xdr:colOff>
      <xdr:row>5</xdr:row>
      <xdr:rowOff>994489</xdr:rowOff>
    </xdr:to>
    <xdr:pic>
      <xdr:nvPicPr>
        <xdr:cNvPr id="4" name="Picture 3">
          <a:extLst>
            <a:ext uri="{FF2B5EF4-FFF2-40B4-BE49-F238E27FC236}">
              <a16:creationId xmlns:a16="http://schemas.microsoft.com/office/drawing/2014/main" id="{B1B6666A-FA30-B86D-1BB2-2BD52C7DEB37}"/>
            </a:ext>
          </a:extLst>
        </xdr:cNvPr>
        <xdr:cNvPicPr>
          <a:picLocks noChangeAspect="1"/>
        </xdr:cNvPicPr>
      </xdr:nvPicPr>
      <xdr:blipFill>
        <a:blip xmlns:r="http://schemas.openxmlformats.org/officeDocument/2006/relationships" r:embed="rId3"/>
        <a:stretch>
          <a:fillRect/>
        </a:stretch>
      </xdr:blipFill>
      <xdr:spPr>
        <a:xfrm>
          <a:off x="1360714" y="4327072"/>
          <a:ext cx="6542857" cy="1552381"/>
        </a:xfrm>
        <a:prstGeom prst="rect">
          <a:avLst/>
        </a:prstGeom>
      </xdr:spPr>
    </xdr:pic>
    <xdr:clientData/>
  </xdr:twoCellAnchor>
  <xdr:twoCellAnchor editAs="oneCell">
    <xdr:from>
      <xdr:col>0</xdr:col>
      <xdr:colOff>342899</xdr:colOff>
      <xdr:row>9</xdr:row>
      <xdr:rowOff>393247</xdr:rowOff>
    </xdr:from>
    <xdr:to>
      <xdr:col>8</xdr:col>
      <xdr:colOff>649427</xdr:colOff>
      <xdr:row>11</xdr:row>
      <xdr:rowOff>3990975</xdr:rowOff>
    </xdr:to>
    <xdr:pic>
      <xdr:nvPicPr>
        <xdr:cNvPr id="3" name="Picture 2">
          <a:extLst>
            <a:ext uri="{FF2B5EF4-FFF2-40B4-BE49-F238E27FC236}">
              <a16:creationId xmlns:a16="http://schemas.microsoft.com/office/drawing/2014/main" id="{D4BDDE33-5365-B24E-8DE8-614F140FAEA5}"/>
            </a:ext>
          </a:extLst>
        </xdr:cNvPr>
        <xdr:cNvPicPr>
          <a:picLocks noChangeAspect="1"/>
        </xdr:cNvPicPr>
      </xdr:nvPicPr>
      <xdr:blipFill>
        <a:blip xmlns:r="http://schemas.openxmlformats.org/officeDocument/2006/relationships" r:embed="rId4"/>
        <a:stretch>
          <a:fillRect/>
        </a:stretch>
      </xdr:blipFill>
      <xdr:spPr>
        <a:xfrm>
          <a:off x="342899" y="14756947"/>
          <a:ext cx="8459928" cy="703625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4754-B58A-4CCD-A2EC-180C34D905EE}">
  <dimension ref="A1:I59"/>
  <sheetViews>
    <sheetView tabSelected="1" zoomScale="70" zoomScaleNormal="70" zoomScaleSheetLayoutView="100" workbookViewId="0">
      <selection sqref="A1:I1"/>
    </sheetView>
  </sheetViews>
  <sheetFormatPr defaultRowHeight="14.25" x14ac:dyDescent="0.2"/>
  <cols>
    <col min="1" max="8" width="15.28515625" style="21" customWidth="1"/>
    <col min="9" max="9" width="17" style="21" customWidth="1"/>
    <col min="10" max="16384" width="9.140625" style="21"/>
  </cols>
  <sheetData>
    <row r="1" spans="1:9" ht="329.25" customHeight="1" x14ac:dyDescent="0.2">
      <c r="A1" s="44" t="s">
        <v>36</v>
      </c>
      <c r="B1" s="45"/>
      <c r="C1" s="45"/>
      <c r="D1" s="45"/>
      <c r="E1" s="45"/>
      <c r="F1" s="45"/>
      <c r="G1" s="45"/>
      <c r="H1" s="45"/>
      <c r="I1" s="46"/>
    </row>
    <row r="2" spans="1:9" x14ac:dyDescent="0.2">
      <c r="A2" s="22"/>
      <c r="B2" s="22"/>
      <c r="C2" s="22"/>
      <c r="D2" s="22"/>
      <c r="E2" s="22"/>
      <c r="F2" s="22"/>
      <c r="G2" s="22"/>
      <c r="H2" s="22"/>
      <c r="I2" s="23"/>
    </row>
    <row r="3" spans="1:9" x14ac:dyDescent="0.2">
      <c r="A3" s="22"/>
      <c r="B3" s="22"/>
      <c r="C3" s="22"/>
      <c r="D3" s="22"/>
      <c r="E3" s="22"/>
      <c r="F3" s="22"/>
      <c r="G3" s="22"/>
      <c r="H3" s="22"/>
      <c r="I3" s="23"/>
    </row>
    <row r="4" spans="1:9" x14ac:dyDescent="0.2">
      <c r="A4" s="22"/>
      <c r="B4" s="22"/>
      <c r="C4" s="22"/>
      <c r="D4" s="22"/>
      <c r="E4" s="22"/>
      <c r="F4" s="22"/>
      <c r="G4" s="22"/>
      <c r="H4" s="22"/>
      <c r="I4" s="23"/>
    </row>
    <row r="5" spans="1:9" x14ac:dyDescent="0.2">
      <c r="A5" s="22"/>
      <c r="B5" s="22"/>
      <c r="C5" s="22"/>
      <c r="D5" s="22"/>
      <c r="E5" s="22"/>
      <c r="F5" s="22"/>
      <c r="G5" s="22"/>
      <c r="H5" s="22"/>
      <c r="I5" s="23"/>
    </row>
    <row r="6" spans="1:9" ht="115.5" customHeight="1" x14ac:dyDescent="0.2">
      <c r="A6" s="22"/>
      <c r="B6" s="22"/>
      <c r="C6" s="22"/>
      <c r="D6" s="22"/>
      <c r="E6" s="22"/>
      <c r="F6" s="22"/>
      <c r="G6" s="22"/>
      <c r="H6" s="22"/>
      <c r="I6" s="23"/>
    </row>
    <row r="7" spans="1:9" ht="409.5" customHeight="1" x14ac:dyDescent="0.2">
      <c r="A7" s="47" t="s">
        <v>44</v>
      </c>
      <c r="B7" s="47"/>
      <c r="C7" s="47"/>
      <c r="D7" s="47"/>
      <c r="E7" s="47"/>
      <c r="F7" s="47"/>
      <c r="G7" s="47"/>
      <c r="H7" s="47"/>
      <c r="I7" s="47"/>
    </row>
    <row r="8" spans="1:9" ht="90.75" customHeight="1" x14ac:dyDescent="0.2">
      <c r="A8" s="47"/>
      <c r="B8" s="47"/>
      <c r="C8" s="47"/>
      <c r="D8" s="47"/>
      <c r="E8" s="47"/>
      <c r="F8" s="47"/>
      <c r="G8" s="47"/>
      <c r="H8" s="47"/>
      <c r="I8" s="47"/>
    </row>
    <row r="9" spans="1:9" ht="129" customHeight="1" x14ac:dyDescent="0.2">
      <c r="A9" s="47"/>
      <c r="B9" s="47"/>
      <c r="C9" s="47"/>
      <c r="D9" s="47"/>
      <c r="E9" s="47"/>
      <c r="F9" s="47"/>
      <c r="G9" s="47"/>
      <c r="H9" s="47"/>
      <c r="I9" s="47"/>
    </row>
    <row r="10" spans="1:9" ht="193.5" customHeight="1" x14ac:dyDescent="0.2">
      <c r="A10" s="22"/>
      <c r="B10" s="22"/>
      <c r="C10" s="22"/>
      <c r="D10" s="22"/>
      <c r="E10" s="22"/>
      <c r="F10" s="22"/>
      <c r="G10" s="22"/>
      <c r="H10" s="22"/>
      <c r="I10" s="23"/>
    </row>
    <row r="11" spans="1:9" ht="77.25" customHeight="1" x14ac:dyDescent="0.2">
      <c r="A11" s="22"/>
      <c r="B11" s="22"/>
      <c r="C11" s="22"/>
      <c r="D11" s="22"/>
      <c r="E11" s="22"/>
      <c r="F11" s="22"/>
      <c r="G11" s="22"/>
      <c r="H11" s="22"/>
      <c r="I11" s="23"/>
    </row>
    <row r="12" spans="1:9" ht="354.75" customHeight="1" x14ac:dyDescent="0.2">
      <c r="A12" s="22"/>
      <c r="B12" s="22"/>
      <c r="C12" s="22"/>
      <c r="D12" s="22"/>
      <c r="E12" s="22"/>
      <c r="F12" s="22"/>
      <c r="G12" s="22"/>
      <c r="H12" s="22"/>
      <c r="I12" s="23"/>
    </row>
    <row r="13" spans="1:9" ht="159.75" customHeight="1" x14ac:dyDescent="0.2">
      <c r="A13" s="44" t="s">
        <v>37</v>
      </c>
      <c r="B13" s="45"/>
      <c r="C13" s="45"/>
      <c r="D13" s="45"/>
      <c r="E13" s="45"/>
      <c r="F13" s="45"/>
      <c r="G13" s="45"/>
      <c r="H13" s="45"/>
      <c r="I13" s="46"/>
    </row>
    <row r="14" spans="1:9" ht="62.25" customHeight="1" x14ac:dyDescent="0.2">
      <c r="A14" s="22"/>
      <c r="B14" s="22"/>
      <c r="C14" s="22"/>
      <c r="D14" s="22"/>
      <c r="E14" s="22"/>
      <c r="F14" s="22"/>
      <c r="G14" s="22"/>
      <c r="H14" s="22"/>
      <c r="I14" s="23"/>
    </row>
    <row r="15" spans="1:9" ht="62.25" customHeight="1" x14ac:dyDescent="0.2">
      <c r="A15" s="22"/>
      <c r="B15" s="22"/>
      <c r="C15" s="22"/>
      <c r="D15" s="22"/>
      <c r="E15" s="22"/>
      <c r="F15" s="22"/>
      <c r="G15" s="22"/>
      <c r="H15" s="22"/>
      <c r="I15" s="23"/>
    </row>
    <row r="16" spans="1:9" ht="62.25" customHeight="1" x14ac:dyDescent="0.2">
      <c r="A16" s="22"/>
      <c r="B16" s="22"/>
      <c r="C16" s="22"/>
      <c r="D16" s="22"/>
      <c r="E16" s="22"/>
      <c r="F16" s="22"/>
      <c r="G16" s="22"/>
      <c r="H16" s="22"/>
      <c r="I16" s="23"/>
    </row>
    <row r="17" spans="1:9" ht="191.25" customHeight="1" x14ac:dyDescent="0.2">
      <c r="A17" s="22"/>
      <c r="B17" s="22"/>
      <c r="C17" s="22"/>
      <c r="D17" s="22"/>
      <c r="E17" s="22"/>
      <c r="F17" s="22"/>
      <c r="G17" s="22"/>
      <c r="H17" s="22"/>
      <c r="I17" s="23"/>
    </row>
    <row r="18" spans="1:9" ht="351" customHeight="1" x14ac:dyDescent="0.2">
      <c r="A18" s="44" t="s">
        <v>38</v>
      </c>
      <c r="B18" s="45"/>
      <c r="C18" s="45"/>
      <c r="D18" s="45"/>
      <c r="E18" s="45"/>
      <c r="F18" s="45"/>
      <c r="G18" s="45"/>
      <c r="H18" s="45"/>
      <c r="I18" s="46"/>
    </row>
    <row r="19" spans="1:9" x14ac:dyDescent="0.2">
      <c r="A19" s="22"/>
      <c r="B19" s="22"/>
      <c r="C19" s="22"/>
      <c r="D19" s="22"/>
      <c r="E19" s="22"/>
      <c r="F19" s="22"/>
      <c r="G19" s="22"/>
      <c r="H19" s="22"/>
      <c r="I19" s="23"/>
    </row>
    <row r="20" spans="1:9" x14ac:dyDescent="0.2">
      <c r="A20" s="22"/>
      <c r="B20" s="22"/>
      <c r="C20" s="22"/>
      <c r="D20" s="22"/>
      <c r="E20" s="22"/>
      <c r="F20" s="22"/>
      <c r="G20" s="22"/>
      <c r="H20" s="22"/>
      <c r="I20" s="23"/>
    </row>
    <row r="21" spans="1:9" x14ac:dyDescent="0.2">
      <c r="A21" s="22"/>
      <c r="B21" s="22"/>
      <c r="C21" s="22"/>
      <c r="D21" s="22"/>
      <c r="E21" s="22"/>
      <c r="F21" s="22"/>
      <c r="G21" s="22"/>
      <c r="H21" s="22"/>
      <c r="I21" s="23"/>
    </row>
    <row r="22" spans="1:9" x14ac:dyDescent="0.2">
      <c r="A22" s="22"/>
      <c r="B22" s="22"/>
      <c r="C22" s="22"/>
      <c r="D22" s="22"/>
      <c r="E22" s="22"/>
      <c r="F22" s="22"/>
      <c r="G22" s="22"/>
      <c r="H22" s="22"/>
      <c r="I22" s="23"/>
    </row>
    <row r="23" spans="1:9" x14ac:dyDescent="0.2">
      <c r="A23" s="22"/>
      <c r="B23" s="22"/>
      <c r="C23" s="22"/>
      <c r="D23" s="22"/>
      <c r="E23" s="22"/>
      <c r="F23" s="22"/>
      <c r="G23" s="22"/>
      <c r="H23" s="22"/>
      <c r="I23" s="23"/>
    </row>
    <row r="24" spans="1:9" x14ac:dyDescent="0.2">
      <c r="A24" s="22"/>
      <c r="B24" s="22"/>
      <c r="C24" s="22"/>
      <c r="D24" s="22"/>
      <c r="E24" s="22"/>
      <c r="F24" s="22"/>
      <c r="G24" s="22"/>
      <c r="H24" s="22"/>
      <c r="I24" s="23"/>
    </row>
    <row r="25" spans="1:9" x14ac:dyDescent="0.2">
      <c r="A25" s="22"/>
      <c r="B25" s="22"/>
      <c r="C25" s="22"/>
      <c r="D25" s="22"/>
      <c r="E25" s="22"/>
      <c r="F25" s="22"/>
      <c r="G25" s="22"/>
      <c r="H25" s="22"/>
      <c r="I25" s="23"/>
    </row>
    <row r="26" spans="1:9" x14ac:dyDescent="0.2">
      <c r="A26" s="22"/>
      <c r="B26" s="22"/>
      <c r="C26" s="22"/>
      <c r="D26" s="22"/>
      <c r="E26" s="22"/>
      <c r="F26" s="22"/>
      <c r="G26" s="22"/>
      <c r="H26" s="22"/>
      <c r="I26" s="23"/>
    </row>
    <row r="27" spans="1:9" x14ac:dyDescent="0.2">
      <c r="A27" s="22"/>
      <c r="B27" s="22"/>
      <c r="C27" s="22"/>
      <c r="D27" s="22"/>
      <c r="E27" s="22"/>
      <c r="F27" s="22"/>
      <c r="G27" s="22"/>
      <c r="H27" s="22"/>
      <c r="I27" s="23"/>
    </row>
    <row r="28" spans="1:9" x14ac:dyDescent="0.2">
      <c r="A28" s="22"/>
      <c r="B28" s="22"/>
      <c r="C28" s="22"/>
      <c r="D28" s="22"/>
      <c r="E28" s="22"/>
      <c r="F28" s="22"/>
      <c r="G28" s="22"/>
      <c r="H28" s="22"/>
      <c r="I28" s="23"/>
    </row>
    <row r="29" spans="1:9" x14ac:dyDescent="0.2">
      <c r="A29" s="22"/>
      <c r="B29" s="22"/>
      <c r="C29" s="22"/>
      <c r="D29" s="22"/>
      <c r="E29" s="22"/>
      <c r="F29" s="22"/>
      <c r="G29" s="22"/>
      <c r="H29" s="22"/>
      <c r="I29" s="23"/>
    </row>
    <row r="30" spans="1:9" x14ac:dyDescent="0.2">
      <c r="A30" s="22"/>
      <c r="B30" s="22"/>
      <c r="C30" s="22"/>
      <c r="D30" s="22"/>
      <c r="E30" s="22"/>
      <c r="F30" s="22"/>
      <c r="G30" s="22"/>
      <c r="H30" s="22"/>
      <c r="I30" s="23"/>
    </row>
    <row r="31" spans="1:9" x14ac:dyDescent="0.2">
      <c r="A31" s="22"/>
      <c r="B31" s="22"/>
      <c r="C31" s="22"/>
      <c r="D31" s="22"/>
      <c r="E31" s="22"/>
      <c r="F31" s="22"/>
      <c r="G31" s="22"/>
      <c r="H31" s="22"/>
      <c r="I31" s="23"/>
    </row>
    <row r="32" spans="1:9" x14ac:dyDescent="0.2">
      <c r="A32" s="22"/>
      <c r="B32" s="22"/>
      <c r="C32" s="22"/>
      <c r="D32" s="22"/>
      <c r="E32" s="22"/>
      <c r="F32" s="22"/>
      <c r="G32" s="22"/>
      <c r="H32" s="22"/>
      <c r="I32" s="23"/>
    </row>
    <row r="33" spans="1:9" x14ac:dyDescent="0.2">
      <c r="A33" s="22"/>
      <c r="B33" s="22"/>
      <c r="C33" s="22"/>
      <c r="D33" s="22"/>
      <c r="E33" s="22"/>
      <c r="F33" s="22"/>
      <c r="G33" s="22"/>
      <c r="H33" s="22"/>
      <c r="I33" s="23"/>
    </row>
    <row r="34" spans="1:9" x14ac:dyDescent="0.2">
      <c r="A34" s="22"/>
      <c r="B34" s="22"/>
      <c r="C34" s="22"/>
      <c r="D34" s="22"/>
      <c r="E34" s="22"/>
      <c r="F34" s="22"/>
      <c r="G34" s="22"/>
      <c r="H34" s="22"/>
      <c r="I34" s="23"/>
    </row>
    <row r="35" spans="1:9" x14ac:dyDescent="0.2">
      <c r="A35" s="22"/>
      <c r="B35" s="22"/>
      <c r="C35" s="22"/>
      <c r="D35" s="22"/>
      <c r="E35" s="22"/>
      <c r="F35" s="22"/>
      <c r="G35" s="22"/>
      <c r="H35" s="22"/>
      <c r="I35" s="23"/>
    </row>
    <row r="36" spans="1:9" x14ac:dyDescent="0.2">
      <c r="A36" s="22"/>
      <c r="B36" s="22"/>
      <c r="C36" s="22"/>
      <c r="D36" s="22"/>
      <c r="E36" s="22"/>
      <c r="F36" s="22"/>
      <c r="G36" s="22"/>
      <c r="H36" s="22"/>
      <c r="I36" s="23"/>
    </row>
    <row r="37" spans="1:9" x14ac:dyDescent="0.2">
      <c r="A37" s="22"/>
      <c r="B37" s="22"/>
      <c r="C37" s="22"/>
      <c r="D37" s="22"/>
      <c r="E37" s="22"/>
      <c r="F37" s="22"/>
      <c r="G37" s="22"/>
      <c r="H37" s="22"/>
      <c r="I37" s="23"/>
    </row>
    <row r="38" spans="1:9" x14ac:dyDescent="0.2">
      <c r="A38" s="22"/>
      <c r="B38" s="22"/>
      <c r="C38" s="22"/>
      <c r="D38" s="22"/>
      <c r="E38" s="22"/>
      <c r="F38" s="22"/>
      <c r="G38" s="22"/>
      <c r="H38" s="22"/>
      <c r="I38" s="23"/>
    </row>
    <row r="39" spans="1:9" x14ac:dyDescent="0.2">
      <c r="A39" s="22"/>
      <c r="B39" s="22"/>
      <c r="C39" s="22"/>
      <c r="D39" s="22"/>
      <c r="E39" s="22"/>
      <c r="F39" s="22"/>
      <c r="G39" s="22"/>
      <c r="H39" s="22"/>
      <c r="I39" s="23"/>
    </row>
    <row r="40" spans="1:9" x14ac:dyDescent="0.2">
      <c r="A40" s="22"/>
      <c r="B40" s="22"/>
      <c r="C40" s="22"/>
      <c r="D40" s="22"/>
      <c r="E40" s="22"/>
      <c r="F40" s="22"/>
      <c r="G40" s="22"/>
      <c r="H40" s="22"/>
      <c r="I40" s="23"/>
    </row>
    <row r="41" spans="1:9" x14ac:dyDescent="0.2">
      <c r="A41" s="22"/>
      <c r="B41" s="22"/>
      <c r="C41" s="22"/>
      <c r="D41" s="22"/>
      <c r="E41" s="22"/>
      <c r="F41" s="22"/>
      <c r="G41" s="22"/>
      <c r="H41" s="22"/>
      <c r="I41" s="23"/>
    </row>
    <row r="42" spans="1:9" x14ac:dyDescent="0.2">
      <c r="A42" s="22"/>
      <c r="B42" s="22"/>
      <c r="C42" s="22"/>
      <c r="D42" s="22"/>
      <c r="E42" s="22"/>
      <c r="F42" s="22"/>
      <c r="G42" s="22"/>
      <c r="H42" s="22"/>
      <c r="I42" s="23"/>
    </row>
    <row r="43" spans="1:9" x14ac:dyDescent="0.2">
      <c r="A43" s="22"/>
      <c r="B43" s="22"/>
      <c r="C43" s="22"/>
      <c r="D43" s="22"/>
      <c r="E43" s="22"/>
      <c r="F43" s="22"/>
      <c r="G43" s="22"/>
      <c r="H43" s="22"/>
      <c r="I43" s="23"/>
    </row>
    <row r="44" spans="1:9" x14ac:dyDescent="0.2">
      <c r="A44" s="22"/>
      <c r="B44" s="22"/>
      <c r="C44" s="22"/>
      <c r="D44" s="22"/>
      <c r="E44" s="22"/>
      <c r="F44" s="22"/>
      <c r="G44" s="22"/>
      <c r="H44" s="22"/>
      <c r="I44" s="23"/>
    </row>
    <row r="45" spans="1:9" x14ac:dyDescent="0.2">
      <c r="A45" s="22"/>
      <c r="B45" s="22"/>
      <c r="C45" s="22"/>
      <c r="D45" s="22"/>
      <c r="E45" s="22"/>
      <c r="F45" s="22"/>
      <c r="G45" s="22"/>
      <c r="H45" s="22"/>
      <c r="I45" s="23"/>
    </row>
    <row r="46" spans="1:9" x14ac:dyDescent="0.2">
      <c r="A46" s="22"/>
      <c r="B46" s="22"/>
      <c r="C46" s="22"/>
      <c r="D46" s="22"/>
      <c r="E46" s="22"/>
      <c r="F46" s="22"/>
      <c r="G46" s="22"/>
      <c r="H46" s="22"/>
      <c r="I46" s="23"/>
    </row>
    <row r="47" spans="1:9" x14ac:dyDescent="0.2">
      <c r="A47" s="22"/>
      <c r="B47" s="22"/>
      <c r="C47" s="22"/>
      <c r="D47" s="22"/>
      <c r="E47" s="22"/>
      <c r="F47" s="22"/>
      <c r="G47" s="22"/>
      <c r="H47" s="22"/>
      <c r="I47" s="23"/>
    </row>
    <row r="48" spans="1:9" x14ac:dyDescent="0.2">
      <c r="A48" s="22"/>
      <c r="B48" s="22"/>
      <c r="C48" s="22"/>
      <c r="D48" s="22"/>
      <c r="E48" s="22"/>
      <c r="F48" s="22"/>
      <c r="G48" s="22"/>
      <c r="H48" s="22"/>
      <c r="I48" s="23"/>
    </row>
    <row r="49" spans="1:9" x14ac:dyDescent="0.2">
      <c r="A49" s="22"/>
      <c r="B49" s="22"/>
      <c r="C49" s="22"/>
      <c r="D49" s="22"/>
      <c r="E49" s="22"/>
      <c r="F49" s="22"/>
      <c r="G49" s="22"/>
      <c r="H49" s="22"/>
      <c r="I49" s="23"/>
    </row>
    <row r="50" spans="1:9" x14ac:dyDescent="0.2">
      <c r="A50" s="22"/>
      <c r="B50" s="22"/>
      <c r="C50" s="22"/>
      <c r="D50" s="22"/>
      <c r="E50" s="22"/>
      <c r="F50" s="22"/>
      <c r="G50" s="22"/>
      <c r="H50" s="22"/>
      <c r="I50" s="23"/>
    </row>
    <row r="51" spans="1:9" x14ac:dyDescent="0.2">
      <c r="A51" s="22"/>
      <c r="B51" s="22"/>
      <c r="C51" s="22"/>
      <c r="D51" s="22"/>
      <c r="E51" s="22"/>
      <c r="F51" s="22"/>
      <c r="G51" s="22"/>
      <c r="H51" s="22"/>
      <c r="I51" s="23"/>
    </row>
    <row r="52" spans="1:9" x14ac:dyDescent="0.2">
      <c r="A52" s="22"/>
      <c r="B52" s="22"/>
      <c r="C52" s="22"/>
      <c r="D52" s="22"/>
      <c r="E52" s="22"/>
      <c r="F52" s="22"/>
      <c r="G52" s="22"/>
      <c r="H52" s="22"/>
      <c r="I52" s="23"/>
    </row>
    <row r="53" spans="1:9" x14ac:dyDescent="0.2">
      <c r="A53" s="22"/>
      <c r="B53" s="22"/>
      <c r="C53" s="22"/>
      <c r="D53" s="22"/>
      <c r="E53" s="22"/>
      <c r="F53" s="22"/>
      <c r="G53" s="22"/>
      <c r="H53" s="22"/>
      <c r="I53" s="23"/>
    </row>
    <row r="54" spans="1:9" x14ac:dyDescent="0.2">
      <c r="A54" s="22"/>
      <c r="B54" s="22"/>
      <c r="C54" s="22"/>
      <c r="D54" s="22"/>
      <c r="E54" s="22"/>
      <c r="F54" s="22"/>
      <c r="G54" s="22"/>
      <c r="H54" s="22"/>
      <c r="I54" s="23"/>
    </row>
    <row r="55" spans="1:9" x14ac:dyDescent="0.2">
      <c r="A55" s="22"/>
      <c r="B55" s="22"/>
      <c r="C55" s="22"/>
      <c r="D55" s="22"/>
      <c r="E55" s="22"/>
      <c r="F55" s="22"/>
      <c r="G55" s="22"/>
      <c r="H55" s="22"/>
      <c r="I55" s="23"/>
    </row>
    <row r="56" spans="1:9" x14ac:dyDescent="0.2">
      <c r="A56" s="22"/>
      <c r="B56" s="22"/>
      <c r="C56" s="22"/>
      <c r="D56" s="22"/>
      <c r="E56" s="22"/>
      <c r="F56" s="22"/>
      <c r="G56" s="22"/>
      <c r="H56" s="22"/>
      <c r="I56" s="23"/>
    </row>
    <row r="57" spans="1:9" x14ac:dyDescent="0.2">
      <c r="A57" s="22"/>
      <c r="B57" s="22"/>
      <c r="C57" s="22"/>
      <c r="D57" s="22"/>
      <c r="E57" s="22"/>
      <c r="F57" s="22"/>
      <c r="G57" s="22"/>
      <c r="H57" s="22"/>
      <c r="I57" s="23"/>
    </row>
    <row r="58" spans="1:9" ht="143.25" customHeight="1" thickBot="1" x14ac:dyDescent="0.25">
      <c r="A58" s="24"/>
      <c r="B58" s="24"/>
      <c r="C58" s="24"/>
      <c r="D58" s="24"/>
      <c r="E58" s="24"/>
      <c r="F58" s="24"/>
      <c r="G58" s="24"/>
      <c r="H58" s="24"/>
      <c r="I58" s="25"/>
    </row>
    <row r="59" spans="1:9" ht="15" thickTop="1" x14ac:dyDescent="0.2"/>
  </sheetData>
  <sheetProtection algorithmName="SHA-512" hashValue="duwwLurOdYWIeEr/GcW4WIMfi98+SJTXCGMsSikWF4KjJnJgIMI4ozAxn+TUemWHrQ4jSr7GSVuIp8UAIyt21w==" saltValue="SqXRPe/ddYte2AozPJsUkw==" spinCount="100000" sheet="1" objects="1" scenarios="1"/>
  <mergeCells count="4">
    <mergeCell ref="A1:I1"/>
    <mergeCell ref="A13:I13"/>
    <mergeCell ref="A18:I18"/>
    <mergeCell ref="A7:I9"/>
  </mergeCells>
  <printOptions gridLines="1"/>
  <pageMargins left="0.7" right="0.7" top="0.75" bottom="0.75" header="0.3" footer="0.3"/>
  <pageSetup scale="65" orientation="portrait" r:id="rId1"/>
  <rowBreaks count="3" manualBreakCount="3">
    <brk id="6" max="16383" man="1"/>
    <brk id="12" max="16383" man="1"/>
    <brk id="1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0B71A-3D58-454E-9EEB-8B3984037329}">
  <sheetPr codeName="Sheet1"/>
  <dimension ref="A1:K5045"/>
  <sheetViews>
    <sheetView topLeftCell="C1" zoomScale="85" zoomScaleNormal="85" zoomScaleSheetLayoutView="100" workbookViewId="0">
      <selection activeCell="D13" sqref="D13"/>
    </sheetView>
  </sheetViews>
  <sheetFormatPr defaultColWidth="23.7109375" defaultRowHeight="17.25" x14ac:dyDescent="0.3"/>
  <cols>
    <col min="1" max="2" width="23.7109375" style="17" hidden="1" customWidth="1"/>
    <col min="3" max="3" width="19.7109375" style="18" customWidth="1"/>
    <col min="4" max="4" width="20.5703125" style="17" customWidth="1"/>
    <col min="5" max="5" width="30.5703125" style="16" customWidth="1"/>
    <col min="6" max="7" width="23.7109375" style="17"/>
    <col min="8" max="8" width="23.7109375" style="17" hidden="1" customWidth="1"/>
    <col min="9" max="9" width="23.7109375" style="17"/>
    <col min="10" max="10" width="37.85546875" style="17" customWidth="1"/>
    <col min="11" max="11" width="33.5703125" style="17" customWidth="1"/>
    <col min="12" max="16384" width="23.7109375" style="15"/>
  </cols>
  <sheetData>
    <row r="1" spans="1:11" ht="183" customHeight="1" x14ac:dyDescent="0.25">
      <c r="A1" s="26"/>
      <c r="B1" s="26"/>
      <c r="C1" s="47" t="s">
        <v>43</v>
      </c>
      <c r="D1" s="47"/>
      <c r="E1" s="47"/>
      <c r="F1" s="47"/>
      <c r="G1" s="47"/>
      <c r="H1" s="47"/>
      <c r="I1" s="47"/>
      <c r="J1" s="47"/>
      <c r="K1" s="47"/>
    </row>
    <row r="2" spans="1:11" ht="277.5" customHeight="1" x14ac:dyDescent="0.25">
      <c r="A2" s="26" t="s">
        <v>17</v>
      </c>
      <c r="B2" s="26" t="s">
        <v>15</v>
      </c>
      <c r="C2" s="44"/>
      <c r="D2" s="44"/>
      <c r="E2" s="44"/>
      <c r="F2" s="44"/>
      <c r="G2" s="44"/>
      <c r="H2" s="44"/>
      <c r="I2" s="44"/>
      <c r="J2" s="44"/>
      <c r="K2" s="44"/>
    </row>
    <row r="3" spans="1:11" ht="57" customHeight="1" x14ac:dyDescent="0.25">
      <c r="A3" s="26" t="s">
        <v>18</v>
      </c>
      <c r="B3" s="26" t="s">
        <v>16</v>
      </c>
      <c r="C3" s="50" t="s">
        <v>9</v>
      </c>
      <c r="D3" s="50" t="s">
        <v>35</v>
      </c>
      <c r="E3" s="50" t="s">
        <v>0</v>
      </c>
      <c r="F3" s="50" t="s">
        <v>1</v>
      </c>
      <c r="G3" s="50" t="s">
        <v>29</v>
      </c>
      <c r="H3" s="50"/>
      <c r="I3" s="50" t="s">
        <v>24</v>
      </c>
      <c r="J3" s="48" t="s">
        <v>42</v>
      </c>
      <c r="K3" s="49"/>
    </row>
    <row r="4" spans="1:11" ht="142.5" customHeight="1" x14ac:dyDescent="0.25">
      <c r="A4" s="26" t="s">
        <v>20</v>
      </c>
      <c r="B4" s="26" t="s">
        <v>19</v>
      </c>
      <c r="C4" s="51"/>
      <c r="D4" s="51"/>
      <c r="E4" s="51"/>
      <c r="F4" s="51"/>
      <c r="G4" s="51"/>
      <c r="H4" s="51"/>
      <c r="I4" s="51"/>
      <c r="J4" s="43" t="s">
        <v>40</v>
      </c>
      <c r="K4" s="43" t="s">
        <v>41</v>
      </c>
    </row>
    <row r="5" spans="1:11" ht="15.75" x14ac:dyDescent="0.25">
      <c r="A5" s="28" t="str">
        <f>IFERROR((RANK(B5, $B$5:B5001) + COUNTIF($B$5:B5, B5) - 1),"")</f>
        <v/>
      </c>
      <c r="B5" s="29" t="str">
        <f t="shared" ref="B5:B68" si="0">IF(G5="Removed",IF(AND(I5 &lt;&gt; "Poor", I5 &lt;&gt; "Very Poor/Dead",E5&gt;5), E5, "0"),"0")</f>
        <v>0</v>
      </c>
      <c r="C5" s="30"/>
      <c r="D5" s="31"/>
      <c r="E5" s="32"/>
      <c r="F5" s="33" t="str">
        <f t="shared" ref="F5:F68" si="1">IF(E5&gt;=20,"X","")</f>
        <v/>
      </c>
      <c r="G5" s="31"/>
      <c r="H5" s="31"/>
      <c r="I5" s="31"/>
      <c r="J5" s="31"/>
      <c r="K5" s="31"/>
    </row>
    <row r="6" spans="1:11" ht="15.75" x14ac:dyDescent="0.25">
      <c r="A6" s="28" t="str">
        <f>IFERROR((RANK(B6, $B$5:B5002) + COUNTIF($B$5:B6, B6) - 1),"")</f>
        <v/>
      </c>
      <c r="B6" s="29" t="str">
        <f t="shared" si="0"/>
        <v>0</v>
      </c>
      <c r="C6" s="30"/>
      <c r="D6" s="31"/>
      <c r="E6" s="32"/>
      <c r="F6" s="33" t="str">
        <f t="shared" si="1"/>
        <v/>
      </c>
      <c r="G6" s="31"/>
      <c r="H6" s="31"/>
      <c r="I6" s="31"/>
      <c r="J6" s="31"/>
      <c r="K6" s="31"/>
    </row>
    <row r="7" spans="1:11" ht="15.75" x14ac:dyDescent="0.25">
      <c r="A7" s="28" t="str">
        <f>IFERROR((RANK(B7, $B$5:B5003) + COUNTIF($B$5:B7, B7) - 1),"")</f>
        <v/>
      </c>
      <c r="B7" s="29" t="str">
        <f t="shared" si="0"/>
        <v>0</v>
      </c>
      <c r="C7" s="30"/>
      <c r="D7" s="31"/>
      <c r="E7" s="32"/>
      <c r="F7" s="33" t="str">
        <f t="shared" si="1"/>
        <v/>
      </c>
      <c r="G7" s="31"/>
      <c r="H7" s="31"/>
      <c r="I7" s="31"/>
      <c r="J7" s="31"/>
      <c r="K7" s="31"/>
    </row>
    <row r="8" spans="1:11" ht="15.75" x14ac:dyDescent="0.25">
      <c r="A8" s="28" t="str">
        <f>IFERROR((RANK(B8, $B$5:B5004) + COUNTIF($B$5:B8, B8) - 1),"")</f>
        <v/>
      </c>
      <c r="B8" s="29" t="str">
        <f t="shared" si="0"/>
        <v>0</v>
      </c>
      <c r="C8" s="30"/>
      <c r="D8" s="31"/>
      <c r="E8" s="32"/>
      <c r="F8" s="33" t="str">
        <f t="shared" si="1"/>
        <v/>
      </c>
      <c r="G8" s="31"/>
      <c r="H8" s="31"/>
      <c r="I8" s="31"/>
      <c r="J8" s="31"/>
      <c r="K8" s="31"/>
    </row>
    <row r="9" spans="1:11" ht="15.75" x14ac:dyDescent="0.25">
      <c r="A9" s="28" t="str">
        <f>IFERROR((RANK(B9, $B$5:B5005) + COUNTIF($B$5:B9, B9) - 1),"")</f>
        <v/>
      </c>
      <c r="B9" s="29" t="str">
        <f t="shared" si="0"/>
        <v>0</v>
      </c>
      <c r="C9" s="30"/>
      <c r="D9" s="31"/>
      <c r="E9" s="32"/>
      <c r="F9" s="33" t="str">
        <f t="shared" si="1"/>
        <v/>
      </c>
      <c r="G9" s="31"/>
      <c r="H9" s="31"/>
      <c r="I9" s="31"/>
      <c r="J9" s="31"/>
      <c r="K9" s="31"/>
    </row>
    <row r="10" spans="1:11" ht="15.75" x14ac:dyDescent="0.25">
      <c r="A10" s="28" t="str">
        <f>IFERROR((RANK(B10, $B$5:B5006) + COUNTIF($B$5:B10, B10) - 1),"")</f>
        <v/>
      </c>
      <c r="B10" s="29" t="str">
        <f t="shared" si="0"/>
        <v>0</v>
      </c>
      <c r="C10" s="30"/>
      <c r="D10" s="31"/>
      <c r="E10" s="32"/>
      <c r="F10" s="33" t="str">
        <f t="shared" si="1"/>
        <v/>
      </c>
      <c r="G10" s="31"/>
      <c r="H10" s="31"/>
      <c r="I10" s="31"/>
      <c r="J10" s="31"/>
      <c r="K10" s="31"/>
    </row>
    <row r="11" spans="1:11" ht="15.75" x14ac:dyDescent="0.25">
      <c r="A11" s="28" t="str">
        <f>IFERROR((RANK(B11, $B$5:B5007) + COUNTIF($B$5:B11, B11) - 1),"")</f>
        <v/>
      </c>
      <c r="B11" s="29" t="str">
        <f t="shared" si="0"/>
        <v>0</v>
      </c>
      <c r="C11" s="30"/>
      <c r="D11" s="31"/>
      <c r="E11" s="32"/>
      <c r="F11" s="33" t="str">
        <f t="shared" si="1"/>
        <v/>
      </c>
      <c r="G11" s="31"/>
      <c r="H11" s="31"/>
      <c r="I11" s="31"/>
      <c r="J11" s="31"/>
      <c r="K11" s="31"/>
    </row>
    <row r="12" spans="1:11" ht="15.75" x14ac:dyDescent="0.25">
      <c r="A12" s="28" t="str">
        <f>IFERROR((RANK(B12, $B$5:B5008) + COUNTIF($B$5:B12, B12) - 1),"")</f>
        <v/>
      </c>
      <c r="B12" s="29" t="str">
        <f t="shared" si="0"/>
        <v>0</v>
      </c>
      <c r="C12" s="30"/>
      <c r="D12" s="31"/>
      <c r="E12" s="32"/>
      <c r="F12" s="33" t="str">
        <f>IF(E12&gt;=20,"X","")</f>
        <v/>
      </c>
      <c r="G12" s="31"/>
      <c r="H12" s="31"/>
      <c r="I12" s="31"/>
      <c r="J12" s="31"/>
      <c r="K12" s="31"/>
    </row>
    <row r="13" spans="1:11" ht="15.75" x14ac:dyDescent="0.25">
      <c r="A13" s="28" t="str">
        <f>IFERROR((RANK(B13, $B$5:B5009) + COUNTIF($B$5:B13, B13) - 1),"")</f>
        <v/>
      </c>
      <c r="B13" s="29" t="str">
        <f t="shared" si="0"/>
        <v>0</v>
      </c>
      <c r="C13" s="30"/>
      <c r="D13" s="31"/>
      <c r="E13" s="32"/>
      <c r="F13" s="33" t="str">
        <f>IF(E13&gt;=20,"X","")</f>
        <v/>
      </c>
      <c r="G13" s="31"/>
      <c r="H13" s="31"/>
      <c r="I13" s="31"/>
      <c r="J13" s="31"/>
      <c r="K13" s="31"/>
    </row>
    <row r="14" spans="1:11" ht="15.75" x14ac:dyDescent="0.25">
      <c r="A14" s="28" t="str">
        <f>IFERROR((RANK(B14, $B$5:B5010) + COUNTIF($B$5:B14, B14) - 1),"")</f>
        <v/>
      </c>
      <c r="B14" s="29" t="str">
        <f t="shared" si="0"/>
        <v>0</v>
      </c>
      <c r="C14" s="30"/>
      <c r="D14" s="31"/>
      <c r="E14" s="32"/>
      <c r="F14" s="33" t="str">
        <f>IF(E14&gt;=20,"X","")</f>
        <v/>
      </c>
      <c r="G14" s="31"/>
      <c r="H14" s="31"/>
      <c r="I14" s="31"/>
      <c r="J14" s="31"/>
      <c r="K14" s="31"/>
    </row>
    <row r="15" spans="1:11" ht="15.75" x14ac:dyDescent="0.25">
      <c r="A15" s="28" t="str">
        <f>IFERROR((RANK(B15, $B$5:B5011) + COUNTIF($B$5:B15, B15) - 1),"")</f>
        <v/>
      </c>
      <c r="B15" s="29" t="str">
        <f t="shared" si="0"/>
        <v>0</v>
      </c>
      <c r="C15" s="30"/>
      <c r="D15" s="31"/>
      <c r="E15" s="32"/>
      <c r="F15" s="33" t="str">
        <f>IF(E15&gt;=20,"X","")</f>
        <v/>
      </c>
      <c r="G15" s="31"/>
      <c r="H15" s="31"/>
      <c r="I15" s="31"/>
      <c r="J15" s="31"/>
      <c r="K15" s="31"/>
    </row>
    <row r="16" spans="1:11" ht="15.75" x14ac:dyDescent="0.25">
      <c r="A16" s="28" t="str">
        <f>IFERROR((RANK(B16, $B$5:B5012) + COUNTIF($B$5:B16, B16) - 1),"")</f>
        <v/>
      </c>
      <c r="B16" s="29" t="str">
        <f t="shared" si="0"/>
        <v>0</v>
      </c>
      <c r="C16" s="30"/>
      <c r="D16" s="31"/>
      <c r="E16" s="32"/>
      <c r="F16" s="33" t="str">
        <f t="shared" si="1"/>
        <v/>
      </c>
      <c r="G16" s="31"/>
      <c r="H16" s="31"/>
      <c r="I16" s="31"/>
      <c r="J16" s="31"/>
      <c r="K16" s="31"/>
    </row>
    <row r="17" spans="1:11" ht="15.75" x14ac:dyDescent="0.25">
      <c r="A17" s="28" t="str">
        <f>IFERROR((RANK(B17, $B$5:B5013) + COUNTIF($B$5:B17, B17) - 1),"")</f>
        <v/>
      </c>
      <c r="B17" s="29" t="str">
        <f t="shared" si="0"/>
        <v>0</v>
      </c>
      <c r="C17" s="30"/>
      <c r="D17" s="31"/>
      <c r="E17" s="32"/>
      <c r="F17" s="33" t="str">
        <f t="shared" si="1"/>
        <v/>
      </c>
      <c r="G17" s="31"/>
      <c r="H17" s="31"/>
      <c r="I17" s="31"/>
      <c r="J17" s="31"/>
      <c r="K17" s="31"/>
    </row>
    <row r="18" spans="1:11" ht="15.75" x14ac:dyDescent="0.25">
      <c r="A18" s="28" t="str">
        <f>IFERROR((RANK(B18, $B$5:B5014) + COUNTIF($B$5:B18, B18) - 1),"")</f>
        <v/>
      </c>
      <c r="B18" s="29" t="str">
        <f t="shared" si="0"/>
        <v>0</v>
      </c>
      <c r="C18" s="30"/>
      <c r="D18" s="31"/>
      <c r="E18" s="32"/>
      <c r="F18" s="33" t="str">
        <f t="shared" si="1"/>
        <v/>
      </c>
      <c r="G18" s="31"/>
      <c r="H18" s="31"/>
      <c r="I18" s="31"/>
      <c r="J18" s="31"/>
      <c r="K18" s="31"/>
    </row>
    <row r="19" spans="1:11" ht="15.75" x14ac:dyDescent="0.25">
      <c r="A19" s="28" t="str">
        <f>IFERROR((RANK(B19, $B$5:B5015) + COUNTIF($B$5:B19, B19) - 1),"")</f>
        <v/>
      </c>
      <c r="B19" s="29" t="str">
        <f t="shared" si="0"/>
        <v>0</v>
      </c>
      <c r="C19" s="30"/>
      <c r="D19" s="31"/>
      <c r="E19" s="32"/>
      <c r="F19" s="33" t="str">
        <f t="shared" si="1"/>
        <v/>
      </c>
      <c r="G19" s="31"/>
      <c r="H19" s="31"/>
      <c r="I19" s="31"/>
      <c r="J19" s="31"/>
      <c r="K19" s="31"/>
    </row>
    <row r="20" spans="1:11" ht="15.75" x14ac:dyDescent="0.25">
      <c r="A20" s="28" t="str">
        <f>IFERROR((RANK(B20, $B$5:B5016) + COUNTIF($B$5:B20, B20) - 1),"")</f>
        <v/>
      </c>
      <c r="B20" s="29" t="str">
        <f t="shared" si="0"/>
        <v>0</v>
      </c>
      <c r="C20" s="30"/>
      <c r="D20" s="31"/>
      <c r="E20" s="32"/>
      <c r="F20" s="33" t="str">
        <f t="shared" si="1"/>
        <v/>
      </c>
      <c r="G20" s="31"/>
      <c r="H20" s="31"/>
      <c r="I20" s="31"/>
      <c r="J20" s="31"/>
      <c r="K20" s="31"/>
    </row>
    <row r="21" spans="1:11" ht="15.75" x14ac:dyDescent="0.25">
      <c r="A21" s="28" t="str">
        <f>IFERROR((RANK(B21, $B$5:B5017) + COUNTIF($B$5:B21, B21) - 1),"")</f>
        <v/>
      </c>
      <c r="B21" s="29" t="str">
        <f t="shared" si="0"/>
        <v>0</v>
      </c>
      <c r="C21" s="30"/>
      <c r="D21" s="31"/>
      <c r="E21" s="32"/>
      <c r="F21" s="33" t="str">
        <f t="shared" si="1"/>
        <v/>
      </c>
      <c r="G21" s="31"/>
      <c r="H21" s="31"/>
      <c r="I21" s="31"/>
      <c r="J21" s="31"/>
      <c r="K21" s="31"/>
    </row>
    <row r="22" spans="1:11" ht="15.75" x14ac:dyDescent="0.25">
      <c r="A22" s="28" t="str">
        <f>IFERROR((RANK(B22, $B$5:B5018) + COUNTIF($B$5:B22, B22) - 1),"")</f>
        <v/>
      </c>
      <c r="B22" s="29" t="str">
        <f t="shared" si="0"/>
        <v>0</v>
      </c>
      <c r="C22" s="30"/>
      <c r="D22" s="31"/>
      <c r="E22" s="32"/>
      <c r="F22" s="33" t="str">
        <f t="shared" si="1"/>
        <v/>
      </c>
      <c r="G22" s="31"/>
      <c r="H22" s="31"/>
      <c r="I22" s="31"/>
      <c r="J22" s="31"/>
      <c r="K22" s="31"/>
    </row>
    <row r="23" spans="1:11" ht="15.75" x14ac:dyDescent="0.25">
      <c r="A23" s="28" t="str">
        <f>IFERROR((RANK(B23, $B$5:B5019) + COUNTIF($B$5:B23, B23) - 1),"")</f>
        <v/>
      </c>
      <c r="B23" s="29" t="str">
        <f t="shared" si="0"/>
        <v>0</v>
      </c>
      <c r="C23" s="30"/>
      <c r="D23" s="31"/>
      <c r="E23" s="32"/>
      <c r="F23" s="33" t="str">
        <f t="shared" si="1"/>
        <v/>
      </c>
      <c r="G23" s="31"/>
      <c r="H23" s="31"/>
      <c r="I23" s="31"/>
      <c r="J23" s="31"/>
      <c r="K23" s="31"/>
    </row>
    <row r="24" spans="1:11" ht="15.75" x14ac:dyDescent="0.25">
      <c r="A24" s="28" t="str">
        <f>IFERROR((RANK(B24, $B$5:B5020) + COUNTIF($B$5:B24, B24) - 1),"")</f>
        <v/>
      </c>
      <c r="B24" s="29" t="str">
        <f t="shared" si="0"/>
        <v>0</v>
      </c>
      <c r="C24" s="30"/>
      <c r="D24" s="31"/>
      <c r="E24" s="32"/>
      <c r="F24" s="33" t="str">
        <f t="shared" si="1"/>
        <v/>
      </c>
      <c r="G24" s="31"/>
      <c r="H24" s="31"/>
      <c r="I24" s="31"/>
      <c r="J24" s="31"/>
      <c r="K24" s="31"/>
    </row>
    <row r="25" spans="1:11" ht="15.75" x14ac:dyDescent="0.25">
      <c r="A25" s="28" t="str">
        <f>IFERROR((RANK(B25, $B$5:B5021) + COUNTIF($B$5:B25, B25) - 1),"")</f>
        <v/>
      </c>
      <c r="B25" s="29" t="str">
        <f t="shared" si="0"/>
        <v>0</v>
      </c>
      <c r="C25" s="30"/>
      <c r="D25" s="30"/>
      <c r="E25" s="32"/>
      <c r="F25" s="33" t="str">
        <f t="shared" si="1"/>
        <v/>
      </c>
      <c r="G25" s="31"/>
      <c r="H25" s="30"/>
      <c r="I25" s="31"/>
      <c r="J25" s="31"/>
      <c r="K25" s="31"/>
    </row>
    <row r="26" spans="1:11" ht="15.75" x14ac:dyDescent="0.25">
      <c r="A26" s="28" t="str">
        <f>IFERROR((RANK(B26, $B$5:B5022) + COUNTIF($B$5:B26, B26) - 1),"")</f>
        <v/>
      </c>
      <c r="B26" s="29" t="str">
        <f t="shared" si="0"/>
        <v>0</v>
      </c>
      <c r="C26" s="30"/>
      <c r="D26" s="30"/>
      <c r="E26" s="32"/>
      <c r="F26" s="33" t="str">
        <f t="shared" si="1"/>
        <v/>
      </c>
      <c r="G26" s="31"/>
      <c r="H26" s="30"/>
      <c r="I26" s="31"/>
      <c r="J26" s="31"/>
      <c r="K26" s="31"/>
    </row>
    <row r="27" spans="1:11" ht="15.75" x14ac:dyDescent="0.25">
      <c r="A27" s="28" t="str">
        <f>IFERROR((RANK(B27, $B$5:B5023) + COUNTIF($B$5:B27, B27) - 1),"")</f>
        <v/>
      </c>
      <c r="B27" s="29" t="str">
        <f t="shared" si="0"/>
        <v>0</v>
      </c>
      <c r="C27" s="30"/>
      <c r="D27" s="30"/>
      <c r="E27" s="32"/>
      <c r="F27" s="33" t="str">
        <f t="shared" si="1"/>
        <v/>
      </c>
      <c r="G27" s="31"/>
      <c r="H27" s="30"/>
      <c r="I27" s="31"/>
      <c r="J27" s="31"/>
      <c r="K27" s="31"/>
    </row>
    <row r="28" spans="1:11" ht="15.75" x14ac:dyDescent="0.25">
      <c r="A28" s="28" t="str">
        <f>IFERROR((RANK(B28, $B$5:B5024) + COUNTIF($B$5:B28, B28) - 1),"")</f>
        <v/>
      </c>
      <c r="B28" s="29" t="str">
        <f t="shared" si="0"/>
        <v>0</v>
      </c>
      <c r="C28" s="30"/>
      <c r="D28" s="30"/>
      <c r="E28" s="32"/>
      <c r="F28" s="33" t="str">
        <f t="shared" si="1"/>
        <v/>
      </c>
      <c r="G28" s="30"/>
      <c r="H28" s="30"/>
      <c r="I28" s="31"/>
      <c r="J28" s="31"/>
      <c r="K28" s="31"/>
    </row>
    <row r="29" spans="1:11" ht="15.75" x14ac:dyDescent="0.25">
      <c r="A29" s="28" t="str">
        <f>IFERROR((RANK(B29, $B$5:B5025) + COUNTIF($B$5:B29, B29) - 1),"")</f>
        <v/>
      </c>
      <c r="B29" s="29" t="str">
        <f t="shared" si="0"/>
        <v>0</v>
      </c>
      <c r="C29" s="30"/>
      <c r="D29" s="30"/>
      <c r="E29" s="32"/>
      <c r="F29" s="33" t="str">
        <f t="shared" si="1"/>
        <v/>
      </c>
      <c r="G29" s="30"/>
      <c r="H29" s="30"/>
      <c r="I29" s="31"/>
      <c r="J29" s="31"/>
      <c r="K29" s="31"/>
    </row>
    <row r="30" spans="1:11" ht="15.75" x14ac:dyDescent="0.25">
      <c r="A30" s="28" t="str">
        <f>IFERROR((RANK(B30, $B$5:B5026) + COUNTIF($B$5:B30, B30) - 1),"")</f>
        <v/>
      </c>
      <c r="B30" s="29" t="str">
        <f t="shared" si="0"/>
        <v>0</v>
      </c>
      <c r="C30" s="30"/>
      <c r="D30" s="30"/>
      <c r="E30" s="32"/>
      <c r="F30" s="33" t="str">
        <f t="shared" si="1"/>
        <v/>
      </c>
      <c r="G30" s="30"/>
      <c r="H30" s="30"/>
      <c r="I30" s="31"/>
      <c r="J30" s="31"/>
      <c r="K30" s="31"/>
    </row>
    <row r="31" spans="1:11" ht="15.75" x14ac:dyDescent="0.25">
      <c r="A31" s="28" t="str">
        <f>IFERROR((RANK(B31, $B$5:B5027) + COUNTIF($B$5:B31, B31) - 1),"")</f>
        <v/>
      </c>
      <c r="B31" s="29" t="str">
        <f t="shared" si="0"/>
        <v>0</v>
      </c>
      <c r="C31" s="30"/>
      <c r="D31" s="30"/>
      <c r="E31" s="32"/>
      <c r="F31" s="33" t="str">
        <f t="shared" si="1"/>
        <v/>
      </c>
      <c r="G31" s="30"/>
      <c r="H31" s="30"/>
      <c r="I31" s="31"/>
      <c r="J31" s="31"/>
      <c r="K31" s="31"/>
    </row>
    <row r="32" spans="1:11" ht="15.75" x14ac:dyDescent="0.25">
      <c r="A32" s="28" t="str">
        <f>IFERROR((RANK(B32, $B$5:B5028) + COUNTIF($B$5:B32, B32) - 1),"")</f>
        <v/>
      </c>
      <c r="B32" s="29" t="str">
        <f t="shared" si="0"/>
        <v>0</v>
      </c>
      <c r="C32" s="30"/>
      <c r="D32" s="30"/>
      <c r="E32" s="32"/>
      <c r="F32" s="33" t="str">
        <f t="shared" si="1"/>
        <v/>
      </c>
      <c r="G32" s="30"/>
      <c r="H32" s="30"/>
      <c r="I32" s="31"/>
      <c r="J32" s="31"/>
      <c r="K32" s="31"/>
    </row>
    <row r="33" spans="1:11" ht="15.75" x14ac:dyDescent="0.25">
      <c r="A33" s="28" t="str">
        <f>IFERROR((RANK(B33, $B$5:B5029) + COUNTIF($B$5:B33, B33) - 1),"")</f>
        <v/>
      </c>
      <c r="B33" s="29" t="str">
        <f t="shared" si="0"/>
        <v>0</v>
      </c>
      <c r="C33" s="30"/>
      <c r="D33" s="30"/>
      <c r="E33" s="32"/>
      <c r="F33" s="33" t="str">
        <f t="shared" si="1"/>
        <v/>
      </c>
      <c r="G33" s="30"/>
      <c r="H33" s="30"/>
      <c r="I33" s="31"/>
      <c r="J33" s="31"/>
      <c r="K33" s="31"/>
    </row>
    <row r="34" spans="1:11" ht="15.75" x14ac:dyDescent="0.25">
      <c r="A34" s="28" t="str">
        <f>IFERROR((RANK(B34, $B$5:B5030) + COUNTIF($B$5:B34, B34) - 1),"")</f>
        <v/>
      </c>
      <c r="B34" s="29" t="str">
        <f t="shared" si="0"/>
        <v>0</v>
      </c>
      <c r="C34" s="30"/>
      <c r="D34" s="30"/>
      <c r="E34" s="32"/>
      <c r="F34" s="33" t="str">
        <f t="shared" si="1"/>
        <v/>
      </c>
      <c r="G34" s="30"/>
      <c r="H34" s="30"/>
      <c r="I34" s="31"/>
      <c r="J34" s="31"/>
      <c r="K34" s="31"/>
    </row>
    <row r="35" spans="1:11" ht="15.75" x14ac:dyDescent="0.25">
      <c r="A35" s="28" t="str">
        <f>IFERROR((RANK(B35, $B$5:B5031) + COUNTIF($B$5:B35, B35) - 1),"")</f>
        <v/>
      </c>
      <c r="B35" s="29" t="str">
        <f t="shared" si="0"/>
        <v>0</v>
      </c>
      <c r="C35" s="30"/>
      <c r="D35" s="30"/>
      <c r="E35" s="32"/>
      <c r="F35" s="33" t="str">
        <f t="shared" si="1"/>
        <v/>
      </c>
      <c r="G35" s="30"/>
      <c r="H35" s="30"/>
      <c r="I35" s="31"/>
      <c r="J35" s="31"/>
      <c r="K35" s="31"/>
    </row>
    <row r="36" spans="1:11" ht="15.75" x14ac:dyDescent="0.25">
      <c r="A36" s="28" t="str">
        <f>IFERROR((RANK(B36, $B$5:B5032) + COUNTIF($B$5:B36, B36) - 1),"")</f>
        <v/>
      </c>
      <c r="B36" s="29" t="str">
        <f t="shared" si="0"/>
        <v>0</v>
      </c>
      <c r="C36" s="30"/>
      <c r="D36" s="30"/>
      <c r="E36" s="32"/>
      <c r="F36" s="33" t="str">
        <f t="shared" si="1"/>
        <v/>
      </c>
      <c r="G36" s="30"/>
      <c r="H36" s="30"/>
      <c r="I36" s="31"/>
      <c r="J36" s="31"/>
      <c r="K36" s="31"/>
    </row>
    <row r="37" spans="1:11" ht="15.75" x14ac:dyDescent="0.25">
      <c r="A37" s="28" t="str">
        <f>IFERROR((RANK(B37, $B$5:B5033) + COUNTIF($B$5:B37, B37) - 1),"")</f>
        <v/>
      </c>
      <c r="B37" s="29" t="str">
        <f t="shared" si="0"/>
        <v>0</v>
      </c>
      <c r="C37" s="30"/>
      <c r="D37" s="30"/>
      <c r="E37" s="32"/>
      <c r="F37" s="33" t="str">
        <f t="shared" si="1"/>
        <v/>
      </c>
      <c r="G37" s="30"/>
      <c r="H37" s="30"/>
      <c r="I37" s="31"/>
      <c r="J37" s="31"/>
      <c r="K37" s="31"/>
    </row>
    <row r="38" spans="1:11" ht="15.75" x14ac:dyDescent="0.25">
      <c r="A38" s="28" t="str">
        <f>IFERROR((RANK(B38, $B$5:B5034) + COUNTIF($B$5:B38, B38) - 1),"")</f>
        <v/>
      </c>
      <c r="B38" s="29" t="str">
        <f t="shared" si="0"/>
        <v>0</v>
      </c>
      <c r="C38" s="30"/>
      <c r="D38" s="30"/>
      <c r="E38" s="32"/>
      <c r="F38" s="33" t="str">
        <f t="shared" si="1"/>
        <v/>
      </c>
      <c r="G38" s="30"/>
      <c r="H38" s="30"/>
      <c r="I38" s="31"/>
      <c r="J38" s="31"/>
      <c r="K38" s="31"/>
    </row>
    <row r="39" spans="1:11" ht="15.75" x14ac:dyDescent="0.25">
      <c r="A39" s="28" t="str">
        <f>IFERROR((RANK(B39, $B$5:B5035) + COUNTIF($B$5:B39, B39) - 1),"")</f>
        <v/>
      </c>
      <c r="B39" s="29" t="str">
        <f t="shared" si="0"/>
        <v>0</v>
      </c>
      <c r="C39" s="30"/>
      <c r="D39" s="30"/>
      <c r="E39" s="32"/>
      <c r="F39" s="33" t="str">
        <f t="shared" si="1"/>
        <v/>
      </c>
      <c r="G39" s="30"/>
      <c r="H39" s="30"/>
      <c r="I39" s="31"/>
      <c r="J39" s="31"/>
      <c r="K39" s="31"/>
    </row>
    <row r="40" spans="1:11" ht="15.75" x14ac:dyDescent="0.25">
      <c r="A40" s="28" t="str">
        <f>IFERROR((RANK(B40, $B$5:B5036) + COUNTIF($B$5:B40, B40) - 1),"")</f>
        <v/>
      </c>
      <c r="B40" s="29" t="str">
        <f t="shared" si="0"/>
        <v>0</v>
      </c>
      <c r="C40" s="30"/>
      <c r="D40" s="30"/>
      <c r="E40" s="32"/>
      <c r="F40" s="33" t="str">
        <f t="shared" si="1"/>
        <v/>
      </c>
      <c r="G40" s="30"/>
      <c r="H40" s="30"/>
      <c r="I40" s="31"/>
      <c r="J40" s="31"/>
      <c r="K40" s="31"/>
    </row>
    <row r="41" spans="1:11" ht="15.75" x14ac:dyDescent="0.25">
      <c r="A41" s="28" t="str">
        <f>IFERROR((RANK(B41, $B$5:B5037) + COUNTIF($B$5:B41, B41) - 1),"")</f>
        <v/>
      </c>
      <c r="B41" s="29" t="str">
        <f t="shared" si="0"/>
        <v>0</v>
      </c>
      <c r="C41" s="30"/>
      <c r="D41" s="30"/>
      <c r="E41" s="32"/>
      <c r="F41" s="33" t="str">
        <f t="shared" si="1"/>
        <v/>
      </c>
      <c r="G41" s="30"/>
      <c r="H41" s="30"/>
      <c r="I41" s="31"/>
      <c r="J41" s="31"/>
      <c r="K41" s="31"/>
    </row>
    <row r="42" spans="1:11" ht="15.75" x14ac:dyDescent="0.25">
      <c r="A42" s="28" t="str">
        <f>IFERROR((RANK(B42, $B$5:B5038) + COUNTIF($B$5:B42, B42) - 1),"")</f>
        <v/>
      </c>
      <c r="B42" s="29" t="str">
        <f t="shared" si="0"/>
        <v>0</v>
      </c>
      <c r="C42" s="30"/>
      <c r="D42" s="30"/>
      <c r="E42" s="32"/>
      <c r="F42" s="33" t="str">
        <f t="shared" si="1"/>
        <v/>
      </c>
      <c r="G42" s="30"/>
      <c r="H42" s="30"/>
      <c r="I42" s="31"/>
      <c r="J42" s="31"/>
      <c r="K42" s="31"/>
    </row>
    <row r="43" spans="1:11" ht="15.75" x14ac:dyDescent="0.25">
      <c r="A43" s="28" t="str">
        <f>IFERROR((RANK(B43, $B$5:B5039) + COUNTIF($B$5:B43, B43) - 1),"")</f>
        <v/>
      </c>
      <c r="B43" s="29" t="str">
        <f t="shared" si="0"/>
        <v>0</v>
      </c>
      <c r="C43" s="30"/>
      <c r="D43" s="30"/>
      <c r="E43" s="32"/>
      <c r="F43" s="33" t="str">
        <f t="shared" si="1"/>
        <v/>
      </c>
      <c r="G43" s="30"/>
      <c r="H43" s="30"/>
      <c r="I43" s="31"/>
      <c r="J43" s="31"/>
      <c r="K43" s="31"/>
    </row>
    <row r="44" spans="1:11" ht="15.75" x14ac:dyDescent="0.25">
      <c r="A44" s="28" t="str">
        <f>IFERROR((RANK(B44, $B$5:B5040) + COUNTIF($B$5:B44, B44) - 1),"")</f>
        <v/>
      </c>
      <c r="B44" s="29" t="str">
        <f t="shared" si="0"/>
        <v>0</v>
      </c>
      <c r="C44" s="30"/>
      <c r="D44" s="30"/>
      <c r="E44" s="32"/>
      <c r="F44" s="33" t="str">
        <f t="shared" si="1"/>
        <v/>
      </c>
      <c r="G44" s="30"/>
      <c r="H44" s="30"/>
      <c r="I44" s="31"/>
      <c r="J44" s="31"/>
      <c r="K44" s="31"/>
    </row>
    <row r="45" spans="1:11" ht="15.75" x14ac:dyDescent="0.25">
      <c r="A45" s="28" t="str">
        <f>IFERROR((RANK(B45, $B$5:B5041) + COUNTIF($B$5:B45, B45) - 1),"")</f>
        <v/>
      </c>
      <c r="B45" s="29" t="str">
        <f t="shared" si="0"/>
        <v>0</v>
      </c>
      <c r="C45" s="30"/>
      <c r="D45" s="30"/>
      <c r="E45" s="32"/>
      <c r="F45" s="33" t="str">
        <f t="shared" si="1"/>
        <v/>
      </c>
      <c r="G45" s="30"/>
      <c r="H45" s="30"/>
      <c r="I45" s="31"/>
      <c r="J45" s="31"/>
      <c r="K45" s="31"/>
    </row>
    <row r="46" spans="1:11" ht="15.75" x14ac:dyDescent="0.25">
      <c r="A46" s="28" t="str">
        <f>IFERROR((RANK(B46, $B$5:B5042) + COUNTIF($B$5:B46, B46) - 1),"")</f>
        <v/>
      </c>
      <c r="B46" s="29" t="str">
        <f t="shared" si="0"/>
        <v>0</v>
      </c>
      <c r="C46" s="30"/>
      <c r="D46" s="30"/>
      <c r="E46" s="32"/>
      <c r="F46" s="33" t="str">
        <f t="shared" si="1"/>
        <v/>
      </c>
      <c r="G46" s="30"/>
      <c r="H46" s="30"/>
      <c r="I46" s="31"/>
      <c r="J46" s="31"/>
      <c r="K46" s="31"/>
    </row>
    <row r="47" spans="1:11" ht="15.75" x14ac:dyDescent="0.25">
      <c r="A47" s="28" t="str">
        <f>IFERROR((RANK(B47, $B$5:B5043) + COUNTIF($B$5:B47, B47) - 1),"")</f>
        <v/>
      </c>
      <c r="B47" s="29" t="str">
        <f t="shared" si="0"/>
        <v>0</v>
      </c>
      <c r="C47" s="30"/>
      <c r="D47" s="30"/>
      <c r="E47" s="32"/>
      <c r="F47" s="33" t="str">
        <f t="shared" si="1"/>
        <v/>
      </c>
      <c r="G47" s="30"/>
      <c r="H47" s="30"/>
      <c r="I47" s="31"/>
      <c r="J47" s="31"/>
      <c r="K47" s="31"/>
    </row>
    <row r="48" spans="1:11" ht="15.75" x14ac:dyDescent="0.25">
      <c r="A48" s="28" t="str">
        <f>IFERROR((RANK(B48, $B$5:B5044) + COUNTIF($B$5:B48, B48) - 1),"")</f>
        <v/>
      </c>
      <c r="B48" s="29" t="str">
        <f t="shared" si="0"/>
        <v>0</v>
      </c>
      <c r="C48" s="30"/>
      <c r="D48" s="30"/>
      <c r="E48" s="32"/>
      <c r="F48" s="33" t="str">
        <f t="shared" si="1"/>
        <v/>
      </c>
      <c r="G48" s="30"/>
      <c r="H48" s="30"/>
      <c r="I48" s="31"/>
      <c r="J48" s="31"/>
      <c r="K48" s="31"/>
    </row>
    <row r="49" spans="1:11" ht="15.75" x14ac:dyDescent="0.25">
      <c r="A49" s="28" t="str">
        <f>IFERROR((RANK(B49, $B$5:B5045) + COUNTIF($B$5:B49, B49) - 1),"")</f>
        <v/>
      </c>
      <c r="B49" s="29" t="str">
        <f t="shared" si="0"/>
        <v>0</v>
      </c>
      <c r="C49" s="30"/>
      <c r="D49" s="30"/>
      <c r="E49" s="32"/>
      <c r="F49" s="33" t="str">
        <f t="shared" si="1"/>
        <v/>
      </c>
      <c r="G49" s="30"/>
      <c r="H49" s="30"/>
      <c r="I49" s="31"/>
      <c r="J49" s="31"/>
      <c r="K49" s="31"/>
    </row>
    <row r="50" spans="1:11" ht="15.75" x14ac:dyDescent="0.25">
      <c r="A50" s="28" t="str">
        <f>IFERROR((RANK(B50, $B$5:B5046) + COUNTIF($B$5:B50, B50) - 1),"")</f>
        <v/>
      </c>
      <c r="B50" s="29" t="str">
        <f t="shared" si="0"/>
        <v>0</v>
      </c>
      <c r="C50" s="30"/>
      <c r="D50" s="30"/>
      <c r="E50" s="32"/>
      <c r="F50" s="33" t="str">
        <f t="shared" si="1"/>
        <v/>
      </c>
      <c r="G50" s="30"/>
      <c r="H50" s="30"/>
      <c r="I50" s="31"/>
      <c r="J50" s="31"/>
      <c r="K50" s="31"/>
    </row>
    <row r="51" spans="1:11" ht="15.75" x14ac:dyDescent="0.25">
      <c r="A51" s="28" t="str">
        <f>IFERROR((RANK(B51, $B$5:B5047) + COUNTIF($B$5:B51, B51) - 1),"")</f>
        <v/>
      </c>
      <c r="B51" s="29" t="str">
        <f t="shared" si="0"/>
        <v>0</v>
      </c>
      <c r="C51" s="30"/>
      <c r="D51" s="30"/>
      <c r="E51" s="32"/>
      <c r="F51" s="33" t="str">
        <f t="shared" si="1"/>
        <v/>
      </c>
      <c r="G51" s="30"/>
      <c r="H51" s="30"/>
      <c r="I51" s="31"/>
      <c r="J51" s="31"/>
      <c r="K51" s="31"/>
    </row>
    <row r="52" spans="1:11" ht="15.75" x14ac:dyDescent="0.25">
      <c r="A52" s="28" t="str">
        <f>IFERROR((RANK(B52, $B$5:B5048) + COUNTIF($B$5:B52, B52) - 1),"")</f>
        <v/>
      </c>
      <c r="B52" s="29" t="str">
        <f t="shared" si="0"/>
        <v>0</v>
      </c>
      <c r="C52" s="30"/>
      <c r="D52" s="30"/>
      <c r="E52" s="32"/>
      <c r="F52" s="33" t="str">
        <f t="shared" si="1"/>
        <v/>
      </c>
      <c r="G52" s="30"/>
      <c r="H52" s="30"/>
      <c r="I52" s="31"/>
      <c r="J52" s="31"/>
      <c r="K52" s="31"/>
    </row>
    <row r="53" spans="1:11" ht="15.75" x14ac:dyDescent="0.25">
      <c r="A53" s="28" t="str">
        <f>IFERROR((RANK(B53, $B$5:B5049) + COUNTIF($B$5:B53, B53) - 1),"")</f>
        <v/>
      </c>
      <c r="B53" s="29" t="str">
        <f t="shared" si="0"/>
        <v>0</v>
      </c>
      <c r="C53" s="30"/>
      <c r="D53" s="30"/>
      <c r="E53" s="32"/>
      <c r="F53" s="33" t="str">
        <f t="shared" si="1"/>
        <v/>
      </c>
      <c r="G53" s="30"/>
      <c r="H53" s="30"/>
      <c r="I53" s="31"/>
      <c r="J53" s="31"/>
      <c r="K53" s="31"/>
    </row>
    <row r="54" spans="1:11" ht="15.75" x14ac:dyDescent="0.25">
      <c r="A54" s="28" t="str">
        <f>IFERROR((RANK(B54, $B$5:B5050) + COUNTIF($B$5:B54, B54) - 1),"")</f>
        <v/>
      </c>
      <c r="B54" s="29" t="str">
        <f t="shared" si="0"/>
        <v>0</v>
      </c>
      <c r="C54" s="30"/>
      <c r="D54" s="30"/>
      <c r="E54" s="32"/>
      <c r="F54" s="33" t="str">
        <f t="shared" si="1"/>
        <v/>
      </c>
      <c r="G54" s="30"/>
      <c r="H54" s="30"/>
      <c r="I54" s="31"/>
      <c r="J54" s="31"/>
      <c r="K54" s="31"/>
    </row>
    <row r="55" spans="1:11" ht="15.75" x14ac:dyDescent="0.25">
      <c r="A55" s="28" t="str">
        <f>IFERROR((RANK(B55, $B$5:B5051) + COUNTIF($B$5:B55, B55) - 1),"")</f>
        <v/>
      </c>
      <c r="B55" s="29" t="str">
        <f t="shared" si="0"/>
        <v>0</v>
      </c>
      <c r="C55" s="30"/>
      <c r="D55" s="30"/>
      <c r="E55" s="32"/>
      <c r="F55" s="33" t="str">
        <f t="shared" si="1"/>
        <v/>
      </c>
      <c r="G55" s="30"/>
      <c r="H55" s="30"/>
      <c r="I55" s="31"/>
      <c r="J55" s="31"/>
      <c r="K55" s="31"/>
    </row>
    <row r="56" spans="1:11" ht="15.75" x14ac:dyDescent="0.25">
      <c r="A56" s="28" t="str">
        <f>IFERROR((RANK(B56, $B$5:B5052) + COUNTIF($B$5:B56, B56) - 1),"")</f>
        <v/>
      </c>
      <c r="B56" s="29" t="str">
        <f t="shared" si="0"/>
        <v>0</v>
      </c>
      <c r="C56" s="30"/>
      <c r="D56" s="30"/>
      <c r="E56" s="32"/>
      <c r="F56" s="33" t="str">
        <f t="shared" si="1"/>
        <v/>
      </c>
      <c r="G56" s="30"/>
      <c r="H56" s="30"/>
      <c r="I56" s="31"/>
      <c r="J56" s="31"/>
      <c r="K56" s="31"/>
    </row>
    <row r="57" spans="1:11" ht="15.75" x14ac:dyDescent="0.25">
      <c r="A57" s="28" t="str">
        <f>IFERROR((RANK(B57, $B$5:B5053) + COUNTIF($B$5:B57, B57) - 1),"")</f>
        <v/>
      </c>
      <c r="B57" s="29" t="str">
        <f t="shared" si="0"/>
        <v>0</v>
      </c>
      <c r="C57" s="30"/>
      <c r="D57" s="30"/>
      <c r="E57" s="32"/>
      <c r="F57" s="33" t="str">
        <f t="shared" si="1"/>
        <v/>
      </c>
      <c r="G57" s="30"/>
      <c r="H57" s="30"/>
      <c r="I57" s="31"/>
      <c r="J57" s="31"/>
      <c r="K57" s="31"/>
    </row>
    <row r="58" spans="1:11" ht="15.75" x14ac:dyDescent="0.25">
      <c r="A58" s="28" t="str">
        <f>IFERROR((RANK(B58, $B$5:B5054) + COUNTIF($B$5:B58, B58) - 1),"")</f>
        <v/>
      </c>
      <c r="B58" s="29" t="str">
        <f t="shared" si="0"/>
        <v>0</v>
      </c>
      <c r="C58" s="30"/>
      <c r="D58" s="30"/>
      <c r="E58" s="32"/>
      <c r="F58" s="33" t="str">
        <f t="shared" si="1"/>
        <v/>
      </c>
      <c r="G58" s="30"/>
      <c r="H58" s="30"/>
      <c r="I58" s="31"/>
      <c r="J58" s="31"/>
      <c r="K58" s="31"/>
    </row>
    <row r="59" spans="1:11" ht="15.75" x14ac:dyDescent="0.25">
      <c r="A59" s="28" t="str">
        <f>IFERROR((RANK(B59, $B$5:B5055) + COUNTIF($B$5:B59, B59) - 1),"")</f>
        <v/>
      </c>
      <c r="B59" s="29" t="str">
        <f t="shared" si="0"/>
        <v>0</v>
      </c>
      <c r="C59" s="30"/>
      <c r="D59" s="30"/>
      <c r="E59" s="32"/>
      <c r="F59" s="33" t="str">
        <f t="shared" si="1"/>
        <v/>
      </c>
      <c r="G59" s="30"/>
      <c r="H59" s="30"/>
      <c r="I59" s="31"/>
      <c r="J59" s="31"/>
      <c r="K59" s="31"/>
    </row>
    <row r="60" spans="1:11" ht="15.75" x14ac:dyDescent="0.25">
      <c r="A60" s="28" t="str">
        <f>IFERROR((RANK(B60, $B$5:B5056) + COUNTIF($B$5:B60, B60) - 1),"")</f>
        <v/>
      </c>
      <c r="B60" s="29" t="str">
        <f t="shared" si="0"/>
        <v>0</v>
      </c>
      <c r="C60" s="30"/>
      <c r="D60" s="30"/>
      <c r="E60" s="32"/>
      <c r="F60" s="33" t="str">
        <f t="shared" si="1"/>
        <v/>
      </c>
      <c r="G60" s="30"/>
      <c r="H60" s="30"/>
      <c r="I60" s="31"/>
      <c r="J60" s="31"/>
      <c r="K60" s="31"/>
    </row>
    <row r="61" spans="1:11" ht="15.75" x14ac:dyDescent="0.25">
      <c r="A61" s="28" t="str">
        <f>IFERROR((RANK(B61, $B$5:B5057) + COUNTIF($B$5:B61, B61) - 1),"")</f>
        <v/>
      </c>
      <c r="B61" s="29" t="str">
        <f t="shared" si="0"/>
        <v>0</v>
      </c>
      <c r="C61" s="30"/>
      <c r="D61" s="30"/>
      <c r="E61" s="32"/>
      <c r="F61" s="33" t="str">
        <f t="shared" si="1"/>
        <v/>
      </c>
      <c r="G61" s="30"/>
      <c r="H61" s="30"/>
      <c r="I61" s="31"/>
      <c r="J61" s="31"/>
      <c r="K61" s="31"/>
    </row>
    <row r="62" spans="1:11" ht="15.75" x14ac:dyDescent="0.25">
      <c r="A62" s="28" t="str">
        <f>IFERROR((RANK(B62, $B$5:B5058) + COUNTIF($B$5:B62, B62) - 1),"")</f>
        <v/>
      </c>
      <c r="B62" s="29" t="str">
        <f t="shared" si="0"/>
        <v>0</v>
      </c>
      <c r="C62" s="30"/>
      <c r="D62" s="30"/>
      <c r="E62" s="32"/>
      <c r="F62" s="33" t="str">
        <f t="shared" si="1"/>
        <v/>
      </c>
      <c r="G62" s="30"/>
      <c r="H62" s="30"/>
      <c r="I62" s="31"/>
      <c r="J62" s="31"/>
      <c r="K62" s="31"/>
    </row>
    <row r="63" spans="1:11" ht="15.75" x14ac:dyDescent="0.25">
      <c r="A63" s="28" t="str">
        <f>IFERROR((RANK(B63, $B$5:B5059) + COUNTIF($B$5:B63, B63) - 1),"")</f>
        <v/>
      </c>
      <c r="B63" s="29" t="str">
        <f t="shared" si="0"/>
        <v>0</v>
      </c>
      <c r="C63" s="30"/>
      <c r="D63" s="30"/>
      <c r="E63" s="32"/>
      <c r="F63" s="33" t="str">
        <f t="shared" si="1"/>
        <v/>
      </c>
      <c r="G63" s="30"/>
      <c r="H63" s="30"/>
      <c r="I63" s="31"/>
      <c r="J63" s="31"/>
      <c r="K63" s="31"/>
    </row>
    <row r="64" spans="1:11" ht="15.75" x14ac:dyDescent="0.25">
      <c r="A64" s="28" t="str">
        <f>IFERROR((RANK(B64, $B$5:B5060) + COUNTIF($B$5:B64, B64) - 1),"")</f>
        <v/>
      </c>
      <c r="B64" s="29" t="str">
        <f t="shared" si="0"/>
        <v>0</v>
      </c>
      <c r="C64" s="30"/>
      <c r="D64" s="30"/>
      <c r="E64" s="32"/>
      <c r="F64" s="33" t="str">
        <f t="shared" si="1"/>
        <v/>
      </c>
      <c r="G64" s="30"/>
      <c r="H64" s="30"/>
      <c r="I64" s="31"/>
      <c r="J64" s="31"/>
      <c r="K64" s="31"/>
    </row>
    <row r="65" spans="1:11" ht="15.75" x14ac:dyDescent="0.25">
      <c r="A65" s="28" t="str">
        <f>IFERROR((RANK(B65, $B$5:B5061) + COUNTIF($B$5:B65, B65) - 1),"")</f>
        <v/>
      </c>
      <c r="B65" s="29" t="str">
        <f t="shared" si="0"/>
        <v>0</v>
      </c>
      <c r="C65" s="30"/>
      <c r="D65" s="30"/>
      <c r="E65" s="32"/>
      <c r="F65" s="33" t="str">
        <f t="shared" si="1"/>
        <v/>
      </c>
      <c r="G65" s="30"/>
      <c r="H65" s="30"/>
      <c r="I65" s="31"/>
      <c r="J65" s="31"/>
      <c r="K65" s="31"/>
    </row>
    <row r="66" spans="1:11" ht="15.75" x14ac:dyDescent="0.25">
      <c r="A66" s="28" t="str">
        <f>IFERROR((RANK(B66, $B$5:B5062) + COUNTIF($B$5:B66, B66) - 1),"")</f>
        <v/>
      </c>
      <c r="B66" s="29" t="str">
        <f t="shared" si="0"/>
        <v>0</v>
      </c>
      <c r="C66" s="30"/>
      <c r="D66" s="30"/>
      <c r="E66" s="32"/>
      <c r="F66" s="33" t="str">
        <f t="shared" si="1"/>
        <v/>
      </c>
      <c r="G66" s="30"/>
      <c r="H66" s="30"/>
      <c r="I66" s="31"/>
      <c r="J66" s="31"/>
      <c r="K66" s="31"/>
    </row>
    <row r="67" spans="1:11" ht="15.75" x14ac:dyDescent="0.25">
      <c r="A67" s="28" t="str">
        <f>IFERROR((RANK(B67, $B$5:B5063) + COUNTIF($B$5:B67, B67) - 1),"")</f>
        <v/>
      </c>
      <c r="B67" s="29" t="str">
        <f t="shared" si="0"/>
        <v>0</v>
      </c>
      <c r="C67" s="30"/>
      <c r="D67" s="30"/>
      <c r="E67" s="32"/>
      <c r="F67" s="33" t="str">
        <f t="shared" si="1"/>
        <v/>
      </c>
      <c r="G67" s="30"/>
      <c r="H67" s="30"/>
      <c r="I67" s="31"/>
      <c r="J67" s="31"/>
      <c r="K67" s="31"/>
    </row>
    <row r="68" spans="1:11" ht="15.75" x14ac:dyDescent="0.25">
      <c r="A68" s="28" t="str">
        <f>IFERROR((RANK(B68, $B$5:B5064) + COUNTIF($B$5:B68, B68) - 1),"")</f>
        <v/>
      </c>
      <c r="B68" s="29" t="str">
        <f t="shared" si="0"/>
        <v>0</v>
      </c>
      <c r="C68" s="30"/>
      <c r="D68" s="30"/>
      <c r="E68" s="32"/>
      <c r="F68" s="33" t="str">
        <f t="shared" si="1"/>
        <v/>
      </c>
      <c r="G68" s="30"/>
      <c r="H68" s="30"/>
      <c r="I68" s="31"/>
      <c r="J68" s="31"/>
      <c r="K68" s="31"/>
    </row>
    <row r="69" spans="1:11" ht="15.75" x14ac:dyDescent="0.25">
      <c r="A69" s="28" t="str">
        <f>IFERROR((RANK(B69, $B$5:B5065) + COUNTIF($B$5:B69, B69) - 1),"")</f>
        <v/>
      </c>
      <c r="B69" s="29" t="str">
        <f t="shared" ref="B69:B132" si="2">IF(G69="Removed",IF(AND(I69 &lt;&gt; "Poor", I69 &lt;&gt; "Very Poor/Dead",E69&gt;5), E69, "0"),"0")</f>
        <v>0</v>
      </c>
      <c r="C69" s="30"/>
      <c r="D69" s="30"/>
      <c r="E69" s="32"/>
      <c r="F69" s="33" t="str">
        <f t="shared" ref="F69:F132" si="3">IF(E69&gt;=20,"X","")</f>
        <v/>
      </c>
      <c r="G69" s="30"/>
      <c r="H69" s="30"/>
      <c r="I69" s="31"/>
      <c r="J69" s="31"/>
      <c r="K69" s="31"/>
    </row>
    <row r="70" spans="1:11" ht="15.75" x14ac:dyDescent="0.25">
      <c r="A70" s="28" t="str">
        <f>IFERROR((RANK(B70, $B$5:B5066) + COUNTIF($B$5:B70, B70) - 1),"")</f>
        <v/>
      </c>
      <c r="B70" s="29" t="str">
        <f t="shared" si="2"/>
        <v>0</v>
      </c>
      <c r="C70" s="30"/>
      <c r="D70" s="30"/>
      <c r="E70" s="32"/>
      <c r="F70" s="33" t="str">
        <f t="shared" si="3"/>
        <v/>
      </c>
      <c r="G70" s="30"/>
      <c r="H70" s="30"/>
      <c r="I70" s="31"/>
      <c r="J70" s="31"/>
      <c r="K70" s="31"/>
    </row>
    <row r="71" spans="1:11" ht="15.75" x14ac:dyDescent="0.25">
      <c r="A71" s="28" t="str">
        <f>IFERROR((RANK(B71, $B$5:B5067) + COUNTIF($B$5:B71, B71) - 1),"")</f>
        <v/>
      </c>
      <c r="B71" s="29" t="str">
        <f t="shared" si="2"/>
        <v>0</v>
      </c>
      <c r="C71" s="30"/>
      <c r="D71" s="30"/>
      <c r="E71" s="32"/>
      <c r="F71" s="33" t="str">
        <f t="shared" si="3"/>
        <v/>
      </c>
      <c r="G71" s="30"/>
      <c r="H71" s="30"/>
      <c r="I71" s="31"/>
      <c r="J71" s="31"/>
      <c r="K71" s="31"/>
    </row>
    <row r="72" spans="1:11" ht="15.75" x14ac:dyDescent="0.25">
      <c r="A72" s="28" t="str">
        <f>IFERROR((RANK(B72, $B$5:B5068) + COUNTIF($B$5:B72, B72) - 1),"")</f>
        <v/>
      </c>
      <c r="B72" s="29" t="str">
        <f t="shared" si="2"/>
        <v>0</v>
      </c>
      <c r="C72" s="30"/>
      <c r="D72" s="30"/>
      <c r="E72" s="32"/>
      <c r="F72" s="33" t="str">
        <f t="shared" si="3"/>
        <v/>
      </c>
      <c r="G72" s="30"/>
      <c r="H72" s="30"/>
      <c r="I72" s="31"/>
      <c r="J72" s="31"/>
      <c r="K72" s="31"/>
    </row>
    <row r="73" spans="1:11" ht="15.75" x14ac:dyDescent="0.25">
      <c r="A73" s="28" t="str">
        <f>IFERROR((RANK(B73, $B$5:B5069) + COUNTIF($B$5:B73, B73) - 1),"")</f>
        <v/>
      </c>
      <c r="B73" s="29" t="str">
        <f t="shared" si="2"/>
        <v>0</v>
      </c>
      <c r="C73" s="30"/>
      <c r="D73" s="30"/>
      <c r="E73" s="32"/>
      <c r="F73" s="33" t="str">
        <f t="shared" si="3"/>
        <v/>
      </c>
      <c r="G73" s="30"/>
      <c r="H73" s="30"/>
      <c r="I73" s="31"/>
      <c r="J73" s="31"/>
      <c r="K73" s="31"/>
    </row>
    <row r="74" spans="1:11" ht="15.75" x14ac:dyDescent="0.25">
      <c r="A74" s="28" t="str">
        <f>IFERROR((RANK(B74, $B$5:B5070) + COUNTIF($B$5:B74, B74) - 1),"")</f>
        <v/>
      </c>
      <c r="B74" s="29" t="str">
        <f t="shared" si="2"/>
        <v>0</v>
      </c>
      <c r="C74" s="30"/>
      <c r="D74" s="30"/>
      <c r="E74" s="32"/>
      <c r="F74" s="33" t="str">
        <f t="shared" si="3"/>
        <v/>
      </c>
      <c r="G74" s="30"/>
      <c r="H74" s="30"/>
      <c r="I74" s="31"/>
      <c r="J74" s="31"/>
      <c r="K74" s="31"/>
    </row>
    <row r="75" spans="1:11" ht="15.75" x14ac:dyDescent="0.25">
      <c r="A75" s="28" t="str">
        <f>IFERROR((RANK(B75, $B$5:B5071) + COUNTIF($B$5:B75, B75) - 1),"")</f>
        <v/>
      </c>
      <c r="B75" s="29" t="str">
        <f t="shared" si="2"/>
        <v>0</v>
      </c>
      <c r="C75" s="30"/>
      <c r="D75" s="30"/>
      <c r="E75" s="32"/>
      <c r="F75" s="33" t="str">
        <f t="shared" si="3"/>
        <v/>
      </c>
      <c r="G75" s="30"/>
      <c r="H75" s="30"/>
      <c r="I75" s="31"/>
      <c r="J75" s="31"/>
      <c r="K75" s="31"/>
    </row>
    <row r="76" spans="1:11" ht="15.75" x14ac:dyDescent="0.25">
      <c r="A76" s="28" t="str">
        <f>IFERROR((RANK(B76, $B$5:B5072) + COUNTIF($B$5:B76, B76) - 1),"")</f>
        <v/>
      </c>
      <c r="B76" s="29" t="str">
        <f t="shared" si="2"/>
        <v>0</v>
      </c>
      <c r="C76" s="30"/>
      <c r="D76" s="30"/>
      <c r="E76" s="32"/>
      <c r="F76" s="33" t="str">
        <f t="shared" si="3"/>
        <v/>
      </c>
      <c r="G76" s="30"/>
      <c r="H76" s="30"/>
      <c r="I76" s="31"/>
      <c r="J76" s="31"/>
      <c r="K76" s="31"/>
    </row>
    <row r="77" spans="1:11" ht="15.75" x14ac:dyDescent="0.25">
      <c r="A77" s="28" t="str">
        <f>IFERROR((RANK(B77, $B$5:B5073) + COUNTIF($B$5:B77, B77) - 1),"")</f>
        <v/>
      </c>
      <c r="B77" s="29" t="str">
        <f t="shared" si="2"/>
        <v>0</v>
      </c>
      <c r="C77" s="30"/>
      <c r="D77" s="30"/>
      <c r="E77" s="32"/>
      <c r="F77" s="33" t="str">
        <f t="shared" si="3"/>
        <v/>
      </c>
      <c r="G77" s="30"/>
      <c r="H77" s="30"/>
      <c r="I77" s="31"/>
      <c r="J77" s="31"/>
      <c r="K77" s="31"/>
    </row>
    <row r="78" spans="1:11" ht="15.75" x14ac:dyDescent="0.25">
      <c r="A78" s="28" t="str">
        <f>IFERROR((RANK(B78, $B$5:B5074) + COUNTIF($B$5:B78, B78) - 1),"")</f>
        <v/>
      </c>
      <c r="B78" s="29" t="str">
        <f t="shared" si="2"/>
        <v>0</v>
      </c>
      <c r="C78" s="30"/>
      <c r="D78" s="30"/>
      <c r="E78" s="32"/>
      <c r="F78" s="33" t="str">
        <f t="shared" si="3"/>
        <v/>
      </c>
      <c r="G78" s="30"/>
      <c r="H78" s="30"/>
      <c r="I78" s="31"/>
      <c r="J78" s="31"/>
      <c r="K78" s="31"/>
    </row>
    <row r="79" spans="1:11" ht="15.75" x14ac:dyDescent="0.25">
      <c r="A79" s="28" t="str">
        <f>IFERROR((RANK(B79, $B$5:B5075) + COUNTIF($B$5:B79, B79) - 1),"")</f>
        <v/>
      </c>
      <c r="B79" s="29" t="str">
        <f t="shared" si="2"/>
        <v>0</v>
      </c>
      <c r="C79" s="30"/>
      <c r="D79" s="30"/>
      <c r="E79" s="32"/>
      <c r="F79" s="33" t="str">
        <f t="shared" si="3"/>
        <v/>
      </c>
      <c r="G79" s="30"/>
      <c r="H79" s="30"/>
      <c r="I79" s="31"/>
      <c r="J79" s="31"/>
      <c r="K79" s="31"/>
    </row>
    <row r="80" spans="1:11" ht="15.75" x14ac:dyDescent="0.25">
      <c r="A80" s="28" t="str">
        <f>IFERROR((RANK(B80, $B$5:B5076) + COUNTIF($B$5:B80, B80) - 1),"")</f>
        <v/>
      </c>
      <c r="B80" s="29" t="str">
        <f t="shared" si="2"/>
        <v>0</v>
      </c>
      <c r="C80" s="30"/>
      <c r="D80" s="30"/>
      <c r="E80" s="32"/>
      <c r="F80" s="33" t="str">
        <f t="shared" si="3"/>
        <v/>
      </c>
      <c r="G80" s="30"/>
      <c r="H80" s="30"/>
      <c r="I80" s="31"/>
      <c r="J80" s="31"/>
      <c r="K80" s="31"/>
    </row>
    <row r="81" spans="1:11" ht="15.75" x14ac:dyDescent="0.25">
      <c r="A81" s="28" t="str">
        <f>IFERROR((RANK(B81, $B$5:B5077) + COUNTIF($B$5:B81, B81) - 1),"")</f>
        <v/>
      </c>
      <c r="B81" s="29" t="str">
        <f t="shared" si="2"/>
        <v>0</v>
      </c>
      <c r="C81" s="30"/>
      <c r="D81" s="30"/>
      <c r="E81" s="32"/>
      <c r="F81" s="33" t="str">
        <f t="shared" si="3"/>
        <v/>
      </c>
      <c r="G81" s="30"/>
      <c r="H81" s="30"/>
      <c r="I81" s="31"/>
      <c r="J81" s="31"/>
      <c r="K81" s="31"/>
    </row>
    <row r="82" spans="1:11" ht="15.75" x14ac:dyDescent="0.25">
      <c r="A82" s="28" t="str">
        <f>IFERROR((RANK(B82, $B$5:B5078) + COUNTIF($B$5:B82, B82) - 1),"")</f>
        <v/>
      </c>
      <c r="B82" s="29" t="str">
        <f t="shared" si="2"/>
        <v>0</v>
      </c>
      <c r="C82" s="30"/>
      <c r="D82" s="30"/>
      <c r="E82" s="32"/>
      <c r="F82" s="33" t="str">
        <f t="shared" si="3"/>
        <v/>
      </c>
      <c r="G82" s="30"/>
      <c r="H82" s="30"/>
      <c r="I82" s="31"/>
      <c r="J82" s="31"/>
      <c r="K82" s="31"/>
    </row>
    <row r="83" spans="1:11" ht="15.75" x14ac:dyDescent="0.25">
      <c r="A83" s="28" t="str">
        <f>IFERROR((RANK(B83, $B$5:B5079) + COUNTIF($B$5:B83, B83) - 1),"")</f>
        <v/>
      </c>
      <c r="B83" s="29" t="str">
        <f t="shared" si="2"/>
        <v>0</v>
      </c>
      <c r="C83" s="30"/>
      <c r="D83" s="30"/>
      <c r="E83" s="32"/>
      <c r="F83" s="33" t="str">
        <f t="shared" si="3"/>
        <v/>
      </c>
      <c r="G83" s="30"/>
      <c r="H83" s="30"/>
      <c r="I83" s="31"/>
      <c r="J83" s="31"/>
      <c r="K83" s="31"/>
    </row>
    <row r="84" spans="1:11" ht="15.75" x14ac:dyDescent="0.25">
      <c r="A84" s="28" t="str">
        <f>IFERROR((RANK(B84, $B$5:B5080) + COUNTIF($B$5:B84, B84) - 1),"")</f>
        <v/>
      </c>
      <c r="B84" s="29" t="str">
        <f t="shared" si="2"/>
        <v>0</v>
      </c>
      <c r="C84" s="30"/>
      <c r="D84" s="30"/>
      <c r="E84" s="32"/>
      <c r="F84" s="33" t="str">
        <f t="shared" si="3"/>
        <v/>
      </c>
      <c r="G84" s="30"/>
      <c r="H84" s="30"/>
      <c r="I84" s="31"/>
      <c r="J84" s="31"/>
      <c r="K84" s="31"/>
    </row>
    <row r="85" spans="1:11" ht="15.75" x14ac:dyDescent="0.25">
      <c r="A85" s="28" t="str">
        <f>IFERROR((RANK(B85, $B$5:B5081) + COUNTIF($B$5:B85, B85) - 1),"")</f>
        <v/>
      </c>
      <c r="B85" s="29" t="str">
        <f t="shared" si="2"/>
        <v>0</v>
      </c>
      <c r="C85" s="30"/>
      <c r="D85" s="30"/>
      <c r="E85" s="32"/>
      <c r="F85" s="33" t="str">
        <f t="shared" si="3"/>
        <v/>
      </c>
      <c r="G85" s="30"/>
      <c r="H85" s="30"/>
      <c r="I85" s="31"/>
      <c r="J85" s="31"/>
      <c r="K85" s="31"/>
    </row>
    <row r="86" spans="1:11" ht="15.75" x14ac:dyDescent="0.25">
      <c r="A86" s="28" t="str">
        <f>IFERROR((RANK(B86, $B$5:B5082) + COUNTIF($B$5:B86, B86) - 1),"")</f>
        <v/>
      </c>
      <c r="B86" s="29" t="str">
        <f t="shared" si="2"/>
        <v>0</v>
      </c>
      <c r="C86" s="30"/>
      <c r="D86" s="30"/>
      <c r="E86" s="32"/>
      <c r="F86" s="33" t="str">
        <f t="shared" si="3"/>
        <v/>
      </c>
      <c r="G86" s="30"/>
      <c r="H86" s="30"/>
      <c r="I86" s="31"/>
      <c r="J86" s="31"/>
      <c r="K86" s="31"/>
    </row>
    <row r="87" spans="1:11" ht="15.75" x14ac:dyDescent="0.25">
      <c r="A87" s="28" t="str">
        <f>IFERROR((RANK(B87, $B$5:B5083) + COUNTIF($B$5:B87, B87) - 1),"")</f>
        <v/>
      </c>
      <c r="B87" s="29" t="str">
        <f t="shared" si="2"/>
        <v>0</v>
      </c>
      <c r="C87" s="30"/>
      <c r="D87" s="30"/>
      <c r="E87" s="32"/>
      <c r="F87" s="33" t="str">
        <f t="shared" si="3"/>
        <v/>
      </c>
      <c r="G87" s="30"/>
      <c r="H87" s="30"/>
      <c r="I87" s="31"/>
      <c r="J87" s="31"/>
      <c r="K87" s="31"/>
    </row>
    <row r="88" spans="1:11" ht="15.75" x14ac:dyDescent="0.25">
      <c r="A88" s="28" t="str">
        <f>IFERROR((RANK(B88, $B$5:B5084) + COUNTIF($B$5:B88, B88) - 1),"")</f>
        <v/>
      </c>
      <c r="B88" s="29" t="str">
        <f t="shared" si="2"/>
        <v>0</v>
      </c>
      <c r="C88" s="30"/>
      <c r="D88" s="30"/>
      <c r="E88" s="32"/>
      <c r="F88" s="33" t="str">
        <f t="shared" si="3"/>
        <v/>
      </c>
      <c r="G88" s="30"/>
      <c r="H88" s="30"/>
      <c r="I88" s="31"/>
      <c r="J88" s="31"/>
      <c r="K88" s="31"/>
    </row>
    <row r="89" spans="1:11" ht="15.75" x14ac:dyDescent="0.25">
      <c r="A89" s="28" t="str">
        <f>IFERROR((RANK(B89, $B$5:B5085) + COUNTIF($B$5:B89, B89) - 1),"")</f>
        <v/>
      </c>
      <c r="B89" s="29" t="str">
        <f t="shared" si="2"/>
        <v>0</v>
      </c>
      <c r="C89" s="30"/>
      <c r="D89" s="30"/>
      <c r="E89" s="32"/>
      <c r="F89" s="33" t="str">
        <f t="shared" si="3"/>
        <v/>
      </c>
      <c r="G89" s="30"/>
      <c r="H89" s="30"/>
      <c r="I89" s="31"/>
      <c r="J89" s="31"/>
      <c r="K89" s="31"/>
    </row>
    <row r="90" spans="1:11" ht="15.75" x14ac:dyDescent="0.25">
      <c r="A90" s="28" t="str">
        <f>IFERROR((RANK(B90, $B$5:B5086) + COUNTIF($B$5:B90, B90) - 1),"")</f>
        <v/>
      </c>
      <c r="B90" s="29" t="str">
        <f t="shared" si="2"/>
        <v>0</v>
      </c>
      <c r="C90" s="30"/>
      <c r="D90" s="30"/>
      <c r="E90" s="32"/>
      <c r="F90" s="33" t="str">
        <f t="shared" si="3"/>
        <v/>
      </c>
      <c r="G90" s="30"/>
      <c r="H90" s="30"/>
      <c r="I90" s="31"/>
      <c r="J90" s="31"/>
      <c r="K90" s="31"/>
    </row>
    <row r="91" spans="1:11" ht="15.75" x14ac:dyDescent="0.25">
      <c r="A91" s="28" t="str">
        <f>IFERROR((RANK(B91, $B$5:B5087) + COUNTIF($B$5:B91, B91) - 1),"")</f>
        <v/>
      </c>
      <c r="B91" s="29" t="str">
        <f t="shared" si="2"/>
        <v>0</v>
      </c>
      <c r="C91" s="30"/>
      <c r="D91" s="30"/>
      <c r="E91" s="32"/>
      <c r="F91" s="33" t="str">
        <f t="shared" si="3"/>
        <v/>
      </c>
      <c r="G91" s="30"/>
      <c r="H91" s="30"/>
      <c r="I91" s="31"/>
      <c r="J91" s="31"/>
      <c r="K91" s="31"/>
    </row>
    <row r="92" spans="1:11" ht="15.75" x14ac:dyDescent="0.25">
      <c r="A92" s="28" t="str">
        <f>IFERROR((RANK(B92, $B$5:B5088) + COUNTIF($B$5:B92, B92) - 1),"")</f>
        <v/>
      </c>
      <c r="B92" s="29" t="str">
        <f t="shared" si="2"/>
        <v>0</v>
      </c>
      <c r="C92" s="30"/>
      <c r="D92" s="30"/>
      <c r="E92" s="32"/>
      <c r="F92" s="33" t="str">
        <f t="shared" si="3"/>
        <v/>
      </c>
      <c r="G92" s="30"/>
      <c r="H92" s="30"/>
      <c r="I92" s="31"/>
      <c r="J92" s="31"/>
      <c r="K92" s="31"/>
    </row>
    <row r="93" spans="1:11" ht="15.75" x14ac:dyDescent="0.25">
      <c r="A93" s="28" t="str">
        <f>IFERROR((RANK(B93, $B$5:B5089) + COUNTIF($B$5:B93, B93) - 1),"")</f>
        <v/>
      </c>
      <c r="B93" s="29" t="str">
        <f t="shared" si="2"/>
        <v>0</v>
      </c>
      <c r="C93" s="30"/>
      <c r="D93" s="30"/>
      <c r="E93" s="32"/>
      <c r="F93" s="33" t="str">
        <f t="shared" si="3"/>
        <v/>
      </c>
      <c r="G93" s="30"/>
      <c r="H93" s="30"/>
      <c r="I93" s="31"/>
      <c r="J93" s="31"/>
      <c r="K93" s="31"/>
    </row>
    <row r="94" spans="1:11" ht="15.75" x14ac:dyDescent="0.25">
      <c r="A94" s="28" t="str">
        <f>IFERROR((RANK(B94, $B$5:B5090) + COUNTIF($B$5:B94, B94) - 1),"")</f>
        <v/>
      </c>
      <c r="B94" s="29" t="str">
        <f t="shared" si="2"/>
        <v>0</v>
      </c>
      <c r="C94" s="30"/>
      <c r="D94" s="30"/>
      <c r="E94" s="32"/>
      <c r="F94" s="33" t="str">
        <f t="shared" si="3"/>
        <v/>
      </c>
      <c r="G94" s="30"/>
      <c r="H94" s="30"/>
      <c r="I94" s="31"/>
      <c r="J94" s="31"/>
      <c r="K94" s="31"/>
    </row>
    <row r="95" spans="1:11" ht="15.75" x14ac:dyDescent="0.25">
      <c r="A95" s="28" t="str">
        <f>IFERROR((RANK(B95, $B$5:B5091) + COUNTIF($B$5:B95, B95) - 1),"")</f>
        <v/>
      </c>
      <c r="B95" s="29" t="str">
        <f t="shared" si="2"/>
        <v>0</v>
      </c>
      <c r="C95" s="30"/>
      <c r="D95" s="30"/>
      <c r="E95" s="32"/>
      <c r="F95" s="33" t="str">
        <f t="shared" si="3"/>
        <v/>
      </c>
      <c r="G95" s="30"/>
      <c r="H95" s="30"/>
      <c r="I95" s="31"/>
      <c r="J95" s="31"/>
      <c r="K95" s="31"/>
    </row>
    <row r="96" spans="1:11" ht="15.75" x14ac:dyDescent="0.25">
      <c r="A96" s="28" t="str">
        <f>IFERROR((RANK(B96, $B$5:B5092) + COUNTIF($B$5:B96, B96) - 1),"")</f>
        <v/>
      </c>
      <c r="B96" s="29" t="str">
        <f t="shared" si="2"/>
        <v>0</v>
      </c>
      <c r="C96" s="30"/>
      <c r="D96" s="30"/>
      <c r="E96" s="32"/>
      <c r="F96" s="33" t="str">
        <f t="shared" si="3"/>
        <v/>
      </c>
      <c r="G96" s="30"/>
      <c r="H96" s="30"/>
      <c r="I96" s="31"/>
      <c r="J96" s="31"/>
      <c r="K96" s="31"/>
    </row>
    <row r="97" spans="1:11" ht="15.75" x14ac:dyDescent="0.25">
      <c r="A97" s="28" t="str">
        <f>IFERROR((RANK(B97, $B$5:B5093) + COUNTIF($B$5:B97, B97) - 1),"")</f>
        <v/>
      </c>
      <c r="B97" s="29" t="str">
        <f t="shared" si="2"/>
        <v>0</v>
      </c>
      <c r="C97" s="30"/>
      <c r="D97" s="30"/>
      <c r="E97" s="32"/>
      <c r="F97" s="33" t="str">
        <f t="shared" si="3"/>
        <v/>
      </c>
      <c r="G97" s="30"/>
      <c r="H97" s="30"/>
      <c r="I97" s="31"/>
      <c r="J97" s="31"/>
      <c r="K97" s="31"/>
    </row>
    <row r="98" spans="1:11" ht="15.75" x14ac:dyDescent="0.25">
      <c r="A98" s="28" t="str">
        <f>IFERROR((RANK(B98, $B$5:B5094) + COUNTIF($B$5:B98, B98) - 1),"")</f>
        <v/>
      </c>
      <c r="B98" s="29" t="str">
        <f t="shared" si="2"/>
        <v>0</v>
      </c>
      <c r="C98" s="30"/>
      <c r="D98" s="30"/>
      <c r="E98" s="32"/>
      <c r="F98" s="33" t="str">
        <f t="shared" si="3"/>
        <v/>
      </c>
      <c r="G98" s="30"/>
      <c r="H98" s="30"/>
      <c r="I98" s="31"/>
      <c r="J98" s="31"/>
      <c r="K98" s="31"/>
    </row>
    <row r="99" spans="1:11" ht="15.75" x14ac:dyDescent="0.25">
      <c r="A99" s="28" t="str">
        <f>IFERROR((RANK(B99, $B$5:B5095) + COUNTIF($B$5:B99, B99) - 1),"")</f>
        <v/>
      </c>
      <c r="B99" s="29" t="str">
        <f t="shared" si="2"/>
        <v>0</v>
      </c>
      <c r="C99" s="30"/>
      <c r="D99" s="30"/>
      <c r="E99" s="32"/>
      <c r="F99" s="33" t="str">
        <f t="shared" si="3"/>
        <v/>
      </c>
      <c r="G99" s="30"/>
      <c r="H99" s="30"/>
      <c r="I99" s="31"/>
      <c r="J99" s="31"/>
      <c r="K99" s="31"/>
    </row>
    <row r="100" spans="1:11" ht="15.75" x14ac:dyDescent="0.25">
      <c r="A100" s="28" t="str">
        <f>IFERROR((RANK(B100, $B$5:B5096) + COUNTIF($B$5:B100, B100) - 1),"")</f>
        <v/>
      </c>
      <c r="B100" s="29" t="str">
        <f t="shared" si="2"/>
        <v>0</v>
      </c>
      <c r="C100" s="30"/>
      <c r="D100" s="30"/>
      <c r="E100" s="32"/>
      <c r="F100" s="33" t="str">
        <f t="shared" si="3"/>
        <v/>
      </c>
      <c r="G100" s="30"/>
      <c r="H100" s="30"/>
      <c r="I100" s="31"/>
      <c r="J100" s="31"/>
      <c r="K100" s="31"/>
    </row>
    <row r="101" spans="1:11" ht="15.75" x14ac:dyDescent="0.25">
      <c r="A101" s="28" t="str">
        <f>IFERROR((RANK(B101, $B$5:B5097) + COUNTIF($B$5:B101, B101) - 1),"")</f>
        <v/>
      </c>
      <c r="B101" s="29" t="str">
        <f t="shared" si="2"/>
        <v>0</v>
      </c>
      <c r="C101" s="30"/>
      <c r="D101" s="30"/>
      <c r="E101" s="32"/>
      <c r="F101" s="33" t="str">
        <f t="shared" si="3"/>
        <v/>
      </c>
      <c r="G101" s="30"/>
      <c r="H101" s="30"/>
      <c r="I101" s="31"/>
      <c r="J101" s="31"/>
      <c r="K101" s="31"/>
    </row>
    <row r="102" spans="1:11" ht="15.75" x14ac:dyDescent="0.25">
      <c r="A102" s="28" t="str">
        <f>IFERROR((RANK(B102, $B$5:B5098) + COUNTIF($B$5:B102, B102) - 1),"")</f>
        <v/>
      </c>
      <c r="B102" s="29" t="str">
        <f t="shared" si="2"/>
        <v>0</v>
      </c>
      <c r="C102" s="30"/>
      <c r="D102" s="30"/>
      <c r="E102" s="32"/>
      <c r="F102" s="33" t="str">
        <f t="shared" si="3"/>
        <v/>
      </c>
      <c r="G102" s="30"/>
      <c r="H102" s="30"/>
      <c r="I102" s="31"/>
      <c r="J102" s="31"/>
      <c r="K102" s="31"/>
    </row>
    <row r="103" spans="1:11" ht="15.75" x14ac:dyDescent="0.25">
      <c r="A103" s="28" t="str">
        <f>IFERROR((RANK(B103, $B$5:B5099) + COUNTIF($B$5:B103, B103) - 1),"")</f>
        <v/>
      </c>
      <c r="B103" s="29" t="str">
        <f t="shared" si="2"/>
        <v>0</v>
      </c>
      <c r="C103" s="30"/>
      <c r="D103" s="30"/>
      <c r="E103" s="32"/>
      <c r="F103" s="33" t="str">
        <f t="shared" si="3"/>
        <v/>
      </c>
      <c r="G103" s="30"/>
      <c r="H103" s="30"/>
      <c r="I103" s="31"/>
      <c r="J103" s="31"/>
      <c r="K103" s="31"/>
    </row>
    <row r="104" spans="1:11" ht="15.75" x14ac:dyDescent="0.25">
      <c r="A104" s="28" t="str">
        <f>IFERROR((RANK(B104, $B$5:B5100) + COUNTIF($B$5:B104, B104) - 1),"")</f>
        <v/>
      </c>
      <c r="B104" s="29" t="str">
        <f t="shared" si="2"/>
        <v>0</v>
      </c>
      <c r="C104" s="30"/>
      <c r="D104" s="30"/>
      <c r="E104" s="32"/>
      <c r="F104" s="33" t="str">
        <f t="shared" si="3"/>
        <v/>
      </c>
      <c r="G104" s="30"/>
      <c r="H104" s="30"/>
      <c r="I104" s="31"/>
      <c r="J104" s="31"/>
      <c r="K104" s="31"/>
    </row>
    <row r="105" spans="1:11" ht="15.75" x14ac:dyDescent="0.25">
      <c r="A105" s="28" t="str">
        <f>IFERROR((RANK(B105, $B$5:B5101) + COUNTIF($B$5:B105, B105) - 1),"")</f>
        <v/>
      </c>
      <c r="B105" s="29" t="str">
        <f t="shared" si="2"/>
        <v>0</v>
      </c>
      <c r="C105" s="30"/>
      <c r="D105" s="30"/>
      <c r="E105" s="32"/>
      <c r="F105" s="33" t="str">
        <f t="shared" si="3"/>
        <v/>
      </c>
      <c r="G105" s="30"/>
      <c r="H105" s="30"/>
      <c r="I105" s="31"/>
      <c r="J105" s="31"/>
      <c r="K105" s="31"/>
    </row>
    <row r="106" spans="1:11" ht="15.75" x14ac:dyDescent="0.25">
      <c r="A106" s="28" t="str">
        <f>IFERROR((RANK(B106, $B$5:B5102) + COUNTIF($B$5:B106, B106) - 1),"")</f>
        <v/>
      </c>
      <c r="B106" s="29" t="str">
        <f t="shared" si="2"/>
        <v>0</v>
      </c>
      <c r="C106" s="30"/>
      <c r="D106" s="30"/>
      <c r="E106" s="34"/>
      <c r="F106" s="33" t="str">
        <f t="shared" si="3"/>
        <v/>
      </c>
      <c r="G106" s="30"/>
      <c r="H106" s="30"/>
      <c r="I106" s="31"/>
      <c r="J106" s="31"/>
      <c r="K106" s="31"/>
    </row>
    <row r="107" spans="1:11" ht="15.75" x14ac:dyDescent="0.25">
      <c r="A107" s="28" t="str">
        <f>IFERROR((RANK(B107, $B$5:B5103) + COUNTIF($B$5:B107, B107) - 1),"")</f>
        <v/>
      </c>
      <c r="B107" s="29" t="str">
        <f t="shared" si="2"/>
        <v>0</v>
      </c>
      <c r="C107" s="30"/>
      <c r="D107" s="30"/>
      <c r="E107" s="34"/>
      <c r="F107" s="33" t="str">
        <f t="shared" si="3"/>
        <v/>
      </c>
      <c r="G107" s="30"/>
      <c r="H107" s="30"/>
      <c r="I107" s="31"/>
      <c r="J107" s="31"/>
      <c r="K107" s="31"/>
    </row>
    <row r="108" spans="1:11" ht="15.75" x14ac:dyDescent="0.25">
      <c r="A108" s="28" t="str">
        <f>IFERROR((RANK(B108, $B$5:B5104) + COUNTIF($B$5:B108, B108) - 1),"")</f>
        <v/>
      </c>
      <c r="B108" s="29" t="str">
        <f t="shared" si="2"/>
        <v>0</v>
      </c>
      <c r="C108" s="30"/>
      <c r="D108" s="30"/>
      <c r="E108" s="34"/>
      <c r="F108" s="33" t="str">
        <f t="shared" si="3"/>
        <v/>
      </c>
      <c r="G108" s="30"/>
      <c r="H108" s="30"/>
      <c r="I108" s="31"/>
      <c r="J108" s="31"/>
      <c r="K108" s="31"/>
    </row>
    <row r="109" spans="1:11" ht="15.75" x14ac:dyDescent="0.25">
      <c r="A109" s="28" t="str">
        <f>IFERROR((RANK(B109, $B$5:B5105) + COUNTIF($B$5:B109, B109) - 1),"")</f>
        <v/>
      </c>
      <c r="B109" s="29" t="str">
        <f t="shared" si="2"/>
        <v>0</v>
      </c>
      <c r="C109" s="30"/>
      <c r="D109" s="30"/>
      <c r="E109" s="34"/>
      <c r="F109" s="33" t="str">
        <f t="shared" si="3"/>
        <v/>
      </c>
      <c r="G109" s="30"/>
      <c r="H109" s="30"/>
      <c r="I109" s="31"/>
      <c r="J109" s="31"/>
      <c r="K109" s="31"/>
    </row>
    <row r="110" spans="1:11" ht="15.75" x14ac:dyDescent="0.25">
      <c r="A110" s="28" t="str">
        <f>IFERROR((RANK(B110, $B$5:B5106) + COUNTIF($B$5:B110, B110) - 1),"")</f>
        <v/>
      </c>
      <c r="B110" s="29" t="str">
        <f t="shared" si="2"/>
        <v>0</v>
      </c>
      <c r="C110" s="30"/>
      <c r="D110" s="30"/>
      <c r="E110" s="34"/>
      <c r="F110" s="33" t="str">
        <f t="shared" si="3"/>
        <v/>
      </c>
      <c r="G110" s="30"/>
      <c r="H110" s="30"/>
      <c r="I110" s="31"/>
      <c r="J110" s="31"/>
      <c r="K110" s="31"/>
    </row>
    <row r="111" spans="1:11" ht="15.75" x14ac:dyDescent="0.25">
      <c r="A111" s="28" t="str">
        <f>IFERROR((RANK(B111, $B$5:B5107) + COUNTIF($B$5:B111, B111) - 1),"")</f>
        <v/>
      </c>
      <c r="B111" s="29" t="str">
        <f t="shared" si="2"/>
        <v>0</v>
      </c>
      <c r="C111" s="30"/>
      <c r="D111" s="30"/>
      <c r="E111" s="34"/>
      <c r="F111" s="33" t="str">
        <f t="shared" si="3"/>
        <v/>
      </c>
      <c r="G111" s="30"/>
      <c r="H111" s="30"/>
      <c r="I111" s="31"/>
      <c r="J111" s="31"/>
      <c r="K111" s="31"/>
    </row>
    <row r="112" spans="1:11" ht="15.75" x14ac:dyDescent="0.25">
      <c r="A112" s="28" t="str">
        <f>IFERROR((RANK(B112, $B$5:B5108) + COUNTIF($B$5:B112, B112) - 1),"")</f>
        <v/>
      </c>
      <c r="B112" s="29" t="str">
        <f t="shared" si="2"/>
        <v>0</v>
      </c>
      <c r="C112" s="30"/>
      <c r="D112" s="30"/>
      <c r="E112" s="34"/>
      <c r="F112" s="33" t="str">
        <f t="shared" si="3"/>
        <v/>
      </c>
      <c r="G112" s="30"/>
      <c r="H112" s="30"/>
      <c r="I112" s="31"/>
      <c r="J112" s="31"/>
      <c r="K112" s="31"/>
    </row>
    <row r="113" spans="1:11" ht="15.75" x14ac:dyDescent="0.25">
      <c r="A113" s="28" t="str">
        <f>IFERROR((RANK(B113, $B$5:B5109) + COUNTIF($B$5:B113, B113) - 1),"")</f>
        <v/>
      </c>
      <c r="B113" s="29" t="str">
        <f t="shared" si="2"/>
        <v>0</v>
      </c>
      <c r="C113" s="30"/>
      <c r="D113" s="30"/>
      <c r="E113" s="34"/>
      <c r="F113" s="33" t="str">
        <f t="shared" si="3"/>
        <v/>
      </c>
      <c r="G113" s="30"/>
      <c r="H113" s="30"/>
      <c r="I113" s="31"/>
      <c r="J113" s="31"/>
      <c r="K113" s="31"/>
    </row>
    <row r="114" spans="1:11" ht="15.75" x14ac:dyDescent="0.25">
      <c r="A114" s="28" t="str">
        <f>IFERROR((RANK(B114, $B$5:B5110) + COUNTIF($B$5:B114, B114) - 1),"")</f>
        <v/>
      </c>
      <c r="B114" s="29" t="str">
        <f t="shared" si="2"/>
        <v>0</v>
      </c>
      <c r="C114" s="30"/>
      <c r="D114" s="30"/>
      <c r="E114" s="34"/>
      <c r="F114" s="33" t="str">
        <f t="shared" si="3"/>
        <v/>
      </c>
      <c r="G114" s="30"/>
      <c r="H114" s="30"/>
      <c r="I114" s="31"/>
      <c r="J114" s="31"/>
      <c r="K114" s="31"/>
    </row>
    <row r="115" spans="1:11" ht="15.75" x14ac:dyDescent="0.25">
      <c r="A115" s="28" t="str">
        <f>IFERROR((RANK(B115, $B$5:B5111) + COUNTIF($B$5:B115, B115) - 1),"")</f>
        <v/>
      </c>
      <c r="B115" s="29" t="str">
        <f t="shared" si="2"/>
        <v>0</v>
      </c>
      <c r="C115" s="30"/>
      <c r="D115" s="30"/>
      <c r="E115" s="34"/>
      <c r="F115" s="33" t="str">
        <f t="shared" si="3"/>
        <v/>
      </c>
      <c r="G115" s="30"/>
      <c r="H115" s="30"/>
      <c r="I115" s="31"/>
      <c r="J115" s="31"/>
      <c r="K115" s="31"/>
    </row>
    <row r="116" spans="1:11" ht="15.75" x14ac:dyDescent="0.25">
      <c r="A116" s="28" t="str">
        <f>IFERROR((RANK(B116, $B$5:B5112) + COUNTIF($B$5:B116, B116) - 1),"")</f>
        <v/>
      </c>
      <c r="B116" s="29" t="str">
        <f t="shared" si="2"/>
        <v>0</v>
      </c>
      <c r="C116" s="30"/>
      <c r="D116" s="30"/>
      <c r="E116" s="34"/>
      <c r="F116" s="33" t="str">
        <f t="shared" si="3"/>
        <v/>
      </c>
      <c r="G116" s="30"/>
      <c r="H116" s="30"/>
      <c r="I116" s="31"/>
      <c r="J116" s="31"/>
      <c r="K116" s="31"/>
    </row>
    <row r="117" spans="1:11" ht="15.75" x14ac:dyDescent="0.25">
      <c r="A117" s="28" t="str">
        <f>IFERROR((RANK(B117, $B$5:B5113) + COUNTIF($B$5:B117, B117) - 1),"")</f>
        <v/>
      </c>
      <c r="B117" s="29" t="str">
        <f t="shared" si="2"/>
        <v>0</v>
      </c>
      <c r="C117" s="30"/>
      <c r="D117" s="30"/>
      <c r="E117" s="34"/>
      <c r="F117" s="33" t="str">
        <f t="shared" si="3"/>
        <v/>
      </c>
      <c r="G117" s="30"/>
      <c r="H117" s="30"/>
      <c r="I117" s="31"/>
      <c r="J117" s="31"/>
      <c r="K117" s="31"/>
    </row>
    <row r="118" spans="1:11" ht="15.75" x14ac:dyDescent="0.25">
      <c r="A118" s="28" t="str">
        <f>IFERROR((RANK(B118, $B$5:B5114) + COUNTIF($B$5:B118, B118) - 1),"")</f>
        <v/>
      </c>
      <c r="B118" s="29" t="str">
        <f t="shared" si="2"/>
        <v>0</v>
      </c>
      <c r="C118" s="30"/>
      <c r="D118" s="30"/>
      <c r="E118" s="34"/>
      <c r="F118" s="33" t="str">
        <f t="shared" si="3"/>
        <v/>
      </c>
      <c r="G118" s="30"/>
      <c r="H118" s="30"/>
      <c r="I118" s="31"/>
      <c r="J118" s="31"/>
      <c r="K118" s="31"/>
    </row>
    <row r="119" spans="1:11" ht="15.75" x14ac:dyDescent="0.25">
      <c r="A119" s="28" t="str">
        <f>IFERROR((RANK(B119, $B$5:B5115) + COUNTIF($B$5:B119, B119) - 1),"")</f>
        <v/>
      </c>
      <c r="B119" s="29" t="str">
        <f t="shared" si="2"/>
        <v>0</v>
      </c>
      <c r="C119" s="30"/>
      <c r="D119" s="30"/>
      <c r="E119" s="34"/>
      <c r="F119" s="33" t="str">
        <f t="shared" si="3"/>
        <v/>
      </c>
      <c r="G119" s="30"/>
      <c r="H119" s="30"/>
      <c r="I119" s="31"/>
      <c r="J119" s="31"/>
      <c r="K119" s="31"/>
    </row>
    <row r="120" spans="1:11" ht="15.75" x14ac:dyDescent="0.25">
      <c r="A120" s="28" t="str">
        <f>IFERROR((RANK(B120, $B$5:B5116) + COUNTIF($B$5:B120, B120) - 1),"")</f>
        <v/>
      </c>
      <c r="B120" s="29" t="str">
        <f t="shared" si="2"/>
        <v>0</v>
      </c>
      <c r="C120" s="30"/>
      <c r="D120" s="30"/>
      <c r="E120" s="34"/>
      <c r="F120" s="33" t="str">
        <f t="shared" si="3"/>
        <v/>
      </c>
      <c r="G120" s="30"/>
      <c r="H120" s="30"/>
      <c r="I120" s="31"/>
      <c r="J120" s="31"/>
      <c r="K120" s="31"/>
    </row>
    <row r="121" spans="1:11" ht="15.75" x14ac:dyDescent="0.25">
      <c r="A121" s="28" t="str">
        <f>IFERROR((RANK(B121, $B$5:B5117) + COUNTIF($B$5:B121, B121) - 1),"")</f>
        <v/>
      </c>
      <c r="B121" s="29" t="str">
        <f t="shared" si="2"/>
        <v>0</v>
      </c>
      <c r="C121" s="30"/>
      <c r="D121" s="30"/>
      <c r="E121" s="34"/>
      <c r="F121" s="33" t="str">
        <f t="shared" si="3"/>
        <v/>
      </c>
      <c r="G121" s="30"/>
      <c r="H121" s="30"/>
      <c r="I121" s="31"/>
      <c r="J121" s="31"/>
      <c r="K121" s="31"/>
    </row>
    <row r="122" spans="1:11" ht="15.75" x14ac:dyDescent="0.25">
      <c r="A122" s="28" t="str">
        <f>IFERROR((RANK(B122, $B$5:B5118) + COUNTIF($B$5:B122, B122) - 1),"")</f>
        <v/>
      </c>
      <c r="B122" s="29" t="str">
        <f t="shared" si="2"/>
        <v>0</v>
      </c>
      <c r="C122" s="30"/>
      <c r="D122" s="30"/>
      <c r="E122" s="34"/>
      <c r="F122" s="33" t="str">
        <f t="shared" si="3"/>
        <v/>
      </c>
      <c r="G122" s="30"/>
      <c r="H122" s="30"/>
      <c r="I122" s="31"/>
      <c r="J122" s="31"/>
      <c r="K122" s="31"/>
    </row>
    <row r="123" spans="1:11" ht="15.75" x14ac:dyDescent="0.25">
      <c r="A123" s="28" t="str">
        <f>IFERROR((RANK(B123, $B$5:B5119) + COUNTIF($B$5:B123, B123) - 1),"")</f>
        <v/>
      </c>
      <c r="B123" s="29" t="str">
        <f t="shared" si="2"/>
        <v>0</v>
      </c>
      <c r="C123" s="30"/>
      <c r="D123" s="30"/>
      <c r="E123" s="34"/>
      <c r="F123" s="33" t="str">
        <f t="shared" si="3"/>
        <v/>
      </c>
      <c r="G123" s="30"/>
      <c r="H123" s="30"/>
      <c r="I123" s="31"/>
      <c r="J123" s="31"/>
      <c r="K123" s="31"/>
    </row>
    <row r="124" spans="1:11" ht="15.75" x14ac:dyDescent="0.25">
      <c r="A124" s="28" t="str">
        <f>IFERROR((RANK(B124, $B$5:B5120) + COUNTIF($B$5:B124, B124) - 1),"")</f>
        <v/>
      </c>
      <c r="B124" s="29" t="str">
        <f t="shared" si="2"/>
        <v>0</v>
      </c>
      <c r="C124" s="30"/>
      <c r="D124" s="30"/>
      <c r="E124" s="34"/>
      <c r="F124" s="33" t="str">
        <f t="shared" si="3"/>
        <v/>
      </c>
      <c r="G124" s="30"/>
      <c r="H124" s="30"/>
      <c r="I124" s="31"/>
      <c r="J124" s="31"/>
      <c r="K124" s="31"/>
    </row>
    <row r="125" spans="1:11" ht="15.75" x14ac:dyDescent="0.25">
      <c r="A125" s="28" t="str">
        <f>IFERROR((RANK(B125, $B$5:B5121) + COUNTIF($B$5:B125, B125) - 1),"")</f>
        <v/>
      </c>
      <c r="B125" s="29" t="str">
        <f t="shared" si="2"/>
        <v>0</v>
      </c>
      <c r="C125" s="30"/>
      <c r="D125" s="30"/>
      <c r="E125" s="34"/>
      <c r="F125" s="33" t="str">
        <f t="shared" si="3"/>
        <v/>
      </c>
      <c r="G125" s="30"/>
      <c r="H125" s="30"/>
      <c r="I125" s="31"/>
      <c r="J125" s="31"/>
      <c r="K125" s="31"/>
    </row>
    <row r="126" spans="1:11" ht="15.75" x14ac:dyDescent="0.25">
      <c r="A126" s="28" t="str">
        <f>IFERROR((RANK(B126, $B$5:B5122) + COUNTIF($B$5:B126, B126) - 1),"")</f>
        <v/>
      </c>
      <c r="B126" s="29" t="str">
        <f t="shared" si="2"/>
        <v>0</v>
      </c>
      <c r="C126" s="30"/>
      <c r="D126" s="30"/>
      <c r="E126" s="34"/>
      <c r="F126" s="33" t="str">
        <f t="shared" si="3"/>
        <v/>
      </c>
      <c r="G126" s="30"/>
      <c r="H126" s="30"/>
      <c r="I126" s="31"/>
      <c r="J126" s="31"/>
      <c r="K126" s="31"/>
    </row>
    <row r="127" spans="1:11" ht="15.75" x14ac:dyDescent="0.25">
      <c r="A127" s="28" t="str">
        <f>IFERROR((RANK(B127, $B$5:B5123) + COUNTIF($B$5:B127, B127) - 1),"")</f>
        <v/>
      </c>
      <c r="B127" s="29" t="str">
        <f t="shared" si="2"/>
        <v>0</v>
      </c>
      <c r="C127" s="30"/>
      <c r="D127" s="30"/>
      <c r="E127" s="34"/>
      <c r="F127" s="33" t="str">
        <f t="shared" si="3"/>
        <v/>
      </c>
      <c r="G127" s="30"/>
      <c r="H127" s="30"/>
      <c r="I127" s="31"/>
      <c r="J127" s="31"/>
      <c r="K127" s="31"/>
    </row>
    <row r="128" spans="1:11" ht="15.75" x14ac:dyDescent="0.25">
      <c r="A128" s="28" t="str">
        <f>IFERROR((RANK(B128, $B$5:B5124) + COUNTIF($B$5:B128, B128) - 1),"")</f>
        <v/>
      </c>
      <c r="B128" s="29" t="str">
        <f t="shared" si="2"/>
        <v>0</v>
      </c>
      <c r="C128" s="30"/>
      <c r="D128" s="30"/>
      <c r="E128" s="34"/>
      <c r="F128" s="33" t="str">
        <f t="shared" si="3"/>
        <v/>
      </c>
      <c r="G128" s="30"/>
      <c r="H128" s="30"/>
      <c r="I128" s="31"/>
      <c r="J128" s="31"/>
      <c r="K128" s="31"/>
    </row>
    <row r="129" spans="1:11" ht="15.75" x14ac:dyDescent="0.25">
      <c r="A129" s="28" t="str">
        <f>IFERROR((RANK(B129, $B$5:B5125) + COUNTIF($B$5:B129, B129) - 1),"")</f>
        <v/>
      </c>
      <c r="B129" s="29" t="str">
        <f t="shared" si="2"/>
        <v>0</v>
      </c>
      <c r="C129" s="30"/>
      <c r="D129" s="30"/>
      <c r="E129" s="34"/>
      <c r="F129" s="33" t="str">
        <f t="shared" si="3"/>
        <v/>
      </c>
      <c r="G129" s="30"/>
      <c r="H129" s="30"/>
      <c r="I129" s="31"/>
      <c r="J129" s="31"/>
      <c r="K129" s="31"/>
    </row>
    <row r="130" spans="1:11" ht="15.75" x14ac:dyDescent="0.25">
      <c r="A130" s="28" t="str">
        <f>IFERROR((RANK(B130, $B$5:B5126) + COUNTIF($B$5:B130, B130) - 1),"")</f>
        <v/>
      </c>
      <c r="B130" s="29" t="str">
        <f t="shared" si="2"/>
        <v>0</v>
      </c>
      <c r="C130" s="30"/>
      <c r="D130" s="30"/>
      <c r="E130" s="34"/>
      <c r="F130" s="33" t="str">
        <f t="shared" si="3"/>
        <v/>
      </c>
      <c r="G130" s="30"/>
      <c r="H130" s="30"/>
      <c r="I130" s="31"/>
      <c r="J130" s="31"/>
      <c r="K130" s="31"/>
    </row>
    <row r="131" spans="1:11" ht="15.75" x14ac:dyDescent="0.25">
      <c r="A131" s="28" t="str">
        <f>IFERROR((RANK(B131, $B$5:B5127) + COUNTIF($B$5:B131, B131) - 1),"")</f>
        <v/>
      </c>
      <c r="B131" s="29" t="str">
        <f t="shared" si="2"/>
        <v>0</v>
      </c>
      <c r="C131" s="30"/>
      <c r="D131" s="30"/>
      <c r="E131" s="34"/>
      <c r="F131" s="33" t="str">
        <f t="shared" si="3"/>
        <v/>
      </c>
      <c r="G131" s="30"/>
      <c r="H131" s="30"/>
      <c r="I131" s="31"/>
      <c r="J131" s="31"/>
      <c r="K131" s="31"/>
    </row>
    <row r="132" spans="1:11" ht="15.75" x14ac:dyDescent="0.25">
      <c r="A132" s="28" t="str">
        <f>IFERROR((RANK(B132, $B$5:B5128) + COUNTIF($B$5:B132, B132) - 1),"")</f>
        <v/>
      </c>
      <c r="B132" s="29" t="str">
        <f t="shared" si="2"/>
        <v>0</v>
      </c>
      <c r="C132" s="30"/>
      <c r="D132" s="30"/>
      <c r="E132" s="34"/>
      <c r="F132" s="33" t="str">
        <f t="shared" si="3"/>
        <v/>
      </c>
      <c r="G132" s="30"/>
      <c r="H132" s="30"/>
      <c r="I132" s="31"/>
      <c r="J132" s="31"/>
      <c r="K132" s="31"/>
    </row>
    <row r="133" spans="1:11" ht="15.75" x14ac:dyDescent="0.25">
      <c r="A133" s="28" t="str">
        <f>IFERROR((RANK(B133, $B$5:B5129) + COUNTIF($B$5:B133, B133) - 1),"")</f>
        <v/>
      </c>
      <c r="B133" s="29" t="str">
        <f t="shared" ref="B133:B196" si="4">IF(G133="Removed",IF(AND(I133 &lt;&gt; "Poor", I133 &lt;&gt; "Very Poor/Dead",E133&gt;5), E133, "0"),"0")</f>
        <v>0</v>
      </c>
      <c r="C133" s="30"/>
      <c r="D133" s="30"/>
      <c r="E133" s="34"/>
      <c r="F133" s="33" t="str">
        <f t="shared" ref="F133:F196" si="5">IF(E133&gt;=20,"X","")</f>
        <v/>
      </c>
      <c r="G133" s="30"/>
      <c r="H133" s="30"/>
      <c r="I133" s="31"/>
      <c r="J133" s="31"/>
      <c r="K133" s="31"/>
    </row>
    <row r="134" spans="1:11" ht="15.75" x14ac:dyDescent="0.25">
      <c r="A134" s="28" t="str">
        <f>IFERROR((RANK(B134, $B$5:B5130) + COUNTIF($B$5:B134, B134) - 1),"")</f>
        <v/>
      </c>
      <c r="B134" s="29" t="str">
        <f t="shared" si="4"/>
        <v>0</v>
      </c>
      <c r="C134" s="30"/>
      <c r="D134" s="30"/>
      <c r="E134" s="34"/>
      <c r="F134" s="33" t="str">
        <f t="shared" si="5"/>
        <v/>
      </c>
      <c r="G134" s="30"/>
      <c r="H134" s="30"/>
      <c r="I134" s="31"/>
      <c r="J134" s="31"/>
      <c r="K134" s="31"/>
    </row>
    <row r="135" spans="1:11" ht="15.75" x14ac:dyDescent="0.25">
      <c r="A135" s="28" t="str">
        <f>IFERROR((RANK(B135, $B$5:B5131) + COUNTIF($B$5:B135, B135) - 1),"")</f>
        <v/>
      </c>
      <c r="B135" s="29" t="str">
        <f t="shared" si="4"/>
        <v>0</v>
      </c>
      <c r="C135" s="30"/>
      <c r="D135" s="30"/>
      <c r="E135" s="34"/>
      <c r="F135" s="33" t="str">
        <f t="shared" si="5"/>
        <v/>
      </c>
      <c r="G135" s="30"/>
      <c r="H135" s="30"/>
      <c r="I135" s="31"/>
      <c r="J135" s="31"/>
      <c r="K135" s="31"/>
    </row>
    <row r="136" spans="1:11" ht="15.75" x14ac:dyDescent="0.25">
      <c r="A136" s="28" t="str">
        <f>IFERROR((RANK(B136, $B$5:B5132) + COUNTIF($B$5:B136, B136) - 1),"")</f>
        <v/>
      </c>
      <c r="B136" s="29" t="str">
        <f t="shared" si="4"/>
        <v>0</v>
      </c>
      <c r="C136" s="30"/>
      <c r="D136" s="30"/>
      <c r="E136" s="34"/>
      <c r="F136" s="33" t="str">
        <f t="shared" si="5"/>
        <v/>
      </c>
      <c r="G136" s="30"/>
      <c r="H136" s="30"/>
      <c r="I136" s="31"/>
      <c r="J136" s="31"/>
      <c r="K136" s="31"/>
    </row>
    <row r="137" spans="1:11" ht="15.75" x14ac:dyDescent="0.25">
      <c r="A137" s="28" t="str">
        <f>IFERROR((RANK(B137, $B$5:B5133) + COUNTIF($B$5:B137, B137) - 1),"")</f>
        <v/>
      </c>
      <c r="B137" s="29" t="str">
        <f t="shared" si="4"/>
        <v>0</v>
      </c>
      <c r="C137" s="30"/>
      <c r="D137" s="30"/>
      <c r="E137" s="34"/>
      <c r="F137" s="33" t="str">
        <f t="shared" si="5"/>
        <v/>
      </c>
      <c r="G137" s="30"/>
      <c r="H137" s="30"/>
      <c r="I137" s="31"/>
      <c r="J137" s="31"/>
      <c r="K137" s="31"/>
    </row>
    <row r="138" spans="1:11" ht="15.75" x14ac:dyDescent="0.25">
      <c r="A138" s="28" t="str">
        <f>IFERROR((RANK(B138, $B$5:B5134) + COUNTIF($B$5:B138, B138) - 1),"")</f>
        <v/>
      </c>
      <c r="B138" s="29" t="str">
        <f t="shared" si="4"/>
        <v>0</v>
      </c>
      <c r="C138" s="30"/>
      <c r="D138" s="30"/>
      <c r="E138" s="34"/>
      <c r="F138" s="33" t="str">
        <f t="shared" si="5"/>
        <v/>
      </c>
      <c r="G138" s="30"/>
      <c r="H138" s="30"/>
      <c r="I138" s="31"/>
      <c r="J138" s="31"/>
      <c r="K138" s="31"/>
    </row>
    <row r="139" spans="1:11" ht="15.75" x14ac:dyDescent="0.25">
      <c r="A139" s="28" t="str">
        <f>IFERROR((RANK(B139, $B$5:B5135) + COUNTIF($B$5:B139, B139) - 1),"")</f>
        <v/>
      </c>
      <c r="B139" s="29" t="str">
        <f t="shared" si="4"/>
        <v>0</v>
      </c>
      <c r="C139" s="30"/>
      <c r="D139" s="30"/>
      <c r="E139" s="34"/>
      <c r="F139" s="33" t="str">
        <f t="shared" si="5"/>
        <v/>
      </c>
      <c r="G139" s="30"/>
      <c r="H139" s="30"/>
      <c r="I139" s="31"/>
      <c r="J139" s="31"/>
      <c r="K139" s="31"/>
    </row>
    <row r="140" spans="1:11" ht="15.75" x14ac:dyDescent="0.25">
      <c r="A140" s="28" t="str">
        <f>IFERROR((RANK(B140, $B$5:B5136) + COUNTIF($B$5:B140, B140) - 1),"")</f>
        <v/>
      </c>
      <c r="B140" s="29" t="str">
        <f t="shared" si="4"/>
        <v>0</v>
      </c>
      <c r="C140" s="30"/>
      <c r="D140" s="30"/>
      <c r="E140" s="34"/>
      <c r="F140" s="33" t="str">
        <f t="shared" si="5"/>
        <v/>
      </c>
      <c r="G140" s="30"/>
      <c r="H140" s="30"/>
      <c r="I140" s="31"/>
      <c r="J140" s="31"/>
      <c r="K140" s="31"/>
    </row>
    <row r="141" spans="1:11" ht="15.75" x14ac:dyDescent="0.25">
      <c r="A141" s="28" t="str">
        <f>IFERROR((RANK(B141, $B$5:B5137) + COUNTIF($B$5:B141, B141) - 1),"")</f>
        <v/>
      </c>
      <c r="B141" s="29" t="str">
        <f t="shared" si="4"/>
        <v>0</v>
      </c>
      <c r="C141" s="30"/>
      <c r="D141" s="30"/>
      <c r="E141" s="34"/>
      <c r="F141" s="33" t="str">
        <f t="shared" si="5"/>
        <v/>
      </c>
      <c r="G141" s="30"/>
      <c r="H141" s="30"/>
      <c r="I141" s="31"/>
      <c r="J141" s="31"/>
      <c r="K141" s="31"/>
    </row>
    <row r="142" spans="1:11" ht="15.75" x14ac:dyDescent="0.25">
      <c r="A142" s="28" t="str">
        <f>IFERROR((RANK(B142, $B$5:B5138) + COUNTIF($B$5:B142, B142) - 1),"")</f>
        <v/>
      </c>
      <c r="B142" s="29" t="str">
        <f t="shared" si="4"/>
        <v>0</v>
      </c>
      <c r="C142" s="30"/>
      <c r="D142" s="30"/>
      <c r="E142" s="34"/>
      <c r="F142" s="33" t="str">
        <f t="shared" si="5"/>
        <v/>
      </c>
      <c r="G142" s="30"/>
      <c r="H142" s="30"/>
      <c r="I142" s="31"/>
      <c r="J142" s="31"/>
      <c r="K142" s="31"/>
    </row>
    <row r="143" spans="1:11" ht="15.75" x14ac:dyDescent="0.25">
      <c r="A143" s="28" t="str">
        <f>IFERROR((RANK(B143, $B$5:B5139) + COUNTIF($B$5:B143, B143) - 1),"")</f>
        <v/>
      </c>
      <c r="B143" s="29" t="str">
        <f t="shared" si="4"/>
        <v>0</v>
      </c>
      <c r="C143" s="30"/>
      <c r="D143" s="30"/>
      <c r="E143" s="34"/>
      <c r="F143" s="33" t="str">
        <f t="shared" si="5"/>
        <v/>
      </c>
      <c r="G143" s="30"/>
      <c r="H143" s="30"/>
      <c r="I143" s="31"/>
      <c r="J143" s="31"/>
      <c r="K143" s="31"/>
    </row>
    <row r="144" spans="1:11" ht="15.75" x14ac:dyDescent="0.25">
      <c r="A144" s="28" t="str">
        <f>IFERROR((RANK(B144, $B$5:B5140) + COUNTIF($B$5:B144, B144) - 1),"")</f>
        <v/>
      </c>
      <c r="B144" s="29" t="str">
        <f t="shared" si="4"/>
        <v>0</v>
      </c>
      <c r="C144" s="30"/>
      <c r="D144" s="30"/>
      <c r="E144" s="34"/>
      <c r="F144" s="33" t="str">
        <f t="shared" si="5"/>
        <v/>
      </c>
      <c r="G144" s="30"/>
      <c r="H144" s="30"/>
      <c r="I144" s="31"/>
      <c r="J144" s="31"/>
      <c r="K144" s="31"/>
    </row>
    <row r="145" spans="1:11" ht="15.75" x14ac:dyDescent="0.25">
      <c r="A145" s="28" t="str">
        <f>IFERROR((RANK(B145, $B$5:B5141) + COUNTIF($B$5:B145, B145) - 1),"")</f>
        <v/>
      </c>
      <c r="B145" s="29" t="str">
        <f t="shared" si="4"/>
        <v>0</v>
      </c>
      <c r="C145" s="30"/>
      <c r="D145" s="30"/>
      <c r="E145" s="34"/>
      <c r="F145" s="33" t="str">
        <f t="shared" si="5"/>
        <v/>
      </c>
      <c r="G145" s="30"/>
      <c r="H145" s="30"/>
      <c r="I145" s="31"/>
      <c r="J145" s="31"/>
      <c r="K145" s="31"/>
    </row>
    <row r="146" spans="1:11" ht="15.75" x14ac:dyDescent="0.25">
      <c r="A146" s="28" t="str">
        <f>IFERROR((RANK(B146, $B$5:B5142) + COUNTIF($B$5:B146, B146) - 1),"")</f>
        <v/>
      </c>
      <c r="B146" s="29" t="str">
        <f t="shared" si="4"/>
        <v>0</v>
      </c>
      <c r="C146" s="30"/>
      <c r="D146" s="30"/>
      <c r="E146" s="34"/>
      <c r="F146" s="33" t="str">
        <f t="shared" si="5"/>
        <v/>
      </c>
      <c r="G146" s="30"/>
      <c r="H146" s="30"/>
      <c r="I146" s="31"/>
      <c r="J146" s="31"/>
      <c r="K146" s="31"/>
    </row>
    <row r="147" spans="1:11" ht="15.75" x14ac:dyDescent="0.25">
      <c r="A147" s="28" t="str">
        <f>IFERROR((RANK(B147, $B$5:B5143) + COUNTIF($B$5:B147, B147) - 1),"")</f>
        <v/>
      </c>
      <c r="B147" s="29" t="str">
        <f t="shared" si="4"/>
        <v>0</v>
      </c>
      <c r="C147" s="30"/>
      <c r="D147" s="30"/>
      <c r="E147" s="34"/>
      <c r="F147" s="33" t="str">
        <f t="shared" si="5"/>
        <v/>
      </c>
      <c r="G147" s="30"/>
      <c r="H147" s="30"/>
      <c r="I147" s="31"/>
      <c r="J147" s="31"/>
      <c r="K147" s="31"/>
    </row>
    <row r="148" spans="1:11" ht="15.75" x14ac:dyDescent="0.25">
      <c r="A148" s="28" t="str">
        <f>IFERROR((RANK(B148, $B$5:B5144) + COUNTIF($B$5:B148, B148) - 1),"")</f>
        <v/>
      </c>
      <c r="B148" s="29" t="str">
        <f t="shared" si="4"/>
        <v>0</v>
      </c>
      <c r="C148" s="30"/>
      <c r="D148" s="30"/>
      <c r="E148" s="34"/>
      <c r="F148" s="33" t="str">
        <f t="shared" si="5"/>
        <v/>
      </c>
      <c r="G148" s="30"/>
      <c r="H148" s="30"/>
      <c r="I148" s="31"/>
      <c r="J148" s="31"/>
      <c r="K148" s="31"/>
    </row>
    <row r="149" spans="1:11" ht="15.75" x14ac:dyDescent="0.25">
      <c r="A149" s="28" t="str">
        <f>IFERROR((RANK(B149, $B$5:B5145) + COUNTIF($B$5:B149, B149) - 1),"")</f>
        <v/>
      </c>
      <c r="B149" s="29" t="str">
        <f t="shared" si="4"/>
        <v>0</v>
      </c>
      <c r="C149" s="30"/>
      <c r="D149" s="30"/>
      <c r="E149" s="34"/>
      <c r="F149" s="33" t="str">
        <f t="shared" si="5"/>
        <v/>
      </c>
      <c r="G149" s="30"/>
      <c r="H149" s="30"/>
      <c r="I149" s="31"/>
      <c r="J149" s="31"/>
      <c r="K149" s="31"/>
    </row>
    <row r="150" spans="1:11" ht="15.75" x14ac:dyDescent="0.25">
      <c r="A150" s="28" t="str">
        <f>IFERROR((RANK(B150, $B$5:B5146) + COUNTIF($B$5:B150, B150) - 1),"")</f>
        <v/>
      </c>
      <c r="B150" s="29" t="str">
        <f t="shared" si="4"/>
        <v>0</v>
      </c>
      <c r="C150" s="30"/>
      <c r="D150" s="30"/>
      <c r="E150" s="34"/>
      <c r="F150" s="33" t="str">
        <f t="shared" si="5"/>
        <v/>
      </c>
      <c r="G150" s="30"/>
      <c r="H150" s="30"/>
      <c r="I150" s="31"/>
      <c r="J150" s="31"/>
      <c r="K150" s="31"/>
    </row>
    <row r="151" spans="1:11" ht="15.75" x14ac:dyDescent="0.25">
      <c r="A151" s="28" t="str">
        <f>IFERROR((RANK(B151, $B$5:B5147) + COUNTIF($B$5:B151, B151) - 1),"")</f>
        <v/>
      </c>
      <c r="B151" s="29" t="str">
        <f t="shared" si="4"/>
        <v>0</v>
      </c>
      <c r="C151" s="30"/>
      <c r="D151" s="30"/>
      <c r="E151" s="34"/>
      <c r="F151" s="33" t="str">
        <f t="shared" si="5"/>
        <v/>
      </c>
      <c r="G151" s="30"/>
      <c r="H151" s="30"/>
      <c r="I151" s="31"/>
      <c r="J151" s="31"/>
      <c r="K151" s="31"/>
    </row>
    <row r="152" spans="1:11" ht="15.75" x14ac:dyDescent="0.25">
      <c r="A152" s="28" t="str">
        <f>IFERROR((RANK(B152, $B$5:B5148) + COUNTIF($B$5:B152, B152) - 1),"")</f>
        <v/>
      </c>
      <c r="B152" s="29" t="str">
        <f t="shared" si="4"/>
        <v>0</v>
      </c>
      <c r="C152" s="30"/>
      <c r="D152" s="30"/>
      <c r="E152" s="34"/>
      <c r="F152" s="33" t="str">
        <f t="shared" si="5"/>
        <v/>
      </c>
      <c r="G152" s="30"/>
      <c r="H152" s="30"/>
      <c r="I152" s="31"/>
      <c r="J152" s="31"/>
      <c r="K152" s="31"/>
    </row>
    <row r="153" spans="1:11" ht="15.75" x14ac:dyDescent="0.25">
      <c r="A153" s="28" t="str">
        <f>IFERROR((RANK(B153, $B$5:B5149) + COUNTIF($B$5:B153, B153) - 1),"")</f>
        <v/>
      </c>
      <c r="B153" s="29" t="str">
        <f t="shared" si="4"/>
        <v>0</v>
      </c>
      <c r="C153" s="30"/>
      <c r="D153" s="30"/>
      <c r="E153" s="34"/>
      <c r="F153" s="33" t="str">
        <f t="shared" si="5"/>
        <v/>
      </c>
      <c r="G153" s="30"/>
      <c r="H153" s="30"/>
      <c r="I153" s="31"/>
      <c r="J153" s="31"/>
      <c r="K153" s="31"/>
    </row>
    <row r="154" spans="1:11" ht="15.75" x14ac:dyDescent="0.25">
      <c r="A154" s="28" t="str">
        <f>IFERROR((RANK(B154, $B$5:B5150) + COUNTIF($B$5:B154, B154) - 1),"")</f>
        <v/>
      </c>
      <c r="B154" s="29" t="str">
        <f t="shared" si="4"/>
        <v>0</v>
      </c>
      <c r="C154" s="30"/>
      <c r="D154" s="30"/>
      <c r="E154" s="34"/>
      <c r="F154" s="33" t="str">
        <f t="shared" si="5"/>
        <v/>
      </c>
      <c r="G154" s="30"/>
      <c r="H154" s="30"/>
      <c r="I154" s="31"/>
      <c r="J154" s="31"/>
      <c r="K154" s="31"/>
    </row>
    <row r="155" spans="1:11" ht="15.75" x14ac:dyDescent="0.25">
      <c r="A155" s="28" t="str">
        <f>IFERROR((RANK(B155, $B$5:B5151) + COUNTIF($B$5:B155, B155) - 1),"")</f>
        <v/>
      </c>
      <c r="B155" s="29" t="str">
        <f t="shared" si="4"/>
        <v>0</v>
      </c>
      <c r="C155" s="30"/>
      <c r="D155" s="30"/>
      <c r="E155" s="34"/>
      <c r="F155" s="33" t="str">
        <f t="shared" si="5"/>
        <v/>
      </c>
      <c r="G155" s="30"/>
      <c r="H155" s="30"/>
      <c r="I155" s="31"/>
      <c r="J155" s="31"/>
      <c r="K155" s="31"/>
    </row>
    <row r="156" spans="1:11" ht="15.75" x14ac:dyDescent="0.25">
      <c r="A156" s="28" t="str">
        <f>IFERROR((RANK(B156, $B$5:B5152) + COUNTIF($B$5:B156, B156) - 1),"")</f>
        <v/>
      </c>
      <c r="B156" s="29" t="str">
        <f t="shared" si="4"/>
        <v>0</v>
      </c>
      <c r="C156" s="30"/>
      <c r="D156" s="30"/>
      <c r="E156" s="34"/>
      <c r="F156" s="33" t="str">
        <f t="shared" si="5"/>
        <v/>
      </c>
      <c r="G156" s="30"/>
      <c r="H156" s="30"/>
      <c r="I156" s="31"/>
      <c r="J156" s="31"/>
      <c r="K156" s="31"/>
    </row>
    <row r="157" spans="1:11" ht="15.75" x14ac:dyDescent="0.25">
      <c r="A157" s="28" t="str">
        <f>IFERROR((RANK(B157, $B$5:B5153) + COUNTIF($B$5:B157, B157) - 1),"")</f>
        <v/>
      </c>
      <c r="B157" s="29" t="str">
        <f t="shared" si="4"/>
        <v>0</v>
      </c>
      <c r="C157" s="30"/>
      <c r="D157" s="30"/>
      <c r="E157" s="34"/>
      <c r="F157" s="33" t="str">
        <f t="shared" si="5"/>
        <v/>
      </c>
      <c r="G157" s="30"/>
      <c r="H157" s="30"/>
      <c r="I157" s="31"/>
      <c r="J157" s="31"/>
      <c r="K157" s="31"/>
    </row>
    <row r="158" spans="1:11" ht="15.75" x14ac:dyDescent="0.25">
      <c r="A158" s="28" t="str">
        <f>IFERROR((RANK(B158, $B$5:B5154) + COUNTIF($B$5:B158, B158) - 1),"")</f>
        <v/>
      </c>
      <c r="B158" s="29" t="str">
        <f t="shared" si="4"/>
        <v>0</v>
      </c>
      <c r="C158" s="30"/>
      <c r="D158" s="30"/>
      <c r="E158" s="34"/>
      <c r="F158" s="33" t="str">
        <f t="shared" si="5"/>
        <v/>
      </c>
      <c r="G158" s="30"/>
      <c r="H158" s="30"/>
      <c r="I158" s="31"/>
      <c r="J158" s="31"/>
      <c r="K158" s="31"/>
    </row>
    <row r="159" spans="1:11" ht="15.75" x14ac:dyDescent="0.25">
      <c r="A159" s="28" t="str">
        <f>IFERROR((RANK(B159, $B$5:B5155) + COUNTIF($B$5:B159, B159) - 1),"")</f>
        <v/>
      </c>
      <c r="B159" s="29" t="str">
        <f t="shared" si="4"/>
        <v>0</v>
      </c>
      <c r="C159" s="30"/>
      <c r="D159" s="30"/>
      <c r="E159" s="34"/>
      <c r="F159" s="33" t="str">
        <f t="shared" si="5"/>
        <v/>
      </c>
      <c r="G159" s="30"/>
      <c r="H159" s="30"/>
      <c r="I159" s="31"/>
      <c r="J159" s="31"/>
      <c r="K159" s="31"/>
    </row>
    <row r="160" spans="1:11" ht="15.75" x14ac:dyDescent="0.25">
      <c r="A160" s="28" t="str">
        <f>IFERROR((RANK(B160, $B$5:B5156) + COUNTIF($B$5:B160, B160) - 1),"")</f>
        <v/>
      </c>
      <c r="B160" s="29" t="str">
        <f t="shared" si="4"/>
        <v>0</v>
      </c>
      <c r="C160" s="30"/>
      <c r="D160" s="30"/>
      <c r="E160" s="34"/>
      <c r="F160" s="33" t="str">
        <f t="shared" si="5"/>
        <v/>
      </c>
      <c r="G160" s="30"/>
      <c r="H160" s="30"/>
      <c r="I160" s="31"/>
      <c r="J160" s="31"/>
      <c r="K160" s="31"/>
    </row>
    <row r="161" spans="1:11" ht="15.75" x14ac:dyDescent="0.25">
      <c r="A161" s="28" t="str">
        <f>IFERROR((RANK(B161, $B$5:B5157) + COUNTIF($B$5:B161, B161) - 1),"")</f>
        <v/>
      </c>
      <c r="B161" s="29" t="str">
        <f t="shared" si="4"/>
        <v>0</v>
      </c>
      <c r="C161" s="30"/>
      <c r="D161" s="30"/>
      <c r="E161" s="34"/>
      <c r="F161" s="33" t="str">
        <f t="shared" si="5"/>
        <v/>
      </c>
      <c r="G161" s="30"/>
      <c r="H161" s="30"/>
      <c r="I161" s="31"/>
      <c r="J161" s="31"/>
      <c r="K161" s="31"/>
    </row>
    <row r="162" spans="1:11" ht="15.75" x14ac:dyDescent="0.25">
      <c r="A162" s="28" t="str">
        <f>IFERROR((RANK(B162, $B$5:B5158) + COUNTIF($B$5:B162, B162) - 1),"")</f>
        <v/>
      </c>
      <c r="B162" s="29" t="str">
        <f t="shared" si="4"/>
        <v>0</v>
      </c>
      <c r="C162" s="30"/>
      <c r="D162" s="30"/>
      <c r="E162" s="34"/>
      <c r="F162" s="33" t="str">
        <f t="shared" si="5"/>
        <v/>
      </c>
      <c r="G162" s="30"/>
      <c r="H162" s="30"/>
      <c r="I162" s="31"/>
      <c r="J162" s="31"/>
      <c r="K162" s="31"/>
    </row>
    <row r="163" spans="1:11" ht="15.75" x14ac:dyDescent="0.25">
      <c r="A163" s="28" t="str">
        <f>IFERROR((RANK(B163, $B$5:B5159) + COUNTIF($B$5:B163, B163) - 1),"")</f>
        <v/>
      </c>
      <c r="B163" s="29" t="str">
        <f t="shared" si="4"/>
        <v>0</v>
      </c>
      <c r="C163" s="30"/>
      <c r="D163" s="30"/>
      <c r="E163" s="34"/>
      <c r="F163" s="33" t="str">
        <f t="shared" si="5"/>
        <v/>
      </c>
      <c r="G163" s="30"/>
      <c r="H163" s="30"/>
      <c r="I163" s="31"/>
      <c r="J163" s="31"/>
      <c r="K163" s="31"/>
    </row>
    <row r="164" spans="1:11" ht="15.75" x14ac:dyDescent="0.25">
      <c r="A164" s="28" t="str">
        <f>IFERROR((RANK(B164, $B$5:B5160) + COUNTIF($B$5:B164, B164) - 1),"")</f>
        <v/>
      </c>
      <c r="B164" s="29" t="str">
        <f t="shared" si="4"/>
        <v>0</v>
      </c>
      <c r="C164" s="30"/>
      <c r="D164" s="30"/>
      <c r="E164" s="34"/>
      <c r="F164" s="33" t="str">
        <f t="shared" si="5"/>
        <v/>
      </c>
      <c r="G164" s="30"/>
      <c r="H164" s="30"/>
      <c r="I164" s="31"/>
      <c r="J164" s="31"/>
      <c r="K164" s="31"/>
    </row>
    <row r="165" spans="1:11" ht="15.75" x14ac:dyDescent="0.25">
      <c r="A165" s="28" t="str">
        <f>IFERROR((RANK(B165, $B$5:B5161) + COUNTIF($B$5:B165, B165) - 1),"")</f>
        <v/>
      </c>
      <c r="B165" s="29" t="str">
        <f t="shared" si="4"/>
        <v>0</v>
      </c>
      <c r="C165" s="30"/>
      <c r="D165" s="30"/>
      <c r="E165" s="34"/>
      <c r="F165" s="33" t="str">
        <f t="shared" si="5"/>
        <v/>
      </c>
      <c r="G165" s="30"/>
      <c r="H165" s="30"/>
      <c r="I165" s="31"/>
      <c r="J165" s="31"/>
      <c r="K165" s="31"/>
    </row>
    <row r="166" spans="1:11" ht="15.75" x14ac:dyDescent="0.25">
      <c r="A166" s="28" t="str">
        <f>IFERROR((RANK(B166, $B$5:B5162) + COUNTIF($B$5:B166, B166) - 1),"")</f>
        <v/>
      </c>
      <c r="B166" s="29" t="str">
        <f t="shared" si="4"/>
        <v>0</v>
      </c>
      <c r="C166" s="30"/>
      <c r="D166" s="30"/>
      <c r="E166" s="34"/>
      <c r="F166" s="33" t="str">
        <f t="shared" si="5"/>
        <v/>
      </c>
      <c r="G166" s="30"/>
      <c r="H166" s="30"/>
      <c r="I166" s="31"/>
      <c r="J166" s="31"/>
      <c r="K166" s="31"/>
    </row>
    <row r="167" spans="1:11" ht="15.75" x14ac:dyDescent="0.25">
      <c r="A167" s="28" t="str">
        <f>IFERROR((RANK(B167, $B$5:B5163) + COUNTIF($B$5:B167, B167) - 1),"")</f>
        <v/>
      </c>
      <c r="B167" s="29" t="str">
        <f t="shared" si="4"/>
        <v>0</v>
      </c>
      <c r="C167" s="30"/>
      <c r="D167" s="30"/>
      <c r="E167" s="34"/>
      <c r="F167" s="33" t="str">
        <f t="shared" si="5"/>
        <v/>
      </c>
      <c r="G167" s="30"/>
      <c r="H167" s="30"/>
      <c r="I167" s="31"/>
      <c r="J167" s="31"/>
      <c r="K167" s="31"/>
    </row>
    <row r="168" spans="1:11" ht="15.75" x14ac:dyDescent="0.25">
      <c r="A168" s="28" t="str">
        <f>IFERROR((RANK(B168, $B$5:B5164) + COUNTIF($B$5:B168, B168) - 1),"")</f>
        <v/>
      </c>
      <c r="B168" s="29" t="str">
        <f t="shared" si="4"/>
        <v>0</v>
      </c>
      <c r="C168" s="30"/>
      <c r="D168" s="30"/>
      <c r="E168" s="34"/>
      <c r="F168" s="33" t="str">
        <f t="shared" si="5"/>
        <v/>
      </c>
      <c r="G168" s="30"/>
      <c r="H168" s="30"/>
      <c r="I168" s="31"/>
      <c r="J168" s="31"/>
      <c r="K168" s="31"/>
    </row>
    <row r="169" spans="1:11" ht="15.75" x14ac:dyDescent="0.25">
      <c r="A169" s="28" t="str">
        <f>IFERROR((RANK(B169, $B$5:B5165) + COUNTIF($B$5:B169, B169) - 1),"")</f>
        <v/>
      </c>
      <c r="B169" s="29" t="str">
        <f t="shared" si="4"/>
        <v>0</v>
      </c>
      <c r="C169" s="30"/>
      <c r="D169" s="30"/>
      <c r="E169" s="34"/>
      <c r="F169" s="33" t="str">
        <f t="shared" si="5"/>
        <v/>
      </c>
      <c r="G169" s="30"/>
      <c r="H169" s="30"/>
      <c r="I169" s="31"/>
      <c r="J169" s="31"/>
      <c r="K169" s="31"/>
    </row>
    <row r="170" spans="1:11" ht="15.75" x14ac:dyDescent="0.25">
      <c r="A170" s="28" t="str">
        <f>IFERROR((RANK(B170, $B$5:B5166) + COUNTIF($B$5:B170, B170) - 1),"")</f>
        <v/>
      </c>
      <c r="B170" s="29" t="str">
        <f t="shared" si="4"/>
        <v>0</v>
      </c>
      <c r="C170" s="30"/>
      <c r="D170" s="30"/>
      <c r="E170" s="34"/>
      <c r="F170" s="33" t="str">
        <f t="shared" si="5"/>
        <v/>
      </c>
      <c r="G170" s="30"/>
      <c r="H170" s="30"/>
      <c r="I170" s="31"/>
      <c r="J170" s="31"/>
      <c r="K170" s="31"/>
    </row>
    <row r="171" spans="1:11" ht="15.75" x14ac:dyDescent="0.25">
      <c r="A171" s="28" t="str">
        <f>IFERROR((RANK(B171, $B$5:B5167) + COUNTIF($B$5:B171, B171) - 1),"")</f>
        <v/>
      </c>
      <c r="B171" s="29" t="str">
        <f t="shared" si="4"/>
        <v>0</v>
      </c>
      <c r="C171" s="30"/>
      <c r="D171" s="30"/>
      <c r="E171" s="34"/>
      <c r="F171" s="33" t="str">
        <f t="shared" si="5"/>
        <v/>
      </c>
      <c r="G171" s="30"/>
      <c r="H171" s="30"/>
      <c r="I171" s="31"/>
      <c r="J171" s="31"/>
      <c r="K171" s="31"/>
    </row>
    <row r="172" spans="1:11" ht="15.75" x14ac:dyDescent="0.25">
      <c r="A172" s="28" t="str">
        <f>IFERROR((RANK(B172, $B$5:B5168) + COUNTIF($B$5:B172, B172) - 1),"")</f>
        <v/>
      </c>
      <c r="B172" s="29" t="str">
        <f t="shared" si="4"/>
        <v>0</v>
      </c>
      <c r="C172" s="30"/>
      <c r="D172" s="30"/>
      <c r="E172" s="34"/>
      <c r="F172" s="33" t="str">
        <f t="shared" si="5"/>
        <v/>
      </c>
      <c r="G172" s="30"/>
      <c r="H172" s="30"/>
      <c r="I172" s="31"/>
      <c r="J172" s="31"/>
      <c r="K172" s="31"/>
    </row>
    <row r="173" spans="1:11" ht="15.75" x14ac:dyDescent="0.25">
      <c r="A173" s="28" t="str">
        <f>IFERROR((RANK(B173, $B$5:B5169) + COUNTIF($B$5:B173, B173) - 1),"")</f>
        <v/>
      </c>
      <c r="B173" s="29" t="str">
        <f t="shared" si="4"/>
        <v>0</v>
      </c>
      <c r="C173" s="30"/>
      <c r="D173" s="30"/>
      <c r="E173" s="34"/>
      <c r="F173" s="33" t="str">
        <f t="shared" si="5"/>
        <v/>
      </c>
      <c r="G173" s="30"/>
      <c r="H173" s="30"/>
      <c r="I173" s="31"/>
      <c r="J173" s="31"/>
      <c r="K173" s="31"/>
    </row>
    <row r="174" spans="1:11" ht="15.75" x14ac:dyDescent="0.25">
      <c r="A174" s="28" t="str">
        <f>IFERROR((RANK(B174, $B$5:B5170) + COUNTIF($B$5:B174, B174) - 1),"")</f>
        <v/>
      </c>
      <c r="B174" s="29" t="str">
        <f t="shared" si="4"/>
        <v>0</v>
      </c>
      <c r="C174" s="30"/>
      <c r="D174" s="30"/>
      <c r="E174" s="34"/>
      <c r="F174" s="33" t="str">
        <f t="shared" si="5"/>
        <v/>
      </c>
      <c r="G174" s="30"/>
      <c r="H174" s="30"/>
      <c r="I174" s="31"/>
      <c r="J174" s="31"/>
      <c r="K174" s="31"/>
    </row>
    <row r="175" spans="1:11" ht="15.75" x14ac:dyDescent="0.25">
      <c r="A175" s="28" t="str">
        <f>IFERROR((RANK(B175, $B$5:B5171) + COUNTIF($B$5:B175, B175) - 1),"")</f>
        <v/>
      </c>
      <c r="B175" s="29" t="str">
        <f t="shared" si="4"/>
        <v>0</v>
      </c>
      <c r="C175" s="30"/>
      <c r="D175" s="30"/>
      <c r="E175" s="34"/>
      <c r="F175" s="33" t="str">
        <f t="shared" si="5"/>
        <v/>
      </c>
      <c r="G175" s="30"/>
      <c r="H175" s="30"/>
      <c r="I175" s="31"/>
      <c r="J175" s="31"/>
      <c r="K175" s="31"/>
    </row>
    <row r="176" spans="1:11" ht="15.75" x14ac:dyDescent="0.25">
      <c r="A176" s="28" t="str">
        <f>IFERROR((RANK(B176, $B$5:B5172) + COUNTIF($B$5:B176, B176) - 1),"")</f>
        <v/>
      </c>
      <c r="B176" s="29" t="str">
        <f t="shared" si="4"/>
        <v>0</v>
      </c>
      <c r="C176" s="30"/>
      <c r="D176" s="30"/>
      <c r="E176" s="34"/>
      <c r="F176" s="33" t="str">
        <f t="shared" si="5"/>
        <v/>
      </c>
      <c r="G176" s="30"/>
      <c r="H176" s="30"/>
      <c r="I176" s="31"/>
      <c r="J176" s="31"/>
      <c r="K176" s="31"/>
    </row>
    <row r="177" spans="1:11" ht="15.75" x14ac:dyDescent="0.25">
      <c r="A177" s="28" t="str">
        <f>IFERROR((RANK(B177, $B$5:B5173) + COUNTIF($B$5:B177, B177) - 1),"")</f>
        <v/>
      </c>
      <c r="B177" s="29" t="str">
        <f t="shared" si="4"/>
        <v>0</v>
      </c>
      <c r="C177" s="30"/>
      <c r="D177" s="30"/>
      <c r="E177" s="34"/>
      <c r="F177" s="33" t="str">
        <f t="shared" si="5"/>
        <v/>
      </c>
      <c r="G177" s="30"/>
      <c r="H177" s="30"/>
      <c r="I177" s="31"/>
      <c r="J177" s="31"/>
      <c r="K177" s="31"/>
    </row>
    <row r="178" spans="1:11" ht="15.75" x14ac:dyDescent="0.25">
      <c r="A178" s="28" t="str">
        <f>IFERROR((RANK(B178, $B$5:B5174) + COUNTIF($B$5:B178, B178) - 1),"")</f>
        <v/>
      </c>
      <c r="B178" s="29" t="str">
        <f t="shared" si="4"/>
        <v>0</v>
      </c>
      <c r="C178" s="30"/>
      <c r="D178" s="30"/>
      <c r="E178" s="34"/>
      <c r="F178" s="33" t="str">
        <f t="shared" si="5"/>
        <v/>
      </c>
      <c r="G178" s="30"/>
      <c r="H178" s="30"/>
      <c r="I178" s="31"/>
      <c r="J178" s="31"/>
      <c r="K178" s="31"/>
    </row>
    <row r="179" spans="1:11" ht="15.75" x14ac:dyDescent="0.25">
      <c r="A179" s="28" t="str">
        <f>IFERROR((RANK(B179, $B$5:B5175) + COUNTIF($B$5:B179, B179) - 1),"")</f>
        <v/>
      </c>
      <c r="B179" s="29" t="str">
        <f t="shared" si="4"/>
        <v>0</v>
      </c>
      <c r="C179" s="30"/>
      <c r="D179" s="30"/>
      <c r="E179" s="34"/>
      <c r="F179" s="33" t="str">
        <f t="shared" si="5"/>
        <v/>
      </c>
      <c r="G179" s="30"/>
      <c r="H179" s="30"/>
      <c r="I179" s="31"/>
      <c r="J179" s="31"/>
      <c r="K179" s="31"/>
    </row>
    <row r="180" spans="1:11" ht="15.75" x14ac:dyDescent="0.25">
      <c r="A180" s="28" t="str">
        <f>IFERROR((RANK(B180, $B$5:B5176) + COUNTIF($B$5:B180, B180) - 1),"")</f>
        <v/>
      </c>
      <c r="B180" s="29" t="str">
        <f t="shared" si="4"/>
        <v>0</v>
      </c>
      <c r="C180" s="30"/>
      <c r="D180" s="30"/>
      <c r="E180" s="34"/>
      <c r="F180" s="33" t="str">
        <f t="shared" si="5"/>
        <v/>
      </c>
      <c r="G180" s="30"/>
      <c r="H180" s="30"/>
      <c r="I180" s="31"/>
      <c r="J180" s="31"/>
      <c r="K180" s="31"/>
    </row>
    <row r="181" spans="1:11" ht="15.75" x14ac:dyDescent="0.25">
      <c r="A181" s="28" t="str">
        <f>IFERROR((RANK(B181, $B$5:B5177) + COUNTIF($B$5:B181, B181) - 1),"")</f>
        <v/>
      </c>
      <c r="B181" s="29" t="str">
        <f t="shared" si="4"/>
        <v>0</v>
      </c>
      <c r="C181" s="30"/>
      <c r="D181" s="30"/>
      <c r="E181" s="34"/>
      <c r="F181" s="33" t="str">
        <f t="shared" si="5"/>
        <v/>
      </c>
      <c r="G181" s="30"/>
      <c r="H181" s="30"/>
      <c r="I181" s="31"/>
      <c r="J181" s="31"/>
      <c r="K181" s="31"/>
    </row>
    <row r="182" spans="1:11" ht="15.75" x14ac:dyDescent="0.25">
      <c r="A182" s="28" t="str">
        <f>IFERROR((RANK(B182, $B$5:B5178) + COUNTIF($B$5:B182, B182) - 1),"")</f>
        <v/>
      </c>
      <c r="B182" s="29" t="str">
        <f t="shared" si="4"/>
        <v>0</v>
      </c>
      <c r="C182" s="30"/>
      <c r="D182" s="30"/>
      <c r="E182" s="34"/>
      <c r="F182" s="33" t="str">
        <f t="shared" si="5"/>
        <v/>
      </c>
      <c r="G182" s="30"/>
      <c r="H182" s="30"/>
      <c r="I182" s="31"/>
      <c r="J182" s="31"/>
      <c r="K182" s="31"/>
    </row>
    <row r="183" spans="1:11" ht="15.75" x14ac:dyDescent="0.25">
      <c r="A183" s="28" t="str">
        <f>IFERROR((RANK(B183, $B$5:B5179) + COUNTIF($B$5:B183, B183) - 1),"")</f>
        <v/>
      </c>
      <c r="B183" s="29" t="str">
        <f t="shared" si="4"/>
        <v>0</v>
      </c>
      <c r="C183" s="30"/>
      <c r="D183" s="30"/>
      <c r="E183" s="34"/>
      <c r="F183" s="33" t="str">
        <f t="shared" si="5"/>
        <v/>
      </c>
      <c r="G183" s="30"/>
      <c r="H183" s="30"/>
      <c r="I183" s="31"/>
      <c r="J183" s="31"/>
      <c r="K183" s="31"/>
    </row>
    <row r="184" spans="1:11" ht="15.75" x14ac:dyDescent="0.25">
      <c r="A184" s="28" t="str">
        <f>IFERROR((RANK(B184, $B$5:B5180) + COUNTIF($B$5:B184, B184) - 1),"")</f>
        <v/>
      </c>
      <c r="B184" s="29" t="str">
        <f t="shared" si="4"/>
        <v>0</v>
      </c>
      <c r="C184" s="30"/>
      <c r="D184" s="30"/>
      <c r="E184" s="34"/>
      <c r="F184" s="33" t="str">
        <f t="shared" si="5"/>
        <v/>
      </c>
      <c r="G184" s="30"/>
      <c r="H184" s="30"/>
      <c r="I184" s="31"/>
      <c r="J184" s="31"/>
      <c r="K184" s="31"/>
    </row>
    <row r="185" spans="1:11" ht="15.75" x14ac:dyDescent="0.25">
      <c r="A185" s="28" t="str">
        <f>IFERROR((RANK(B185, $B$5:B5181) + COUNTIF($B$5:B185, B185) - 1),"")</f>
        <v/>
      </c>
      <c r="B185" s="29" t="str">
        <f t="shared" si="4"/>
        <v>0</v>
      </c>
      <c r="C185" s="30"/>
      <c r="D185" s="30"/>
      <c r="E185" s="34"/>
      <c r="F185" s="33" t="str">
        <f t="shared" si="5"/>
        <v/>
      </c>
      <c r="G185" s="30"/>
      <c r="H185" s="30"/>
      <c r="I185" s="31"/>
      <c r="J185" s="31"/>
      <c r="K185" s="31"/>
    </row>
    <row r="186" spans="1:11" ht="15.75" x14ac:dyDescent="0.25">
      <c r="A186" s="28" t="str">
        <f>IFERROR((RANK(B186, $B$5:B5182) + COUNTIF($B$5:B186, B186) - 1),"")</f>
        <v/>
      </c>
      <c r="B186" s="29" t="str">
        <f t="shared" si="4"/>
        <v>0</v>
      </c>
      <c r="C186" s="30"/>
      <c r="D186" s="30"/>
      <c r="E186" s="34"/>
      <c r="F186" s="33" t="str">
        <f t="shared" si="5"/>
        <v/>
      </c>
      <c r="G186" s="30"/>
      <c r="H186" s="30"/>
      <c r="I186" s="31"/>
      <c r="J186" s="31"/>
      <c r="K186" s="31"/>
    </row>
    <row r="187" spans="1:11" ht="15.75" x14ac:dyDescent="0.25">
      <c r="A187" s="28" t="str">
        <f>IFERROR((RANK(B187, $B$5:B5183) + COUNTIF($B$5:B187, B187) - 1),"")</f>
        <v/>
      </c>
      <c r="B187" s="29" t="str">
        <f t="shared" si="4"/>
        <v>0</v>
      </c>
      <c r="C187" s="30"/>
      <c r="D187" s="30"/>
      <c r="E187" s="34"/>
      <c r="F187" s="33" t="str">
        <f t="shared" si="5"/>
        <v/>
      </c>
      <c r="G187" s="30"/>
      <c r="H187" s="30"/>
      <c r="I187" s="31"/>
      <c r="J187" s="31"/>
      <c r="K187" s="31"/>
    </row>
    <row r="188" spans="1:11" ht="15.75" x14ac:dyDescent="0.25">
      <c r="A188" s="28" t="str">
        <f>IFERROR((RANK(B188, $B$5:B5184) + COUNTIF($B$5:B188, B188) - 1),"")</f>
        <v/>
      </c>
      <c r="B188" s="29" t="str">
        <f t="shared" si="4"/>
        <v>0</v>
      </c>
      <c r="C188" s="30"/>
      <c r="D188" s="30"/>
      <c r="E188" s="34"/>
      <c r="F188" s="33" t="str">
        <f t="shared" si="5"/>
        <v/>
      </c>
      <c r="G188" s="30"/>
      <c r="H188" s="30"/>
      <c r="I188" s="31"/>
      <c r="J188" s="31"/>
      <c r="K188" s="31"/>
    </row>
    <row r="189" spans="1:11" ht="15.75" x14ac:dyDescent="0.25">
      <c r="A189" s="28" t="str">
        <f>IFERROR((RANK(B189, $B$5:B5185) + COUNTIF($B$5:B189, B189) - 1),"")</f>
        <v/>
      </c>
      <c r="B189" s="29" t="str">
        <f t="shared" si="4"/>
        <v>0</v>
      </c>
      <c r="C189" s="30"/>
      <c r="D189" s="30"/>
      <c r="E189" s="34"/>
      <c r="F189" s="33" t="str">
        <f t="shared" si="5"/>
        <v/>
      </c>
      <c r="G189" s="30"/>
      <c r="H189" s="30"/>
      <c r="I189" s="31"/>
      <c r="J189" s="31"/>
      <c r="K189" s="31"/>
    </row>
    <row r="190" spans="1:11" ht="15.75" x14ac:dyDescent="0.25">
      <c r="A190" s="28" t="str">
        <f>IFERROR((RANK(B190, $B$5:B5186) + COUNTIF($B$5:B190, B190) - 1),"")</f>
        <v/>
      </c>
      <c r="B190" s="29" t="str">
        <f t="shared" si="4"/>
        <v>0</v>
      </c>
      <c r="C190" s="30"/>
      <c r="D190" s="30"/>
      <c r="E190" s="34"/>
      <c r="F190" s="33" t="str">
        <f t="shared" si="5"/>
        <v/>
      </c>
      <c r="G190" s="30"/>
      <c r="H190" s="30"/>
      <c r="I190" s="31"/>
      <c r="J190" s="31"/>
      <c r="K190" s="31"/>
    </row>
    <row r="191" spans="1:11" ht="15.75" x14ac:dyDescent="0.25">
      <c r="A191" s="28" t="str">
        <f>IFERROR((RANK(B191, $B$5:B5187) + COUNTIF($B$5:B191, B191) - 1),"")</f>
        <v/>
      </c>
      <c r="B191" s="29" t="str">
        <f t="shared" si="4"/>
        <v>0</v>
      </c>
      <c r="C191" s="30"/>
      <c r="D191" s="30"/>
      <c r="E191" s="34"/>
      <c r="F191" s="33" t="str">
        <f t="shared" si="5"/>
        <v/>
      </c>
      <c r="G191" s="30"/>
      <c r="H191" s="30"/>
      <c r="I191" s="31"/>
      <c r="J191" s="31"/>
      <c r="K191" s="31"/>
    </row>
    <row r="192" spans="1:11" ht="15.75" x14ac:dyDescent="0.25">
      <c r="A192" s="28" t="str">
        <f>IFERROR((RANK(B192, $B$5:B5188) + COUNTIF($B$5:B192, B192) - 1),"")</f>
        <v/>
      </c>
      <c r="B192" s="29" t="str">
        <f t="shared" si="4"/>
        <v>0</v>
      </c>
      <c r="C192" s="30"/>
      <c r="D192" s="30"/>
      <c r="E192" s="34"/>
      <c r="F192" s="33" t="str">
        <f t="shared" si="5"/>
        <v/>
      </c>
      <c r="G192" s="30"/>
      <c r="H192" s="30"/>
      <c r="I192" s="31"/>
      <c r="J192" s="31"/>
      <c r="K192" s="31"/>
    </row>
    <row r="193" spans="1:11" ht="15.75" x14ac:dyDescent="0.25">
      <c r="A193" s="28" t="str">
        <f>IFERROR((RANK(B193, $B$5:B5189) + COUNTIF($B$5:B193, B193) - 1),"")</f>
        <v/>
      </c>
      <c r="B193" s="29" t="str">
        <f t="shared" si="4"/>
        <v>0</v>
      </c>
      <c r="C193" s="30"/>
      <c r="D193" s="30"/>
      <c r="E193" s="34"/>
      <c r="F193" s="33" t="str">
        <f t="shared" si="5"/>
        <v/>
      </c>
      <c r="G193" s="30"/>
      <c r="H193" s="30"/>
      <c r="I193" s="31"/>
      <c r="J193" s="31"/>
      <c r="K193" s="31"/>
    </row>
    <row r="194" spans="1:11" ht="15.75" x14ac:dyDescent="0.25">
      <c r="A194" s="28" t="str">
        <f>IFERROR((RANK(B194, $B$5:B5190) + COUNTIF($B$5:B194, B194) - 1),"")</f>
        <v/>
      </c>
      <c r="B194" s="29" t="str">
        <f t="shared" si="4"/>
        <v>0</v>
      </c>
      <c r="C194" s="30"/>
      <c r="D194" s="30"/>
      <c r="E194" s="34"/>
      <c r="F194" s="33" t="str">
        <f t="shared" si="5"/>
        <v/>
      </c>
      <c r="G194" s="30"/>
      <c r="H194" s="30"/>
      <c r="I194" s="31"/>
      <c r="J194" s="31"/>
      <c r="K194" s="31"/>
    </row>
    <row r="195" spans="1:11" ht="15.75" x14ac:dyDescent="0.25">
      <c r="A195" s="28" t="str">
        <f>IFERROR((RANK(B195, $B$5:B5191) + COUNTIF($B$5:B195, B195) - 1),"")</f>
        <v/>
      </c>
      <c r="B195" s="29" t="str">
        <f t="shared" si="4"/>
        <v>0</v>
      </c>
      <c r="C195" s="30"/>
      <c r="D195" s="30"/>
      <c r="E195" s="34"/>
      <c r="F195" s="33" t="str">
        <f t="shared" si="5"/>
        <v/>
      </c>
      <c r="G195" s="30"/>
      <c r="H195" s="30"/>
      <c r="I195" s="31"/>
      <c r="J195" s="31"/>
      <c r="K195" s="31"/>
    </row>
    <row r="196" spans="1:11" ht="15.75" x14ac:dyDescent="0.25">
      <c r="A196" s="28" t="str">
        <f>IFERROR((RANK(B196, $B$5:B5192) + COUNTIF($B$5:B196, B196) - 1),"")</f>
        <v/>
      </c>
      <c r="B196" s="29" t="str">
        <f t="shared" si="4"/>
        <v>0</v>
      </c>
      <c r="C196" s="30"/>
      <c r="D196" s="30"/>
      <c r="E196" s="34"/>
      <c r="F196" s="33" t="str">
        <f t="shared" si="5"/>
        <v/>
      </c>
      <c r="G196" s="30"/>
      <c r="H196" s="30"/>
      <c r="I196" s="31"/>
      <c r="J196" s="31"/>
      <c r="K196" s="31"/>
    </row>
    <row r="197" spans="1:11" ht="15.75" x14ac:dyDescent="0.25">
      <c r="A197" s="28" t="str">
        <f>IFERROR((RANK(B197, $B$5:B5193) + COUNTIF($B$5:B197, B197) - 1),"")</f>
        <v/>
      </c>
      <c r="B197" s="29" t="str">
        <f t="shared" ref="B197:B260" si="6">IF(G197="Removed",IF(AND(I197 &lt;&gt; "Poor", I197 &lt;&gt; "Very Poor/Dead",E197&gt;5), E197, "0"),"0")</f>
        <v>0</v>
      </c>
      <c r="C197" s="30"/>
      <c r="D197" s="30"/>
      <c r="E197" s="34"/>
      <c r="F197" s="33" t="str">
        <f t="shared" ref="F197:F260" si="7">IF(E197&gt;=20,"X","")</f>
        <v/>
      </c>
      <c r="G197" s="30"/>
      <c r="H197" s="30"/>
      <c r="I197" s="31"/>
      <c r="J197" s="31"/>
      <c r="K197" s="31"/>
    </row>
    <row r="198" spans="1:11" ht="15.75" x14ac:dyDescent="0.25">
      <c r="A198" s="28" t="str">
        <f>IFERROR((RANK(B198, $B$5:B5194) + COUNTIF($B$5:B198, B198) - 1),"")</f>
        <v/>
      </c>
      <c r="B198" s="29" t="str">
        <f t="shared" si="6"/>
        <v>0</v>
      </c>
      <c r="C198" s="30"/>
      <c r="D198" s="30"/>
      <c r="E198" s="34"/>
      <c r="F198" s="33" t="str">
        <f t="shared" si="7"/>
        <v/>
      </c>
      <c r="G198" s="30"/>
      <c r="H198" s="30"/>
      <c r="I198" s="31"/>
      <c r="J198" s="31"/>
      <c r="K198" s="31"/>
    </row>
    <row r="199" spans="1:11" ht="15.75" x14ac:dyDescent="0.25">
      <c r="A199" s="28" t="str">
        <f>IFERROR((RANK(B199, $B$5:B5195) + COUNTIF($B$5:B199, B199) - 1),"")</f>
        <v/>
      </c>
      <c r="B199" s="29" t="str">
        <f t="shared" si="6"/>
        <v>0</v>
      </c>
      <c r="C199" s="30"/>
      <c r="D199" s="30"/>
      <c r="E199" s="34"/>
      <c r="F199" s="33" t="str">
        <f t="shared" si="7"/>
        <v/>
      </c>
      <c r="G199" s="30"/>
      <c r="H199" s="30"/>
      <c r="I199" s="31"/>
      <c r="J199" s="31"/>
      <c r="K199" s="31"/>
    </row>
    <row r="200" spans="1:11" ht="15.75" x14ac:dyDescent="0.25">
      <c r="A200" s="28" t="str">
        <f>IFERROR((RANK(B200, $B$5:B5196) + COUNTIF($B$5:B200, B200) - 1),"")</f>
        <v/>
      </c>
      <c r="B200" s="29" t="str">
        <f t="shared" si="6"/>
        <v>0</v>
      </c>
      <c r="C200" s="30"/>
      <c r="D200" s="30"/>
      <c r="E200" s="34"/>
      <c r="F200" s="33" t="str">
        <f t="shared" si="7"/>
        <v/>
      </c>
      <c r="G200" s="30"/>
      <c r="H200" s="30"/>
      <c r="I200" s="31"/>
      <c r="J200" s="31"/>
      <c r="K200" s="31"/>
    </row>
    <row r="201" spans="1:11" ht="15.75" x14ac:dyDescent="0.25">
      <c r="A201" s="28" t="str">
        <f>IFERROR((RANK(B201, $B$5:B5197) + COUNTIF($B$5:B201, B201) - 1),"")</f>
        <v/>
      </c>
      <c r="B201" s="29" t="str">
        <f t="shared" si="6"/>
        <v>0</v>
      </c>
      <c r="C201" s="30"/>
      <c r="D201" s="30"/>
      <c r="E201" s="34"/>
      <c r="F201" s="33" t="str">
        <f t="shared" si="7"/>
        <v/>
      </c>
      <c r="G201" s="30"/>
      <c r="H201" s="30"/>
      <c r="I201" s="31"/>
      <c r="J201" s="31"/>
      <c r="K201" s="31"/>
    </row>
    <row r="202" spans="1:11" ht="15.75" x14ac:dyDescent="0.25">
      <c r="A202" s="28" t="str">
        <f>IFERROR((RANK(B202, $B$5:B5198) + COUNTIF($B$5:B202, B202) - 1),"")</f>
        <v/>
      </c>
      <c r="B202" s="29" t="str">
        <f t="shared" si="6"/>
        <v>0</v>
      </c>
      <c r="C202" s="30"/>
      <c r="D202" s="30"/>
      <c r="E202" s="34"/>
      <c r="F202" s="33" t="str">
        <f t="shared" si="7"/>
        <v/>
      </c>
      <c r="G202" s="30"/>
      <c r="H202" s="30"/>
      <c r="I202" s="31"/>
      <c r="J202" s="31"/>
      <c r="K202" s="31"/>
    </row>
    <row r="203" spans="1:11" ht="15.75" x14ac:dyDescent="0.25">
      <c r="A203" s="28" t="str">
        <f>IFERROR((RANK(B203, $B$5:B5199) + COUNTIF($B$5:B203, B203) - 1),"")</f>
        <v/>
      </c>
      <c r="B203" s="29" t="str">
        <f t="shared" si="6"/>
        <v>0</v>
      </c>
      <c r="C203" s="30"/>
      <c r="D203" s="30"/>
      <c r="E203" s="34"/>
      <c r="F203" s="33" t="str">
        <f t="shared" si="7"/>
        <v/>
      </c>
      <c r="G203" s="30"/>
      <c r="H203" s="30"/>
      <c r="I203" s="31"/>
      <c r="J203" s="31"/>
      <c r="K203" s="31"/>
    </row>
    <row r="204" spans="1:11" ht="15.75" x14ac:dyDescent="0.25">
      <c r="A204" s="28" t="str">
        <f>IFERROR((RANK(B204, $B$5:B5200) + COUNTIF($B$5:B204, B204) - 1),"")</f>
        <v/>
      </c>
      <c r="B204" s="29" t="str">
        <f t="shared" si="6"/>
        <v>0</v>
      </c>
      <c r="C204" s="30"/>
      <c r="D204" s="30"/>
      <c r="E204" s="34"/>
      <c r="F204" s="33" t="str">
        <f t="shared" si="7"/>
        <v/>
      </c>
      <c r="G204" s="30"/>
      <c r="H204" s="30"/>
      <c r="I204" s="31"/>
      <c r="J204" s="31"/>
      <c r="K204" s="31"/>
    </row>
    <row r="205" spans="1:11" ht="15.75" x14ac:dyDescent="0.25">
      <c r="A205" s="28" t="str">
        <f>IFERROR((RANK(B205, $B$5:B5201) + COUNTIF($B$5:B205, B205) - 1),"")</f>
        <v/>
      </c>
      <c r="B205" s="29" t="str">
        <f t="shared" si="6"/>
        <v>0</v>
      </c>
      <c r="C205" s="30"/>
      <c r="D205" s="30"/>
      <c r="E205" s="34"/>
      <c r="F205" s="33" t="str">
        <f t="shared" si="7"/>
        <v/>
      </c>
      <c r="G205" s="30"/>
      <c r="H205" s="30"/>
      <c r="I205" s="31"/>
      <c r="J205" s="31"/>
      <c r="K205" s="31"/>
    </row>
    <row r="206" spans="1:11" ht="15.75" x14ac:dyDescent="0.25">
      <c r="A206" s="28" t="str">
        <f>IFERROR((RANK(B206, $B$5:B5202) + COUNTIF($B$5:B206, B206) - 1),"")</f>
        <v/>
      </c>
      <c r="B206" s="29" t="str">
        <f t="shared" si="6"/>
        <v>0</v>
      </c>
      <c r="C206" s="30"/>
      <c r="D206" s="30"/>
      <c r="E206" s="34"/>
      <c r="F206" s="33" t="str">
        <f t="shared" si="7"/>
        <v/>
      </c>
      <c r="G206" s="30"/>
      <c r="H206" s="30"/>
      <c r="I206" s="31"/>
      <c r="J206" s="31"/>
      <c r="K206" s="31"/>
    </row>
    <row r="207" spans="1:11" ht="15.75" x14ac:dyDescent="0.25">
      <c r="A207" s="28" t="str">
        <f>IFERROR((RANK(B207, $B$5:B5203) + COUNTIF($B$5:B207, B207) - 1),"")</f>
        <v/>
      </c>
      <c r="B207" s="29" t="str">
        <f t="shared" si="6"/>
        <v>0</v>
      </c>
      <c r="C207" s="30"/>
      <c r="D207" s="30"/>
      <c r="E207" s="34"/>
      <c r="F207" s="33" t="str">
        <f t="shared" si="7"/>
        <v/>
      </c>
      <c r="G207" s="30"/>
      <c r="H207" s="30"/>
      <c r="I207" s="31"/>
      <c r="J207" s="31"/>
      <c r="K207" s="31"/>
    </row>
    <row r="208" spans="1:11" ht="15.75" x14ac:dyDescent="0.25">
      <c r="A208" s="28" t="str">
        <f>IFERROR((RANK(B208, $B$5:B5204) + COUNTIF($B$5:B208, B208) - 1),"")</f>
        <v/>
      </c>
      <c r="B208" s="29" t="str">
        <f t="shared" si="6"/>
        <v>0</v>
      </c>
      <c r="C208" s="30"/>
      <c r="D208" s="30"/>
      <c r="E208" s="34"/>
      <c r="F208" s="33" t="str">
        <f t="shared" si="7"/>
        <v/>
      </c>
      <c r="G208" s="30"/>
      <c r="H208" s="30"/>
      <c r="I208" s="31"/>
      <c r="J208" s="31"/>
      <c r="K208" s="31"/>
    </row>
    <row r="209" spans="1:11" ht="15.75" x14ac:dyDescent="0.25">
      <c r="A209" s="28" t="str">
        <f>IFERROR((RANK(B209, $B$5:B5205) + COUNTIF($B$5:B209, B209) - 1),"")</f>
        <v/>
      </c>
      <c r="B209" s="29" t="str">
        <f t="shared" si="6"/>
        <v>0</v>
      </c>
      <c r="C209" s="30"/>
      <c r="D209" s="30"/>
      <c r="E209" s="34"/>
      <c r="F209" s="33" t="str">
        <f t="shared" si="7"/>
        <v/>
      </c>
      <c r="G209" s="30"/>
      <c r="H209" s="30"/>
      <c r="I209" s="31"/>
      <c r="J209" s="31"/>
      <c r="K209" s="31"/>
    </row>
    <row r="210" spans="1:11" ht="15.75" x14ac:dyDescent="0.25">
      <c r="A210" s="28" t="str">
        <f>IFERROR((RANK(B210, $B$5:B5206) + COUNTIF($B$5:B210, B210) - 1),"")</f>
        <v/>
      </c>
      <c r="B210" s="29" t="str">
        <f t="shared" si="6"/>
        <v>0</v>
      </c>
      <c r="C210" s="30"/>
      <c r="D210" s="30"/>
      <c r="E210" s="34"/>
      <c r="F210" s="33" t="str">
        <f t="shared" si="7"/>
        <v/>
      </c>
      <c r="G210" s="30"/>
      <c r="H210" s="30"/>
      <c r="I210" s="31"/>
      <c r="J210" s="31"/>
      <c r="K210" s="31"/>
    </row>
    <row r="211" spans="1:11" ht="15.75" x14ac:dyDescent="0.25">
      <c r="A211" s="28" t="str">
        <f>IFERROR((RANK(B211, $B$5:B5207) + COUNTIF($B$5:B211, B211) - 1),"")</f>
        <v/>
      </c>
      <c r="B211" s="29" t="str">
        <f t="shared" si="6"/>
        <v>0</v>
      </c>
      <c r="C211" s="30"/>
      <c r="D211" s="30"/>
      <c r="E211" s="34"/>
      <c r="F211" s="33" t="str">
        <f t="shared" si="7"/>
        <v/>
      </c>
      <c r="G211" s="30"/>
      <c r="H211" s="30"/>
      <c r="I211" s="31"/>
      <c r="J211" s="31"/>
      <c r="K211" s="31"/>
    </row>
    <row r="212" spans="1:11" ht="15.75" x14ac:dyDescent="0.25">
      <c r="A212" s="28" t="str">
        <f>IFERROR((RANK(B212, $B$5:B5208) + COUNTIF($B$5:B212, B212) - 1),"")</f>
        <v/>
      </c>
      <c r="B212" s="29" t="str">
        <f t="shared" si="6"/>
        <v>0</v>
      </c>
      <c r="C212" s="30"/>
      <c r="D212" s="30"/>
      <c r="E212" s="34"/>
      <c r="F212" s="33" t="str">
        <f t="shared" si="7"/>
        <v/>
      </c>
      <c r="G212" s="30"/>
      <c r="H212" s="30"/>
      <c r="I212" s="31"/>
      <c r="J212" s="31"/>
      <c r="K212" s="31"/>
    </row>
    <row r="213" spans="1:11" ht="15.75" x14ac:dyDescent="0.25">
      <c r="A213" s="28" t="str">
        <f>IFERROR((RANK(B213, $B$5:B5209) + COUNTIF($B$5:B213, B213) - 1),"")</f>
        <v/>
      </c>
      <c r="B213" s="29" t="str">
        <f t="shared" si="6"/>
        <v>0</v>
      </c>
      <c r="C213" s="30"/>
      <c r="D213" s="30"/>
      <c r="E213" s="34"/>
      <c r="F213" s="33" t="str">
        <f t="shared" si="7"/>
        <v/>
      </c>
      <c r="G213" s="30"/>
      <c r="H213" s="30"/>
      <c r="I213" s="31"/>
      <c r="J213" s="31"/>
      <c r="K213" s="31"/>
    </row>
    <row r="214" spans="1:11" ht="15.75" x14ac:dyDescent="0.25">
      <c r="A214" s="28" t="str">
        <f>IFERROR((RANK(B214, $B$5:B5210) + COUNTIF($B$5:B214, B214) - 1),"")</f>
        <v/>
      </c>
      <c r="B214" s="29" t="str">
        <f t="shared" si="6"/>
        <v>0</v>
      </c>
      <c r="C214" s="30"/>
      <c r="D214" s="30"/>
      <c r="E214" s="34"/>
      <c r="F214" s="33" t="str">
        <f t="shared" si="7"/>
        <v/>
      </c>
      <c r="G214" s="30"/>
      <c r="H214" s="30"/>
      <c r="I214" s="31"/>
      <c r="J214" s="31"/>
      <c r="K214" s="31"/>
    </row>
    <row r="215" spans="1:11" ht="15.75" x14ac:dyDescent="0.25">
      <c r="A215" s="28" t="str">
        <f>IFERROR((RANK(B215, $B$5:B5211) + COUNTIF($B$5:B215, B215) - 1),"")</f>
        <v/>
      </c>
      <c r="B215" s="29" t="str">
        <f t="shared" si="6"/>
        <v>0</v>
      </c>
      <c r="C215" s="30"/>
      <c r="D215" s="30"/>
      <c r="E215" s="34"/>
      <c r="F215" s="33" t="str">
        <f t="shared" si="7"/>
        <v/>
      </c>
      <c r="G215" s="30"/>
      <c r="H215" s="30"/>
      <c r="I215" s="31"/>
      <c r="J215" s="31"/>
      <c r="K215" s="31"/>
    </row>
    <row r="216" spans="1:11" ht="15.75" x14ac:dyDescent="0.25">
      <c r="A216" s="28" t="str">
        <f>IFERROR((RANK(B216, $B$5:B5212) + COUNTIF($B$5:B216, B216) - 1),"")</f>
        <v/>
      </c>
      <c r="B216" s="29" t="str">
        <f t="shared" si="6"/>
        <v>0</v>
      </c>
      <c r="C216" s="30"/>
      <c r="D216" s="30"/>
      <c r="E216" s="34"/>
      <c r="F216" s="33" t="str">
        <f t="shared" si="7"/>
        <v/>
      </c>
      <c r="G216" s="30"/>
      <c r="H216" s="30"/>
      <c r="I216" s="31"/>
      <c r="J216" s="31"/>
      <c r="K216" s="31"/>
    </row>
    <row r="217" spans="1:11" ht="15.75" x14ac:dyDescent="0.25">
      <c r="A217" s="28" t="str">
        <f>IFERROR((RANK(B217, $B$5:B5213) + COUNTIF($B$5:B217, B217) - 1),"")</f>
        <v/>
      </c>
      <c r="B217" s="29" t="str">
        <f t="shared" si="6"/>
        <v>0</v>
      </c>
      <c r="C217" s="30"/>
      <c r="D217" s="30"/>
      <c r="E217" s="34"/>
      <c r="F217" s="33" t="str">
        <f t="shared" si="7"/>
        <v/>
      </c>
      <c r="G217" s="30"/>
      <c r="H217" s="30"/>
      <c r="I217" s="31"/>
      <c r="J217" s="31"/>
      <c r="K217" s="31"/>
    </row>
    <row r="218" spans="1:11" ht="15.75" x14ac:dyDescent="0.25">
      <c r="A218" s="28" t="str">
        <f>IFERROR((RANK(B218, $B$5:B5214) + COUNTIF($B$5:B218, B218) - 1),"")</f>
        <v/>
      </c>
      <c r="B218" s="29" t="str">
        <f t="shared" si="6"/>
        <v>0</v>
      </c>
      <c r="C218" s="30"/>
      <c r="D218" s="30"/>
      <c r="E218" s="34"/>
      <c r="F218" s="33" t="str">
        <f t="shared" si="7"/>
        <v/>
      </c>
      <c r="G218" s="30"/>
      <c r="H218" s="30"/>
      <c r="I218" s="31"/>
      <c r="J218" s="31"/>
      <c r="K218" s="31"/>
    </row>
    <row r="219" spans="1:11" ht="15.75" x14ac:dyDescent="0.25">
      <c r="A219" s="28" t="str">
        <f>IFERROR((RANK(B219, $B$5:B5215) + COUNTIF($B$5:B219, B219) - 1),"")</f>
        <v/>
      </c>
      <c r="B219" s="29" t="str">
        <f t="shared" si="6"/>
        <v>0</v>
      </c>
      <c r="C219" s="30"/>
      <c r="D219" s="30"/>
      <c r="E219" s="34"/>
      <c r="F219" s="33" t="str">
        <f t="shared" si="7"/>
        <v/>
      </c>
      <c r="G219" s="30"/>
      <c r="H219" s="30"/>
      <c r="I219" s="31"/>
      <c r="J219" s="31"/>
      <c r="K219" s="31"/>
    </row>
    <row r="220" spans="1:11" ht="15.75" x14ac:dyDescent="0.25">
      <c r="A220" s="28" t="str">
        <f>IFERROR((RANK(B220, $B$5:B5216) + COUNTIF($B$5:B220, B220) - 1),"")</f>
        <v/>
      </c>
      <c r="B220" s="29" t="str">
        <f t="shared" si="6"/>
        <v>0</v>
      </c>
      <c r="C220" s="30"/>
      <c r="D220" s="30"/>
      <c r="E220" s="34"/>
      <c r="F220" s="33" t="str">
        <f t="shared" si="7"/>
        <v/>
      </c>
      <c r="G220" s="30"/>
      <c r="H220" s="30"/>
      <c r="I220" s="31"/>
      <c r="J220" s="31"/>
      <c r="K220" s="31"/>
    </row>
    <row r="221" spans="1:11" ht="15.75" x14ac:dyDescent="0.25">
      <c r="A221" s="28" t="str">
        <f>IFERROR((RANK(B221, $B$5:B5217) + COUNTIF($B$5:B221, B221) - 1),"")</f>
        <v/>
      </c>
      <c r="B221" s="29" t="str">
        <f t="shared" si="6"/>
        <v>0</v>
      </c>
      <c r="C221" s="30"/>
      <c r="D221" s="30"/>
      <c r="E221" s="34"/>
      <c r="F221" s="33" t="str">
        <f t="shared" si="7"/>
        <v/>
      </c>
      <c r="G221" s="30"/>
      <c r="H221" s="30"/>
      <c r="I221" s="31"/>
      <c r="J221" s="31"/>
      <c r="K221" s="31"/>
    </row>
    <row r="222" spans="1:11" ht="15.75" x14ac:dyDescent="0.25">
      <c r="A222" s="28" t="str">
        <f>IFERROR((RANK(B222, $B$5:B5218) + COUNTIF($B$5:B222, B222) - 1),"")</f>
        <v/>
      </c>
      <c r="B222" s="29" t="str">
        <f t="shared" si="6"/>
        <v>0</v>
      </c>
      <c r="C222" s="30"/>
      <c r="D222" s="30"/>
      <c r="E222" s="34"/>
      <c r="F222" s="33" t="str">
        <f t="shared" si="7"/>
        <v/>
      </c>
      <c r="G222" s="30"/>
      <c r="H222" s="30"/>
      <c r="I222" s="31"/>
      <c r="J222" s="31"/>
      <c r="K222" s="31"/>
    </row>
    <row r="223" spans="1:11" ht="15.75" x14ac:dyDescent="0.25">
      <c r="A223" s="28" t="str">
        <f>IFERROR((RANK(B223, $B$5:B5219) + COUNTIF($B$5:B223, B223) - 1),"")</f>
        <v/>
      </c>
      <c r="B223" s="29" t="str">
        <f t="shared" si="6"/>
        <v>0</v>
      </c>
      <c r="C223" s="30"/>
      <c r="D223" s="30"/>
      <c r="E223" s="34"/>
      <c r="F223" s="33" t="str">
        <f t="shared" si="7"/>
        <v/>
      </c>
      <c r="G223" s="30"/>
      <c r="H223" s="30"/>
      <c r="I223" s="31"/>
      <c r="J223" s="31"/>
      <c r="K223" s="31"/>
    </row>
    <row r="224" spans="1:11" ht="15.75" x14ac:dyDescent="0.25">
      <c r="A224" s="28" t="str">
        <f>IFERROR((RANK(B224, $B$5:B5220) + COUNTIF($B$5:B224, B224) - 1),"")</f>
        <v/>
      </c>
      <c r="B224" s="29" t="str">
        <f t="shared" si="6"/>
        <v>0</v>
      </c>
      <c r="C224" s="30"/>
      <c r="D224" s="30"/>
      <c r="E224" s="34"/>
      <c r="F224" s="33" t="str">
        <f t="shared" si="7"/>
        <v/>
      </c>
      <c r="G224" s="30"/>
      <c r="H224" s="30"/>
      <c r="I224" s="31"/>
      <c r="J224" s="31"/>
      <c r="K224" s="31"/>
    </row>
    <row r="225" spans="1:11" ht="15.75" x14ac:dyDescent="0.25">
      <c r="A225" s="28" t="str">
        <f>IFERROR((RANK(B225, $B$5:B5221) + COUNTIF($B$5:B225, B225) - 1),"")</f>
        <v/>
      </c>
      <c r="B225" s="29" t="str">
        <f t="shared" si="6"/>
        <v>0</v>
      </c>
      <c r="C225" s="30"/>
      <c r="D225" s="30"/>
      <c r="E225" s="34"/>
      <c r="F225" s="33" t="str">
        <f t="shared" si="7"/>
        <v/>
      </c>
      <c r="G225" s="30"/>
      <c r="H225" s="30"/>
      <c r="I225" s="31"/>
      <c r="J225" s="31"/>
      <c r="K225" s="31"/>
    </row>
    <row r="226" spans="1:11" ht="15.75" x14ac:dyDescent="0.25">
      <c r="A226" s="28" t="str">
        <f>IFERROR((RANK(B226, $B$5:B5222) + COUNTIF($B$5:B226, B226) - 1),"")</f>
        <v/>
      </c>
      <c r="B226" s="29" t="str">
        <f t="shared" si="6"/>
        <v>0</v>
      </c>
      <c r="C226" s="30"/>
      <c r="D226" s="30"/>
      <c r="E226" s="34"/>
      <c r="F226" s="33" t="str">
        <f t="shared" si="7"/>
        <v/>
      </c>
      <c r="G226" s="30"/>
      <c r="H226" s="30"/>
      <c r="I226" s="31"/>
      <c r="J226" s="31"/>
      <c r="K226" s="31"/>
    </row>
    <row r="227" spans="1:11" ht="15.75" x14ac:dyDescent="0.25">
      <c r="A227" s="28" t="str">
        <f>IFERROR((RANK(B227, $B$5:B5223) + COUNTIF($B$5:B227, B227) - 1),"")</f>
        <v/>
      </c>
      <c r="B227" s="29" t="str">
        <f t="shared" si="6"/>
        <v>0</v>
      </c>
      <c r="C227" s="30"/>
      <c r="D227" s="30"/>
      <c r="E227" s="34"/>
      <c r="F227" s="33" t="str">
        <f t="shared" si="7"/>
        <v/>
      </c>
      <c r="G227" s="30"/>
      <c r="H227" s="30"/>
      <c r="I227" s="31"/>
      <c r="J227" s="31"/>
      <c r="K227" s="31"/>
    </row>
    <row r="228" spans="1:11" ht="15.75" x14ac:dyDescent="0.25">
      <c r="A228" s="28" t="str">
        <f>IFERROR((RANK(B228, $B$5:B5224) + COUNTIF($B$5:B228, B228) - 1),"")</f>
        <v/>
      </c>
      <c r="B228" s="29" t="str">
        <f t="shared" si="6"/>
        <v>0</v>
      </c>
      <c r="C228" s="30"/>
      <c r="D228" s="30"/>
      <c r="E228" s="34"/>
      <c r="F228" s="33" t="str">
        <f t="shared" si="7"/>
        <v/>
      </c>
      <c r="G228" s="30"/>
      <c r="H228" s="30"/>
      <c r="I228" s="31"/>
      <c r="J228" s="31"/>
      <c r="K228" s="31"/>
    </row>
    <row r="229" spans="1:11" ht="15.75" x14ac:dyDescent="0.25">
      <c r="A229" s="28" t="str">
        <f>IFERROR((RANK(B229, $B$5:B5225) + COUNTIF($B$5:B229, B229) - 1),"")</f>
        <v/>
      </c>
      <c r="B229" s="29" t="str">
        <f t="shared" si="6"/>
        <v>0</v>
      </c>
      <c r="C229" s="30"/>
      <c r="D229" s="30"/>
      <c r="E229" s="34"/>
      <c r="F229" s="33" t="str">
        <f t="shared" si="7"/>
        <v/>
      </c>
      <c r="G229" s="30"/>
      <c r="H229" s="30"/>
      <c r="I229" s="31"/>
      <c r="J229" s="31"/>
      <c r="K229" s="31"/>
    </row>
    <row r="230" spans="1:11" ht="15.75" x14ac:dyDescent="0.25">
      <c r="A230" s="28" t="str">
        <f>IFERROR((RANK(B230, $B$5:B5226) + COUNTIF($B$5:B230, B230) - 1),"")</f>
        <v/>
      </c>
      <c r="B230" s="29" t="str">
        <f t="shared" si="6"/>
        <v>0</v>
      </c>
      <c r="C230" s="30"/>
      <c r="D230" s="30"/>
      <c r="E230" s="34"/>
      <c r="F230" s="33" t="str">
        <f t="shared" si="7"/>
        <v/>
      </c>
      <c r="G230" s="30"/>
      <c r="H230" s="30"/>
      <c r="I230" s="31"/>
      <c r="J230" s="31"/>
      <c r="K230" s="31"/>
    </row>
    <row r="231" spans="1:11" ht="15.75" x14ac:dyDescent="0.25">
      <c r="A231" s="28" t="str">
        <f>IFERROR((RANK(B231, $B$5:B5227) + COUNTIF($B$5:B231, B231) - 1),"")</f>
        <v/>
      </c>
      <c r="B231" s="29" t="str">
        <f t="shared" si="6"/>
        <v>0</v>
      </c>
      <c r="C231" s="30"/>
      <c r="D231" s="30"/>
      <c r="E231" s="34"/>
      <c r="F231" s="33" t="str">
        <f t="shared" si="7"/>
        <v/>
      </c>
      <c r="G231" s="30"/>
      <c r="H231" s="30"/>
      <c r="I231" s="31"/>
      <c r="J231" s="31"/>
      <c r="K231" s="31"/>
    </row>
    <row r="232" spans="1:11" ht="15.75" x14ac:dyDescent="0.25">
      <c r="A232" s="28" t="str">
        <f>IFERROR((RANK(B232, $B$5:B5228) + COUNTIF($B$5:B232, B232) - 1),"")</f>
        <v/>
      </c>
      <c r="B232" s="29" t="str">
        <f t="shared" si="6"/>
        <v>0</v>
      </c>
      <c r="C232" s="30"/>
      <c r="D232" s="30"/>
      <c r="E232" s="34"/>
      <c r="F232" s="33" t="str">
        <f t="shared" si="7"/>
        <v/>
      </c>
      <c r="G232" s="30"/>
      <c r="H232" s="30"/>
      <c r="I232" s="31"/>
      <c r="J232" s="31"/>
      <c r="K232" s="31"/>
    </row>
    <row r="233" spans="1:11" ht="15.75" x14ac:dyDescent="0.25">
      <c r="A233" s="28" t="str">
        <f>IFERROR((RANK(B233, $B$5:B5229) + COUNTIF($B$5:B233, B233) - 1),"")</f>
        <v/>
      </c>
      <c r="B233" s="29" t="str">
        <f t="shared" si="6"/>
        <v>0</v>
      </c>
      <c r="C233" s="30"/>
      <c r="D233" s="30"/>
      <c r="E233" s="34"/>
      <c r="F233" s="33" t="str">
        <f t="shared" si="7"/>
        <v/>
      </c>
      <c r="G233" s="30"/>
      <c r="H233" s="30"/>
      <c r="I233" s="31"/>
      <c r="J233" s="31"/>
      <c r="K233" s="31"/>
    </row>
    <row r="234" spans="1:11" ht="15.75" x14ac:dyDescent="0.25">
      <c r="A234" s="28" t="str">
        <f>IFERROR((RANK(B234, $B$5:B5230) + COUNTIF($B$5:B234, B234) - 1),"")</f>
        <v/>
      </c>
      <c r="B234" s="29" t="str">
        <f t="shared" si="6"/>
        <v>0</v>
      </c>
      <c r="C234" s="30"/>
      <c r="D234" s="30"/>
      <c r="E234" s="34"/>
      <c r="F234" s="33" t="str">
        <f t="shared" si="7"/>
        <v/>
      </c>
      <c r="G234" s="30"/>
      <c r="H234" s="30"/>
      <c r="I234" s="31"/>
      <c r="J234" s="31"/>
      <c r="K234" s="31"/>
    </row>
    <row r="235" spans="1:11" ht="15.75" x14ac:dyDescent="0.25">
      <c r="A235" s="28" t="str">
        <f>IFERROR((RANK(B235, $B$5:B5231) + COUNTIF($B$5:B235, B235) - 1),"")</f>
        <v/>
      </c>
      <c r="B235" s="29" t="str">
        <f t="shared" si="6"/>
        <v>0</v>
      </c>
      <c r="C235" s="30"/>
      <c r="D235" s="30"/>
      <c r="E235" s="34"/>
      <c r="F235" s="33" t="str">
        <f t="shared" si="7"/>
        <v/>
      </c>
      <c r="G235" s="30"/>
      <c r="H235" s="30"/>
      <c r="I235" s="31"/>
      <c r="J235" s="31"/>
      <c r="K235" s="31"/>
    </row>
    <row r="236" spans="1:11" ht="15.75" x14ac:dyDescent="0.25">
      <c r="A236" s="28" t="str">
        <f>IFERROR((RANK(B236, $B$5:B5232) + COUNTIF($B$5:B236, B236) - 1),"")</f>
        <v/>
      </c>
      <c r="B236" s="29" t="str">
        <f t="shared" si="6"/>
        <v>0</v>
      </c>
      <c r="C236" s="30"/>
      <c r="D236" s="30"/>
      <c r="E236" s="34"/>
      <c r="F236" s="33" t="str">
        <f t="shared" si="7"/>
        <v/>
      </c>
      <c r="G236" s="30"/>
      <c r="H236" s="30"/>
      <c r="I236" s="31"/>
      <c r="J236" s="31"/>
      <c r="K236" s="31"/>
    </row>
    <row r="237" spans="1:11" ht="15.75" x14ac:dyDescent="0.25">
      <c r="A237" s="28" t="str">
        <f>IFERROR((RANK(B237, $B$5:B5233) + COUNTIF($B$5:B237, B237) - 1),"")</f>
        <v/>
      </c>
      <c r="B237" s="29" t="str">
        <f t="shared" si="6"/>
        <v>0</v>
      </c>
      <c r="C237" s="30"/>
      <c r="D237" s="30"/>
      <c r="E237" s="34"/>
      <c r="F237" s="33" t="str">
        <f t="shared" si="7"/>
        <v/>
      </c>
      <c r="G237" s="30"/>
      <c r="H237" s="30"/>
      <c r="I237" s="31"/>
      <c r="J237" s="31"/>
      <c r="K237" s="31"/>
    </row>
    <row r="238" spans="1:11" ht="15.75" x14ac:dyDescent="0.25">
      <c r="A238" s="28" t="str">
        <f>IFERROR((RANK(B238, $B$5:B5234) + COUNTIF($B$5:B238, B238) - 1),"")</f>
        <v/>
      </c>
      <c r="B238" s="29" t="str">
        <f t="shared" si="6"/>
        <v>0</v>
      </c>
      <c r="C238" s="30"/>
      <c r="D238" s="30"/>
      <c r="E238" s="34"/>
      <c r="F238" s="33" t="str">
        <f t="shared" si="7"/>
        <v/>
      </c>
      <c r="G238" s="30"/>
      <c r="H238" s="30"/>
      <c r="I238" s="31"/>
      <c r="J238" s="31"/>
      <c r="K238" s="31"/>
    </row>
    <row r="239" spans="1:11" ht="15.75" x14ac:dyDescent="0.25">
      <c r="A239" s="28" t="str">
        <f>IFERROR((RANK(B239, $B$5:B5235) + COUNTIF($B$5:B239, B239) - 1),"")</f>
        <v/>
      </c>
      <c r="B239" s="29" t="str">
        <f t="shared" si="6"/>
        <v>0</v>
      </c>
      <c r="C239" s="30"/>
      <c r="D239" s="30"/>
      <c r="E239" s="34"/>
      <c r="F239" s="33" t="str">
        <f t="shared" si="7"/>
        <v/>
      </c>
      <c r="G239" s="30"/>
      <c r="H239" s="30"/>
      <c r="I239" s="31"/>
      <c r="J239" s="31"/>
      <c r="K239" s="31"/>
    </row>
    <row r="240" spans="1:11" ht="15.75" x14ac:dyDescent="0.25">
      <c r="A240" s="28" t="str">
        <f>IFERROR((RANK(B240, $B$5:B5236) + COUNTIF($B$5:B240, B240) - 1),"")</f>
        <v/>
      </c>
      <c r="B240" s="29" t="str">
        <f t="shared" si="6"/>
        <v>0</v>
      </c>
      <c r="C240" s="30"/>
      <c r="D240" s="30"/>
      <c r="E240" s="34"/>
      <c r="F240" s="33" t="str">
        <f t="shared" si="7"/>
        <v/>
      </c>
      <c r="G240" s="30"/>
      <c r="H240" s="30"/>
      <c r="I240" s="31"/>
      <c r="J240" s="31"/>
      <c r="K240" s="31"/>
    </row>
    <row r="241" spans="1:11" ht="15.75" x14ac:dyDescent="0.25">
      <c r="A241" s="28" t="str">
        <f>IFERROR((RANK(B241, $B$5:B5237) + COUNTIF($B$5:B241, B241) - 1),"")</f>
        <v/>
      </c>
      <c r="B241" s="29" t="str">
        <f t="shared" si="6"/>
        <v>0</v>
      </c>
      <c r="C241" s="30"/>
      <c r="D241" s="30"/>
      <c r="E241" s="34"/>
      <c r="F241" s="33" t="str">
        <f t="shared" si="7"/>
        <v/>
      </c>
      <c r="G241" s="30"/>
      <c r="H241" s="30"/>
      <c r="I241" s="31"/>
      <c r="J241" s="31"/>
      <c r="K241" s="31"/>
    </row>
    <row r="242" spans="1:11" ht="15.75" x14ac:dyDescent="0.25">
      <c r="A242" s="28" t="str">
        <f>IFERROR((RANK(B242, $B$5:B5238) + COUNTIF($B$5:B242, B242) - 1),"")</f>
        <v/>
      </c>
      <c r="B242" s="29" t="str">
        <f t="shared" si="6"/>
        <v>0</v>
      </c>
      <c r="C242" s="30"/>
      <c r="D242" s="30"/>
      <c r="E242" s="34"/>
      <c r="F242" s="33" t="str">
        <f t="shared" si="7"/>
        <v/>
      </c>
      <c r="G242" s="30"/>
      <c r="H242" s="30"/>
      <c r="I242" s="31"/>
      <c r="J242" s="31"/>
      <c r="K242" s="31"/>
    </row>
    <row r="243" spans="1:11" ht="15.75" x14ac:dyDescent="0.25">
      <c r="A243" s="28" t="str">
        <f>IFERROR((RANK(B243, $B$5:B5239) + COUNTIF($B$5:B243, B243) - 1),"")</f>
        <v/>
      </c>
      <c r="B243" s="29" t="str">
        <f t="shared" si="6"/>
        <v>0</v>
      </c>
      <c r="C243" s="30"/>
      <c r="D243" s="30"/>
      <c r="E243" s="34"/>
      <c r="F243" s="33" t="str">
        <f t="shared" si="7"/>
        <v/>
      </c>
      <c r="G243" s="30"/>
      <c r="H243" s="30"/>
      <c r="I243" s="31"/>
      <c r="J243" s="31"/>
      <c r="K243" s="31"/>
    </row>
    <row r="244" spans="1:11" ht="15.75" x14ac:dyDescent="0.25">
      <c r="A244" s="28" t="str">
        <f>IFERROR((RANK(B244, $B$5:B5240) + COUNTIF($B$5:B244, B244) - 1),"")</f>
        <v/>
      </c>
      <c r="B244" s="29" t="str">
        <f t="shared" si="6"/>
        <v>0</v>
      </c>
      <c r="C244" s="30"/>
      <c r="D244" s="30"/>
      <c r="E244" s="34"/>
      <c r="F244" s="33" t="str">
        <f t="shared" si="7"/>
        <v/>
      </c>
      <c r="G244" s="30"/>
      <c r="H244" s="30"/>
      <c r="I244" s="31"/>
      <c r="J244" s="31"/>
      <c r="K244" s="31"/>
    </row>
    <row r="245" spans="1:11" ht="15.75" x14ac:dyDescent="0.25">
      <c r="A245" s="28" t="str">
        <f>IFERROR((RANK(B245, $B$5:B5241) + COUNTIF($B$5:B245, B245) - 1),"")</f>
        <v/>
      </c>
      <c r="B245" s="29" t="str">
        <f t="shared" si="6"/>
        <v>0</v>
      </c>
      <c r="C245" s="30"/>
      <c r="D245" s="30"/>
      <c r="E245" s="34"/>
      <c r="F245" s="33" t="str">
        <f t="shared" si="7"/>
        <v/>
      </c>
      <c r="G245" s="30"/>
      <c r="H245" s="30"/>
      <c r="I245" s="31"/>
      <c r="J245" s="31"/>
      <c r="K245" s="31"/>
    </row>
    <row r="246" spans="1:11" ht="15.75" x14ac:dyDescent="0.25">
      <c r="A246" s="28" t="str">
        <f>IFERROR((RANK(B246, $B$5:B5242) + COUNTIF($B$5:B246, B246) - 1),"")</f>
        <v/>
      </c>
      <c r="B246" s="29" t="str">
        <f t="shared" si="6"/>
        <v>0</v>
      </c>
      <c r="C246" s="30"/>
      <c r="D246" s="30"/>
      <c r="E246" s="34"/>
      <c r="F246" s="33" t="str">
        <f t="shared" si="7"/>
        <v/>
      </c>
      <c r="G246" s="30"/>
      <c r="H246" s="30"/>
      <c r="I246" s="31"/>
      <c r="J246" s="31"/>
      <c r="K246" s="31"/>
    </row>
    <row r="247" spans="1:11" ht="15.75" x14ac:dyDescent="0.25">
      <c r="A247" s="28" t="str">
        <f>IFERROR((RANK(B247, $B$5:B5243) + COUNTIF($B$5:B247, B247) - 1),"")</f>
        <v/>
      </c>
      <c r="B247" s="29" t="str">
        <f t="shared" si="6"/>
        <v>0</v>
      </c>
      <c r="C247" s="30"/>
      <c r="D247" s="30"/>
      <c r="E247" s="34"/>
      <c r="F247" s="33" t="str">
        <f t="shared" si="7"/>
        <v/>
      </c>
      <c r="G247" s="30"/>
      <c r="H247" s="30"/>
      <c r="I247" s="31"/>
      <c r="J247" s="31"/>
      <c r="K247" s="31"/>
    </row>
    <row r="248" spans="1:11" ht="15.75" x14ac:dyDescent="0.25">
      <c r="A248" s="28" t="str">
        <f>IFERROR((RANK(B248, $B$5:B5244) + COUNTIF($B$5:B248, B248) - 1),"")</f>
        <v/>
      </c>
      <c r="B248" s="29" t="str">
        <f t="shared" si="6"/>
        <v>0</v>
      </c>
      <c r="C248" s="30"/>
      <c r="D248" s="30"/>
      <c r="E248" s="34"/>
      <c r="F248" s="33" t="str">
        <f t="shared" si="7"/>
        <v/>
      </c>
      <c r="G248" s="30"/>
      <c r="H248" s="30"/>
      <c r="I248" s="31"/>
      <c r="J248" s="31"/>
      <c r="K248" s="31"/>
    </row>
    <row r="249" spans="1:11" ht="15.75" x14ac:dyDescent="0.25">
      <c r="A249" s="28" t="str">
        <f>IFERROR((RANK(B249, $B$5:B5245) + COUNTIF($B$5:B249, B249) - 1),"")</f>
        <v/>
      </c>
      <c r="B249" s="29" t="str">
        <f t="shared" si="6"/>
        <v>0</v>
      </c>
      <c r="C249" s="30"/>
      <c r="D249" s="30"/>
      <c r="E249" s="34"/>
      <c r="F249" s="33" t="str">
        <f t="shared" si="7"/>
        <v/>
      </c>
      <c r="G249" s="30"/>
      <c r="H249" s="30"/>
      <c r="I249" s="31"/>
      <c r="J249" s="31"/>
      <c r="K249" s="31"/>
    </row>
    <row r="250" spans="1:11" ht="15.75" x14ac:dyDescent="0.25">
      <c r="A250" s="28" t="str">
        <f>IFERROR((RANK(B250, $B$5:B5246) + COUNTIF($B$5:B250, B250) - 1),"")</f>
        <v/>
      </c>
      <c r="B250" s="29" t="str">
        <f t="shared" si="6"/>
        <v>0</v>
      </c>
      <c r="C250" s="30"/>
      <c r="D250" s="30"/>
      <c r="E250" s="34"/>
      <c r="F250" s="33" t="str">
        <f t="shared" si="7"/>
        <v/>
      </c>
      <c r="G250" s="30"/>
      <c r="H250" s="30"/>
      <c r="I250" s="31"/>
      <c r="J250" s="31"/>
      <c r="K250" s="31"/>
    </row>
    <row r="251" spans="1:11" ht="15.75" x14ac:dyDescent="0.25">
      <c r="A251" s="28" t="str">
        <f>IFERROR((RANK(B251, $B$5:B5247) + COUNTIF($B$5:B251, B251) - 1),"")</f>
        <v/>
      </c>
      <c r="B251" s="29" t="str">
        <f t="shared" si="6"/>
        <v>0</v>
      </c>
      <c r="C251" s="30"/>
      <c r="D251" s="30"/>
      <c r="E251" s="34"/>
      <c r="F251" s="33" t="str">
        <f t="shared" si="7"/>
        <v/>
      </c>
      <c r="G251" s="30"/>
      <c r="H251" s="30"/>
      <c r="I251" s="31"/>
      <c r="J251" s="31"/>
      <c r="K251" s="31"/>
    </row>
    <row r="252" spans="1:11" ht="15.75" x14ac:dyDescent="0.25">
      <c r="A252" s="28" t="str">
        <f>IFERROR((RANK(B252, $B$5:B5248) + COUNTIF($B$5:B252, B252) - 1),"")</f>
        <v/>
      </c>
      <c r="B252" s="29" t="str">
        <f t="shared" si="6"/>
        <v>0</v>
      </c>
      <c r="C252" s="30"/>
      <c r="D252" s="30"/>
      <c r="E252" s="34"/>
      <c r="F252" s="33" t="str">
        <f t="shared" si="7"/>
        <v/>
      </c>
      <c r="G252" s="30"/>
      <c r="H252" s="30"/>
      <c r="I252" s="31"/>
      <c r="J252" s="31"/>
      <c r="K252" s="31"/>
    </row>
    <row r="253" spans="1:11" ht="15.75" x14ac:dyDescent="0.25">
      <c r="A253" s="28" t="str">
        <f>IFERROR((RANK(B253, $B$5:B5249) + COUNTIF($B$5:B253, B253) - 1),"")</f>
        <v/>
      </c>
      <c r="B253" s="29" t="str">
        <f t="shared" si="6"/>
        <v>0</v>
      </c>
      <c r="C253" s="30"/>
      <c r="D253" s="30"/>
      <c r="E253" s="34"/>
      <c r="F253" s="33" t="str">
        <f t="shared" si="7"/>
        <v/>
      </c>
      <c r="G253" s="30"/>
      <c r="H253" s="30"/>
      <c r="I253" s="31"/>
      <c r="J253" s="31"/>
      <c r="K253" s="31"/>
    </row>
    <row r="254" spans="1:11" ht="15.75" x14ac:dyDescent="0.25">
      <c r="A254" s="28" t="str">
        <f>IFERROR((RANK(B254, $B$5:B5250) + COUNTIF($B$5:B254, B254) - 1),"")</f>
        <v/>
      </c>
      <c r="B254" s="29" t="str">
        <f t="shared" si="6"/>
        <v>0</v>
      </c>
      <c r="C254" s="30"/>
      <c r="D254" s="30"/>
      <c r="E254" s="34"/>
      <c r="F254" s="33" t="str">
        <f t="shared" si="7"/>
        <v/>
      </c>
      <c r="G254" s="30"/>
      <c r="H254" s="30"/>
      <c r="I254" s="31"/>
      <c r="J254" s="31"/>
      <c r="K254" s="31"/>
    </row>
    <row r="255" spans="1:11" ht="15.75" x14ac:dyDescent="0.25">
      <c r="A255" s="28" t="str">
        <f>IFERROR((RANK(B255, $B$5:B5251) + COUNTIF($B$5:B255, B255) - 1),"")</f>
        <v/>
      </c>
      <c r="B255" s="29" t="str">
        <f t="shared" si="6"/>
        <v>0</v>
      </c>
      <c r="C255" s="30"/>
      <c r="D255" s="30"/>
      <c r="E255" s="34"/>
      <c r="F255" s="33" t="str">
        <f t="shared" si="7"/>
        <v/>
      </c>
      <c r="G255" s="30"/>
      <c r="H255" s="30"/>
      <c r="I255" s="31"/>
      <c r="J255" s="31"/>
      <c r="K255" s="31"/>
    </row>
    <row r="256" spans="1:11" ht="15.75" x14ac:dyDescent="0.25">
      <c r="A256" s="28" t="str">
        <f>IFERROR((RANK(B256, $B$5:B5252) + COUNTIF($B$5:B256, B256) - 1),"")</f>
        <v/>
      </c>
      <c r="B256" s="29" t="str">
        <f t="shared" si="6"/>
        <v>0</v>
      </c>
      <c r="C256" s="30"/>
      <c r="D256" s="30"/>
      <c r="E256" s="34"/>
      <c r="F256" s="33" t="str">
        <f t="shared" si="7"/>
        <v/>
      </c>
      <c r="G256" s="30"/>
      <c r="H256" s="30"/>
      <c r="I256" s="31"/>
      <c r="J256" s="31"/>
      <c r="K256" s="31"/>
    </row>
    <row r="257" spans="1:11" ht="15.75" x14ac:dyDescent="0.25">
      <c r="A257" s="28" t="str">
        <f>IFERROR((RANK(B257, $B$5:B5253) + COUNTIF($B$5:B257, B257) - 1),"")</f>
        <v/>
      </c>
      <c r="B257" s="29" t="str">
        <f t="shared" si="6"/>
        <v>0</v>
      </c>
      <c r="C257" s="30"/>
      <c r="D257" s="30"/>
      <c r="E257" s="34"/>
      <c r="F257" s="33" t="str">
        <f t="shared" si="7"/>
        <v/>
      </c>
      <c r="G257" s="30"/>
      <c r="H257" s="30"/>
      <c r="I257" s="31"/>
      <c r="J257" s="31"/>
      <c r="K257" s="31"/>
    </row>
    <row r="258" spans="1:11" ht="15.75" x14ac:dyDescent="0.25">
      <c r="A258" s="28" t="str">
        <f>IFERROR((RANK(B258, $B$5:B5254) + COUNTIF($B$5:B258, B258) - 1),"")</f>
        <v/>
      </c>
      <c r="B258" s="29" t="str">
        <f t="shared" si="6"/>
        <v>0</v>
      </c>
      <c r="C258" s="30"/>
      <c r="D258" s="30"/>
      <c r="E258" s="34"/>
      <c r="F258" s="33" t="str">
        <f t="shared" si="7"/>
        <v/>
      </c>
      <c r="G258" s="30"/>
      <c r="H258" s="30"/>
      <c r="I258" s="31"/>
      <c r="J258" s="31"/>
      <c r="K258" s="31"/>
    </row>
    <row r="259" spans="1:11" ht="15.75" x14ac:dyDescent="0.25">
      <c r="A259" s="28" t="str">
        <f>IFERROR((RANK(B259, $B$5:B5255) + COUNTIF($B$5:B259, B259) - 1),"")</f>
        <v/>
      </c>
      <c r="B259" s="29" t="str">
        <f t="shared" si="6"/>
        <v>0</v>
      </c>
      <c r="C259" s="30"/>
      <c r="D259" s="30"/>
      <c r="E259" s="34"/>
      <c r="F259" s="33" t="str">
        <f t="shared" si="7"/>
        <v/>
      </c>
      <c r="G259" s="30"/>
      <c r="H259" s="30"/>
      <c r="I259" s="31"/>
      <c r="J259" s="31"/>
      <c r="K259" s="31"/>
    </row>
    <row r="260" spans="1:11" ht="15.75" x14ac:dyDescent="0.25">
      <c r="A260" s="28" t="str">
        <f>IFERROR((RANK(B260, $B$5:B5256) + COUNTIF($B$5:B260, B260) - 1),"")</f>
        <v/>
      </c>
      <c r="B260" s="29" t="str">
        <f t="shared" si="6"/>
        <v>0</v>
      </c>
      <c r="C260" s="30"/>
      <c r="D260" s="30"/>
      <c r="E260" s="34"/>
      <c r="F260" s="33" t="str">
        <f t="shared" si="7"/>
        <v/>
      </c>
      <c r="G260" s="30"/>
      <c r="H260" s="30"/>
      <c r="I260" s="31"/>
      <c r="J260" s="31"/>
      <c r="K260" s="31"/>
    </row>
    <row r="261" spans="1:11" ht="15.75" x14ac:dyDescent="0.25">
      <c r="A261" s="28" t="str">
        <f>IFERROR((RANK(B261, $B$5:B5257) + COUNTIF($B$5:B261, B261) - 1),"")</f>
        <v/>
      </c>
      <c r="B261" s="29" t="str">
        <f t="shared" ref="B261:B324" si="8">IF(G261="Removed",IF(AND(I261 &lt;&gt; "Poor", I261 &lt;&gt; "Very Poor/Dead",E261&gt;5), E261, "0"),"0")</f>
        <v>0</v>
      </c>
      <c r="C261" s="30"/>
      <c r="D261" s="30"/>
      <c r="E261" s="34"/>
      <c r="F261" s="33" t="str">
        <f t="shared" ref="F261:F324" si="9">IF(E261&gt;=20,"X","")</f>
        <v/>
      </c>
      <c r="G261" s="30"/>
      <c r="H261" s="30"/>
      <c r="I261" s="31"/>
      <c r="J261" s="31"/>
      <c r="K261" s="31"/>
    </row>
    <row r="262" spans="1:11" ht="15.75" x14ac:dyDescent="0.25">
      <c r="A262" s="28" t="str">
        <f>IFERROR((RANK(B262, $B$5:B5258) + COUNTIF($B$5:B262, B262) - 1),"")</f>
        <v/>
      </c>
      <c r="B262" s="29" t="str">
        <f t="shared" si="8"/>
        <v>0</v>
      </c>
      <c r="C262" s="30"/>
      <c r="D262" s="30"/>
      <c r="E262" s="34"/>
      <c r="F262" s="33" t="str">
        <f t="shared" si="9"/>
        <v/>
      </c>
      <c r="G262" s="30"/>
      <c r="H262" s="30"/>
      <c r="I262" s="31"/>
      <c r="J262" s="31"/>
      <c r="K262" s="31"/>
    </row>
    <row r="263" spans="1:11" ht="15.75" x14ac:dyDescent="0.25">
      <c r="A263" s="28" t="str">
        <f>IFERROR((RANK(B263, $B$5:B5259) + COUNTIF($B$5:B263, B263) - 1),"")</f>
        <v/>
      </c>
      <c r="B263" s="29" t="str">
        <f t="shared" si="8"/>
        <v>0</v>
      </c>
      <c r="C263" s="30"/>
      <c r="D263" s="30"/>
      <c r="E263" s="34"/>
      <c r="F263" s="33" t="str">
        <f t="shared" si="9"/>
        <v/>
      </c>
      <c r="G263" s="30"/>
      <c r="H263" s="30"/>
      <c r="I263" s="31"/>
      <c r="J263" s="31"/>
      <c r="K263" s="31"/>
    </row>
    <row r="264" spans="1:11" ht="15.75" x14ac:dyDescent="0.25">
      <c r="A264" s="28" t="str">
        <f>IFERROR((RANK(B264, $B$5:B5260) + COUNTIF($B$5:B264, B264) - 1),"")</f>
        <v/>
      </c>
      <c r="B264" s="29" t="str">
        <f t="shared" si="8"/>
        <v>0</v>
      </c>
      <c r="C264" s="30"/>
      <c r="D264" s="30"/>
      <c r="E264" s="34"/>
      <c r="F264" s="33" t="str">
        <f t="shared" si="9"/>
        <v/>
      </c>
      <c r="G264" s="30"/>
      <c r="H264" s="30"/>
      <c r="I264" s="31"/>
      <c r="J264" s="31"/>
      <c r="K264" s="31"/>
    </row>
    <row r="265" spans="1:11" ht="15.75" x14ac:dyDescent="0.25">
      <c r="A265" s="28" t="str">
        <f>IFERROR((RANK(B265, $B$5:B5261) + COUNTIF($B$5:B265, B265) - 1),"")</f>
        <v/>
      </c>
      <c r="B265" s="29" t="str">
        <f t="shared" si="8"/>
        <v>0</v>
      </c>
      <c r="C265" s="30"/>
      <c r="D265" s="30"/>
      <c r="E265" s="34"/>
      <c r="F265" s="33" t="str">
        <f t="shared" si="9"/>
        <v/>
      </c>
      <c r="G265" s="30"/>
      <c r="H265" s="30"/>
      <c r="I265" s="31"/>
      <c r="J265" s="31"/>
      <c r="K265" s="31"/>
    </row>
    <row r="266" spans="1:11" ht="15.75" x14ac:dyDescent="0.25">
      <c r="A266" s="28" t="str">
        <f>IFERROR((RANK(B266, $B$5:B5262) + COUNTIF($B$5:B266, B266) - 1),"")</f>
        <v/>
      </c>
      <c r="B266" s="29" t="str">
        <f t="shared" si="8"/>
        <v>0</v>
      </c>
      <c r="C266" s="30"/>
      <c r="D266" s="30"/>
      <c r="E266" s="34"/>
      <c r="F266" s="33" t="str">
        <f t="shared" si="9"/>
        <v/>
      </c>
      <c r="G266" s="30"/>
      <c r="H266" s="30"/>
      <c r="I266" s="31"/>
      <c r="J266" s="31"/>
      <c r="K266" s="31"/>
    </row>
    <row r="267" spans="1:11" ht="15.75" x14ac:dyDescent="0.25">
      <c r="A267" s="28" t="str">
        <f>IFERROR((RANK(B267, $B$5:B5263) + COUNTIF($B$5:B267, B267) - 1),"")</f>
        <v/>
      </c>
      <c r="B267" s="29" t="str">
        <f t="shared" si="8"/>
        <v>0</v>
      </c>
      <c r="C267" s="30"/>
      <c r="D267" s="30"/>
      <c r="E267" s="34"/>
      <c r="F267" s="33" t="str">
        <f t="shared" si="9"/>
        <v/>
      </c>
      <c r="G267" s="30"/>
      <c r="H267" s="30"/>
      <c r="I267" s="31"/>
      <c r="J267" s="31"/>
      <c r="K267" s="31"/>
    </row>
    <row r="268" spans="1:11" ht="15.75" x14ac:dyDescent="0.25">
      <c r="A268" s="28" t="str">
        <f>IFERROR((RANK(B268, $B$5:B5264) + COUNTIF($B$5:B268, B268) - 1),"")</f>
        <v/>
      </c>
      <c r="B268" s="29" t="str">
        <f t="shared" si="8"/>
        <v>0</v>
      </c>
      <c r="C268" s="30"/>
      <c r="D268" s="30"/>
      <c r="E268" s="34"/>
      <c r="F268" s="33" t="str">
        <f t="shared" si="9"/>
        <v/>
      </c>
      <c r="G268" s="30"/>
      <c r="H268" s="30"/>
      <c r="I268" s="31"/>
      <c r="J268" s="31"/>
      <c r="K268" s="31"/>
    </row>
    <row r="269" spans="1:11" ht="15.75" x14ac:dyDescent="0.25">
      <c r="A269" s="28" t="str">
        <f>IFERROR((RANK(B269, $B$5:B5265) + COUNTIF($B$5:B269, B269) - 1),"")</f>
        <v/>
      </c>
      <c r="B269" s="29" t="str">
        <f t="shared" si="8"/>
        <v>0</v>
      </c>
      <c r="C269" s="30"/>
      <c r="D269" s="30"/>
      <c r="E269" s="34"/>
      <c r="F269" s="33" t="str">
        <f t="shared" si="9"/>
        <v/>
      </c>
      <c r="G269" s="30"/>
      <c r="H269" s="30"/>
      <c r="I269" s="31"/>
      <c r="J269" s="31"/>
      <c r="K269" s="31"/>
    </row>
    <row r="270" spans="1:11" ht="15.75" x14ac:dyDescent="0.25">
      <c r="A270" s="28" t="str">
        <f>IFERROR((RANK(B270, $B$5:B5266) + COUNTIF($B$5:B270, B270) - 1),"")</f>
        <v/>
      </c>
      <c r="B270" s="29" t="str">
        <f t="shared" si="8"/>
        <v>0</v>
      </c>
      <c r="C270" s="30"/>
      <c r="D270" s="30"/>
      <c r="E270" s="34"/>
      <c r="F270" s="33" t="str">
        <f t="shared" si="9"/>
        <v/>
      </c>
      <c r="G270" s="30"/>
      <c r="H270" s="30"/>
      <c r="I270" s="31"/>
      <c r="J270" s="31"/>
      <c r="K270" s="31"/>
    </row>
    <row r="271" spans="1:11" ht="15.75" x14ac:dyDescent="0.25">
      <c r="A271" s="28" t="str">
        <f>IFERROR((RANK(B271, $B$5:B5267) + COUNTIF($B$5:B271, B271) - 1),"")</f>
        <v/>
      </c>
      <c r="B271" s="29" t="str">
        <f t="shared" si="8"/>
        <v>0</v>
      </c>
      <c r="C271" s="30"/>
      <c r="D271" s="30"/>
      <c r="E271" s="34"/>
      <c r="F271" s="33" t="str">
        <f t="shared" si="9"/>
        <v/>
      </c>
      <c r="G271" s="30"/>
      <c r="H271" s="30"/>
      <c r="I271" s="31"/>
      <c r="J271" s="31"/>
      <c r="K271" s="31"/>
    </row>
    <row r="272" spans="1:11" ht="15.75" x14ac:dyDescent="0.25">
      <c r="A272" s="28" t="str">
        <f>IFERROR((RANK(B272, $B$5:B5268) + COUNTIF($B$5:B272, B272) - 1),"")</f>
        <v/>
      </c>
      <c r="B272" s="29" t="str">
        <f t="shared" si="8"/>
        <v>0</v>
      </c>
      <c r="C272" s="30"/>
      <c r="D272" s="30"/>
      <c r="E272" s="34"/>
      <c r="F272" s="33" t="str">
        <f t="shared" si="9"/>
        <v/>
      </c>
      <c r="G272" s="30"/>
      <c r="H272" s="30"/>
      <c r="I272" s="31"/>
      <c r="J272" s="31"/>
      <c r="K272" s="31"/>
    </row>
    <row r="273" spans="1:11" ht="15.75" x14ac:dyDescent="0.25">
      <c r="A273" s="28" t="str">
        <f>IFERROR((RANK(B273, $B$5:B5269) + COUNTIF($B$5:B273, B273) - 1),"")</f>
        <v/>
      </c>
      <c r="B273" s="29" t="str">
        <f t="shared" si="8"/>
        <v>0</v>
      </c>
      <c r="C273" s="30"/>
      <c r="D273" s="30"/>
      <c r="E273" s="34"/>
      <c r="F273" s="33" t="str">
        <f t="shared" si="9"/>
        <v/>
      </c>
      <c r="G273" s="30"/>
      <c r="H273" s="30"/>
      <c r="I273" s="31"/>
      <c r="J273" s="31"/>
      <c r="K273" s="31"/>
    </row>
    <row r="274" spans="1:11" ht="15.75" x14ac:dyDescent="0.25">
      <c r="A274" s="28" t="str">
        <f>IFERROR((RANK(B274, $B$5:B5270) + COUNTIF($B$5:B274, B274) - 1),"")</f>
        <v/>
      </c>
      <c r="B274" s="29" t="str">
        <f t="shared" si="8"/>
        <v>0</v>
      </c>
      <c r="C274" s="30"/>
      <c r="D274" s="30"/>
      <c r="E274" s="34"/>
      <c r="F274" s="33" t="str">
        <f t="shared" si="9"/>
        <v/>
      </c>
      <c r="G274" s="30"/>
      <c r="H274" s="30"/>
      <c r="I274" s="31"/>
      <c r="J274" s="31"/>
      <c r="K274" s="31"/>
    </row>
    <row r="275" spans="1:11" ht="15.75" x14ac:dyDescent="0.25">
      <c r="A275" s="28" t="str">
        <f>IFERROR((RANK(B275, $B$5:B5271) + COUNTIF($B$5:B275, B275) - 1),"")</f>
        <v/>
      </c>
      <c r="B275" s="29" t="str">
        <f t="shared" si="8"/>
        <v>0</v>
      </c>
      <c r="C275" s="30"/>
      <c r="D275" s="30"/>
      <c r="E275" s="34"/>
      <c r="F275" s="33" t="str">
        <f t="shared" si="9"/>
        <v/>
      </c>
      <c r="G275" s="30"/>
      <c r="H275" s="30"/>
      <c r="I275" s="31"/>
      <c r="J275" s="31"/>
      <c r="K275" s="31"/>
    </row>
    <row r="276" spans="1:11" ht="15.75" x14ac:dyDescent="0.25">
      <c r="A276" s="28" t="str">
        <f>IFERROR((RANK(B276, $B$5:B5272) + COUNTIF($B$5:B276, B276) - 1),"")</f>
        <v/>
      </c>
      <c r="B276" s="29" t="str">
        <f t="shared" si="8"/>
        <v>0</v>
      </c>
      <c r="C276" s="30"/>
      <c r="D276" s="30"/>
      <c r="E276" s="34"/>
      <c r="F276" s="33" t="str">
        <f t="shared" si="9"/>
        <v/>
      </c>
      <c r="G276" s="30"/>
      <c r="H276" s="30"/>
      <c r="I276" s="31"/>
      <c r="J276" s="31"/>
      <c r="K276" s="31"/>
    </row>
    <row r="277" spans="1:11" ht="15.75" x14ac:dyDescent="0.25">
      <c r="A277" s="28" t="str">
        <f>IFERROR((RANK(B277, $B$5:B5273) + COUNTIF($B$5:B277, B277) - 1),"")</f>
        <v/>
      </c>
      <c r="B277" s="29" t="str">
        <f t="shared" si="8"/>
        <v>0</v>
      </c>
      <c r="C277" s="30"/>
      <c r="D277" s="30"/>
      <c r="E277" s="34"/>
      <c r="F277" s="33" t="str">
        <f t="shared" si="9"/>
        <v/>
      </c>
      <c r="G277" s="30"/>
      <c r="H277" s="30"/>
      <c r="I277" s="31"/>
      <c r="J277" s="31"/>
      <c r="K277" s="31"/>
    </row>
    <row r="278" spans="1:11" ht="15.75" x14ac:dyDescent="0.25">
      <c r="A278" s="28" t="str">
        <f>IFERROR((RANK(B278, $B$5:B5274) + COUNTIF($B$5:B278, B278) - 1),"")</f>
        <v/>
      </c>
      <c r="B278" s="29" t="str">
        <f t="shared" si="8"/>
        <v>0</v>
      </c>
      <c r="C278" s="30"/>
      <c r="D278" s="30"/>
      <c r="E278" s="34"/>
      <c r="F278" s="33" t="str">
        <f t="shared" si="9"/>
        <v/>
      </c>
      <c r="G278" s="30"/>
      <c r="H278" s="30"/>
      <c r="I278" s="31"/>
      <c r="J278" s="31"/>
      <c r="K278" s="31"/>
    </row>
    <row r="279" spans="1:11" ht="15.75" x14ac:dyDescent="0.25">
      <c r="A279" s="28" t="str">
        <f>IFERROR((RANK(B279, $B$5:B5275) + COUNTIF($B$5:B279, B279) - 1),"")</f>
        <v/>
      </c>
      <c r="B279" s="29" t="str">
        <f t="shared" si="8"/>
        <v>0</v>
      </c>
      <c r="C279" s="30"/>
      <c r="D279" s="30"/>
      <c r="E279" s="34"/>
      <c r="F279" s="33" t="str">
        <f t="shared" si="9"/>
        <v/>
      </c>
      <c r="G279" s="30"/>
      <c r="H279" s="30"/>
      <c r="I279" s="31"/>
      <c r="J279" s="31"/>
      <c r="K279" s="31"/>
    </row>
    <row r="280" spans="1:11" ht="15.75" x14ac:dyDescent="0.25">
      <c r="A280" s="28" t="str">
        <f>IFERROR((RANK(B280, $B$5:B5276) + COUNTIF($B$5:B280, B280) - 1),"")</f>
        <v/>
      </c>
      <c r="B280" s="29" t="str">
        <f t="shared" si="8"/>
        <v>0</v>
      </c>
      <c r="C280" s="30"/>
      <c r="D280" s="30"/>
      <c r="E280" s="34"/>
      <c r="F280" s="33" t="str">
        <f t="shared" si="9"/>
        <v/>
      </c>
      <c r="G280" s="30"/>
      <c r="H280" s="30"/>
      <c r="I280" s="31"/>
      <c r="J280" s="31"/>
      <c r="K280" s="31"/>
    </row>
    <row r="281" spans="1:11" ht="15.75" x14ac:dyDescent="0.25">
      <c r="A281" s="28" t="str">
        <f>IFERROR((RANK(B281, $B$5:B5277) + COUNTIF($B$5:B281, B281) - 1),"")</f>
        <v/>
      </c>
      <c r="B281" s="29" t="str">
        <f t="shared" si="8"/>
        <v>0</v>
      </c>
      <c r="C281" s="30"/>
      <c r="D281" s="30"/>
      <c r="E281" s="34"/>
      <c r="F281" s="33" t="str">
        <f t="shared" si="9"/>
        <v/>
      </c>
      <c r="G281" s="30"/>
      <c r="H281" s="30"/>
      <c r="I281" s="31"/>
      <c r="J281" s="31"/>
      <c r="K281" s="31"/>
    </row>
    <row r="282" spans="1:11" ht="15.75" x14ac:dyDescent="0.25">
      <c r="A282" s="28" t="str">
        <f>IFERROR((RANK(B282, $B$5:B5278) + COUNTIF($B$5:B282, B282) - 1),"")</f>
        <v/>
      </c>
      <c r="B282" s="29" t="str">
        <f t="shared" si="8"/>
        <v>0</v>
      </c>
      <c r="C282" s="30"/>
      <c r="D282" s="30"/>
      <c r="E282" s="34"/>
      <c r="F282" s="33" t="str">
        <f t="shared" si="9"/>
        <v/>
      </c>
      <c r="G282" s="30"/>
      <c r="H282" s="30"/>
      <c r="I282" s="31"/>
      <c r="J282" s="31"/>
      <c r="K282" s="31"/>
    </row>
    <row r="283" spans="1:11" ht="15.75" x14ac:dyDescent="0.25">
      <c r="A283" s="28" t="str">
        <f>IFERROR((RANK(B283, $B$5:B5279) + COUNTIF($B$5:B283, B283) - 1),"")</f>
        <v/>
      </c>
      <c r="B283" s="29" t="str">
        <f t="shared" si="8"/>
        <v>0</v>
      </c>
      <c r="C283" s="30"/>
      <c r="D283" s="30"/>
      <c r="E283" s="34"/>
      <c r="F283" s="33" t="str">
        <f t="shared" si="9"/>
        <v/>
      </c>
      <c r="G283" s="30"/>
      <c r="H283" s="30"/>
      <c r="I283" s="31"/>
      <c r="J283" s="31"/>
      <c r="K283" s="31"/>
    </row>
    <row r="284" spans="1:11" ht="15.75" x14ac:dyDescent="0.25">
      <c r="A284" s="28" t="str">
        <f>IFERROR((RANK(B284, $B$5:B5280) + COUNTIF($B$5:B284, B284) - 1),"")</f>
        <v/>
      </c>
      <c r="B284" s="29" t="str">
        <f t="shared" si="8"/>
        <v>0</v>
      </c>
      <c r="C284" s="30"/>
      <c r="D284" s="30"/>
      <c r="E284" s="34"/>
      <c r="F284" s="33" t="str">
        <f t="shared" si="9"/>
        <v/>
      </c>
      <c r="G284" s="30"/>
      <c r="H284" s="30"/>
      <c r="I284" s="31"/>
      <c r="J284" s="31"/>
      <c r="K284" s="31"/>
    </row>
    <row r="285" spans="1:11" ht="15.75" x14ac:dyDescent="0.25">
      <c r="A285" s="28" t="str">
        <f>IFERROR((RANK(B285, $B$5:B5281) + COUNTIF($B$5:B285, B285) - 1),"")</f>
        <v/>
      </c>
      <c r="B285" s="29" t="str">
        <f t="shared" si="8"/>
        <v>0</v>
      </c>
      <c r="C285" s="30"/>
      <c r="D285" s="30"/>
      <c r="E285" s="34"/>
      <c r="F285" s="33" t="str">
        <f t="shared" si="9"/>
        <v/>
      </c>
      <c r="G285" s="30"/>
      <c r="H285" s="30"/>
      <c r="I285" s="31"/>
      <c r="J285" s="31"/>
      <c r="K285" s="31"/>
    </row>
    <row r="286" spans="1:11" ht="15.75" x14ac:dyDescent="0.25">
      <c r="A286" s="28" t="str">
        <f>IFERROR((RANK(B286, $B$5:B5282) + COUNTIF($B$5:B286, B286) - 1),"")</f>
        <v/>
      </c>
      <c r="B286" s="29" t="str">
        <f t="shared" si="8"/>
        <v>0</v>
      </c>
      <c r="C286" s="30"/>
      <c r="D286" s="30"/>
      <c r="E286" s="34"/>
      <c r="F286" s="33" t="str">
        <f t="shared" si="9"/>
        <v/>
      </c>
      <c r="G286" s="30"/>
      <c r="H286" s="30"/>
      <c r="I286" s="31"/>
      <c r="J286" s="31"/>
      <c r="K286" s="31"/>
    </row>
    <row r="287" spans="1:11" ht="15.75" x14ac:dyDescent="0.25">
      <c r="A287" s="28" t="str">
        <f>IFERROR((RANK(B287, $B$5:B5283) + COUNTIF($B$5:B287, B287) - 1),"")</f>
        <v/>
      </c>
      <c r="B287" s="29" t="str">
        <f t="shared" si="8"/>
        <v>0</v>
      </c>
      <c r="C287" s="30"/>
      <c r="D287" s="30"/>
      <c r="E287" s="34"/>
      <c r="F287" s="33" t="str">
        <f t="shared" si="9"/>
        <v/>
      </c>
      <c r="G287" s="30"/>
      <c r="H287" s="30"/>
      <c r="I287" s="31"/>
      <c r="J287" s="31"/>
      <c r="K287" s="31"/>
    </row>
    <row r="288" spans="1:11" ht="15.75" x14ac:dyDescent="0.25">
      <c r="A288" s="28" t="str">
        <f>IFERROR((RANK(B288, $B$5:B5284) + COUNTIF($B$5:B288, B288) - 1),"")</f>
        <v/>
      </c>
      <c r="B288" s="29" t="str">
        <f t="shared" si="8"/>
        <v>0</v>
      </c>
      <c r="C288" s="30"/>
      <c r="D288" s="30"/>
      <c r="E288" s="34"/>
      <c r="F288" s="33" t="str">
        <f t="shared" si="9"/>
        <v/>
      </c>
      <c r="G288" s="30"/>
      <c r="H288" s="30"/>
      <c r="I288" s="31"/>
      <c r="J288" s="31"/>
      <c r="K288" s="31"/>
    </row>
    <row r="289" spans="1:11" ht="15.75" x14ac:dyDescent="0.25">
      <c r="A289" s="28" t="str">
        <f>IFERROR((RANK(B289, $B$5:B5285) + COUNTIF($B$5:B289, B289) - 1),"")</f>
        <v/>
      </c>
      <c r="B289" s="29" t="str">
        <f t="shared" si="8"/>
        <v>0</v>
      </c>
      <c r="C289" s="30"/>
      <c r="D289" s="30"/>
      <c r="E289" s="34"/>
      <c r="F289" s="33" t="str">
        <f t="shared" si="9"/>
        <v/>
      </c>
      <c r="G289" s="30"/>
      <c r="H289" s="30"/>
      <c r="I289" s="31"/>
      <c r="J289" s="31"/>
      <c r="K289" s="31"/>
    </row>
    <row r="290" spans="1:11" ht="15.75" x14ac:dyDescent="0.25">
      <c r="A290" s="28" t="str">
        <f>IFERROR((RANK(B290, $B$5:B5286) + COUNTIF($B$5:B290, B290) - 1),"")</f>
        <v/>
      </c>
      <c r="B290" s="29" t="str">
        <f t="shared" si="8"/>
        <v>0</v>
      </c>
      <c r="C290" s="30"/>
      <c r="D290" s="30"/>
      <c r="E290" s="34"/>
      <c r="F290" s="33" t="str">
        <f t="shared" si="9"/>
        <v/>
      </c>
      <c r="G290" s="30"/>
      <c r="H290" s="30"/>
      <c r="I290" s="31"/>
      <c r="J290" s="31"/>
      <c r="K290" s="31"/>
    </row>
    <row r="291" spans="1:11" ht="15.75" x14ac:dyDescent="0.25">
      <c r="A291" s="28" t="str">
        <f>IFERROR((RANK(B291, $B$5:B5287) + COUNTIF($B$5:B291, B291) - 1),"")</f>
        <v/>
      </c>
      <c r="B291" s="29" t="str">
        <f t="shared" si="8"/>
        <v>0</v>
      </c>
      <c r="C291" s="30"/>
      <c r="D291" s="30"/>
      <c r="E291" s="34"/>
      <c r="F291" s="33" t="str">
        <f t="shared" si="9"/>
        <v/>
      </c>
      <c r="G291" s="30"/>
      <c r="H291" s="30"/>
      <c r="I291" s="31"/>
      <c r="J291" s="31"/>
      <c r="K291" s="31"/>
    </row>
    <row r="292" spans="1:11" ht="15.75" x14ac:dyDescent="0.25">
      <c r="A292" s="28" t="str">
        <f>IFERROR((RANK(B292, $B$5:B5288) + COUNTIF($B$5:B292, B292) - 1),"")</f>
        <v/>
      </c>
      <c r="B292" s="29" t="str">
        <f t="shared" si="8"/>
        <v>0</v>
      </c>
      <c r="C292" s="30"/>
      <c r="D292" s="30"/>
      <c r="E292" s="34"/>
      <c r="F292" s="33" t="str">
        <f t="shared" si="9"/>
        <v/>
      </c>
      <c r="G292" s="30"/>
      <c r="H292" s="30"/>
      <c r="I292" s="31"/>
      <c r="J292" s="31"/>
      <c r="K292" s="31"/>
    </row>
    <row r="293" spans="1:11" ht="15.75" x14ac:dyDescent="0.25">
      <c r="A293" s="28" t="str">
        <f>IFERROR((RANK(B293, $B$5:B5289) + COUNTIF($B$5:B293, B293) - 1),"")</f>
        <v/>
      </c>
      <c r="B293" s="29" t="str">
        <f t="shared" si="8"/>
        <v>0</v>
      </c>
      <c r="C293" s="30"/>
      <c r="D293" s="30"/>
      <c r="E293" s="34"/>
      <c r="F293" s="33" t="str">
        <f t="shared" si="9"/>
        <v/>
      </c>
      <c r="G293" s="30"/>
      <c r="H293" s="30"/>
      <c r="I293" s="31"/>
      <c r="J293" s="31"/>
      <c r="K293" s="31"/>
    </row>
    <row r="294" spans="1:11" ht="15.75" x14ac:dyDescent="0.25">
      <c r="A294" s="28" t="str">
        <f>IFERROR((RANK(B294, $B$5:B5290) + COUNTIF($B$5:B294, B294) - 1),"")</f>
        <v/>
      </c>
      <c r="B294" s="29" t="str">
        <f t="shared" si="8"/>
        <v>0</v>
      </c>
      <c r="C294" s="30"/>
      <c r="D294" s="30"/>
      <c r="E294" s="34"/>
      <c r="F294" s="33" t="str">
        <f t="shared" si="9"/>
        <v/>
      </c>
      <c r="G294" s="30"/>
      <c r="H294" s="30"/>
      <c r="I294" s="31"/>
      <c r="J294" s="31"/>
      <c r="K294" s="31"/>
    </row>
    <row r="295" spans="1:11" ht="15.75" x14ac:dyDescent="0.25">
      <c r="A295" s="28" t="str">
        <f>IFERROR((RANK(B295, $B$5:B5291) + COUNTIF($B$5:B295, B295) - 1),"")</f>
        <v/>
      </c>
      <c r="B295" s="29" t="str">
        <f t="shared" si="8"/>
        <v>0</v>
      </c>
      <c r="C295" s="30"/>
      <c r="D295" s="30"/>
      <c r="E295" s="34"/>
      <c r="F295" s="33" t="str">
        <f t="shared" si="9"/>
        <v/>
      </c>
      <c r="G295" s="30"/>
      <c r="H295" s="30"/>
      <c r="I295" s="31"/>
      <c r="J295" s="31"/>
      <c r="K295" s="31"/>
    </row>
    <row r="296" spans="1:11" ht="15.75" x14ac:dyDescent="0.25">
      <c r="A296" s="28" t="str">
        <f>IFERROR((RANK(B296, $B$5:B5292) + COUNTIF($B$5:B296, B296) - 1),"")</f>
        <v/>
      </c>
      <c r="B296" s="29" t="str">
        <f t="shared" si="8"/>
        <v>0</v>
      </c>
      <c r="C296" s="30"/>
      <c r="D296" s="30"/>
      <c r="E296" s="34"/>
      <c r="F296" s="33" t="str">
        <f t="shared" si="9"/>
        <v/>
      </c>
      <c r="G296" s="30"/>
      <c r="H296" s="30"/>
      <c r="I296" s="31"/>
      <c r="J296" s="31"/>
      <c r="K296" s="31"/>
    </row>
    <row r="297" spans="1:11" ht="15.75" x14ac:dyDescent="0.25">
      <c r="A297" s="28" t="str">
        <f>IFERROR((RANK(B297, $B$5:B5293) + COUNTIF($B$5:B297, B297) - 1),"")</f>
        <v/>
      </c>
      <c r="B297" s="29" t="str">
        <f t="shared" si="8"/>
        <v>0</v>
      </c>
      <c r="C297" s="30"/>
      <c r="D297" s="30"/>
      <c r="E297" s="34"/>
      <c r="F297" s="33" t="str">
        <f t="shared" si="9"/>
        <v/>
      </c>
      <c r="G297" s="30"/>
      <c r="H297" s="30"/>
      <c r="I297" s="31"/>
      <c r="J297" s="31"/>
      <c r="K297" s="31"/>
    </row>
    <row r="298" spans="1:11" ht="15.75" x14ac:dyDescent="0.25">
      <c r="A298" s="28" t="str">
        <f>IFERROR((RANK(B298, $B$5:B5294) + COUNTIF($B$5:B298, B298) - 1),"")</f>
        <v/>
      </c>
      <c r="B298" s="29" t="str">
        <f t="shared" si="8"/>
        <v>0</v>
      </c>
      <c r="C298" s="30"/>
      <c r="D298" s="30"/>
      <c r="E298" s="34"/>
      <c r="F298" s="33" t="str">
        <f t="shared" si="9"/>
        <v/>
      </c>
      <c r="G298" s="30"/>
      <c r="H298" s="30"/>
      <c r="I298" s="31"/>
      <c r="J298" s="31"/>
      <c r="K298" s="31"/>
    </row>
    <row r="299" spans="1:11" ht="15.75" x14ac:dyDescent="0.25">
      <c r="A299" s="28" t="str">
        <f>IFERROR((RANK(B299, $B$5:B5295) + COUNTIF($B$5:B299, B299) - 1),"")</f>
        <v/>
      </c>
      <c r="B299" s="29" t="str">
        <f t="shared" si="8"/>
        <v>0</v>
      </c>
      <c r="C299" s="30"/>
      <c r="D299" s="30"/>
      <c r="E299" s="34"/>
      <c r="F299" s="33" t="str">
        <f t="shared" si="9"/>
        <v/>
      </c>
      <c r="G299" s="30"/>
      <c r="H299" s="30"/>
      <c r="I299" s="31"/>
      <c r="J299" s="31"/>
      <c r="K299" s="31"/>
    </row>
    <row r="300" spans="1:11" ht="15.75" x14ac:dyDescent="0.25">
      <c r="A300" s="28" t="str">
        <f>IFERROR((RANK(B300, $B$5:B5296) + COUNTIF($B$5:B300, B300) - 1),"")</f>
        <v/>
      </c>
      <c r="B300" s="29" t="str">
        <f t="shared" si="8"/>
        <v>0</v>
      </c>
      <c r="C300" s="30"/>
      <c r="D300" s="30"/>
      <c r="E300" s="34"/>
      <c r="F300" s="33" t="str">
        <f t="shared" si="9"/>
        <v/>
      </c>
      <c r="G300" s="30"/>
      <c r="H300" s="30"/>
      <c r="I300" s="31"/>
      <c r="J300" s="31"/>
      <c r="K300" s="31"/>
    </row>
    <row r="301" spans="1:11" ht="15.75" x14ac:dyDescent="0.25">
      <c r="A301" s="28" t="str">
        <f>IFERROR((RANK(B301, $B$5:B5297) + COUNTIF($B$5:B301, B301) - 1),"")</f>
        <v/>
      </c>
      <c r="B301" s="29" t="str">
        <f t="shared" si="8"/>
        <v>0</v>
      </c>
      <c r="C301" s="30"/>
      <c r="D301" s="30"/>
      <c r="E301" s="34"/>
      <c r="F301" s="33" t="str">
        <f t="shared" si="9"/>
        <v/>
      </c>
      <c r="G301" s="30"/>
      <c r="H301" s="30"/>
      <c r="I301" s="31"/>
      <c r="J301" s="31"/>
      <c r="K301" s="31"/>
    </row>
    <row r="302" spans="1:11" ht="15.75" x14ac:dyDescent="0.25">
      <c r="A302" s="28" t="str">
        <f>IFERROR((RANK(B302, $B$5:B5298) + COUNTIF($B$5:B302, B302) - 1),"")</f>
        <v/>
      </c>
      <c r="B302" s="29" t="str">
        <f t="shared" si="8"/>
        <v>0</v>
      </c>
      <c r="C302" s="30"/>
      <c r="D302" s="30"/>
      <c r="E302" s="34"/>
      <c r="F302" s="33" t="str">
        <f t="shared" si="9"/>
        <v/>
      </c>
      <c r="G302" s="30"/>
      <c r="H302" s="30"/>
      <c r="I302" s="31"/>
      <c r="J302" s="31"/>
      <c r="K302" s="31"/>
    </row>
    <row r="303" spans="1:11" ht="15.75" x14ac:dyDescent="0.25">
      <c r="A303" s="28" t="str">
        <f>IFERROR((RANK(B303, $B$5:B5299) + COUNTIF($B$5:B303, B303) - 1),"")</f>
        <v/>
      </c>
      <c r="B303" s="29" t="str">
        <f t="shared" si="8"/>
        <v>0</v>
      </c>
      <c r="C303" s="30"/>
      <c r="D303" s="30"/>
      <c r="E303" s="34"/>
      <c r="F303" s="33" t="str">
        <f t="shared" si="9"/>
        <v/>
      </c>
      <c r="G303" s="30"/>
      <c r="H303" s="30"/>
      <c r="I303" s="31"/>
      <c r="J303" s="31"/>
      <c r="K303" s="31"/>
    </row>
    <row r="304" spans="1:11" ht="15.75" x14ac:dyDescent="0.25">
      <c r="A304" s="28" t="str">
        <f>IFERROR((RANK(B304, $B$5:B5300) + COUNTIF($B$5:B304, B304) - 1),"")</f>
        <v/>
      </c>
      <c r="B304" s="29" t="str">
        <f t="shared" si="8"/>
        <v>0</v>
      </c>
      <c r="C304" s="30"/>
      <c r="D304" s="30"/>
      <c r="E304" s="34"/>
      <c r="F304" s="33" t="str">
        <f t="shared" si="9"/>
        <v/>
      </c>
      <c r="G304" s="30"/>
      <c r="H304" s="30"/>
      <c r="I304" s="31"/>
      <c r="J304" s="31"/>
      <c r="K304" s="31"/>
    </row>
    <row r="305" spans="1:11" ht="15.75" x14ac:dyDescent="0.25">
      <c r="A305" s="28" t="str">
        <f>IFERROR((RANK(B305, $B$5:B5301) + COUNTIF($B$5:B305, B305) - 1),"")</f>
        <v/>
      </c>
      <c r="B305" s="29" t="str">
        <f t="shared" si="8"/>
        <v>0</v>
      </c>
      <c r="C305" s="30"/>
      <c r="D305" s="30"/>
      <c r="E305" s="34"/>
      <c r="F305" s="33" t="str">
        <f t="shared" si="9"/>
        <v/>
      </c>
      <c r="G305" s="30"/>
      <c r="H305" s="30"/>
      <c r="I305" s="31"/>
      <c r="J305" s="31"/>
      <c r="K305" s="31"/>
    </row>
    <row r="306" spans="1:11" ht="15.75" x14ac:dyDescent="0.25">
      <c r="A306" s="28" t="str">
        <f>IFERROR((RANK(B306, $B$5:B5302) + COUNTIF($B$5:B306, B306) - 1),"")</f>
        <v/>
      </c>
      <c r="B306" s="29" t="str">
        <f t="shared" si="8"/>
        <v>0</v>
      </c>
      <c r="C306" s="30"/>
      <c r="D306" s="30"/>
      <c r="E306" s="34"/>
      <c r="F306" s="33" t="str">
        <f t="shared" si="9"/>
        <v/>
      </c>
      <c r="G306" s="30"/>
      <c r="H306" s="30"/>
      <c r="I306" s="31"/>
      <c r="J306" s="31"/>
      <c r="K306" s="31"/>
    </row>
    <row r="307" spans="1:11" ht="15.75" x14ac:dyDescent="0.25">
      <c r="A307" s="28" t="str">
        <f>IFERROR((RANK(B307, $B$5:B5303) + COUNTIF($B$5:B307, B307) - 1),"")</f>
        <v/>
      </c>
      <c r="B307" s="29" t="str">
        <f t="shared" si="8"/>
        <v>0</v>
      </c>
      <c r="C307" s="30"/>
      <c r="D307" s="30"/>
      <c r="E307" s="34"/>
      <c r="F307" s="33" t="str">
        <f t="shared" si="9"/>
        <v/>
      </c>
      <c r="G307" s="30"/>
      <c r="H307" s="30"/>
      <c r="I307" s="31"/>
      <c r="J307" s="31"/>
      <c r="K307" s="31"/>
    </row>
    <row r="308" spans="1:11" ht="15.75" x14ac:dyDescent="0.25">
      <c r="A308" s="28" t="str">
        <f>IFERROR((RANK(B308, $B$5:B5304) + COUNTIF($B$5:B308, B308) - 1),"")</f>
        <v/>
      </c>
      <c r="B308" s="29" t="str">
        <f t="shared" si="8"/>
        <v>0</v>
      </c>
      <c r="C308" s="30"/>
      <c r="D308" s="30"/>
      <c r="E308" s="34"/>
      <c r="F308" s="33" t="str">
        <f t="shared" si="9"/>
        <v/>
      </c>
      <c r="G308" s="30"/>
      <c r="H308" s="30"/>
      <c r="I308" s="31"/>
      <c r="J308" s="31"/>
      <c r="K308" s="31"/>
    </row>
    <row r="309" spans="1:11" ht="15.75" x14ac:dyDescent="0.25">
      <c r="A309" s="28" t="str">
        <f>IFERROR((RANK(B309, $B$5:B5305) + COUNTIF($B$5:B309, B309) - 1),"")</f>
        <v/>
      </c>
      <c r="B309" s="29" t="str">
        <f t="shared" si="8"/>
        <v>0</v>
      </c>
      <c r="C309" s="30"/>
      <c r="D309" s="30"/>
      <c r="E309" s="34"/>
      <c r="F309" s="33" t="str">
        <f t="shared" si="9"/>
        <v/>
      </c>
      <c r="G309" s="30"/>
      <c r="H309" s="30"/>
      <c r="I309" s="31"/>
      <c r="J309" s="31"/>
      <c r="K309" s="31"/>
    </row>
    <row r="310" spans="1:11" ht="15.75" x14ac:dyDescent="0.25">
      <c r="A310" s="28" t="str">
        <f>IFERROR((RANK(B310, $B$5:B5306) + COUNTIF($B$5:B310, B310) - 1),"")</f>
        <v/>
      </c>
      <c r="B310" s="29" t="str">
        <f t="shared" si="8"/>
        <v>0</v>
      </c>
      <c r="C310" s="30"/>
      <c r="D310" s="30"/>
      <c r="E310" s="34"/>
      <c r="F310" s="33" t="str">
        <f t="shared" si="9"/>
        <v/>
      </c>
      <c r="G310" s="30"/>
      <c r="H310" s="30"/>
      <c r="I310" s="31"/>
      <c r="J310" s="31"/>
      <c r="K310" s="31"/>
    </row>
    <row r="311" spans="1:11" ht="15.75" x14ac:dyDescent="0.25">
      <c r="A311" s="28" t="str">
        <f>IFERROR((RANK(B311, $B$5:B5307) + COUNTIF($B$5:B311, B311) - 1),"")</f>
        <v/>
      </c>
      <c r="B311" s="29" t="str">
        <f t="shared" si="8"/>
        <v>0</v>
      </c>
      <c r="C311" s="30"/>
      <c r="D311" s="30"/>
      <c r="E311" s="34"/>
      <c r="F311" s="33" t="str">
        <f t="shared" si="9"/>
        <v/>
      </c>
      <c r="G311" s="30"/>
      <c r="H311" s="30"/>
      <c r="I311" s="31"/>
      <c r="J311" s="31"/>
      <c r="K311" s="31"/>
    </row>
    <row r="312" spans="1:11" ht="15.75" x14ac:dyDescent="0.25">
      <c r="A312" s="28" t="str">
        <f>IFERROR((RANK(B312, $B$5:B5308) + COUNTIF($B$5:B312, B312) - 1),"")</f>
        <v/>
      </c>
      <c r="B312" s="29" t="str">
        <f t="shared" si="8"/>
        <v>0</v>
      </c>
      <c r="C312" s="30"/>
      <c r="D312" s="30"/>
      <c r="E312" s="34"/>
      <c r="F312" s="33" t="str">
        <f t="shared" si="9"/>
        <v/>
      </c>
      <c r="G312" s="30"/>
      <c r="H312" s="30"/>
      <c r="I312" s="31"/>
      <c r="J312" s="31"/>
      <c r="K312" s="31"/>
    </row>
    <row r="313" spans="1:11" ht="15.75" x14ac:dyDescent="0.25">
      <c r="A313" s="28" t="str">
        <f>IFERROR((RANK(B313, $B$5:B5309) + COUNTIF($B$5:B313, B313) - 1),"")</f>
        <v/>
      </c>
      <c r="B313" s="29" t="str">
        <f t="shared" si="8"/>
        <v>0</v>
      </c>
      <c r="C313" s="30"/>
      <c r="D313" s="30"/>
      <c r="E313" s="34"/>
      <c r="F313" s="33" t="str">
        <f t="shared" si="9"/>
        <v/>
      </c>
      <c r="G313" s="30"/>
      <c r="H313" s="30"/>
      <c r="I313" s="31"/>
      <c r="J313" s="31"/>
      <c r="K313" s="31"/>
    </row>
    <row r="314" spans="1:11" ht="15.75" x14ac:dyDescent="0.25">
      <c r="A314" s="28" t="str">
        <f>IFERROR((RANK(B314, $B$5:B5310) + COUNTIF($B$5:B314, B314) - 1),"")</f>
        <v/>
      </c>
      <c r="B314" s="29" t="str">
        <f t="shared" si="8"/>
        <v>0</v>
      </c>
      <c r="C314" s="30"/>
      <c r="D314" s="30"/>
      <c r="E314" s="34"/>
      <c r="F314" s="33" t="str">
        <f t="shared" si="9"/>
        <v/>
      </c>
      <c r="G314" s="30"/>
      <c r="H314" s="30"/>
      <c r="I314" s="31"/>
      <c r="J314" s="31"/>
      <c r="K314" s="31"/>
    </row>
    <row r="315" spans="1:11" ht="15.75" x14ac:dyDescent="0.25">
      <c r="A315" s="28" t="str">
        <f>IFERROR((RANK(B315, $B$5:B5311) + COUNTIF($B$5:B315, B315) - 1),"")</f>
        <v/>
      </c>
      <c r="B315" s="29" t="str">
        <f t="shared" si="8"/>
        <v>0</v>
      </c>
      <c r="C315" s="30"/>
      <c r="D315" s="30"/>
      <c r="E315" s="34"/>
      <c r="F315" s="33" t="str">
        <f t="shared" si="9"/>
        <v/>
      </c>
      <c r="G315" s="30"/>
      <c r="H315" s="30"/>
      <c r="I315" s="31"/>
      <c r="J315" s="31"/>
      <c r="K315" s="31"/>
    </row>
    <row r="316" spans="1:11" ht="15.75" x14ac:dyDescent="0.25">
      <c r="A316" s="28" t="str">
        <f>IFERROR((RANK(B316, $B$5:B5312) + COUNTIF($B$5:B316, B316) - 1),"")</f>
        <v/>
      </c>
      <c r="B316" s="29" t="str">
        <f t="shared" si="8"/>
        <v>0</v>
      </c>
      <c r="C316" s="30"/>
      <c r="D316" s="30"/>
      <c r="E316" s="34"/>
      <c r="F316" s="33" t="str">
        <f t="shared" si="9"/>
        <v/>
      </c>
      <c r="G316" s="30"/>
      <c r="H316" s="30"/>
      <c r="I316" s="31"/>
      <c r="J316" s="31"/>
      <c r="K316" s="31"/>
    </row>
    <row r="317" spans="1:11" ht="15.75" x14ac:dyDescent="0.25">
      <c r="A317" s="28" t="str">
        <f>IFERROR((RANK(B317, $B$5:B5313) + COUNTIF($B$5:B317, B317) - 1),"")</f>
        <v/>
      </c>
      <c r="B317" s="29" t="str">
        <f t="shared" si="8"/>
        <v>0</v>
      </c>
      <c r="C317" s="30"/>
      <c r="D317" s="30"/>
      <c r="E317" s="34"/>
      <c r="F317" s="33" t="str">
        <f t="shared" si="9"/>
        <v/>
      </c>
      <c r="G317" s="30"/>
      <c r="H317" s="30"/>
      <c r="I317" s="31"/>
      <c r="J317" s="31"/>
      <c r="K317" s="31"/>
    </row>
    <row r="318" spans="1:11" ht="15.75" x14ac:dyDescent="0.25">
      <c r="A318" s="28" t="str">
        <f>IFERROR((RANK(B318, $B$5:B5314) + COUNTIF($B$5:B318, B318) - 1),"")</f>
        <v/>
      </c>
      <c r="B318" s="29" t="str">
        <f t="shared" si="8"/>
        <v>0</v>
      </c>
      <c r="C318" s="30"/>
      <c r="D318" s="30"/>
      <c r="E318" s="34"/>
      <c r="F318" s="33" t="str">
        <f t="shared" si="9"/>
        <v/>
      </c>
      <c r="G318" s="30"/>
      <c r="H318" s="30"/>
      <c r="I318" s="31"/>
      <c r="J318" s="31"/>
      <c r="K318" s="31"/>
    </row>
    <row r="319" spans="1:11" ht="15.75" x14ac:dyDescent="0.25">
      <c r="A319" s="28" t="str">
        <f>IFERROR((RANK(B319, $B$5:B5315) + COUNTIF($B$5:B319, B319) - 1),"")</f>
        <v/>
      </c>
      <c r="B319" s="29" t="str">
        <f t="shared" si="8"/>
        <v>0</v>
      </c>
      <c r="C319" s="30"/>
      <c r="D319" s="30"/>
      <c r="E319" s="34"/>
      <c r="F319" s="33" t="str">
        <f t="shared" si="9"/>
        <v/>
      </c>
      <c r="G319" s="30"/>
      <c r="H319" s="30"/>
      <c r="I319" s="31"/>
      <c r="J319" s="31"/>
      <c r="K319" s="31"/>
    </row>
    <row r="320" spans="1:11" ht="15.75" x14ac:dyDescent="0.25">
      <c r="A320" s="28" t="str">
        <f>IFERROR((RANK(B320, $B$5:B5316) + COUNTIF($B$5:B320, B320) - 1),"")</f>
        <v/>
      </c>
      <c r="B320" s="29" t="str">
        <f t="shared" si="8"/>
        <v>0</v>
      </c>
      <c r="C320" s="30"/>
      <c r="D320" s="30"/>
      <c r="E320" s="34"/>
      <c r="F320" s="33" t="str">
        <f t="shared" si="9"/>
        <v/>
      </c>
      <c r="G320" s="30"/>
      <c r="H320" s="30"/>
      <c r="I320" s="31"/>
      <c r="J320" s="31"/>
      <c r="K320" s="31"/>
    </row>
    <row r="321" spans="1:11" ht="15.75" x14ac:dyDescent="0.25">
      <c r="A321" s="28" t="str">
        <f>IFERROR((RANK(B321, $B$5:B5317) + COUNTIF($B$5:B321, B321) - 1),"")</f>
        <v/>
      </c>
      <c r="B321" s="29" t="str">
        <f t="shared" si="8"/>
        <v>0</v>
      </c>
      <c r="C321" s="30"/>
      <c r="D321" s="30"/>
      <c r="E321" s="34"/>
      <c r="F321" s="33" t="str">
        <f t="shared" si="9"/>
        <v/>
      </c>
      <c r="G321" s="30"/>
      <c r="H321" s="30"/>
      <c r="I321" s="31"/>
      <c r="J321" s="31"/>
      <c r="K321" s="31"/>
    </row>
    <row r="322" spans="1:11" ht="15.75" x14ac:dyDescent="0.25">
      <c r="A322" s="28" t="str">
        <f>IFERROR((RANK(B322, $B$5:B5318) + COUNTIF($B$5:B322, B322) - 1),"")</f>
        <v/>
      </c>
      <c r="B322" s="29" t="str">
        <f t="shared" si="8"/>
        <v>0</v>
      </c>
      <c r="C322" s="30"/>
      <c r="D322" s="30"/>
      <c r="E322" s="34"/>
      <c r="F322" s="33" t="str">
        <f t="shared" si="9"/>
        <v/>
      </c>
      <c r="G322" s="30"/>
      <c r="H322" s="30"/>
      <c r="I322" s="31"/>
      <c r="J322" s="31"/>
      <c r="K322" s="31"/>
    </row>
    <row r="323" spans="1:11" ht="15.75" x14ac:dyDescent="0.25">
      <c r="A323" s="28" t="str">
        <f>IFERROR((RANK(B323, $B$5:B5319) + COUNTIF($B$5:B323, B323) - 1),"")</f>
        <v/>
      </c>
      <c r="B323" s="29" t="str">
        <f t="shared" si="8"/>
        <v>0</v>
      </c>
      <c r="C323" s="30"/>
      <c r="D323" s="30"/>
      <c r="E323" s="34"/>
      <c r="F323" s="33" t="str">
        <f t="shared" si="9"/>
        <v/>
      </c>
      <c r="G323" s="30"/>
      <c r="H323" s="30"/>
      <c r="I323" s="31"/>
      <c r="J323" s="31"/>
      <c r="K323" s="31"/>
    </row>
    <row r="324" spans="1:11" ht="15.75" x14ac:dyDescent="0.25">
      <c r="A324" s="28" t="str">
        <f>IFERROR((RANK(B324, $B$5:B5320) + COUNTIF($B$5:B324, B324) - 1),"")</f>
        <v/>
      </c>
      <c r="B324" s="29" t="str">
        <f t="shared" si="8"/>
        <v>0</v>
      </c>
      <c r="C324" s="30"/>
      <c r="D324" s="30"/>
      <c r="E324" s="34"/>
      <c r="F324" s="33" t="str">
        <f t="shared" si="9"/>
        <v/>
      </c>
      <c r="G324" s="30"/>
      <c r="H324" s="30"/>
      <c r="I324" s="31"/>
      <c r="J324" s="31"/>
      <c r="K324" s="31"/>
    </row>
    <row r="325" spans="1:11" ht="15.75" x14ac:dyDescent="0.25">
      <c r="A325" s="28" t="str">
        <f>IFERROR((RANK(B325, $B$5:B5321) + COUNTIF($B$5:B325, B325) - 1),"")</f>
        <v/>
      </c>
      <c r="B325" s="29" t="str">
        <f t="shared" ref="B325:B388" si="10">IF(G325="Removed",IF(AND(I325 &lt;&gt; "Poor", I325 &lt;&gt; "Very Poor/Dead",E325&gt;5), E325, "0"),"0")</f>
        <v>0</v>
      </c>
      <c r="C325" s="30"/>
      <c r="D325" s="30"/>
      <c r="E325" s="34"/>
      <c r="F325" s="33" t="str">
        <f t="shared" ref="F325:F388" si="11">IF(E325&gt;=20,"X","")</f>
        <v/>
      </c>
      <c r="G325" s="30"/>
      <c r="H325" s="30"/>
      <c r="I325" s="31"/>
      <c r="J325" s="31"/>
      <c r="K325" s="31"/>
    </row>
    <row r="326" spans="1:11" ht="15.75" x14ac:dyDescent="0.25">
      <c r="A326" s="28" t="str">
        <f>IFERROR((RANK(B326, $B$5:B5322) + COUNTIF($B$5:B326, B326) - 1),"")</f>
        <v/>
      </c>
      <c r="B326" s="29" t="str">
        <f t="shared" si="10"/>
        <v>0</v>
      </c>
      <c r="C326" s="30"/>
      <c r="D326" s="30"/>
      <c r="E326" s="34"/>
      <c r="F326" s="33" t="str">
        <f t="shared" si="11"/>
        <v/>
      </c>
      <c r="G326" s="30"/>
      <c r="H326" s="30"/>
      <c r="I326" s="31"/>
      <c r="J326" s="31"/>
      <c r="K326" s="31"/>
    </row>
    <row r="327" spans="1:11" ht="15.75" x14ac:dyDescent="0.25">
      <c r="A327" s="28" t="str">
        <f>IFERROR((RANK(B327, $B$5:B5323) + COUNTIF($B$5:B327, B327) - 1),"")</f>
        <v/>
      </c>
      <c r="B327" s="29" t="str">
        <f t="shared" si="10"/>
        <v>0</v>
      </c>
      <c r="C327" s="30"/>
      <c r="D327" s="30"/>
      <c r="E327" s="34"/>
      <c r="F327" s="33" t="str">
        <f t="shared" si="11"/>
        <v/>
      </c>
      <c r="G327" s="30"/>
      <c r="H327" s="30"/>
      <c r="I327" s="31"/>
      <c r="J327" s="31"/>
      <c r="K327" s="31"/>
    </row>
    <row r="328" spans="1:11" ht="15.75" x14ac:dyDescent="0.25">
      <c r="A328" s="28" t="str">
        <f>IFERROR((RANK(B328, $B$5:B5324) + COUNTIF($B$5:B328, B328) - 1),"")</f>
        <v/>
      </c>
      <c r="B328" s="29" t="str">
        <f t="shared" si="10"/>
        <v>0</v>
      </c>
      <c r="C328" s="30"/>
      <c r="D328" s="30"/>
      <c r="E328" s="34"/>
      <c r="F328" s="33" t="str">
        <f t="shared" si="11"/>
        <v/>
      </c>
      <c r="G328" s="30"/>
      <c r="H328" s="30"/>
      <c r="I328" s="31"/>
      <c r="J328" s="31"/>
      <c r="K328" s="31"/>
    </row>
    <row r="329" spans="1:11" ht="15.75" x14ac:dyDescent="0.25">
      <c r="A329" s="28" t="str">
        <f>IFERROR((RANK(B329, $B$5:B5325) + COUNTIF($B$5:B329, B329) - 1),"")</f>
        <v/>
      </c>
      <c r="B329" s="29" t="str">
        <f t="shared" si="10"/>
        <v>0</v>
      </c>
      <c r="C329" s="30"/>
      <c r="D329" s="30"/>
      <c r="E329" s="34"/>
      <c r="F329" s="33" t="str">
        <f t="shared" si="11"/>
        <v/>
      </c>
      <c r="G329" s="30"/>
      <c r="H329" s="30"/>
      <c r="I329" s="31"/>
      <c r="J329" s="31"/>
      <c r="K329" s="31"/>
    </row>
    <row r="330" spans="1:11" ht="15.75" x14ac:dyDescent="0.25">
      <c r="A330" s="28" t="str">
        <f>IFERROR((RANK(B330, $B$5:B5326) + COUNTIF($B$5:B330, B330) - 1),"")</f>
        <v/>
      </c>
      <c r="B330" s="29" t="str">
        <f t="shared" si="10"/>
        <v>0</v>
      </c>
      <c r="C330" s="30"/>
      <c r="D330" s="30"/>
      <c r="E330" s="34"/>
      <c r="F330" s="33" t="str">
        <f t="shared" si="11"/>
        <v/>
      </c>
      <c r="G330" s="30"/>
      <c r="H330" s="30"/>
      <c r="I330" s="31"/>
      <c r="J330" s="31"/>
      <c r="K330" s="31"/>
    </row>
    <row r="331" spans="1:11" ht="15.75" x14ac:dyDescent="0.25">
      <c r="A331" s="28" t="str">
        <f>IFERROR((RANK(B331, $B$5:B5327) + COUNTIF($B$5:B331, B331) - 1),"")</f>
        <v/>
      </c>
      <c r="B331" s="29" t="str">
        <f t="shared" si="10"/>
        <v>0</v>
      </c>
      <c r="C331" s="30"/>
      <c r="D331" s="30"/>
      <c r="E331" s="34"/>
      <c r="F331" s="33" t="str">
        <f t="shared" si="11"/>
        <v/>
      </c>
      <c r="G331" s="30"/>
      <c r="H331" s="30"/>
      <c r="I331" s="31"/>
      <c r="J331" s="31"/>
      <c r="K331" s="31"/>
    </row>
    <row r="332" spans="1:11" ht="15.75" x14ac:dyDescent="0.25">
      <c r="A332" s="28" t="str">
        <f>IFERROR((RANK(B332, $B$5:B5328) + COUNTIF($B$5:B332, B332) - 1),"")</f>
        <v/>
      </c>
      <c r="B332" s="29" t="str">
        <f t="shared" si="10"/>
        <v>0</v>
      </c>
      <c r="C332" s="30"/>
      <c r="D332" s="30"/>
      <c r="E332" s="34"/>
      <c r="F332" s="33" t="str">
        <f t="shared" si="11"/>
        <v/>
      </c>
      <c r="G332" s="30"/>
      <c r="H332" s="30"/>
      <c r="I332" s="31"/>
      <c r="J332" s="31"/>
      <c r="K332" s="31"/>
    </row>
    <row r="333" spans="1:11" ht="15.75" x14ac:dyDescent="0.25">
      <c r="A333" s="28" t="str">
        <f>IFERROR((RANK(B333, $B$5:B5329) + COUNTIF($B$5:B333, B333) - 1),"")</f>
        <v/>
      </c>
      <c r="B333" s="29" t="str">
        <f t="shared" si="10"/>
        <v>0</v>
      </c>
      <c r="C333" s="30"/>
      <c r="D333" s="30"/>
      <c r="E333" s="34"/>
      <c r="F333" s="33" t="str">
        <f t="shared" si="11"/>
        <v/>
      </c>
      <c r="G333" s="30"/>
      <c r="H333" s="30"/>
      <c r="I333" s="31"/>
      <c r="J333" s="31"/>
      <c r="K333" s="31"/>
    </row>
    <row r="334" spans="1:11" ht="15.75" x14ac:dyDescent="0.25">
      <c r="A334" s="28" t="str">
        <f>IFERROR((RANK(B334, $B$5:B5330) + COUNTIF($B$5:B334, B334) - 1),"")</f>
        <v/>
      </c>
      <c r="B334" s="29" t="str">
        <f t="shared" si="10"/>
        <v>0</v>
      </c>
      <c r="C334" s="30"/>
      <c r="D334" s="30"/>
      <c r="E334" s="34"/>
      <c r="F334" s="33" t="str">
        <f t="shared" si="11"/>
        <v/>
      </c>
      <c r="G334" s="30"/>
      <c r="H334" s="30"/>
      <c r="I334" s="31"/>
      <c r="J334" s="31"/>
      <c r="K334" s="31"/>
    </row>
    <row r="335" spans="1:11" ht="15.75" x14ac:dyDescent="0.25">
      <c r="A335" s="28" t="str">
        <f>IFERROR((RANK(B335, $B$5:B5331) + COUNTIF($B$5:B335, B335) - 1),"")</f>
        <v/>
      </c>
      <c r="B335" s="29" t="str">
        <f t="shared" si="10"/>
        <v>0</v>
      </c>
      <c r="C335" s="30"/>
      <c r="D335" s="30"/>
      <c r="E335" s="34"/>
      <c r="F335" s="33" t="str">
        <f t="shared" si="11"/>
        <v/>
      </c>
      <c r="G335" s="30"/>
      <c r="H335" s="30"/>
      <c r="I335" s="31"/>
      <c r="J335" s="31"/>
      <c r="K335" s="31"/>
    </row>
    <row r="336" spans="1:11" ht="15.75" x14ac:dyDescent="0.25">
      <c r="A336" s="28" t="str">
        <f>IFERROR((RANK(B336, $B$5:B5332) + COUNTIF($B$5:B336, B336) - 1),"")</f>
        <v/>
      </c>
      <c r="B336" s="29" t="str">
        <f t="shared" si="10"/>
        <v>0</v>
      </c>
      <c r="C336" s="30"/>
      <c r="D336" s="30"/>
      <c r="E336" s="34"/>
      <c r="F336" s="33" t="str">
        <f t="shared" si="11"/>
        <v/>
      </c>
      <c r="G336" s="30"/>
      <c r="H336" s="30"/>
      <c r="I336" s="31"/>
      <c r="J336" s="31"/>
      <c r="K336" s="31"/>
    </row>
    <row r="337" spans="1:11" ht="15.75" x14ac:dyDescent="0.25">
      <c r="A337" s="28" t="str">
        <f>IFERROR((RANK(B337, $B$5:B5333) + COUNTIF($B$5:B337, B337) - 1),"")</f>
        <v/>
      </c>
      <c r="B337" s="29" t="str">
        <f t="shared" si="10"/>
        <v>0</v>
      </c>
      <c r="C337" s="30"/>
      <c r="D337" s="30"/>
      <c r="E337" s="34"/>
      <c r="F337" s="33" t="str">
        <f t="shared" si="11"/>
        <v/>
      </c>
      <c r="G337" s="30"/>
      <c r="H337" s="30"/>
      <c r="I337" s="31"/>
      <c r="J337" s="31"/>
      <c r="K337" s="31"/>
    </row>
    <row r="338" spans="1:11" ht="15.75" x14ac:dyDescent="0.25">
      <c r="A338" s="28" t="str">
        <f>IFERROR((RANK(B338, $B$5:B5334) + COUNTIF($B$5:B338, B338) - 1),"")</f>
        <v/>
      </c>
      <c r="B338" s="29" t="str">
        <f t="shared" si="10"/>
        <v>0</v>
      </c>
      <c r="C338" s="30"/>
      <c r="D338" s="30"/>
      <c r="E338" s="34"/>
      <c r="F338" s="33" t="str">
        <f t="shared" si="11"/>
        <v/>
      </c>
      <c r="G338" s="30"/>
      <c r="H338" s="30"/>
      <c r="I338" s="31"/>
      <c r="J338" s="31"/>
      <c r="K338" s="31"/>
    </row>
    <row r="339" spans="1:11" ht="15.75" x14ac:dyDescent="0.25">
      <c r="A339" s="28" t="str">
        <f>IFERROR((RANK(B339, $B$5:B5335) + COUNTIF($B$5:B339, B339) - 1),"")</f>
        <v/>
      </c>
      <c r="B339" s="29" t="str">
        <f t="shared" si="10"/>
        <v>0</v>
      </c>
      <c r="C339" s="30"/>
      <c r="D339" s="30"/>
      <c r="E339" s="34"/>
      <c r="F339" s="33" t="str">
        <f t="shared" si="11"/>
        <v/>
      </c>
      <c r="G339" s="30"/>
      <c r="H339" s="30"/>
      <c r="I339" s="31"/>
      <c r="J339" s="31"/>
      <c r="K339" s="31"/>
    </row>
    <row r="340" spans="1:11" ht="15.75" x14ac:dyDescent="0.25">
      <c r="A340" s="28" t="str">
        <f>IFERROR((RANK(B340, $B$5:B5336) + COUNTIF($B$5:B340, B340) - 1),"")</f>
        <v/>
      </c>
      <c r="B340" s="29" t="str">
        <f t="shared" si="10"/>
        <v>0</v>
      </c>
      <c r="C340" s="30"/>
      <c r="D340" s="30"/>
      <c r="E340" s="34"/>
      <c r="F340" s="33" t="str">
        <f t="shared" si="11"/>
        <v/>
      </c>
      <c r="G340" s="30"/>
      <c r="H340" s="30"/>
      <c r="I340" s="31"/>
      <c r="J340" s="31"/>
      <c r="K340" s="31"/>
    </row>
    <row r="341" spans="1:11" ht="15.75" x14ac:dyDescent="0.25">
      <c r="A341" s="28" t="str">
        <f>IFERROR((RANK(B341, $B$5:B5337) + COUNTIF($B$5:B341, B341) - 1),"")</f>
        <v/>
      </c>
      <c r="B341" s="29" t="str">
        <f t="shared" si="10"/>
        <v>0</v>
      </c>
      <c r="C341" s="30"/>
      <c r="D341" s="30"/>
      <c r="E341" s="34"/>
      <c r="F341" s="33" t="str">
        <f t="shared" si="11"/>
        <v/>
      </c>
      <c r="G341" s="30"/>
      <c r="H341" s="30"/>
      <c r="I341" s="31"/>
      <c r="J341" s="31"/>
      <c r="K341" s="31"/>
    </row>
    <row r="342" spans="1:11" ht="15.75" x14ac:dyDescent="0.25">
      <c r="A342" s="28" t="str">
        <f>IFERROR((RANK(B342, $B$5:B5338) + COUNTIF($B$5:B342, B342) - 1),"")</f>
        <v/>
      </c>
      <c r="B342" s="29" t="str">
        <f t="shared" si="10"/>
        <v>0</v>
      </c>
      <c r="C342" s="30"/>
      <c r="D342" s="30"/>
      <c r="E342" s="34"/>
      <c r="F342" s="33" t="str">
        <f t="shared" si="11"/>
        <v/>
      </c>
      <c r="G342" s="30"/>
      <c r="H342" s="30"/>
      <c r="I342" s="31"/>
      <c r="J342" s="31"/>
      <c r="K342" s="31"/>
    </row>
    <row r="343" spans="1:11" ht="15.75" x14ac:dyDescent="0.25">
      <c r="A343" s="28" t="str">
        <f>IFERROR((RANK(B343, $B$5:B5339) + COUNTIF($B$5:B343, B343) - 1),"")</f>
        <v/>
      </c>
      <c r="B343" s="29" t="str">
        <f t="shared" si="10"/>
        <v>0</v>
      </c>
      <c r="C343" s="30"/>
      <c r="D343" s="30"/>
      <c r="E343" s="34"/>
      <c r="F343" s="33" t="str">
        <f t="shared" si="11"/>
        <v/>
      </c>
      <c r="G343" s="30"/>
      <c r="H343" s="30"/>
      <c r="I343" s="31"/>
      <c r="J343" s="31"/>
      <c r="K343" s="31"/>
    </row>
    <row r="344" spans="1:11" ht="15.75" x14ac:dyDescent="0.25">
      <c r="A344" s="28" t="str">
        <f>IFERROR((RANK(B344, $B$5:B5340) + COUNTIF($B$5:B344, B344) - 1),"")</f>
        <v/>
      </c>
      <c r="B344" s="29" t="str">
        <f t="shared" si="10"/>
        <v>0</v>
      </c>
      <c r="C344" s="30"/>
      <c r="D344" s="30"/>
      <c r="E344" s="34"/>
      <c r="F344" s="33" t="str">
        <f t="shared" si="11"/>
        <v/>
      </c>
      <c r="G344" s="30"/>
      <c r="H344" s="30"/>
      <c r="I344" s="31"/>
      <c r="J344" s="31"/>
      <c r="K344" s="31"/>
    </row>
    <row r="345" spans="1:11" ht="15.75" x14ac:dyDescent="0.25">
      <c r="A345" s="28" t="str">
        <f>IFERROR((RANK(B345, $B$5:B5341) + COUNTIF($B$5:B345, B345) - 1),"")</f>
        <v/>
      </c>
      <c r="B345" s="29" t="str">
        <f t="shared" si="10"/>
        <v>0</v>
      </c>
      <c r="C345" s="30"/>
      <c r="D345" s="30"/>
      <c r="E345" s="34"/>
      <c r="F345" s="33" t="str">
        <f t="shared" si="11"/>
        <v/>
      </c>
      <c r="G345" s="30"/>
      <c r="H345" s="30"/>
      <c r="I345" s="31"/>
      <c r="J345" s="31"/>
      <c r="K345" s="31"/>
    </row>
    <row r="346" spans="1:11" ht="15.75" x14ac:dyDescent="0.25">
      <c r="A346" s="28" t="str">
        <f>IFERROR((RANK(B346, $B$5:B5342) + COUNTIF($B$5:B346, B346) - 1),"")</f>
        <v/>
      </c>
      <c r="B346" s="29" t="str">
        <f t="shared" si="10"/>
        <v>0</v>
      </c>
      <c r="C346" s="30"/>
      <c r="D346" s="30"/>
      <c r="E346" s="34"/>
      <c r="F346" s="33" t="str">
        <f t="shared" si="11"/>
        <v/>
      </c>
      <c r="G346" s="30"/>
      <c r="H346" s="30"/>
      <c r="I346" s="31"/>
      <c r="J346" s="31"/>
      <c r="K346" s="31"/>
    </row>
    <row r="347" spans="1:11" ht="15.75" x14ac:dyDescent="0.25">
      <c r="A347" s="28" t="str">
        <f>IFERROR((RANK(B347, $B$5:B5343) + COUNTIF($B$5:B347, B347) - 1),"")</f>
        <v/>
      </c>
      <c r="B347" s="29" t="str">
        <f t="shared" si="10"/>
        <v>0</v>
      </c>
      <c r="C347" s="30"/>
      <c r="D347" s="30"/>
      <c r="E347" s="34"/>
      <c r="F347" s="33" t="str">
        <f t="shared" si="11"/>
        <v/>
      </c>
      <c r="G347" s="30"/>
      <c r="H347" s="30"/>
      <c r="I347" s="31"/>
      <c r="J347" s="31"/>
      <c r="K347" s="31"/>
    </row>
    <row r="348" spans="1:11" ht="15.75" x14ac:dyDescent="0.25">
      <c r="A348" s="28" t="str">
        <f>IFERROR((RANK(B348, $B$5:B5344) + COUNTIF($B$5:B348, B348) - 1),"")</f>
        <v/>
      </c>
      <c r="B348" s="29" t="str">
        <f t="shared" si="10"/>
        <v>0</v>
      </c>
      <c r="C348" s="30"/>
      <c r="D348" s="30"/>
      <c r="E348" s="34"/>
      <c r="F348" s="33" t="str">
        <f t="shared" si="11"/>
        <v/>
      </c>
      <c r="G348" s="30"/>
      <c r="H348" s="30"/>
      <c r="I348" s="31"/>
      <c r="J348" s="31"/>
      <c r="K348" s="31"/>
    </row>
    <row r="349" spans="1:11" ht="15.75" x14ac:dyDescent="0.25">
      <c r="A349" s="28" t="str">
        <f>IFERROR((RANK(B349, $B$5:B5345) + COUNTIF($B$5:B349, B349) - 1),"")</f>
        <v/>
      </c>
      <c r="B349" s="29" t="str">
        <f t="shared" si="10"/>
        <v>0</v>
      </c>
      <c r="C349" s="30"/>
      <c r="D349" s="30"/>
      <c r="E349" s="34"/>
      <c r="F349" s="33" t="str">
        <f t="shared" si="11"/>
        <v/>
      </c>
      <c r="G349" s="30"/>
      <c r="H349" s="30"/>
      <c r="I349" s="31"/>
      <c r="J349" s="31"/>
      <c r="K349" s="31"/>
    </row>
    <row r="350" spans="1:11" ht="15.75" x14ac:dyDescent="0.25">
      <c r="A350" s="28" t="str">
        <f>IFERROR((RANK(B350, $B$5:B5346) + COUNTIF($B$5:B350, B350) - 1),"")</f>
        <v/>
      </c>
      <c r="B350" s="29" t="str">
        <f t="shared" si="10"/>
        <v>0</v>
      </c>
      <c r="C350" s="30"/>
      <c r="D350" s="30"/>
      <c r="E350" s="34"/>
      <c r="F350" s="33" t="str">
        <f t="shared" si="11"/>
        <v/>
      </c>
      <c r="G350" s="30"/>
      <c r="H350" s="30"/>
      <c r="I350" s="31"/>
      <c r="J350" s="31"/>
      <c r="K350" s="31"/>
    </row>
    <row r="351" spans="1:11" ht="15.75" x14ac:dyDescent="0.25">
      <c r="A351" s="28" t="str">
        <f>IFERROR((RANK(B351, $B$5:B5347) + COUNTIF($B$5:B351, B351) - 1),"")</f>
        <v/>
      </c>
      <c r="B351" s="29" t="str">
        <f t="shared" si="10"/>
        <v>0</v>
      </c>
      <c r="C351" s="30"/>
      <c r="D351" s="30"/>
      <c r="E351" s="34"/>
      <c r="F351" s="33" t="str">
        <f t="shared" si="11"/>
        <v/>
      </c>
      <c r="G351" s="30"/>
      <c r="H351" s="30"/>
      <c r="I351" s="31"/>
      <c r="J351" s="31"/>
      <c r="K351" s="31"/>
    </row>
    <row r="352" spans="1:11" ht="15.75" x14ac:dyDescent="0.25">
      <c r="A352" s="28" t="str">
        <f>IFERROR((RANK(B352, $B$5:B5348) + COUNTIF($B$5:B352, B352) - 1),"")</f>
        <v/>
      </c>
      <c r="B352" s="29" t="str">
        <f t="shared" si="10"/>
        <v>0</v>
      </c>
      <c r="C352" s="30"/>
      <c r="D352" s="30"/>
      <c r="E352" s="34"/>
      <c r="F352" s="33" t="str">
        <f t="shared" si="11"/>
        <v/>
      </c>
      <c r="G352" s="30"/>
      <c r="H352" s="30"/>
      <c r="I352" s="31"/>
      <c r="J352" s="31"/>
      <c r="K352" s="31"/>
    </row>
    <row r="353" spans="1:11" ht="15.75" x14ac:dyDescent="0.25">
      <c r="A353" s="28" t="str">
        <f>IFERROR((RANK(B353, $B$5:B5349) + COUNTIF($B$5:B353, B353) - 1),"")</f>
        <v/>
      </c>
      <c r="B353" s="29" t="str">
        <f t="shared" si="10"/>
        <v>0</v>
      </c>
      <c r="C353" s="30"/>
      <c r="D353" s="30"/>
      <c r="E353" s="34"/>
      <c r="F353" s="33" t="str">
        <f t="shared" si="11"/>
        <v/>
      </c>
      <c r="G353" s="30"/>
      <c r="H353" s="30"/>
      <c r="I353" s="31"/>
      <c r="J353" s="31"/>
      <c r="K353" s="31"/>
    </row>
    <row r="354" spans="1:11" ht="15.75" x14ac:dyDescent="0.25">
      <c r="A354" s="28" t="str">
        <f>IFERROR((RANK(B354, $B$5:B5350) + COUNTIF($B$5:B354, B354) - 1),"")</f>
        <v/>
      </c>
      <c r="B354" s="29" t="str">
        <f t="shared" si="10"/>
        <v>0</v>
      </c>
      <c r="C354" s="30"/>
      <c r="D354" s="30"/>
      <c r="E354" s="34"/>
      <c r="F354" s="33" t="str">
        <f t="shared" si="11"/>
        <v/>
      </c>
      <c r="G354" s="30"/>
      <c r="H354" s="30"/>
      <c r="I354" s="31"/>
      <c r="J354" s="31"/>
      <c r="K354" s="31"/>
    </row>
    <row r="355" spans="1:11" ht="15.75" x14ac:dyDescent="0.25">
      <c r="A355" s="28" t="str">
        <f>IFERROR((RANK(B355, $B$5:B5351) + COUNTIF($B$5:B355, B355) - 1),"")</f>
        <v/>
      </c>
      <c r="B355" s="29" t="str">
        <f t="shared" si="10"/>
        <v>0</v>
      </c>
      <c r="C355" s="30"/>
      <c r="D355" s="30"/>
      <c r="E355" s="34"/>
      <c r="F355" s="33" t="str">
        <f t="shared" si="11"/>
        <v/>
      </c>
      <c r="G355" s="30"/>
      <c r="H355" s="30"/>
      <c r="I355" s="31"/>
      <c r="J355" s="31"/>
      <c r="K355" s="31"/>
    </row>
    <row r="356" spans="1:11" ht="15.75" x14ac:dyDescent="0.25">
      <c r="A356" s="28" t="str">
        <f>IFERROR((RANK(B356, $B$5:B5352) + COUNTIF($B$5:B356, B356) - 1),"")</f>
        <v/>
      </c>
      <c r="B356" s="29" t="str">
        <f t="shared" si="10"/>
        <v>0</v>
      </c>
      <c r="C356" s="30"/>
      <c r="D356" s="30"/>
      <c r="E356" s="34"/>
      <c r="F356" s="33" t="str">
        <f t="shared" si="11"/>
        <v/>
      </c>
      <c r="G356" s="30"/>
      <c r="H356" s="30"/>
      <c r="I356" s="31"/>
      <c r="J356" s="31"/>
      <c r="K356" s="31"/>
    </row>
    <row r="357" spans="1:11" ht="15.75" x14ac:dyDescent="0.25">
      <c r="A357" s="28" t="str">
        <f>IFERROR((RANK(B357, $B$5:B5353) + COUNTIF($B$5:B357, B357) - 1),"")</f>
        <v/>
      </c>
      <c r="B357" s="29" t="str">
        <f t="shared" si="10"/>
        <v>0</v>
      </c>
      <c r="C357" s="30"/>
      <c r="D357" s="30"/>
      <c r="E357" s="34"/>
      <c r="F357" s="33" t="str">
        <f t="shared" si="11"/>
        <v/>
      </c>
      <c r="G357" s="30"/>
      <c r="H357" s="30"/>
      <c r="I357" s="31"/>
      <c r="J357" s="31"/>
      <c r="K357" s="31"/>
    </row>
    <row r="358" spans="1:11" ht="15.75" x14ac:dyDescent="0.25">
      <c r="A358" s="28" t="str">
        <f>IFERROR((RANK(B358, $B$5:B5354) + COUNTIF($B$5:B358, B358) - 1),"")</f>
        <v/>
      </c>
      <c r="B358" s="29" t="str">
        <f t="shared" si="10"/>
        <v>0</v>
      </c>
      <c r="C358" s="30"/>
      <c r="D358" s="30"/>
      <c r="E358" s="34"/>
      <c r="F358" s="33" t="str">
        <f t="shared" si="11"/>
        <v/>
      </c>
      <c r="G358" s="30"/>
      <c r="H358" s="30"/>
      <c r="I358" s="31"/>
      <c r="J358" s="31"/>
      <c r="K358" s="31"/>
    </row>
    <row r="359" spans="1:11" ht="15.75" x14ac:dyDescent="0.25">
      <c r="A359" s="28" t="str">
        <f>IFERROR((RANK(B359, $B$5:B5355) + COUNTIF($B$5:B359, B359) - 1),"")</f>
        <v/>
      </c>
      <c r="B359" s="29" t="str">
        <f t="shared" si="10"/>
        <v>0</v>
      </c>
      <c r="C359" s="30"/>
      <c r="D359" s="30"/>
      <c r="E359" s="34"/>
      <c r="F359" s="33" t="str">
        <f t="shared" si="11"/>
        <v/>
      </c>
      <c r="G359" s="30"/>
      <c r="H359" s="30"/>
      <c r="I359" s="31"/>
      <c r="J359" s="31"/>
      <c r="K359" s="31"/>
    </row>
    <row r="360" spans="1:11" ht="15.75" x14ac:dyDescent="0.25">
      <c r="A360" s="28" t="str">
        <f>IFERROR((RANK(B360, $B$5:B5356) + COUNTIF($B$5:B360, B360) - 1),"")</f>
        <v/>
      </c>
      <c r="B360" s="29" t="str">
        <f t="shared" si="10"/>
        <v>0</v>
      </c>
      <c r="C360" s="30"/>
      <c r="D360" s="30"/>
      <c r="E360" s="34"/>
      <c r="F360" s="33" t="str">
        <f t="shared" si="11"/>
        <v/>
      </c>
      <c r="G360" s="30"/>
      <c r="H360" s="30"/>
      <c r="I360" s="31"/>
      <c r="J360" s="31"/>
      <c r="K360" s="31"/>
    </row>
    <row r="361" spans="1:11" ht="15.75" x14ac:dyDescent="0.25">
      <c r="A361" s="28" t="str">
        <f>IFERROR((RANK(B361, $B$5:B5357) + COUNTIF($B$5:B361, B361) - 1),"")</f>
        <v/>
      </c>
      <c r="B361" s="29" t="str">
        <f t="shared" si="10"/>
        <v>0</v>
      </c>
      <c r="C361" s="30"/>
      <c r="D361" s="30"/>
      <c r="E361" s="34"/>
      <c r="F361" s="33" t="str">
        <f t="shared" si="11"/>
        <v/>
      </c>
      <c r="G361" s="30"/>
      <c r="H361" s="30"/>
      <c r="I361" s="31"/>
      <c r="J361" s="31"/>
      <c r="K361" s="31"/>
    </row>
    <row r="362" spans="1:11" ht="15.75" x14ac:dyDescent="0.25">
      <c r="A362" s="28" t="str">
        <f>IFERROR((RANK(B362, $B$5:B5358) + COUNTIF($B$5:B362, B362) - 1),"")</f>
        <v/>
      </c>
      <c r="B362" s="29" t="str">
        <f t="shared" si="10"/>
        <v>0</v>
      </c>
      <c r="C362" s="30"/>
      <c r="D362" s="30"/>
      <c r="E362" s="34"/>
      <c r="F362" s="33" t="str">
        <f t="shared" si="11"/>
        <v/>
      </c>
      <c r="G362" s="30"/>
      <c r="H362" s="30"/>
      <c r="I362" s="31"/>
      <c r="J362" s="31"/>
      <c r="K362" s="31"/>
    </row>
    <row r="363" spans="1:11" ht="15.75" x14ac:dyDescent="0.25">
      <c r="A363" s="28" t="str">
        <f>IFERROR((RANK(B363, $B$5:B5359) + COUNTIF($B$5:B363, B363) - 1),"")</f>
        <v/>
      </c>
      <c r="B363" s="29" t="str">
        <f t="shared" si="10"/>
        <v>0</v>
      </c>
      <c r="C363" s="30"/>
      <c r="D363" s="30"/>
      <c r="E363" s="34"/>
      <c r="F363" s="33" t="str">
        <f t="shared" si="11"/>
        <v/>
      </c>
      <c r="G363" s="30"/>
      <c r="H363" s="30"/>
      <c r="I363" s="31"/>
      <c r="J363" s="31"/>
      <c r="K363" s="31"/>
    </row>
    <row r="364" spans="1:11" ht="15.75" x14ac:dyDescent="0.25">
      <c r="A364" s="28" t="str">
        <f>IFERROR((RANK(B364, $B$5:B5360) + COUNTIF($B$5:B364, B364) - 1),"")</f>
        <v/>
      </c>
      <c r="B364" s="29" t="str">
        <f t="shared" si="10"/>
        <v>0</v>
      </c>
      <c r="C364" s="30"/>
      <c r="D364" s="30"/>
      <c r="E364" s="34"/>
      <c r="F364" s="33" t="str">
        <f t="shared" si="11"/>
        <v/>
      </c>
      <c r="G364" s="30"/>
      <c r="H364" s="30"/>
      <c r="I364" s="31"/>
      <c r="J364" s="31"/>
      <c r="K364" s="31"/>
    </row>
    <row r="365" spans="1:11" ht="15.75" x14ac:dyDescent="0.25">
      <c r="A365" s="28" t="str">
        <f>IFERROR((RANK(B365, $B$5:B5361) + COUNTIF($B$5:B365, B365) - 1),"")</f>
        <v/>
      </c>
      <c r="B365" s="29" t="str">
        <f t="shared" si="10"/>
        <v>0</v>
      </c>
      <c r="C365" s="30"/>
      <c r="D365" s="30"/>
      <c r="E365" s="34"/>
      <c r="F365" s="33" t="str">
        <f t="shared" si="11"/>
        <v/>
      </c>
      <c r="G365" s="30"/>
      <c r="H365" s="30"/>
      <c r="I365" s="31"/>
      <c r="J365" s="31"/>
      <c r="K365" s="31"/>
    </row>
    <row r="366" spans="1:11" ht="15.75" x14ac:dyDescent="0.25">
      <c r="A366" s="28" t="str">
        <f>IFERROR((RANK(B366, $B$5:B5362) + COUNTIF($B$5:B366, B366) - 1),"")</f>
        <v/>
      </c>
      <c r="B366" s="29" t="str">
        <f t="shared" si="10"/>
        <v>0</v>
      </c>
      <c r="C366" s="30"/>
      <c r="D366" s="30"/>
      <c r="E366" s="34"/>
      <c r="F366" s="33" t="str">
        <f t="shared" si="11"/>
        <v/>
      </c>
      <c r="G366" s="30"/>
      <c r="H366" s="30"/>
      <c r="I366" s="31"/>
      <c r="J366" s="31"/>
      <c r="K366" s="31"/>
    </row>
    <row r="367" spans="1:11" ht="15.75" x14ac:dyDescent="0.25">
      <c r="A367" s="28" t="str">
        <f>IFERROR((RANK(B367, $B$5:B5363) + COUNTIF($B$5:B367, B367) - 1),"")</f>
        <v/>
      </c>
      <c r="B367" s="29" t="str">
        <f t="shared" si="10"/>
        <v>0</v>
      </c>
      <c r="C367" s="30"/>
      <c r="D367" s="30"/>
      <c r="E367" s="34"/>
      <c r="F367" s="33" t="str">
        <f t="shared" si="11"/>
        <v/>
      </c>
      <c r="G367" s="30"/>
      <c r="H367" s="30"/>
      <c r="I367" s="31"/>
      <c r="J367" s="31"/>
      <c r="K367" s="31"/>
    </row>
    <row r="368" spans="1:11" ht="15.75" x14ac:dyDescent="0.25">
      <c r="A368" s="28" t="str">
        <f>IFERROR((RANK(B368, $B$5:B5364) + COUNTIF($B$5:B368, B368) - 1),"")</f>
        <v/>
      </c>
      <c r="B368" s="29" t="str">
        <f t="shared" si="10"/>
        <v>0</v>
      </c>
      <c r="C368" s="30"/>
      <c r="D368" s="30"/>
      <c r="E368" s="34"/>
      <c r="F368" s="33" t="str">
        <f t="shared" si="11"/>
        <v/>
      </c>
      <c r="G368" s="30"/>
      <c r="H368" s="30"/>
      <c r="I368" s="31"/>
      <c r="J368" s="31"/>
      <c r="K368" s="31"/>
    </row>
    <row r="369" spans="1:11" ht="15.75" x14ac:dyDescent="0.25">
      <c r="A369" s="28" t="str">
        <f>IFERROR((RANK(B369, $B$5:B5365) + COUNTIF($B$5:B369, B369) - 1),"")</f>
        <v/>
      </c>
      <c r="B369" s="29" t="str">
        <f t="shared" si="10"/>
        <v>0</v>
      </c>
      <c r="C369" s="30"/>
      <c r="D369" s="30"/>
      <c r="E369" s="34"/>
      <c r="F369" s="33" t="str">
        <f t="shared" si="11"/>
        <v/>
      </c>
      <c r="G369" s="30"/>
      <c r="H369" s="30"/>
      <c r="I369" s="31"/>
      <c r="J369" s="31"/>
      <c r="K369" s="31"/>
    </row>
    <row r="370" spans="1:11" ht="15.75" x14ac:dyDescent="0.25">
      <c r="A370" s="28" t="str">
        <f>IFERROR((RANK(B370, $B$5:B5366) + COUNTIF($B$5:B370, B370) - 1),"")</f>
        <v/>
      </c>
      <c r="B370" s="29" t="str">
        <f t="shared" si="10"/>
        <v>0</v>
      </c>
      <c r="C370" s="30"/>
      <c r="D370" s="30"/>
      <c r="E370" s="34"/>
      <c r="F370" s="33" t="str">
        <f t="shared" si="11"/>
        <v/>
      </c>
      <c r="G370" s="30"/>
      <c r="H370" s="30"/>
      <c r="I370" s="31"/>
      <c r="J370" s="31"/>
      <c r="K370" s="31"/>
    </row>
    <row r="371" spans="1:11" ht="15.75" x14ac:dyDescent="0.25">
      <c r="A371" s="28" t="str">
        <f>IFERROR((RANK(B371, $B$5:B5367) + COUNTIF($B$5:B371, B371) - 1),"")</f>
        <v/>
      </c>
      <c r="B371" s="29" t="str">
        <f t="shared" si="10"/>
        <v>0</v>
      </c>
      <c r="C371" s="30"/>
      <c r="D371" s="30"/>
      <c r="E371" s="34"/>
      <c r="F371" s="33" t="str">
        <f t="shared" si="11"/>
        <v/>
      </c>
      <c r="G371" s="30"/>
      <c r="H371" s="30"/>
      <c r="I371" s="31"/>
      <c r="J371" s="31"/>
      <c r="K371" s="31"/>
    </row>
    <row r="372" spans="1:11" ht="15.75" x14ac:dyDescent="0.25">
      <c r="A372" s="28" t="str">
        <f>IFERROR((RANK(B372, $B$5:B5368) + COUNTIF($B$5:B372, B372) - 1),"")</f>
        <v/>
      </c>
      <c r="B372" s="29" t="str">
        <f t="shared" si="10"/>
        <v>0</v>
      </c>
      <c r="C372" s="30"/>
      <c r="D372" s="30"/>
      <c r="E372" s="34"/>
      <c r="F372" s="33" t="str">
        <f t="shared" si="11"/>
        <v/>
      </c>
      <c r="G372" s="30"/>
      <c r="H372" s="30"/>
      <c r="I372" s="31"/>
      <c r="J372" s="31"/>
      <c r="K372" s="31"/>
    </row>
    <row r="373" spans="1:11" ht="15.75" x14ac:dyDescent="0.25">
      <c r="A373" s="28" t="str">
        <f>IFERROR((RANK(B373, $B$5:B5369) + COUNTIF($B$5:B373, B373) - 1),"")</f>
        <v/>
      </c>
      <c r="B373" s="29" t="str">
        <f t="shared" si="10"/>
        <v>0</v>
      </c>
      <c r="C373" s="30"/>
      <c r="D373" s="30"/>
      <c r="E373" s="34"/>
      <c r="F373" s="33" t="str">
        <f t="shared" si="11"/>
        <v/>
      </c>
      <c r="G373" s="30"/>
      <c r="H373" s="30"/>
      <c r="I373" s="31"/>
      <c r="J373" s="31"/>
      <c r="K373" s="31"/>
    </row>
    <row r="374" spans="1:11" ht="15.75" x14ac:dyDescent="0.25">
      <c r="A374" s="28" t="str">
        <f>IFERROR((RANK(B374, $B$5:B5370) + COUNTIF($B$5:B374, B374) - 1),"")</f>
        <v/>
      </c>
      <c r="B374" s="29" t="str">
        <f t="shared" si="10"/>
        <v>0</v>
      </c>
      <c r="C374" s="30"/>
      <c r="D374" s="30"/>
      <c r="E374" s="34"/>
      <c r="F374" s="33" t="str">
        <f t="shared" si="11"/>
        <v/>
      </c>
      <c r="G374" s="30"/>
      <c r="H374" s="30"/>
      <c r="I374" s="31"/>
      <c r="J374" s="31"/>
      <c r="K374" s="31"/>
    </row>
    <row r="375" spans="1:11" ht="15.75" x14ac:dyDescent="0.25">
      <c r="A375" s="28" t="str">
        <f>IFERROR((RANK(B375, $B$5:B5371) + COUNTIF($B$5:B375, B375) - 1),"")</f>
        <v/>
      </c>
      <c r="B375" s="29" t="str">
        <f t="shared" si="10"/>
        <v>0</v>
      </c>
      <c r="C375" s="30"/>
      <c r="D375" s="30"/>
      <c r="E375" s="34"/>
      <c r="F375" s="33" t="str">
        <f t="shared" si="11"/>
        <v/>
      </c>
      <c r="G375" s="30"/>
      <c r="H375" s="30"/>
      <c r="I375" s="31"/>
      <c r="J375" s="31"/>
      <c r="K375" s="31"/>
    </row>
    <row r="376" spans="1:11" ht="15.75" x14ac:dyDescent="0.25">
      <c r="A376" s="28" t="str">
        <f>IFERROR((RANK(B376, $B$5:B5372) + COUNTIF($B$5:B376, B376) - 1),"")</f>
        <v/>
      </c>
      <c r="B376" s="29" t="str">
        <f t="shared" si="10"/>
        <v>0</v>
      </c>
      <c r="C376" s="30"/>
      <c r="D376" s="30"/>
      <c r="E376" s="34"/>
      <c r="F376" s="33" t="str">
        <f t="shared" si="11"/>
        <v/>
      </c>
      <c r="G376" s="30"/>
      <c r="H376" s="30"/>
      <c r="I376" s="31"/>
      <c r="J376" s="31"/>
      <c r="K376" s="31"/>
    </row>
    <row r="377" spans="1:11" ht="15.75" x14ac:dyDescent="0.25">
      <c r="A377" s="28" t="str">
        <f>IFERROR((RANK(B377, $B$5:B5373) + COUNTIF($B$5:B377, B377) - 1),"")</f>
        <v/>
      </c>
      <c r="B377" s="29" t="str">
        <f t="shared" si="10"/>
        <v>0</v>
      </c>
      <c r="C377" s="30"/>
      <c r="D377" s="30"/>
      <c r="E377" s="34"/>
      <c r="F377" s="33" t="str">
        <f t="shared" si="11"/>
        <v/>
      </c>
      <c r="G377" s="30"/>
      <c r="H377" s="30"/>
      <c r="I377" s="31"/>
      <c r="J377" s="31"/>
      <c r="K377" s="31"/>
    </row>
    <row r="378" spans="1:11" ht="15.75" x14ac:dyDescent="0.25">
      <c r="A378" s="28" t="str">
        <f>IFERROR((RANK(B378, $B$5:B5374) + COUNTIF($B$5:B378, B378) - 1),"")</f>
        <v/>
      </c>
      <c r="B378" s="29" t="str">
        <f t="shared" si="10"/>
        <v>0</v>
      </c>
      <c r="C378" s="30"/>
      <c r="D378" s="30"/>
      <c r="E378" s="34"/>
      <c r="F378" s="33" t="str">
        <f t="shared" si="11"/>
        <v/>
      </c>
      <c r="G378" s="30"/>
      <c r="H378" s="30"/>
      <c r="I378" s="31"/>
      <c r="J378" s="31"/>
      <c r="K378" s="31"/>
    </row>
    <row r="379" spans="1:11" ht="15.75" x14ac:dyDescent="0.25">
      <c r="A379" s="28" t="str">
        <f>IFERROR((RANK(B379, $B$5:B5375) + COUNTIF($B$5:B379, B379) - 1),"")</f>
        <v/>
      </c>
      <c r="B379" s="29" t="str">
        <f t="shared" si="10"/>
        <v>0</v>
      </c>
      <c r="C379" s="30"/>
      <c r="D379" s="30"/>
      <c r="E379" s="34"/>
      <c r="F379" s="33" t="str">
        <f t="shared" si="11"/>
        <v/>
      </c>
      <c r="G379" s="30"/>
      <c r="H379" s="30"/>
      <c r="I379" s="31"/>
      <c r="J379" s="31"/>
      <c r="K379" s="31"/>
    </row>
    <row r="380" spans="1:11" ht="15.75" x14ac:dyDescent="0.25">
      <c r="A380" s="28" t="str">
        <f>IFERROR((RANK(B380, $B$5:B5376) + COUNTIF($B$5:B380, B380) - 1),"")</f>
        <v/>
      </c>
      <c r="B380" s="29" t="str">
        <f t="shared" si="10"/>
        <v>0</v>
      </c>
      <c r="C380" s="30"/>
      <c r="D380" s="30"/>
      <c r="E380" s="34"/>
      <c r="F380" s="33" t="str">
        <f t="shared" si="11"/>
        <v/>
      </c>
      <c r="G380" s="30"/>
      <c r="H380" s="30"/>
      <c r="I380" s="31"/>
      <c r="J380" s="31"/>
      <c r="K380" s="31"/>
    </row>
    <row r="381" spans="1:11" ht="15.75" x14ac:dyDescent="0.25">
      <c r="A381" s="28" t="str">
        <f>IFERROR((RANK(B381, $B$5:B5377) + COUNTIF($B$5:B381, B381) - 1),"")</f>
        <v/>
      </c>
      <c r="B381" s="29" t="str">
        <f t="shared" si="10"/>
        <v>0</v>
      </c>
      <c r="C381" s="30"/>
      <c r="D381" s="30"/>
      <c r="E381" s="34"/>
      <c r="F381" s="33" t="str">
        <f t="shared" si="11"/>
        <v/>
      </c>
      <c r="G381" s="30"/>
      <c r="H381" s="30"/>
      <c r="I381" s="31"/>
      <c r="J381" s="31"/>
      <c r="K381" s="31"/>
    </row>
    <row r="382" spans="1:11" ht="15.75" x14ac:dyDescent="0.25">
      <c r="A382" s="28" t="str">
        <f>IFERROR((RANK(B382, $B$5:B5378) + COUNTIF($B$5:B382, B382) - 1),"")</f>
        <v/>
      </c>
      <c r="B382" s="29" t="str">
        <f t="shared" si="10"/>
        <v>0</v>
      </c>
      <c r="C382" s="30"/>
      <c r="D382" s="30"/>
      <c r="E382" s="34"/>
      <c r="F382" s="33" t="str">
        <f t="shared" si="11"/>
        <v/>
      </c>
      <c r="G382" s="30"/>
      <c r="H382" s="30"/>
      <c r="I382" s="31"/>
      <c r="J382" s="31"/>
      <c r="K382" s="31"/>
    </row>
    <row r="383" spans="1:11" ht="15.75" x14ac:dyDescent="0.25">
      <c r="A383" s="28" t="str">
        <f>IFERROR((RANK(B383, $B$5:B5379) + COUNTIF($B$5:B383, B383) - 1),"")</f>
        <v/>
      </c>
      <c r="B383" s="29" t="str">
        <f t="shared" si="10"/>
        <v>0</v>
      </c>
      <c r="C383" s="30"/>
      <c r="D383" s="30"/>
      <c r="E383" s="34"/>
      <c r="F383" s="33" t="str">
        <f t="shared" si="11"/>
        <v/>
      </c>
      <c r="G383" s="30"/>
      <c r="H383" s="30"/>
      <c r="I383" s="31"/>
      <c r="J383" s="31"/>
      <c r="K383" s="31"/>
    </row>
    <row r="384" spans="1:11" ht="15.75" x14ac:dyDescent="0.25">
      <c r="A384" s="28" t="str">
        <f>IFERROR((RANK(B384, $B$5:B5380) + COUNTIF($B$5:B384, B384) - 1),"")</f>
        <v/>
      </c>
      <c r="B384" s="29" t="str">
        <f t="shared" si="10"/>
        <v>0</v>
      </c>
      <c r="C384" s="30"/>
      <c r="D384" s="30"/>
      <c r="E384" s="34"/>
      <c r="F384" s="33" t="str">
        <f t="shared" si="11"/>
        <v/>
      </c>
      <c r="G384" s="30"/>
      <c r="H384" s="30"/>
      <c r="I384" s="31"/>
      <c r="J384" s="31"/>
      <c r="K384" s="31"/>
    </row>
    <row r="385" spans="1:11" ht="15.75" x14ac:dyDescent="0.25">
      <c r="A385" s="28" t="str">
        <f>IFERROR((RANK(B385, $B$5:B5381) + COUNTIF($B$5:B385, B385) - 1),"")</f>
        <v/>
      </c>
      <c r="B385" s="29" t="str">
        <f t="shared" si="10"/>
        <v>0</v>
      </c>
      <c r="C385" s="30"/>
      <c r="D385" s="30"/>
      <c r="E385" s="34"/>
      <c r="F385" s="33" t="str">
        <f t="shared" si="11"/>
        <v/>
      </c>
      <c r="G385" s="30"/>
      <c r="H385" s="30"/>
      <c r="I385" s="31"/>
      <c r="J385" s="31"/>
      <c r="K385" s="31"/>
    </row>
    <row r="386" spans="1:11" ht="15.75" x14ac:dyDescent="0.25">
      <c r="A386" s="28" t="str">
        <f>IFERROR((RANK(B386, $B$5:B5382) + COUNTIF($B$5:B386, B386) - 1),"")</f>
        <v/>
      </c>
      <c r="B386" s="29" t="str">
        <f t="shared" si="10"/>
        <v>0</v>
      </c>
      <c r="C386" s="30"/>
      <c r="D386" s="30"/>
      <c r="E386" s="34"/>
      <c r="F386" s="33" t="str">
        <f t="shared" si="11"/>
        <v/>
      </c>
      <c r="G386" s="30"/>
      <c r="H386" s="30"/>
      <c r="I386" s="31"/>
      <c r="J386" s="31"/>
      <c r="K386" s="31"/>
    </row>
    <row r="387" spans="1:11" ht="15.75" x14ac:dyDescent="0.25">
      <c r="A387" s="28" t="str">
        <f>IFERROR((RANK(B387, $B$5:B5383) + COUNTIF($B$5:B387, B387) - 1),"")</f>
        <v/>
      </c>
      <c r="B387" s="29" t="str">
        <f t="shared" si="10"/>
        <v>0</v>
      </c>
      <c r="C387" s="30"/>
      <c r="D387" s="30"/>
      <c r="E387" s="34"/>
      <c r="F387" s="33" t="str">
        <f t="shared" si="11"/>
        <v/>
      </c>
      <c r="G387" s="30"/>
      <c r="H387" s="30"/>
      <c r="I387" s="31"/>
      <c r="J387" s="31"/>
      <c r="K387" s="31"/>
    </row>
    <row r="388" spans="1:11" ht="15.75" x14ac:dyDescent="0.25">
      <c r="A388" s="28" t="str">
        <f>IFERROR((RANK(B388, $B$5:B5384) + COUNTIF($B$5:B388, B388) - 1),"")</f>
        <v/>
      </c>
      <c r="B388" s="29" t="str">
        <f t="shared" si="10"/>
        <v>0</v>
      </c>
      <c r="C388" s="30"/>
      <c r="D388" s="30"/>
      <c r="E388" s="34"/>
      <c r="F388" s="33" t="str">
        <f t="shared" si="11"/>
        <v/>
      </c>
      <c r="G388" s="30"/>
      <c r="H388" s="30"/>
      <c r="I388" s="31"/>
      <c r="J388" s="31"/>
      <c r="K388" s="31"/>
    </row>
    <row r="389" spans="1:11" ht="15.75" x14ac:dyDescent="0.25">
      <c r="A389" s="28" t="str">
        <f>IFERROR((RANK(B389, $B$5:B5385) + COUNTIF($B$5:B389, B389) - 1),"")</f>
        <v/>
      </c>
      <c r="B389" s="29" t="str">
        <f t="shared" ref="B389:B452" si="12">IF(G389="Removed",IF(AND(I389 &lt;&gt; "Poor", I389 &lt;&gt; "Very Poor/Dead",E389&gt;5), E389, "0"),"0")</f>
        <v>0</v>
      </c>
      <c r="C389" s="30"/>
      <c r="D389" s="30"/>
      <c r="E389" s="34"/>
      <c r="F389" s="33" t="str">
        <f t="shared" ref="F389:F452" si="13">IF(E389&gt;=20,"X","")</f>
        <v/>
      </c>
      <c r="G389" s="30"/>
      <c r="H389" s="30"/>
      <c r="I389" s="31"/>
      <c r="J389" s="31"/>
      <c r="K389" s="31"/>
    </row>
    <row r="390" spans="1:11" ht="15.75" x14ac:dyDescent="0.25">
      <c r="A390" s="28" t="str">
        <f>IFERROR((RANK(B390, $B$5:B5386) + COUNTIF($B$5:B390, B390) - 1),"")</f>
        <v/>
      </c>
      <c r="B390" s="29" t="str">
        <f t="shared" si="12"/>
        <v>0</v>
      </c>
      <c r="C390" s="30"/>
      <c r="D390" s="30"/>
      <c r="E390" s="34"/>
      <c r="F390" s="33" t="str">
        <f t="shared" si="13"/>
        <v/>
      </c>
      <c r="G390" s="30"/>
      <c r="H390" s="30"/>
      <c r="I390" s="31"/>
      <c r="J390" s="31"/>
      <c r="K390" s="31"/>
    </row>
    <row r="391" spans="1:11" ht="15.75" x14ac:dyDescent="0.25">
      <c r="A391" s="28" t="str">
        <f>IFERROR((RANK(B391, $B$5:B5387) + COUNTIF($B$5:B391, B391) - 1),"")</f>
        <v/>
      </c>
      <c r="B391" s="29" t="str">
        <f t="shared" si="12"/>
        <v>0</v>
      </c>
      <c r="C391" s="30"/>
      <c r="D391" s="30"/>
      <c r="E391" s="34"/>
      <c r="F391" s="33" t="str">
        <f t="shared" si="13"/>
        <v/>
      </c>
      <c r="G391" s="30"/>
      <c r="H391" s="30"/>
      <c r="I391" s="31"/>
      <c r="J391" s="31"/>
      <c r="K391" s="31"/>
    </row>
    <row r="392" spans="1:11" ht="15.75" x14ac:dyDescent="0.25">
      <c r="A392" s="28" t="str">
        <f>IFERROR((RANK(B392, $B$5:B5388) + COUNTIF($B$5:B392, B392) - 1),"")</f>
        <v/>
      </c>
      <c r="B392" s="29" t="str">
        <f t="shared" si="12"/>
        <v>0</v>
      </c>
      <c r="C392" s="30"/>
      <c r="D392" s="30"/>
      <c r="E392" s="34"/>
      <c r="F392" s="33" t="str">
        <f t="shared" si="13"/>
        <v/>
      </c>
      <c r="G392" s="30"/>
      <c r="H392" s="30"/>
      <c r="I392" s="31"/>
      <c r="J392" s="31"/>
      <c r="K392" s="31"/>
    </row>
    <row r="393" spans="1:11" ht="15.75" x14ac:dyDescent="0.25">
      <c r="A393" s="28" t="str">
        <f>IFERROR((RANK(B393, $B$5:B5389) + COUNTIF($B$5:B393, B393) - 1),"")</f>
        <v/>
      </c>
      <c r="B393" s="29" t="str">
        <f t="shared" si="12"/>
        <v>0</v>
      </c>
      <c r="C393" s="30"/>
      <c r="D393" s="30"/>
      <c r="E393" s="34"/>
      <c r="F393" s="33" t="str">
        <f t="shared" si="13"/>
        <v/>
      </c>
      <c r="G393" s="30"/>
      <c r="H393" s="30"/>
      <c r="I393" s="31"/>
      <c r="J393" s="31"/>
      <c r="K393" s="31"/>
    </row>
    <row r="394" spans="1:11" ht="15.75" x14ac:dyDescent="0.25">
      <c r="A394" s="28" t="str">
        <f>IFERROR((RANK(B394, $B$5:B5390) + COUNTIF($B$5:B394, B394) - 1),"")</f>
        <v/>
      </c>
      <c r="B394" s="29" t="str">
        <f t="shared" si="12"/>
        <v>0</v>
      </c>
      <c r="C394" s="30"/>
      <c r="D394" s="30"/>
      <c r="E394" s="34"/>
      <c r="F394" s="33" t="str">
        <f t="shared" si="13"/>
        <v/>
      </c>
      <c r="G394" s="30"/>
      <c r="H394" s="30"/>
      <c r="I394" s="31"/>
      <c r="J394" s="31"/>
      <c r="K394" s="31"/>
    </row>
    <row r="395" spans="1:11" ht="15.75" x14ac:dyDescent="0.25">
      <c r="A395" s="28" t="str">
        <f>IFERROR((RANK(B395, $B$5:B5391) + COUNTIF($B$5:B395, B395) - 1),"")</f>
        <v/>
      </c>
      <c r="B395" s="29" t="str">
        <f t="shared" si="12"/>
        <v>0</v>
      </c>
      <c r="C395" s="30"/>
      <c r="D395" s="30"/>
      <c r="E395" s="34"/>
      <c r="F395" s="33" t="str">
        <f t="shared" si="13"/>
        <v/>
      </c>
      <c r="G395" s="30"/>
      <c r="H395" s="30"/>
      <c r="I395" s="31"/>
      <c r="J395" s="31"/>
      <c r="K395" s="31"/>
    </row>
    <row r="396" spans="1:11" ht="15.75" x14ac:dyDescent="0.25">
      <c r="A396" s="28" t="str">
        <f>IFERROR((RANK(B396, $B$5:B5392) + COUNTIF($B$5:B396, B396) - 1),"")</f>
        <v/>
      </c>
      <c r="B396" s="29" t="str">
        <f t="shared" si="12"/>
        <v>0</v>
      </c>
      <c r="C396" s="30"/>
      <c r="D396" s="30"/>
      <c r="E396" s="34"/>
      <c r="F396" s="33" t="str">
        <f t="shared" si="13"/>
        <v/>
      </c>
      <c r="G396" s="30"/>
      <c r="H396" s="30"/>
      <c r="I396" s="31"/>
      <c r="J396" s="31"/>
      <c r="K396" s="31"/>
    </row>
    <row r="397" spans="1:11" ht="15.75" x14ac:dyDescent="0.25">
      <c r="A397" s="28" t="str">
        <f>IFERROR((RANK(B397, $B$5:B5393) + COUNTIF($B$5:B397, B397) - 1),"")</f>
        <v/>
      </c>
      <c r="B397" s="29" t="str">
        <f t="shared" si="12"/>
        <v>0</v>
      </c>
      <c r="C397" s="30"/>
      <c r="D397" s="30"/>
      <c r="E397" s="34"/>
      <c r="F397" s="33" t="str">
        <f t="shared" si="13"/>
        <v/>
      </c>
      <c r="G397" s="30"/>
      <c r="H397" s="30"/>
      <c r="I397" s="31"/>
      <c r="J397" s="31"/>
      <c r="K397" s="31"/>
    </row>
    <row r="398" spans="1:11" ht="15.75" x14ac:dyDescent="0.25">
      <c r="A398" s="28" t="str">
        <f>IFERROR((RANK(B398, $B$5:B5394) + COUNTIF($B$5:B398, B398) - 1),"")</f>
        <v/>
      </c>
      <c r="B398" s="29" t="str">
        <f t="shared" si="12"/>
        <v>0</v>
      </c>
      <c r="C398" s="30"/>
      <c r="D398" s="30"/>
      <c r="E398" s="34"/>
      <c r="F398" s="33" t="str">
        <f t="shared" si="13"/>
        <v/>
      </c>
      <c r="G398" s="30"/>
      <c r="H398" s="30"/>
      <c r="I398" s="31"/>
      <c r="J398" s="31"/>
      <c r="K398" s="31"/>
    </row>
    <row r="399" spans="1:11" ht="15.75" x14ac:dyDescent="0.25">
      <c r="A399" s="28" t="str">
        <f>IFERROR((RANK(B399, $B$5:B5395) + COUNTIF($B$5:B399, B399) - 1),"")</f>
        <v/>
      </c>
      <c r="B399" s="29" t="str">
        <f t="shared" si="12"/>
        <v>0</v>
      </c>
      <c r="C399" s="30"/>
      <c r="D399" s="30"/>
      <c r="E399" s="34"/>
      <c r="F399" s="33" t="str">
        <f t="shared" si="13"/>
        <v/>
      </c>
      <c r="G399" s="30"/>
      <c r="H399" s="30"/>
      <c r="I399" s="31"/>
      <c r="J399" s="31"/>
      <c r="K399" s="31"/>
    </row>
    <row r="400" spans="1:11" ht="15.75" x14ac:dyDescent="0.25">
      <c r="A400" s="28" t="str">
        <f>IFERROR((RANK(B400, $B$5:B5396) + COUNTIF($B$5:B400, B400) - 1),"")</f>
        <v/>
      </c>
      <c r="B400" s="29" t="str">
        <f t="shared" si="12"/>
        <v>0</v>
      </c>
      <c r="C400" s="30"/>
      <c r="D400" s="30"/>
      <c r="E400" s="34"/>
      <c r="F400" s="33" t="str">
        <f t="shared" si="13"/>
        <v/>
      </c>
      <c r="G400" s="30"/>
      <c r="H400" s="30"/>
      <c r="I400" s="31"/>
      <c r="J400" s="31"/>
      <c r="K400" s="31"/>
    </row>
    <row r="401" spans="1:11" ht="15.75" x14ac:dyDescent="0.25">
      <c r="A401" s="28" t="str">
        <f>IFERROR((RANK(B401, $B$5:B5397) + COUNTIF($B$5:B401, B401) - 1),"")</f>
        <v/>
      </c>
      <c r="B401" s="29" t="str">
        <f t="shared" si="12"/>
        <v>0</v>
      </c>
      <c r="C401" s="30"/>
      <c r="D401" s="30"/>
      <c r="E401" s="34"/>
      <c r="F401" s="33" t="str">
        <f t="shared" si="13"/>
        <v/>
      </c>
      <c r="G401" s="30"/>
      <c r="H401" s="30"/>
      <c r="I401" s="31"/>
      <c r="J401" s="31"/>
      <c r="K401" s="31"/>
    </row>
    <row r="402" spans="1:11" ht="15.75" x14ac:dyDescent="0.25">
      <c r="A402" s="28" t="str">
        <f>IFERROR((RANK(B402, $B$5:B5398) + COUNTIF($B$5:B402, B402) - 1),"")</f>
        <v/>
      </c>
      <c r="B402" s="29" t="str">
        <f t="shared" si="12"/>
        <v>0</v>
      </c>
      <c r="C402" s="30"/>
      <c r="D402" s="30"/>
      <c r="E402" s="34"/>
      <c r="F402" s="33" t="str">
        <f t="shared" si="13"/>
        <v/>
      </c>
      <c r="G402" s="30"/>
      <c r="H402" s="30"/>
      <c r="I402" s="31"/>
      <c r="J402" s="31"/>
      <c r="K402" s="31"/>
    </row>
    <row r="403" spans="1:11" ht="15.75" x14ac:dyDescent="0.25">
      <c r="A403" s="28" t="str">
        <f>IFERROR((RANK(B403, $B$5:B5399) + COUNTIF($B$5:B403, B403) - 1),"")</f>
        <v/>
      </c>
      <c r="B403" s="29" t="str">
        <f t="shared" si="12"/>
        <v>0</v>
      </c>
      <c r="C403" s="30"/>
      <c r="D403" s="30"/>
      <c r="E403" s="34"/>
      <c r="F403" s="33" t="str">
        <f t="shared" si="13"/>
        <v/>
      </c>
      <c r="G403" s="30"/>
      <c r="H403" s="30"/>
      <c r="I403" s="31"/>
      <c r="J403" s="31"/>
      <c r="K403" s="31"/>
    </row>
    <row r="404" spans="1:11" ht="15.75" x14ac:dyDescent="0.25">
      <c r="A404" s="28" t="str">
        <f>IFERROR((RANK(B404, $B$5:B5400) + COUNTIF($B$5:B404, B404) - 1),"")</f>
        <v/>
      </c>
      <c r="B404" s="29" t="str">
        <f t="shared" si="12"/>
        <v>0</v>
      </c>
      <c r="C404" s="30"/>
      <c r="D404" s="30"/>
      <c r="E404" s="34"/>
      <c r="F404" s="33" t="str">
        <f t="shared" si="13"/>
        <v/>
      </c>
      <c r="G404" s="30"/>
      <c r="H404" s="30"/>
      <c r="I404" s="31"/>
      <c r="J404" s="31"/>
      <c r="K404" s="31"/>
    </row>
    <row r="405" spans="1:11" ht="15.75" x14ac:dyDescent="0.25">
      <c r="A405" s="28" t="str">
        <f>IFERROR((RANK(B405, $B$5:B5401) + COUNTIF($B$5:B405, B405) - 1),"")</f>
        <v/>
      </c>
      <c r="B405" s="29" t="str">
        <f t="shared" si="12"/>
        <v>0</v>
      </c>
      <c r="C405" s="30"/>
      <c r="D405" s="30"/>
      <c r="E405" s="34"/>
      <c r="F405" s="33" t="str">
        <f t="shared" si="13"/>
        <v/>
      </c>
      <c r="G405" s="30"/>
      <c r="H405" s="30"/>
      <c r="I405" s="31"/>
      <c r="J405" s="31"/>
      <c r="K405" s="31"/>
    </row>
    <row r="406" spans="1:11" ht="15.75" x14ac:dyDescent="0.25">
      <c r="A406" s="28" t="str">
        <f>IFERROR((RANK(B406, $B$5:B5402) + COUNTIF($B$5:B406, B406) - 1),"")</f>
        <v/>
      </c>
      <c r="B406" s="29" t="str">
        <f t="shared" si="12"/>
        <v>0</v>
      </c>
      <c r="C406" s="30"/>
      <c r="D406" s="30"/>
      <c r="E406" s="34"/>
      <c r="F406" s="33" t="str">
        <f t="shared" si="13"/>
        <v/>
      </c>
      <c r="G406" s="30"/>
      <c r="H406" s="30"/>
      <c r="I406" s="31"/>
      <c r="J406" s="31"/>
      <c r="K406" s="31"/>
    </row>
    <row r="407" spans="1:11" ht="15.75" x14ac:dyDescent="0.25">
      <c r="A407" s="28" t="str">
        <f>IFERROR((RANK(B407, $B$5:B5403) + COUNTIF($B$5:B407, B407) - 1),"")</f>
        <v/>
      </c>
      <c r="B407" s="29" t="str">
        <f t="shared" si="12"/>
        <v>0</v>
      </c>
      <c r="C407" s="30"/>
      <c r="D407" s="30"/>
      <c r="E407" s="34"/>
      <c r="F407" s="33" t="str">
        <f t="shared" si="13"/>
        <v/>
      </c>
      <c r="G407" s="30"/>
      <c r="H407" s="30"/>
      <c r="I407" s="31"/>
      <c r="J407" s="31"/>
      <c r="K407" s="31"/>
    </row>
    <row r="408" spans="1:11" ht="15.75" x14ac:dyDescent="0.25">
      <c r="A408" s="28" t="str">
        <f>IFERROR((RANK(B408, $B$5:B5404) + COUNTIF($B$5:B408, B408) - 1),"")</f>
        <v/>
      </c>
      <c r="B408" s="29" t="str">
        <f t="shared" si="12"/>
        <v>0</v>
      </c>
      <c r="C408" s="30"/>
      <c r="D408" s="30"/>
      <c r="E408" s="34"/>
      <c r="F408" s="33" t="str">
        <f t="shared" si="13"/>
        <v/>
      </c>
      <c r="G408" s="30"/>
      <c r="H408" s="30"/>
      <c r="I408" s="31"/>
      <c r="J408" s="31"/>
      <c r="K408" s="31"/>
    </row>
    <row r="409" spans="1:11" ht="15.75" x14ac:dyDescent="0.25">
      <c r="A409" s="28" t="str">
        <f>IFERROR((RANK(B409, $B$5:B5405) + COUNTIF($B$5:B409, B409) - 1),"")</f>
        <v/>
      </c>
      <c r="B409" s="29" t="str">
        <f t="shared" si="12"/>
        <v>0</v>
      </c>
      <c r="C409" s="30"/>
      <c r="D409" s="30"/>
      <c r="E409" s="34"/>
      <c r="F409" s="33" t="str">
        <f t="shared" si="13"/>
        <v/>
      </c>
      <c r="G409" s="30"/>
      <c r="H409" s="30"/>
      <c r="I409" s="31"/>
      <c r="J409" s="31"/>
      <c r="K409" s="31"/>
    </row>
    <row r="410" spans="1:11" ht="15.75" x14ac:dyDescent="0.25">
      <c r="A410" s="28" t="str">
        <f>IFERROR((RANK(B410, $B$5:B5406) + COUNTIF($B$5:B410, B410) - 1),"")</f>
        <v/>
      </c>
      <c r="B410" s="29" t="str">
        <f t="shared" si="12"/>
        <v>0</v>
      </c>
      <c r="C410" s="30"/>
      <c r="D410" s="30"/>
      <c r="E410" s="34"/>
      <c r="F410" s="33" t="str">
        <f t="shared" si="13"/>
        <v/>
      </c>
      <c r="G410" s="30"/>
      <c r="H410" s="30"/>
      <c r="I410" s="31"/>
      <c r="J410" s="31"/>
      <c r="K410" s="31"/>
    </row>
    <row r="411" spans="1:11" ht="15.75" x14ac:dyDescent="0.25">
      <c r="A411" s="28" t="str">
        <f>IFERROR((RANK(B411, $B$5:B5407) + COUNTIF($B$5:B411, B411) - 1),"")</f>
        <v/>
      </c>
      <c r="B411" s="29" t="str">
        <f t="shared" si="12"/>
        <v>0</v>
      </c>
      <c r="C411" s="30"/>
      <c r="D411" s="30"/>
      <c r="E411" s="34"/>
      <c r="F411" s="33" t="str">
        <f t="shared" si="13"/>
        <v/>
      </c>
      <c r="G411" s="30"/>
      <c r="H411" s="30"/>
      <c r="I411" s="31"/>
      <c r="J411" s="31"/>
      <c r="K411" s="31"/>
    </row>
    <row r="412" spans="1:11" ht="15.75" x14ac:dyDescent="0.25">
      <c r="A412" s="28" t="str">
        <f>IFERROR((RANK(B412, $B$5:B5408) + COUNTIF($B$5:B412, B412) - 1),"")</f>
        <v/>
      </c>
      <c r="B412" s="29" t="str">
        <f t="shared" si="12"/>
        <v>0</v>
      </c>
      <c r="C412" s="30"/>
      <c r="D412" s="30"/>
      <c r="E412" s="34"/>
      <c r="F412" s="33" t="str">
        <f t="shared" si="13"/>
        <v/>
      </c>
      <c r="G412" s="30"/>
      <c r="H412" s="30"/>
      <c r="I412" s="31"/>
      <c r="J412" s="31"/>
      <c r="K412" s="31"/>
    </row>
    <row r="413" spans="1:11" ht="15.75" x14ac:dyDescent="0.25">
      <c r="A413" s="28" t="str">
        <f>IFERROR((RANK(B413, $B$5:B5409) + COUNTIF($B$5:B413, B413) - 1),"")</f>
        <v/>
      </c>
      <c r="B413" s="29" t="str">
        <f t="shared" si="12"/>
        <v>0</v>
      </c>
      <c r="C413" s="30"/>
      <c r="D413" s="30"/>
      <c r="E413" s="34"/>
      <c r="F413" s="33" t="str">
        <f t="shared" si="13"/>
        <v/>
      </c>
      <c r="G413" s="30"/>
      <c r="H413" s="30"/>
      <c r="I413" s="31"/>
      <c r="J413" s="31"/>
      <c r="K413" s="31"/>
    </row>
    <row r="414" spans="1:11" ht="15.75" x14ac:dyDescent="0.25">
      <c r="A414" s="28" t="str">
        <f>IFERROR((RANK(B414, $B$5:B5410) + COUNTIF($B$5:B414, B414) - 1),"")</f>
        <v/>
      </c>
      <c r="B414" s="29" t="str">
        <f t="shared" si="12"/>
        <v>0</v>
      </c>
      <c r="C414" s="30"/>
      <c r="D414" s="30"/>
      <c r="E414" s="34"/>
      <c r="F414" s="33" t="str">
        <f t="shared" si="13"/>
        <v/>
      </c>
      <c r="G414" s="30"/>
      <c r="H414" s="30"/>
      <c r="I414" s="31"/>
      <c r="J414" s="31"/>
      <c r="K414" s="31"/>
    </row>
    <row r="415" spans="1:11" ht="15.75" x14ac:dyDescent="0.25">
      <c r="A415" s="28" t="str">
        <f>IFERROR((RANK(B415, $B$5:B5411) + COUNTIF($B$5:B415, B415) - 1),"")</f>
        <v/>
      </c>
      <c r="B415" s="29" t="str">
        <f t="shared" si="12"/>
        <v>0</v>
      </c>
      <c r="C415" s="30"/>
      <c r="D415" s="30"/>
      <c r="E415" s="34"/>
      <c r="F415" s="33" t="str">
        <f t="shared" si="13"/>
        <v/>
      </c>
      <c r="G415" s="30"/>
      <c r="H415" s="30"/>
      <c r="I415" s="31"/>
      <c r="J415" s="31"/>
      <c r="K415" s="31"/>
    </row>
    <row r="416" spans="1:11" ht="15.75" x14ac:dyDescent="0.25">
      <c r="A416" s="28" t="str">
        <f>IFERROR((RANK(B416, $B$5:B5412) + COUNTIF($B$5:B416, B416) - 1),"")</f>
        <v/>
      </c>
      <c r="B416" s="29" t="str">
        <f t="shared" si="12"/>
        <v>0</v>
      </c>
      <c r="C416" s="30"/>
      <c r="D416" s="30"/>
      <c r="E416" s="34"/>
      <c r="F416" s="33" t="str">
        <f t="shared" si="13"/>
        <v/>
      </c>
      <c r="G416" s="30"/>
      <c r="H416" s="30"/>
      <c r="I416" s="31"/>
      <c r="J416" s="31"/>
      <c r="K416" s="31"/>
    </row>
    <row r="417" spans="1:11" ht="15.75" x14ac:dyDescent="0.25">
      <c r="A417" s="28" t="str">
        <f>IFERROR((RANK(B417, $B$5:B5413) + COUNTIF($B$5:B417, B417) - 1),"")</f>
        <v/>
      </c>
      <c r="B417" s="29" t="str">
        <f t="shared" si="12"/>
        <v>0</v>
      </c>
      <c r="C417" s="30"/>
      <c r="D417" s="30"/>
      <c r="E417" s="34"/>
      <c r="F417" s="33" t="str">
        <f t="shared" si="13"/>
        <v/>
      </c>
      <c r="G417" s="30"/>
      <c r="H417" s="30"/>
      <c r="I417" s="31"/>
      <c r="J417" s="31"/>
      <c r="K417" s="31"/>
    </row>
    <row r="418" spans="1:11" ht="15.75" x14ac:dyDescent="0.25">
      <c r="A418" s="28" t="str">
        <f>IFERROR((RANK(B418, $B$5:B5414) + COUNTIF($B$5:B418, B418) - 1),"")</f>
        <v/>
      </c>
      <c r="B418" s="29" t="str">
        <f t="shared" si="12"/>
        <v>0</v>
      </c>
      <c r="C418" s="30"/>
      <c r="D418" s="30"/>
      <c r="E418" s="34"/>
      <c r="F418" s="33" t="str">
        <f t="shared" si="13"/>
        <v/>
      </c>
      <c r="G418" s="30"/>
      <c r="H418" s="30"/>
      <c r="I418" s="31"/>
      <c r="J418" s="31"/>
      <c r="K418" s="31"/>
    </row>
    <row r="419" spans="1:11" ht="15.75" x14ac:dyDescent="0.25">
      <c r="A419" s="28" t="str">
        <f>IFERROR((RANK(B419, $B$5:B5415) + COUNTIF($B$5:B419, B419) - 1),"")</f>
        <v/>
      </c>
      <c r="B419" s="29" t="str">
        <f t="shared" si="12"/>
        <v>0</v>
      </c>
      <c r="C419" s="30"/>
      <c r="D419" s="30"/>
      <c r="E419" s="34"/>
      <c r="F419" s="33" t="str">
        <f t="shared" si="13"/>
        <v/>
      </c>
      <c r="G419" s="30"/>
      <c r="H419" s="30"/>
      <c r="I419" s="31"/>
      <c r="J419" s="31"/>
      <c r="K419" s="31"/>
    </row>
    <row r="420" spans="1:11" ht="15.75" x14ac:dyDescent="0.25">
      <c r="A420" s="28" t="str">
        <f>IFERROR((RANK(B420, $B$5:B5416) + COUNTIF($B$5:B420, B420) - 1),"")</f>
        <v/>
      </c>
      <c r="B420" s="29" t="str">
        <f t="shared" si="12"/>
        <v>0</v>
      </c>
      <c r="C420" s="30"/>
      <c r="D420" s="30"/>
      <c r="E420" s="34"/>
      <c r="F420" s="33" t="str">
        <f t="shared" si="13"/>
        <v/>
      </c>
      <c r="G420" s="30"/>
      <c r="H420" s="30"/>
      <c r="I420" s="31"/>
      <c r="J420" s="31"/>
      <c r="K420" s="31"/>
    </row>
    <row r="421" spans="1:11" ht="15.75" x14ac:dyDescent="0.25">
      <c r="A421" s="28" t="str">
        <f>IFERROR((RANK(B421, $B$5:B5417) + COUNTIF($B$5:B421, B421) - 1),"")</f>
        <v/>
      </c>
      <c r="B421" s="29" t="str">
        <f t="shared" si="12"/>
        <v>0</v>
      </c>
      <c r="C421" s="30"/>
      <c r="D421" s="30"/>
      <c r="E421" s="34"/>
      <c r="F421" s="33" t="str">
        <f t="shared" si="13"/>
        <v/>
      </c>
      <c r="G421" s="30"/>
      <c r="H421" s="30"/>
      <c r="I421" s="31"/>
      <c r="J421" s="31"/>
      <c r="K421" s="31"/>
    </row>
    <row r="422" spans="1:11" ht="15.75" x14ac:dyDescent="0.25">
      <c r="A422" s="28" t="str">
        <f>IFERROR((RANK(B422, $B$5:B5418) + COUNTIF($B$5:B422, B422) - 1),"")</f>
        <v/>
      </c>
      <c r="B422" s="29" t="str">
        <f t="shared" si="12"/>
        <v>0</v>
      </c>
      <c r="C422" s="30"/>
      <c r="D422" s="30"/>
      <c r="E422" s="34"/>
      <c r="F422" s="33" t="str">
        <f t="shared" si="13"/>
        <v/>
      </c>
      <c r="G422" s="30"/>
      <c r="H422" s="30"/>
      <c r="I422" s="31"/>
      <c r="J422" s="31"/>
      <c r="K422" s="31"/>
    </row>
    <row r="423" spans="1:11" ht="15.75" x14ac:dyDescent="0.25">
      <c r="A423" s="28" t="str">
        <f>IFERROR((RANK(B423, $B$5:B5419) + COUNTIF($B$5:B423, B423) - 1),"")</f>
        <v/>
      </c>
      <c r="B423" s="29" t="str">
        <f t="shared" si="12"/>
        <v>0</v>
      </c>
      <c r="C423" s="30"/>
      <c r="D423" s="30"/>
      <c r="E423" s="34"/>
      <c r="F423" s="33" t="str">
        <f t="shared" si="13"/>
        <v/>
      </c>
      <c r="G423" s="30"/>
      <c r="H423" s="30"/>
      <c r="I423" s="31"/>
      <c r="J423" s="31"/>
      <c r="K423" s="31"/>
    </row>
    <row r="424" spans="1:11" ht="15.75" x14ac:dyDescent="0.25">
      <c r="A424" s="28" t="str">
        <f>IFERROR((RANK(B424, $B$5:B5420) + COUNTIF($B$5:B424, B424) - 1),"")</f>
        <v/>
      </c>
      <c r="B424" s="29" t="str">
        <f t="shared" si="12"/>
        <v>0</v>
      </c>
      <c r="C424" s="30"/>
      <c r="D424" s="30"/>
      <c r="E424" s="34"/>
      <c r="F424" s="33" t="str">
        <f t="shared" si="13"/>
        <v/>
      </c>
      <c r="G424" s="30"/>
      <c r="H424" s="30"/>
      <c r="I424" s="31"/>
      <c r="J424" s="31"/>
      <c r="K424" s="31"/>
    </row>
    <row r="425" spans="1:11" ht="15.75" x14ac:dyDescent="0.25">
      <c r="A425" s="28" t="str">
        <f>IFERROR((RANK(B425, $B$5:B5421) + COUNTIF($B$5:B425, B425) - 1),"")</f>
        <v/>
      </c>
      <c r="B425" s="29" t="str">
        <f t="shared" si="12"/>
        <v>0</v>
      </c>
      <c r="C425" s="30"/>
      <c r="D425" s="30"/>
      <c r="E425" s="34"/>
      <c r="F425" s="33" t="str">
        <f t="shared" si="13"/>
        <v/>
      </c>
      <c r="G425" s="30"/>
      <c r="H425" s="30"/>
      <c r="I425" s="31"/>
      <c r="J425" s="31"/>
      <c r="K425" s="31"/>
    </row>
    <row r="426" spans="1:11" ht="15.75" x14ac:dyDescent="0.25">
      <c r="A426" s="28" t="str">
        <f>IFERROR((RANK(B426, $B$5:B5422) + COUNTIF($B$5:B426, B426) - 1),"")</f>
        <v/>
      </c>
      <c r="B426" s="29" t="str">
        <f t="shared" si="12"/>
        <v>0</v>
      </c>
      <c r="C426" s="30"/>
      <c r="D426" s="30"/>
      <c r="E426" s="34"/>
      <c r="F426" s="33" t="str">
        <f t="shared" si="13"/>
        <v/>
      </c>
      <c r="G426" s="30"/>
      <c r="H426" s="30"/>
      <c r="I426" s="31"/>
      <c r="J426" s="31"/>
      <c r="K426" s="31"/>
    </row>
    <row r="427" spans="1:11" ht="15.75" x14ac:dyDescent="0.25">
      <c r="A427" s="28" t="str">
        <f>IFERROR((RANK(B427, $B$5:B5423) + COUNTIF($B$5:B427, B427) - 1),"")</f>
        <v/>
      </c>
      <c r="B427" s="29" t="str">
        <f t="shared" si="12"/>
        <v>0</v>
      </c>
      <c r="C427" s="30"/>
      <c r="D427" s="30"/>
      <c r="E427" s="34"/>
      <c r="F427" s="33" t="str">
        <f t="shared" si="13"/>
        <v/>
      </c>
      <c r="G427" s="30"/>
      <c r="H427" s="30"/>
      <c r="I427" s="31"/>
      <c r="J427" s="31"/>
      <c r="K427" s="31"/>
    </row>
    <row r="428" spans="1:11" ht="15.75" x14ac:dyDescent="0.25">
      <c r="A428" s="28" t="str">
        <f>IFERROR((RANK(B428, $B$5:B5424) + COUNTIF($B$5:B428, B428) - 1),"")</f>
        <v/>
      </c>
      <c r="B428" s="29" t="str">
        <f t="shared" si="12"/>
        <v>0</v>
      </c>
      <c r="C428" s="30"/>
      <c r="D428" s="30"/>
      <c r="E428" s="34"/>
      <c r="F428" s="33" t="str">
        <f t="shared" si="13"/>
        <v/>
      </c>
      <c r="G428" s="30"/>
      <c r="H428" s="30"/>
      <c r="I428" s="31"/>
      <c r="J428" s="31"/>
      <c r="K428" s="31"/>
    </row>
    <row r="429" spans="1:11" ht="15.75" x14ac:dyDescent="0.25">
      <c r="A429" s="28" t="str">
        <f>IFERROR((RANK(B429, $B$5:B5425) + COUNTIF($B$5:B429, B429) - 1),"")</f>
        <v/>
      </c>
      <c r="B429" s="29" t="str">
        <f t="shared" si="12"/>
        <v>0</v>
      </c>
      <c r="C429" s="30"/>
      <c r="D429" s="30"/>
      <c r="E429" s="34"/>
      <c r="F429" s="33" t="str">
        <f t="shared" si="13"/>
        <v/>
      </c>
      <c r="G429" s="30"/>
      <c r="H429" s="30"/>
      <c r="I429" s="31"/>
      <c r="J429" s="31"/>
      <c r="K429" s="31"/>
    </row>
    <row r="430" spans="1:11" ht="15.75" x14ac:dyDescent="0.25">
      <c r="A430" s="28" t="str">
        <f>IFERROR((RANK(B430, $B$5:B5426) + COUNTIF($B$5:B430, B430) - 1),"")</f>
        <v/>
      </c>
      <c r="B430" s="29" t="str">
        <f t="shared" si="12"/>
        <v>0</v>
      </c>
      <c r="C430" s="30"/>
      <c r="D430" s="30"/>
      <c r="E430" s="34"/>
      <c r="F430" s="33" t="str">
        <f t="shared" si="13"/>
        <v/>
      </c>
      <c r="G430" s="30"/>
      <c r="H430" s="30"/>
      <c r="I430" s="31"/>
      <c r="J430" s="31"/>
      <c r="K430" s="31"/>
    </row>
    <row r="431" spans="1:11" ht="15.75" x14ac:dyDescent="0.25">
      <c r="A431" s="28" t="str">
        <f>IFERROR((RANK(B431, $B$5:B5427) + COUNTIF($B$5:B431, B431) - 1),"")</f>
        <v/>
      </c>
      <c r="B431" s="29" t="str">
        <f t="shared" si="12"/>
        <v>0</v>
      </c>
      <c r="C431" s="30"/>
      <c r="D431" s="30"/>
      <c r="E431" s="34"/>
      <c r="F431" s="33" t="str">
        <f t="shared" si="13"/>
        <v/>
      </c>
      <c r="G431" s="30"/>
      <c r="H431" s="30"/>
      <c r="I431" s="31"/>
      <c r="J431" s="31"/>
      <c r="K431" s="31"/>
    </row>
    <row r="432" spans="1:11" ht="15.75" x14ac:dyDescent="0.25">
      <c r="A432" s="28" t="str">
        <f>IFERROR((RANK(B432, $B$5:B5428) + COUNTIF($B$5:B432, B432) - 1),"")</f>
        <v/>
      </c>
      <c r="B432" s="29" t="str">
        <f t="shared" si="12"/>
        <v>0</v>
      </c>
      <c r="C432" s="30"/>
      <c r="D432" s="30"/>
      <c r="E432" s="34"/>
      <c r="F432" s="33" t="str">
        <f t="shared" si="13"/>
        <v/>
      </c>
      <c r="G432" s="30"/>
      <c r="H432" s="30"/>
      <c r="I432" s="31"/>
      <c r="J432" s="31"/>
      <c r="K432" s="31"/>
    </row>
    <row r="433" spans="1:11" ht="15.75" x14ac:dyDescent="0.25">
      <c r="A433" s="28" t="str">
        <f>IFERROR((RANK(B433, $B$5:B5429) + COUNTIF($B$5:B433, B433) - 1),"")</f>
        <v/>
      </c>
      <c r="B433" s="29" t="str">
        <f t="shared" si="12"/>
        <v>0</v>
      </c>
      <c r="C433" s="30"/>
      <c r="D433" s="30"/>
      <c r="E433" s="34"/>
      <c r="F433" s="33" t="str">
        <f t="shared" si="13"/>
        <v/>
      </c>
      <c r="G433" s="30"/>
      <c r="H433" s="30"/>
      <c r="I433" s="31"/>
      <c r="J433" s="31"/>
      <c r="K433" s="31"/>
    </row>
    <row r="434" spans="1:11" ht="15.75" x14ac:dyDescent="0.25">
      <c r="A434" s="28" t="str">
        <f>IFERROR((RANK(B434, $B$5:B5430) + COUNTIF($B$5:B434, B434) - 1),"")</f>
        <v/>
      </c>
      <c r="B434" s="29" t="str">
        <f t="shared" si="12"/>
        <v>0</v>
      </c>
      <c r="C434" s="30"/>
      <c r="D434" s="30"/>
      <c r="E434" s="34"/>
      <c r="F434" s="33" t="str">
        <f t="shared" si="13"/>
        <v/>
      </c>
      <c r="G434" s="30"/>
      <c r="H434" s="30"/>
      <c r="I434" s="31"/>
      <c r="J434" s="31"/>
      <c r="K434" s="31"/>
    </row>
    <row r="435" spans="1:11" ht="15.75" x14ac:dyDescent="0.25">
      <c r="A435" s="28" t="str">
        <f>IFERROR((RANK(B435, $B$5:B5431) + COUNTIF($B$5:B435, B435) - 1),"")</f>
        <v/>
      </c>
      <c r="B435" s="29" t="str">
        <f t="shared" si="12"/>
        <v>0</v>
      </c>
      <c r="C435" s="30"/>
      <c r="D435" s="30"/>
      <c r="E435" s="34"/>
      <c r="F435" s="33" t="str">
        <f t="shared" si="13"/>
        <v/>
      </c>
      <c r="G435" s="30"/>
      <c r="H435" s="30"/>
      <c r="I435" s="31"/>
      <c r="J435" s="31"/>
      <c r="K435" s="31"/>
    </row>
    <row r="436" spans="1:11" ht="15.75" x14ac:dyDescent="0.25">
      <c r="A436" s="28" t="str">
        <f>IFERROR((RANK(B436, $B$5:B5432) + COUNTIF($B$5:B436, B436) - 1),"")</f>
        <v/>
      </c>
      <c r="B436" s="29" t="str">
        <f t="shared" si="12"/>
        <v>0</v>
      </c>
      <c r="C436" s="30"/>
      <c r="D436" s="30"/>
      <c r="E436" s="34"/>
      <c r="F436" s="33" t="str">
        <f t="shared" si="13"/>
        <v/>
      </c>
      <c r="G436" s="30"/>
      <c r="H436" s="30"/>
      <c r="I436" s="31"/>
      <c r="J436" s="31"/>
      <c r="K436" s="31"/>
    </row>
    <row r="437" spans="1:11" ht="15.75" x14ac:dyDescent="0.25">
      <c r="A437" s="28" t="str">
        <f>IFERROR((RANK(B437, $B$5:B5433) + COUNTIF($B$5:B437, B437) - 1),"")</f>
        <v/>
      </c>
      <c r="B437" s="29" t="str">
        <f t="shared" si="12"/>
        <v>0</v>
      </c>
      <c r="C437" s="30"/>
      <c r="D437" s="30"/>
      <c r="E437" s="34"/>
      <c r="F437" s="33" t="str">
        <f t="shared" si="13"/>
        <v/>
      </c>
      <c r="G437" s="30"/>
      <c r="H437" s="30"/>
      <c r="I437" s="31"/>
      <c r="J437" s="31"/>
      <c r="K437" s="31"/>
    </row>
    <row r="438" spans="1:11" ht="15.75" x14ac:dyDescent="0.25">
      <c r="A438" s="28" t="str">
        <f>IFERROR((RANK(B438, $B$5:B5434) + COUNTIF($B$5:B438, B438) - 1),"")</f>
        <v/>
      </c>
      <c r="B438" s="29" t="str">
        <f t="shared" si="12"/>
        <v>0</v>
      </c>
      <c r="C438" s="30"/>
      <c r="D438" s="30"/>
      <c r="E438" s="34"/>
      <c r="F438" s="33" t="str">
        <f t="shared" si="13"/>
        <v/>
      </c>
      <c r="G438" s="30"/>
      <c r="H438" s="30"/>
      <c r="I438" s="31"/>
      <c r="J438" s="31"/>
      <c r="K438" s="31"/>
    </row>
    <row r="439" spans="1:11" ht="15.75" x14ac:dyDescent="0.25">
      <c r="A439" s="28" t="str">
        <f>IFERROR((RANK(B439, $B$5:B5435) + COUNTIF($B$5:B439, B439) - 1),"")</f>
        <v/>
      </c>
      <c r="B439" s="29" t="str">
        <f t="shared" si="12"/>
        <v>0</v>
      </c>
      <c r="C439" s="30"/>
      <c r="D439" s="30"/>
      <c r="E439" s="34"/>
      <c r="F439" s="33" t="str">
        <f t="shared" si="13"/>
        <v/>
      </c>
      <c r="G439" s="30"/>
      <c r="H439" s="30"/>
      <c r="I439" s="31"/>
      <c r="J439" s="31"/>
      <c r="K439" s="31"/>
    </row>
    <row r="440" spans="1:11" ht="15.75" x14ac:dyDescent="0.25">
      <c r="A440" s="28" t="str">
        <f>IFERROR((RANK(B440, $B$5:B5436) + COUNTIF($B$5:B440, B440) - 1),"")</f>
        <v/>
      </c>
      <c r="B440" s="29" t="str">
        <f t="shared" si="12"/>
        <v>0</v>
      </c>
      <c r="C440" s="30"/>
      <c r="D440" s="30"/>
      <c r="E440" s="34"/>
      <c r="F440" s="33" t="str">
        <f t="shared" si="13"/>
        <v/>
      </c>
      <c r="G440" s="30"/>
      <c r="H440" s="30"/>
      <c r="I440" s="31"/>
      <c r="J440" s="31"/>
      <c r="K440" s="31"/>
    </row>
    <row r="441" spans="1:11" ht="15.75" x14ac:dyDescent="0.25">
      <c r="A441" s="28" t="str">
        <f>IFERROR((RANK(B441, $B$5:B5437) + COUNTIF($B$5:B441, B441) - 1),"")</f>
        <v/>
      </c>
      <c r="B441" s="29" t="str">
        <f t="shared" si="12"/>
        <v>0</v>
      </c>
      <c r="C441" s="30"/>
      <c r="D441" s="30"/>
      <c r="E441" s="34"/>
      <c r="F441" s="33" t="str">
        <f t="shared" si="13"/>
        <v/>
      </c>
      <c r="G441" s="30"/>
      <c r="H441" s="30"/>
      <c r="I441" s="31"/>
      <c r="J441" s="31"/>
      <c r="K441" s="31"/>
    </row>
    <row r="442" spans="1:11" ht="15.75" x14ac:dyDescent="0.25">
      <c r="A442" s="28" t="str">
        <f>IFERROR((RANK(B442, $B$5:B5438) + COUNTIF($B$5:B442, B442) - 1),"")</f>
        <v/>
      </c>
      <c r="B442" s="29" t="str">
        <f t="shared" si="12"/>
        <v>0</v>
      </c>
      <c r="C442" s="30"/>
      <c r="D442" s="30"/>
      <c r="E442" s="34"/>
      <c r="F442" s="33" t="str">
        <f t="shared" si="13"/>
        <v/>
      </c>
      <c r="G442" s="30"/>
      <c r="H442" s="30"/>
      <c r="I442" s="31"/>
      <c r="J442" s="31"/>
      <c r="K442" s="31"/>
    </row>
    <row r="443" spans="1:11" ht="15.75" x14ac:dyDescent="0.25">
      <c r="A443" s="28" t="str">
        <f>IFERROR((RANK(B443, $B$5:B5439) + COUNTIF($B$5:B443, B443) - 1),"")</f>
        <v/>
      </c>
      <c r="B443" s="29" t="str">
        <f t="shared" si="12"/>
        <v>0</v>
      </c>
      <c r="C443" s="30"/>
      <c r="D443" s="30"/>
      <c r="E443" s="34"/>
      <c r="F443" s="33" t="str">
        <f t="shared" si="13"/>
        <v/>
      </c>
      <c r="G443" s="30"/>
      <c r="H443" s="30"/>
      <c r="I443" s="31"/>
      <c r="J443" s="31"/>
      <c r="K443" s="31"/>
    </row>
    <row r="444" spans="1:11" ht="15.75" x14ac:dyDescent="0.25">
      <c r="A444" s="28" t="str">
        <f>IFERROR((RANK(B444, $B$5:B5440) + COUNTIF($B$5:B444, B444) - 1),"")</f>
        <v/>
      </c>
      <c r="B444" s="29" t="str">
        <f t="shared" si="12"/>
        <v>0</v>
      </c>
      <c r="C444" s="30"/>
      <c r="D444" s="30"/>
      <c r="E444" s="34"/>
      <c r="F444" s="33" t="str">
        <f t="shared" si="13"/>
        <v/>
      </c>
      <c r="G444" s="30"/>
      <c r="H444" s="30"/>
      <c r="I444" s="31"/>
      <c r="J444" s="31"/>
      <c r="K444" s="31"/>
    </row>
    <row r="445" spans="1:11" ht="15.75" x14ac:dyDescent="0.25">
      <c r="A445" s="28" t="str">
        <f>IFERROR((RANK(B445, $B$5:B5441) + COUNTIF($B$5:B445, B445) - 1),"")</f>
        <v/>
      </c>
      <c r="B445" s="29" t="str">
        <f t="shared" si="12"/>
        <v>0</v>
      </c>
      <c r="C445" s="30"/>
      <c r="D445" s="30"/>
      <c r="E445" s="34"/>
      <c r="F445" s="33" t="str">
        <f t="shared" si="13"/>
        <v/>
      </c>
      <c r="G445" s="30"/>
      <c r="H445" s="30"/>
      <c r="I445" s="31"/>
      <c r="J445" s="31"/>
      <c r="K445" s="31"/>
    </row>
    <row r="446" spans="1:11" ht="15.75" x14ac:dyDescent="0.25">
      <c r="A446" s="28" t="str">
        <f>IFERROR((RANK(B446, $B$5:B5442) + COUNTIF($B$5:B446, B446) - 1),"")</f>
        <v/>
      </c>
      <c r="B446" s="29" t="str">
        <f t="shared" si="12"/>
        <v>0</v>
      </c>
      <c r="C446" s="30"/>
      <c r="D446" s="30"/>
      <c r="E446" s="34"/>
      <c r="F446" s="33" t="str">
        <f t="shared" si="13"/>
        <v/>
      </c>
      <c r="G446" s="30"/>
      <c r="H446" s="30"/>
      <c r="I446" s="31"/>
      <c r="J446" s="31"/>
      <c r="K446" s="31"/>
    </row>
    <row r="447" spans="1:11" ht="15.75" x14ac:dyDescent="0.25">
      <c r="A447" s="28" t="str">
        <f>IFERROR((RANK(B447, $B$5:B5443) + COUNTIF($B$5:B447, B447) - 1),"")</f>
        <v/>
      </c>
      <c r="B447" s="29" t="str">
        <f t="shared" si="12"/>
        <v>0</v>
      </c>
      <c r="C447" s="30"/>
      <c r="D447" s="30"/>
      <c r="E447" s="34"/>
      <c r="F447" s="33" t="str">
        <f t="shared" si="13"/>
        <v/>
      </c>
      <c r="G447" s="30"/>
      <c r="H447" s="30"/>
      <c r="I447" s="31"/>
      <c r="J447" s="31"/>
      <c r="K447" s="31"/>
    </row>
    <row r="448" spans="1:11" ht="15.75" x14ac:dyDescent="0.25">
      <c r="A448" s="28" t="str">
        <f>IFERROR((RANK(B448, $B$5:B5444) + COUNTIF($B$5:B448, B448) - 1),"")</f>
        <v/>
      </c>
      <c r="B448" s="29" t="str">
        <f t="shared" si="12"/>
        <v>0</v>
      </c>
      <c r="C448" s="30"/>
      <c r="D448" s="30"/>
      <c r="E448" s="34"/>
      <c r="F448" s="33" t="str">
        <f t="shared" si="13"/>
        <v/>
      </c>
      <c r="G448" s="30"/>
      <c r="H448" s="30"/>
      <c r="I448" s="31"/>
      <c r="J448" s="31"/>
      <c r="K448" s="31"/>
    </row>
    <row r="449" spans="1:11" ht="15.75" x14ac:dyDescent="0.25">
      <c r="A449" s="28" t="str">
        <f>IFERROR((RANK(B449, $B$5:B5445) + COUNTIF($B$5:B449, B449) - 1),"")</f>
        <v/>
      </c>
      <c r="B449" s="29" t="str">
        <f t="shared" si="12"/>
        <v>0</v>
      </c>
      <c r="C449" s="30"/>
      <c r="D449" s="30"/>
      <c r="E449" s="34"/>
      <c r="F449" s="33" t="str">
        <f t="shared" si="13"/>
        <v/>
      </c>
      <c r="G449" s="30"/>
      <c r="H449" s="30"/>
      <c r="I449" s="31"/>
      <c r="J449" s="31"/>
      <c r="K449" s="31"/>
    </row>
    <row r="450" spans="1:11" ht="15.75" x14ac:dyDescent="0.25">
      <c r="A450" s="28" t="str">
        <f>IFERROR((RANK(B450, $B$5:B5446) + COUNTIF($B$5:B450, B450) - 1),"")</f>
        <v/>
      </c>
      <c r="B450" s="29" t="str">
        <f t="shared" si="12"/>
        <v>0</v>
      </c>
      <c r="C450" s="30"/>
      <c r="D450" s="30"/>
      <c r="E450" s="34"/>
      <c r="F450" s="33" t="str">
        <f t="shared" si="13"/>
        <v/>
      </c>
      <c r="G450" s="30"/>
      <c r="H450" s="30"/>
      <c r="I450" s="31"/>
      <c r="J450" s="31"/>
      <c r="K450" s="31"/>
    </row>
    <row r="451" spans="1:11" ht="15.75" x14ac:dyDescent="0.25">
      <c r="A451" s="28" t="str">
        <f>IFERROR((RANK(B451, $B$5:B5447) + COUNTIF($B$5:B451, B451) - 1),"")</f>
        <v/>
      </c>
      <c r="B451" s="29" t="str">
        <f t="shared" si="12"/>
        <v>0</v>
      </c>
      <c r="C451" s="30"/>
      <c r="D451" s="30"/>
      <c r="E451" s="34"/>
      <c r="F451" s="33" t="str">
        <f t="shared" si="13"/>
        <v/>
      </c>
      <c r="G451" s="30"/>
      <c r="H451" s="30"/>
      <c r="I451" s="31"/>
      <c r="J451" s="31"/>
      <c r="K451" s="31"/>
    </row>
    <row r="452" spans="1:11" ht="15.75" x14ac:dyDescent="0.25">
      <c r="A452" s="28" t="str">
        <f>IFERROR((RANK(B452, $B$5:B5448) + COUNTIF($B$5:B452, B452) - 1),"")</f>
        <v/>
      </c>
      <c r="B452" s="29" t="str">
        <f t="shared" si="12"/>
        <v>0</v>
      </c>
      <c r="C452" s="30"/>
      <c r="D452" s="30"/>
      <c r="E452" s="34"/>
      <c r="F452" s="33" t="str">
        <f t="shared" si="13"/>
        <v/>
      </c>
      <c r="G452" s="30"/>
      <c r="H452" s="30"/>
      <c r="I452" s="31"/>
      <c r="J452" s="31"/>
      <c r="K452" s="31"/>
    </row>
    <row r="453" spans="1:11" ht="15.75" x14ac:dyDescent="0.25">
      <c r="A453" s="28" t="str">
        <f>IFERROR((RANK(B453, $B$5:B5449) + COUNTIF($B$5:B453, B453) - 1),"")</f>
        <v/>
      </c>
      <c r="B453" s="29" t="str">
        <f t="shared" ref="B453:B516" si="14">IF(G453="Removed",IF(AND(I453 &lt;&gt; "Poor", I453 &lt;&gt; "Very Poor/Dead",E453&gt;5), E453, "0"),"0")</f>
        <v>0</v>
      </c>
      <c r="C453" s="30"/>
      <c r="D453" s="30"/>
      <c r="E453" s="34"/>
      <c r="F453" s="33" t="str">
        <f t="shared" ref="F453:F516" si="15">IF(E453&gt;=20,"X","")</f>
        <v/>
      </c>
      <c r="G453" s="30"/>
      <c r="H453" s="30"/>
      <c r="I453" s="31"/>
      <c r="J453" s="31"/>
      <c r="K453" s="31"/>
    </row>
    <row r="454" spans="1:11" ht="15.75" x14ac:dyDescent="0.25">
      <c r="A454" s="28" t="str">
        <f>IFERROR((RANK(B454, $B$5:B5450) + COUNTIF($B$5:B454, B454) - 1),"")</f>
        <v/>
      </c>
      <c r="B454" s="29" t="str">
        <f t="shared" si="14"/>
        <v>0</v>
      </c>
      <c r="C454" s="30"/>
      <c r="D454" s="30"/>
      <c r="E454" s="34"/>
      <c r="F454" s="33" t="str">
        <f t="shared" si="15"/>
        <v/>
      </c>
      <c r="G454" s="30"/>
      <c r="H454" s="30"/>
      <c r="I454" s="31"/>
      <c r="J454" s="31"/>
      <c r="K454" s="31"/>
    </row>
    <row r="455" spans="1:11" ht="15.75" x14ac:dyDescent="0.25">
      <c r="A455" s="28" t="str">
        <f>IFERROR((RANK(B455, $B$5:B5451) + COUNTIF($B$5:B455, B455) - 1),"")</f>
        <v/>
      </c>
      <c r="B455" s="29" t="str">
        <f t="shared" si="14"/>
        <v>0</v>
      </c>
      <c r="C455" s="30"/>
      <c r="D455" s="30"/>
      <c r="E455" s="34"/>
      <c r="F455" s="33" t="str">
        <f t="shared" si="15"/>
        <v/>
      </c>
      <c r="G455" s="30"/>
      <c r="H455" s="30"/>
      <c r="I455" s="31"/>
      <c r="J455" s="31"/>
      <c r="K455" s="31"/>
    </row>
    <row r="456" spans="1:11" ht="15.75" x14ac:dyDescent="0.25">
      <c r="A456" s="28" t="str">
        <f>IFERROR((RANK(B456, $B$5:B5452) + COUNTIF($B$5:B456, B456) - 1),"")</f>
        <v/>
      </c>
      <c r="B456" s="29" t="str">
        <f t="shared" si="14"/>
        <v>0</v>
      </c>
      <c r="C456" s="30"/>
      <c r="D456" s="30"/>
      <c r="E456" s="34"/>
      <c r="F456" s="33" t="str">
        <f t="shared" si="15"/>
        <v/>
      </c>
      <c r="G456" s="30"/>
      <c r="H456" s="30"/>
      <c r="I456" s="31"/>
      <c r="J456" s="31"/>
      <c r="K456" s="31"/>
    </row>
    <row r="457" spans="1:11" ht="15.75" x14ac:dyDescent="0.25">
      <c r="A457" s="28" t="str">
        <f>IFERROR((RANK(B457, $B$5:B5453) + COUNTIF($B$5:B457, B457) - 1),"")</f>
        <v/>
      </c>
      <c r="B457" s="29" t="str">
        <f t="shared" si="14"/>
        <v>0</v>
      </c>
      <c r="C457" s="30"/>
      <c r="D457" s="30"/>
      <c r="E457" s="34"/>
      <c r="F457" s="33" t="str">
        <f t="shared" si="15"/>
        <v/>
      </c>
      <c r="G457" s="30"/>
      <c r="H457" s="30"/>
      <c r="I457" s="31"/>
      <c r="J457" s="31"/>
      <c r="K457" s="31"/>
    </row>
    <row r="458" spans="1:11" ht="15.75" x14ac:dyDescent="0.25">
      <c r="A458" s="28" t="str">
        <f>IFERROR((RANK(B458, $B$5:B5454) + COUNTIF($B$5:B458, B458) - 1),"")</f>
        <v/>
      </c>
      <c r="B458" s="29" t="str">
        <f t="shared" si="14"/>
        <v>0</v>
      </c>
      <c r="C458" s="30"/>
      <c r="D458" s="30"/>
      <c r="E458" s="34"/>
      <c r="F458" s="33" t="str">
        <f t="shared" si="15"/>
        <v/>
      </c>
      <c r="G458" s="30"/>
      <c r="H458" s="30"/>
      <c r="I458" s="31"/>
      <c r="J458" s="31"/>
      <c r="K458" s="31"/>
    </row>
    <row r="459" spans="1:11" ht="15.75" x14ac:dyDescent="0.25">
      <c r="A459" s="28" t="str">
        <f>IFERROR((RANK(B459, $B$5:B5455) + COUNTIF($B$5:B459, B459) - 1),"")</f>
        <v/>
      </c>
      <c r="B459" s="29" t="str">
        <f t="shared" si="14"/>
        <v>0</v>
      </c>
      <c r="C459" s="30"/>
      <c r="D459" s="30"/>
      <c r="E459" s="34"/>
      <c r="F459" s="33" t="str">
        <f t="shared" si="15"/>
        <v/>
      </c>
      <c r="G459" s="30"/>
      <c r="H459" s="30"/>
      <c r="I459" s="31"/>
      <c r="J459" s="31"/>
      <c r="K459" s="31"/>
    </row>
    <row r="460" spans="1:11" ht="15.75" x14ac:dyDescent="0.25">
      <c r="A460" s="28" t="str">
        <f>IFERROR((RANK(B460, $B$5:B5456) + COUNTIF($B$5:B460, B460) - 1),"")</f>
        <v/>
      </c>
      <c r="B460" s="29" t="str">
        <f t="shared" si="14"/>
        <v>0</v>
      </c>
      <c r="C460" s="30"/>
      <c r="D460" s="30"/>
      <c r="E460" s="34"/>
      <c r="F460" s="33" t="str">
        <f t="shared" si="15"/>
        <v/>
      </c>
      <c r="G460" s="30"/>
      <c r="H460" s="30"/>
      <c r="I460" s="31"/>
      <c r="J460" s="31"/>
      <c r="K460" s="31"/>
    </row>
    <row r="461" spans="1:11" ht="15.75" x14ac:dyDescent="0.25">
      <c r="A461" s="28" t="str">
        <f>IFERROR((RANK(B461, $B$5:B5457) + COUNTIF($B$5:B461, B461) - 1),"")</f>
        <v/>
      </c>
      <c r="B461" s="29" t="str">
        <f t="shared" si="14"/>
        <v>0</v>
      </c>
      <c r="C461" s="30"/>
      <c r="D461" s="30"/>
      <c r="E461" s="34"/>
      <c r="F461" s="33" t="str">
        <f t="shared" si="15"/>
        <v/>
      </c>
      <c r="G461" s="30"/>
      <c r="H461" s="30"/>
      <c r="I461" s="31"/>
      <c r="J461" s="31"/>
      <c r="K461" s="31"/>
    </row>
    <row r="462" spans="1:11" ht="15.75" x14ac:dyDescent="0.25">
      <c r="A462" s="28" t="str">
        <f>IFERROR((RANK(B462, $B$5:B5458) + COUNTIF($B$5:B462, B462) - 1),"")</f>
        <v/>
      </c>
      <c r="B462" s="29" t="str">
        <f t="shared" si="14"/>
        <v>0</v>
      </c>
      <c r="C462" s="30"/>
      <c r="D462" s="30"/>
      <c r="E462" s="34"/>
      <c r="F462" s="33" t="str">
        <f t="shared" si="15"/>
        <v/>
      </c>
      <c r="G462" s="30"/>
      <c r="H462" s="30"/>
      <c r="I462" s="31"/>
      <c r="J462" s="31"/>
      <c r="K462" s="31"/>
    </row>
    <row r="463" spans="1:11" ht="15.75" x14ac:dyDescent="0.25">
      <c r="A463" s="28" t="str">
        <f>IFERROR((RANK(B463, $B$5:B5459) + COUNTIF($B$5:B463, B463) - 1),"")</f>
        <v/>
      </c>
      <c r="B463" s="29" t="str">
        <f t="shared" si="14"/>
        <v>0</v>
      </c>
      <c r="C463" s="30"/>
      <c r="D463" s="30"/>
      <c r="E463" s="34"/>
      <c r="F463" s="33" t="str">
        <f t="shared" si="15"/>
        <v/>
      </c>
      <c r="G463" s="30"/>
      <c r="H463" s="30"/>
      <c r="I463" s="31"/>
      <c r="J463" s="31"/>
      <c r="K463" s="31"/>
    </row>
    <row r="464" spans="1:11" ht="15.75" x14ac:dyDescent="0.25">
      <c r="A464" s="28" t="str">
        <f>IFERROR((RANK(B464, $B$5:B5460) + COUNTIF($B$5:B464, B464) - 1),"")</f>
        <v/>
      </c>
      <c r="B464" s="29" t="str">
        <f t="shared" si="14"/>
        <v>0</v>
      </c>
      <c r="C464" s="30"/>
      <c r="D464" s="30"/>
      <c r="E464" s="34"/>
      <c r="F464" s="33" t="str">
        <f t="shared" si="15"/>
        <v/>
      </c>
      <c r="G464" s="30"/>
      <c r="H464" s="30"/>
      <c r="I464" s="31"/>
      <c r="J464" s="31"/>
      <c r="K464" s="31"/>
    </row>
    <row r="465" spans="1:11" ht="15.75" x14ac:dyDescent="0.25">
      <c r="A465" s="28" t="str">
        <f>IFERROR((RANK(B465, $B$5:B5461) + COUNTIF($B$5:B465, B465) - 1),"")</f>
        <v/>
      </c>
      <c r="B465" s="29" t="str">
        <f t="shared" si="14"/>
        <v>0</v>
      </c>
      <c r="C465" s="30"/>
      <c r="D465" s="30"/>
      <c r="E465" s="34"/>
      <c r="F465" s="33" t="str">
        <f t="shared" si="15"/>
        <v/>
      </c>
      <c r="G465" s="30"/>
      <c r="H465" s="30"/>
      <c r="I465" s="31"/>
      <c r="J465" s="31"/>
      <c r="K465" s="31"/>
    </row>
    <row r="466" spans="1:11" ht="15.75" x14ac:dyDescent="0.25">
      <c r="A466" s="28" t="str">
        <f>IFERROR((RANK(B466, $B$5:B5462) + COUNTIF($B$5:B466, B466) - 1),"")</f>
        <v/>
      </c>
      <c r="B466" s="29" t="str">
        <f t="shared" si="14"/>
        <v>0</v>
      </c>
      <c r="C466" s="30"/>
      <c r="D466" s="30"/>
      <c r="E466" s="34"/>
      <c r="F466" s="33" t="str">
        <f t="shared" si="15"/>
        <v/>
      </c>
      <c r="G466" s="30"/>
      <c r="H466" s="30"/>
      <c r="I466" s="31"/>
      <c r="J466" s="31"/>
      <c r="K466" s="31"/>
    </row>
    <row r="467" spans="1:11" ht="15.75" x14ac:dyDescent="0.25">
      <c r="A467" s="28" t="str">
        <f>IFERROR((RANK(B467, $B$5:B5463) + COUNTIF($B$5:B467, B467) - 1),"")</f>
        <v/>
      </c>
      <c r="B467" s="29" t="str">
        <f t="shared" si="14"/>
        <v>0</v>
      </c>
      <c r="C467" s="30"/>
      <c r="D467" s="30"/>
      <c r="E467" s="34"/>
      <c r="F467" s="33" t="str">
        <f t="shared" si="15"/>
        <v/>
      </c>
      <c r="G467" s="30"/>
      <c r="H467" s="30"/>
      <c r="I467" s="31"/>
      <c r="J467" s="31"/>
      <c r="K467" s="31"/>
    </row>
    <row r="468" spans="1:11" ht="15.75" x14ac:dyDescent="0.25">
      <c r="A468" s="28" t="str">
        <f>IFERROR((RANK(B468, $B$5:B5464) + COUNTIF($B$5:B468, B468) - 1),"")</f>
        <v/>
      </c>
      <c r="B468" s="29" t="str">
        <f t="shared" si="14"/>
        <v>0</v>
      </c>
      <c r="C468" s="30"/>
      <c r="D468" s="30"/>
      <c r="E468" s="34"/>
      <c r="F468" s="33" t="str">
        <f t="shared" si="15"/>
        <v/>
      </c>
      <c r="G468" s="30"/>
      <c r="H468" s="30"/>
      <c r="I468" s="31"/>
      <c r="J468" s="31"/>
      <c r="K468" s="31"/>
    </row>
    <row r="469" spans="1:11" ht="15.75" x14ac:dyDescent="0.25">
      <c r="A469" s="28" t="str">
        <f>IFERROR((RANK(B469, $B$5:B5465) + COUNTIF($B$5:B469, B469) - 1),"")</f>
        <v/>
      </c>
      <c r="B469" s="29" t="str">
        <f t="shared" si="14"/>
        <v>0</v>
      </c>
      <c r="C469" s="30"/>
      <c r="D469" s="30"/>
      <c r="E469" s="34"/>
      <c r="F469" s="33" t="str">
        <f t="shared" si="15"/>
        <v/>
      </c>
      <c r="G469" s="30"/>
      <c r="H469" s="30"/>
      <c r="I469" s="31"/>
      <c r="J469" s="31"/>
      <c r="K469" s="31"/>
    </row>
    <row r="470" spans="1:11" ht="15.75" x14ac:dyDescent="0.25">
      <c r="A470" s="28" t="str">
        <f>IFERROR((RANK(B470, $B$5:B5466) + COUNTIF($B$5:B470, B470) - 1),"")</f>
        <v/>
      </c>
      <c r="B470" s="29" t="str">
        <f t="shared" si="14"/>
        <v>0</v>
      </c>
      <c r="C470" s="30"/>
      <c r="D470" s="30"/>
      <c r="E470" s="34"/>
      <c r="F470" s="33" t="str">
        <f t="shared" si="15"/>
        <v/>
      </c>
      <c r="G470" s="30"/>
      <c r="H470" s="30"/>
      <c r="I470" s="31"/>
      <c r="J470" s="31"/>
      <c r="K470" s="31"/>
    </row>
    <row r="471" spans="1:11" ht="15.75" x14ac:dyDescent="0.25">
      <c r="A471" s="28" t="str">
        <f>IFERROR((RANK(B471, $B$5:B5467) + COUNTIF($B$5:B471, B471) - 1),"")</f>
        <v/>
      </c>
      <c r="B471" s="29" t="str">
        <f t="shared" si="14"/>
        <v>0</v>
      </c>
      <c r="C471" s="30"/>
      <c r="D471" s="30"/>
      <c r="E471" s="34"/>
      <c r="F471" s="33" t="str">
        <f t="shared" si="15"/>
        <v/>
      </c>
      <c r="G471" s="30"/>
      <c r="H471" s="30"/>
      <c r="I471" s="31"/>
      <c r="J471" s="31"/>
      <c r="K471" s="31"/>
    </row>
    <row r="472" spans="1:11" ht="15.75" x14ac:dyDescent="0.25">
      <c r="A472" s="28" t="str">
        <f>IFERROR((RANK(B472, $B$5:B5468) + COUNTIF($B$5:B472, B472) - 1),"")</f>
        <v/>
      </c>
      <c r="B472" s="29" t="str">
        <f t="shared" si="14"/>
        <v>0</v>
      </c>
      <c r="C472" s="30"/>
      <c r="D472" s="30"/>
      <c r="E472" s="34"/>
      <c r="F472" s="33" t="str">
        <f t="shared" si="15"/>
        <v/>
      </c>
      <c r="G472" s="30"/>
      <c r="H472" s="30"/>
      <c r="I472" s="31"/>
      <c r="J472" s="31"/>
      <c r="K472" s="31"/>
    </row>
    <row r="473" spans="1:11" ht="15.75" x14ac:dyDescent="0.25">
      <c r="A473" s="28" t="str">
        <f>IFERROR((RANK(B473, $B$5:B5469) + COUNTIF($B$5:B473, B473) - 1),"")</f>
        <v/>
      </c>
      <c r="B473" s="29" t="str">
        <f t="shared" si="14"/>
        <v>0</v>
      </c>
      <c r="C473" s="30"/>
      <c r="D473" s="30"/>
      <c r="E473" s="34"/>
      <c r="F473" s="33" t="str">
        <f t="shared" si="15"/>
        <v/>
      </c>
      <c r="G473" s="30"/>
      <c r="H473" s="30"/>
      <c r="I473" s="31"/>
      <c r="J473" s="31"/>
      <c r="K473" s="31"/>
    </row>
    <row r="474" spans="1:11" ht="15.75" x14ac:dyDescent="0.25">
      <c r="A474" s="28" t="str">
        <f>IFERROR((RANK(B474, $B$5:B5470) + COUNTIF($B$5:B474, B474) - 1),"")</f>
        <v/>
      </c>
      <c r="B474" s="29" t="str">
        <f t="shared" si="14"/>
        <v>0</v>
      </c>
      <c r="C474" s="30"/>
      <c r="D474" s="30"/>
      <c r="E474" s="34"/>
      <c r="F474" s="33" t="str">
        <f t="shared" si="15"/>
        <v/>
      </c>
      <c r="G474" s="30"/>
      <c r="H474" s="30"/>
      <c r="I474" s="31"/>
      <c r="J474" s="31"/>
      <c r="K474" s="31"/>
    </row>
    <row r="475" spans="1:11" ht="15.75" x14ac:dyDescent="0.25">
      <c r="A475" s="28" t="str">
        <f>IFERROR((RANK(B475, $B$5:B5471) + COUNTIF($B$5:B475, B475) - 1),"")</f>
        <v/>
      </c>
      <c r="B475" s="29" t="str">
        <f t="shared" si="14"/>
        <v>0</v>
      </c>
      <c r="C475" s="30"/>
      <c r="D475" s="30"/>
      <c r="E475" s="34"/>
      <c r="F475" s="33" t="str">
        <f t="shared" si="15"/>
        <v/>
      </c>
      <c r="G475" s="30"/>
      <c r="H475" s="30"/>
      <c r="I475" s="31"/>
      <c r="J475" s="31"/>
      <c r="K475" s="31"/>
    </row>
    <row r="476" spans="1:11" ht="15.75" x14ac:dyDescent="0.25">
      <c r="A476" s="28" t="str">
        <f>IFERROR((RANK(B476, $B$5:B5472) + COUNTIF($B$5:B476, B476) - 1),"")</f>
        <v/>
      </c>
      <c r="B476" s="29" t="str">
        <f t="shared" si="14"/>
        <v>0</v>
      </c>
      <c r="C476" s="30"/>
      <c r="D476" s="30"/>
      <c r="E476" s="34"/>
      <c r="F476" s="33" t="str">
        <f t="shared" si="15"/>
        <v/>
      </c>
      <c r="G476" s="30"/>
      <c r="H476" s="30"/>
      <c r="I476" s="31"/>
      <c r="J476" s="31"/>
      <c r="K476" s="31"/>
    </row>
    <row r="477" spans="1:11" ht="15.75" x14ac:dyDescent="0.25">
      <c r="A477" s="28" t="str">
        <f>IFERROR((RANK(B477, $B$5:B5473) + COUNTIF($B$5:B477, B477) - 1),"")</f>
        <v/>
      </c>
      <c r="B477" s="29" t="str">
        <f t="shared" si="14"/>
        <v>0</v>
      </c>
      <c r="C477" s="30"/>
      <c r="D477" s="30"/>
      <c r="E477" s="34"/>
      <c r="F477" s="33" t="str">
        <f t="shared" si="15"/>
        <v/>
      </c>
      <c r="G477" s="30"/>
      <c r="H477" s="30"/>
      <c r="I477" s="31"/>
      <c r="J477" s="31"/>
      <c r="K477" s="31"/>
    </row>
    <row r="478" spans="1:11" ht="15.75" x14ac:dyDescent="0.25">
      <c r="A478" s="28" t="str">
        <f>IFERROR((RANK(B478, $B$5:B5474) + COUNTIF($B$5:B478, B478) - 1),"")</f>
        <v/>
      </c>
      <c r="B478" s="29" t="str">
        <f t="shared" si="14"/>
        <v>0</v>
      </c>
      <c r="C478" s="30"/>
      <c r="D478" s="30"/>
      <c r="E478" s="34"/>
      <c r="F478" s="33" t="str">
        <f t="shared" si="15"/>
        <v/>
      </c>
      <c r="G478" s="30"/>
      <c r="H478" s="30"/>
      <c r="I478" s="31"/>
      <c r="J478" s="31"/>
      <c r="K478" s="31"/>
    </row>
    <row r="479" spans="1:11" ht="15.75" x14ac:dyDescent="0.25">
      <c r="A479" s="28" t="str">
        <f>IFERROR((RANK(B479, $B$5:B5475) + COUNTIF($B$5:B479, B479) - 1),"")</f>
        <v/>
      </c>
      <c r="B479" s="29" t="str">
        <f t="shared" si="14"/>
        <v>0</v>
      </c>
      <c r="C479" s="30"/>
      <c r="D479" s="30"/>
      <c r="E479" s="34"/>
      <c r="F479" s="33" t="str">
        <f t="shared" si="15"/>
        <v/>
      </c>
      <c r="G479" s="30"/>
      <c r="H479" s="30"/>
      <c r="I479" s="31"/>
      <c r="J479" s="31"/>
      <c r="K479" s="31"/>
    </row>
    <row r="480" spans="1:11" ht="15.75" x14ac:dyDescent="0.25">
      <c r="A480" s="28" t="str">
        <f>IFERROR((RANK(B480, $B$5:B5476) + COUNTIF($B$5:B480, B480) - 1),"")</f>
        <v/>
      </c>
      <c r="B480" s="29" t="str">
        <f t="shared" si="14"/>
        <v>0</v>
      </c>
      <c r="C480" s="30"/>
      <c r="D480" s="30"/>
      <c r="E480" s="34"/>
      <c r="F480" s="33" t="str">
        <f t="shared" si="15"/>
        <v/>
      </c>
      <c r="G480" s="30"/>
      <c r="H480" s="30"/>
      <c r="I480" s="31"/>
      <c r="J480" s="31"/>
      <c r="K480" s="31"/>
    </row>
    <row r="481" spans="1:11" ht="15.75" x14ac:dyDescent="0.25">
      <c r="A481" s="28" t="str">
        <f>IFERROR((RANK(B481, $B$5:B5477) + COUNTIF($B$5:B481, B481) - 1),"")</f>
        <v/>
      </c>
      <c r="B481" s="29" t="str">
        <f t="shared" si="14"/>
        <v>0</v>
      </c>
      <c r="C481" s="30"/>
      <c r="D481" s="30"/>
      <c r="E481" s="34"/>
      <c r="F481" s="33" t="str">
        <f t="shared" si="15"/>
        <v/>
      </c>
      <c r="G481" s="30"/>
      <c r="H481" s="30"/>
      <c r="I481" s="31"/>
      <c r="J481" s="31"/>
      <c r="K481" s="31"/>
    </row>
    <row r="482" spans="1:11" ht="15.75" x14ac:dyDescent="0.25">
      <c r="A482" s="28" t="str">
        <f>IFERROR((RANK(B482, $B$5:B5478) + COUNTIF($B$5:B482, B482) - 1),"")</f>
        <v/>
      </c>
      <c r="B482" s="29" t="str">
        <f t="shared" si="14"/>
        <v>0</v>
      </c>
      <c r="C482" s="30"/>
      <c r="D482" s="30"/>
      <c r="E482" s="34"/>
      <c r="F482" s="33" t="str">
        <f t="shared" si="15"/>
        <v/>
      </c>
      <c r="G482" s="30"/>
      <c r="H482" s="30"/>
      <c r="I482" s="31"/>
      <c r="J482" s="31"/>
      <c r="K482" s="31"/>
    </row>
    <row r="483" spans="1:11" ht="15.75" x14ac:dyDescent="0.25">
      <c r="A483" s="28" t="str">
        <f>IFERROR((RANK(B483, $B$5:B5479) + COUNTIF($B$5:B483, B483) - 1),"")</f>
        <v/>
      </c>
      <c r="B483" s="29" t="str">
        <f t="shared" si="14"/>
        <v>0</v>
      </c>
      <c r="C483" s="30"/>
      <c r="D483" s="30"/>
      <c r="E483" s="34"/>
      <c r="F483" s="33" t="str">
        <f t="shared" si="15"/>
        <v/>
      </c>
      <c r="G483" s="30"/>
      <c r="H483" s="30"/>
      <c r="I483" s="31"/>
      <c r="J483" s="31"/>
      <c r="K483" s="31"/>
    </row>
    <row r="484" spans="1:11" ht="15.75" x14ac:dyDescent="0.25">
      <c r="A484" s="28" t="str">
        <f>IFERROR((RANK(B484, $B$5:B5480) + COUNTIF($B$5:B484, B484) - 1),"")</f>
        <v/>
      </c>
      <c r="B484" s="29" t="str">
        <f t="shared" si="14"/>
        <v>0</v>
      </c>
      <c r="C484" s="30"/>
      <c r="D484" s="30"/>
      <c r="E484" s="34"/>
      <c r="F484" s="33" t="str">
        <f t="shared" si="15"/>
        <v/>
      </c>
      <c r="G484" s="30"/>
      <c r="H484" s="30"/>
      <c r="I484" s="31"/>
      <c r="J484" s="31"/>
      <c r="K484" s="31"/>
    </row>
    <row r="485" spans="1:11" ht="15.75" x14ac:dyDescent="0.25">
      <c r="A485" s="28" t="str">
        <f>IFERROR((RANK(B485, $B$5:B5481) + COUNTIF($B$5:B485, B485) - 1),"")</f>
        <v/>
      </c>
      <c r="B485" s="29" t="str">
        <f t="shared" si="14"/>
        <v>0</v>
      </c>
      <c r="C485" s="30"/>
      <c r="D485" s="30"/>
      <c r="E485" s="34"/>
      <c r="F485" s="33" t="str">
        <f t="shared" si="15"/>
        <v/>
      </c>
      <c r="G485" s="30"/>
      <c r="H485" s="30"/>
      <c r="I485" s="31"/>
      <c r="J485" s="31"/>
      <c r="K485" s="31"/>
    </row>
    <row r="486" spans="1:11" ht="15.75" x14ac:dyDescent="0.25">
      <c r="A486" s="28" t="str">
        <f>IFERROR((RANK(B486, $B$5:B5482) + COUNTIF($B$5:B486, B486) - 1),"")</f>
        <v/>
      </c>
      <c r="B486" s="29" t="str">
        <f t="shared" si="14"/>
        <v>0</v>
      </c>
      <c r="C486" s="30"/>
      <c r="D486" s="30"/>
      <c r="E486" s="34"/>
      <c r="F486" s="33" t="str">
        <f t="shared" si="15"/>
        <v/>
      </c>
      <c r="G486" s="30"/>
      <c r="H486" s="30"/>
      <c r="I486" s="31"/>
      <c r="J486" s="31"/>
      <c r="K486" s="31"/>
    </row>
    <row r="487" spans="1:11" ht="15.75" x14ac:dyDescent="0.25">
      <c r="A487" s="28" t="str">
        <f>IFERROR((RANK(B487, $B$5:B5483) + COUNTIF($B$5:B487, B487) - 1),"")</f>
        <v/>
      </c>
      <c r="B487" s="29" t="str">
        <f t="shared" si="14"/>
        <v>0</v>
      </c>
      <c r="C487" s="30"/>
      <c r="D487" s="30"/>
      <c r="E487" s="34"/>
      <c r="F487" s="33" t="str">
        <f t="shared" si="15"/>
        <v/>
      </c>
      <c r="G487" s="30"/>
      <c r="H487" s="30"/>
      <c r="I487" s="31"/>
      <c r="J487" s="31"/>
      <c r="K487" s="31"/>
    </row>
    <row r="488" spans="1:11" ht="15.75" x14ac:dyDescent="0.25">
      <c r="A488" s="28" t="str">
        <f>IFERROR((RANK(B488, $B$5:B5484) + COUNTIF($B$5:B488, B488) - 1),"")</f>
        <v/>
      </c>
      <c r="B488" s="29" t="str">
        <f t="shared" si="14"/>
        <v>0</v>
      </c>
      <c r="C488" s="30"/>
      <c r="D488" s="30"/>
      <c r="E488" s="34"/>
      <c r="F488" s="33" t="str">
        <f t="shared" si="15"/>
        <v/>
      </c>
      <c r="G488" s="30"/>
      <c r="H488" s="30"/>
      <c r="I488" s="31"/>
      <c r="J488" s="31"/>
      <c r="K488" s="31"/>
    </row>
    <row r="489" spans="1:11" ht="15.75" x14ac:dyDescent="0.25">
      <c r="A489" s="28" t="str">
        <f>IFERROR((RANK(B489, $B$5:B5485) + COUNTIF($B$5:B489, B489) - 1),"")</f>
        <v/>
      </c>
      <c r="B489" s="29" t="str">
        <f t="shared" si="14"/>
        <v>0</v>
      </c>
      <c r="C489" s="30"/>
      <c r="D489" s="30"/>
      <c r="E489" s="34"/>
      <c r="F489" s="33" t="str">
        <f t="shared" si="15"/>
        <v/>
      </c>
      <c r="G489" s="30"/>
      <c r="H489" s="30"/>
      <c r="I489" s="31"/>
      <c r="J489" s="31"/>
      <c r="K489" s="31"/>
    </row>
    <row r="490" spans="1:11" ht="15.75" x14ac:dyDescent="0.25">
      <c r="A490" s="28" t="str">
        <f>IFERROR((RANK(B490, $B$5:B5486) + COUNTIF($B$5:B490, B490) - 1),"")</f>
        <v/>
      </c>
      <c r="B490" s="29" t="str">
        <f t="shared" si="14"/>
        <v>0</v>
      </c>
      <c r="C490" s="30"/>
      <c r="D490" s="30"/>
      <c r="E490" s="34"/>
      <c r="F490" s="33" t="str">
        <f t="shared" si="15"/>
        <v/>
      </c>
      <c r="G490" s="30"/>
      <c r="H490" s="30"/>
      <c r="I490" s="31"/>
      <c r="J490" s="31"/>
      <c r="K490" s="31"/>
    </row>
    <row r="491" spans="1:11" ht="15.75" x14ac:dyDescent="0.25">
      <c r="A491" s="28" t="str">
        <f>IFERROR((RANK(B491, $B$5:B5487) + COUNTIF($B$5:B491, B491) - 1),"")</f>
        <v/>
      </c>
      <c r="B491" s="29" t="str">
        <f t="shared" si="14"/>
        <v>0</v>
      </c>
      <c r="C491" s="30"/>
      <c r="D491" s="30"/>
      <c r="E491" s="34"/>
      <c r="F491" s="33" t="str">
        <f t="shared" si="15"/>
        <v/>
      </c>
      <c r="G491" s="30"/>
      <c r="H491" s="30"/>
      <c r="I491" s="31"/>
      <c r="J491" s="31"/>
      <c r="K491" s="31"/>
    </row>
    <row r="492" spans="1:11" ht="15.75" x14ac:dyDescent="0.25">
      <c r="A492" s="28" t="str">
        <f>IFERROR((RANK(B492, $B$5:B5488) + COUNTIF($B$5:B492, B492) - 1),"")</f>
        <v/>
      </c>
      <c r="B492" s="29" t="str">
        <f t="shared" si="14"/>
        <v>0</v>
      </c>
      <c r="C492" s="30"/>
      <c r="D492" s="30"/>
      <c r="E492" s="34"/>
      <c r="F492" s="33" t="str">
        <f t="shared" si="15"/>
        <v/>
      </c>
      <c r="G492" s="30"/>
      <c r="H492" s="30"/>
      <c r="I492" s="31"/>
      <c r="J492" s="31"/>
      <c r="K492" s="31"/>
    </row>
    <row r="493" spans="1:11" ht="15.75" x14ac:dyDescent="0.25">
      <c r="A493" s="28" t="str">
        <f>IFERROR((RANK(B493, $B$5:B5489) + COUNTIF($B$5:B493, B493) - 1),"")</f>
        <v/>
      </c>
      <c r="B493" s="29" t="str">
        <f t="shared" si="14"/>
        <v>0</v>
      </c>
      <c r="C493" s="30"/>
      <c r="D493" s="30"/>
      <c r="E493" s="34"/>
      <c r="F493" s="33" t="str">
        <f t="shared" si="15"/>
        <v/>
      </c>
      <c r="G493" s="30"/>
      <c r="H493" s="30"/>
      <c r="I493" s="31"/>
      <c r="J493" s="31"/>
      <c r="K493" s="31"/>
    </row>
    <row r="494" spans="1:11" ht="15.75" x14ac:dyDescent="0.25">
      <c r="A494" s="28" t="str">
        <f>IFERROR((RANK(B494, $B$5:B5490) + COUNTIF($B$5:B494, B494) - 1),"")</f>
        <v/>
      </c>
      <c r="B494" s="29" t="str">
        <f t="shared" si="14"/>
        <v>0</v>
      </c>
      <c r="C494" s="30"/>
      <c r="D494" s="30"/>
      <c r="E494" s="34"/>
      <c r="F494" s="33" t="str">
        <f t="shared" si="15"/>
        <v/>
      </c>
      <c r="G494" s="30"/>
      <c r="H494" s="30"/>
      <c r="I494" s="31"/>
      <c r="J494" s="31"/>
      <c r="K494" s="31"/>
    </row>
    <row r="495" spans="1:11" ht="15.75" x14ac:dyDescent="0.25">
      <c r="A495" s="28" t="str">
        <f>IFERROR((RANK(B495, $B$5:B5491) + COUNTIF($B$5:B495, B495) - 1),"")</f>
        <v/>
      </c>
      <c r="B495" s="29" t="str">
        <f t="shared" si="14"/>
        <v>0</v>
      </c>
      <c r="C495" s="30"/>
      <c r="D495" s="30"/>
      <c r="E495" s="34"/>
      <c r="F495" s="33" t="str">
        <f t="shared" si="15"/>
        <v/>
      </c>
      <c r="G495" s="30"/>
      <c r="H495" s="30"/>
      <c r="I495" s="31"/>
      <c r="J495" s="31"/>
      <c r="K495" s="31"/>
    </row>
    <row r="496" spans="1:11" ht="15.75" x14ac:dyDescent="0.25">
      <c r="A496" s="28" t="str">
        <f>IFERROR((RANK(B496, $B$5:B5492) + COUNTIF($B$5:B496, B496) - 1),"")</f>
        <v/>
      </c>
      <c r="B496" s="29" t="str">
        <f t="shared" si="14"/>
        <v>0</v>
      </c>
      <c r="C496" s="30"/>
      <c r="D496" s="30"/>
      <c r="E496" s="34"/>
      <c r="F496" s="33" t="str">
        <f t="shared" si="15"/>
        <v/>
      </c>
      <c r="G496" s="30"/>
      <c r="H496" s="30"/>
      <c r="I496" s="31"/>
      <c r="J496" s="31"/>
      <c r="K496" s="31"/>
    </row>
    <row r="497" spans="1:11" ht="15.75" x14ac:dyDescent="0.25">
      <c r="A497" s="28" t="str">
        <f>IFERROR((RANK(B497, $B$5:B5493) + COUNTIF($B$5:B497, B497) - 1),"")</f>
        <v/>
      </c>
      <c r="B497" s="29" t="str">
        <f t="shared" si="14"/>
        <v>0</v>
      </c>
      <c r="C497" s="30"/>
      <c r="D497" s="30"/>
      <c r="E497" s="34"/>
      <c r="F497" s="33" t="str">
        <f t="shared" si="15"/>
        <v/>
      </c>
      <c r="G497" s="30"/>
      <c r="H497" s="30"/>
      <c r="I497" s="31"/>
      <c r="J497" s="31"/>
      <c r="K497" s="31"/>
    </row>
    <row r="498" spans="1:11" ht="15.75" x14ac:dyDescent="0.25">
      <c r="A498" s="28" t="str">
        <f>IFERROR((RANK(B498, $B$5:B5494) + COUNTIF($B$5:B498, B498) - 1),"")</f>
        <v/>
      </c>
      <c r="B498" s="29" t="str">
        <f t="shared" si="14"/>
        <v>0</v>
      </c>
      <c r="C498" s="30"/>
      <c r="D498" s="30"/>
      <c r="E498" s="34"/>
      <c r="F498" s="33" t="str">
        <f t="shared" si="15"/>
        <v/>
      </c>
      <c r="G498" s="30"/>
      <c r="H498" s="30"/>
      <c r="I498" s="31"/>
      <c r="J498" s="31"/>
      <c r="K498" s="31"/>
    </row>
    <row r="499" spans="1:11" ht="15.75" x14ac:dyDescent="0.25">
      <c r="A499" s="28" t="str">
        <f>IFERROR((RANK(B499, $B$5:B5495) + COUNTIF($B$5:B499, B499) - 1),"")</f>
        <v/>
      </c>
      <c r="B499" s="29" t="str">
        <f t="shared" si="14"/>
        <v>0</v>
      </c>
      <c r="C499" s="30"/>
      <c r="D499" s="30"/>
      <c r="E499" s="34"/>
      <c r="F499" s="33" t="str">
        <f t="shared" si="15"/>
        <v/>
      </c>
      <c r="G499" s="30"/>
      <c r="H499" s="30"/>
      <c r="I499" s="31"/>
      <c r="J499" s="31"/>
      <c r="K499" s="31"/>
    </row>
    <row r="500" spans="1:11" ht="15.75" x14ac:dyDescent="0.25">
      <c r="A500" s="28" t="str">
        <f>IFERROR((RANK(B500, $B$5:B5496) + COUNTIF($B$5:B500, B500) - 1),"")</f>
        <v/>
      </c>
      <c r="B500" s="29" t="str">
        <f t="shared" si="14"/>
        <v>0</v>
      </c>
      <c r="C500" s="30"/>
      <c r="D500" s="30"/>
      <c r="E500" s="34"/>
      <c r="F500" s="33" t="str">
        <f t="shared" si="15"/>
        <v/>
      </c>
      <c r="G500" s="30"/>
      <c r="H500" s="30"/>
      <c r="I500" s="31"/>
      <c r="J500" s="31"/>
      <c r="K500" s="31"/>
    </row>
    <row r="501" spans="1:11" ht="15.75" x14ac:dyDescent="0.25">
      <c r="A501" s="28" t="str">
        <f>IFERROR((RANK(B501, $B$5:B5497) + COUNTIF($B$5:B501, B501) - 1),"")</f>
        <v/>
      </c>
      <c r="B501" s="29" t="str">
        <f t="shared" si="14"/>
        <v>0</v>
      </c>
      <c r="C501" s="30"/>
      <c r="D501" s="30"/>
      <c r="E501" s="34"/>
      <c r="F501" s="33" t="str">
        <f t="shared" si="15"/>
        <v/>
      </c>
      <c r="G501" s="30"/>
      <c r="H501" s="30"/>
      <c r="I501" s="31"/>
      <c r="J501" s="31"/>
      <c r="K501" s="31"/>
    </row>
    <row r="502" spans="1:11" ht="15.75" x14ac:dyDescent="0.25">
      <c r="A502" s="28" t="str">
        <f>IFERROR((RANK(B502, $B$5:B5498) + COUNTIF($B$5:B502, B502) - 1),"")</f>
        <v/>
      </c>
      <c r="B502" s="29" t="str">
        <f t="shared" si="14"/>
        <v>0</v>
      </c>
      <c r="C502" s="30"/>
      <c r="D502" s="30"/>
      <c r="E502" s="34"/>
      <c r="F502" s="33" t="str">
        <f t="shared" si="15"/>
        <v/>
      </c>
      <c r="G502" s="30"/>
      <c r="H502" s="30"/>
      <c r="I502" s="31"/>
      <c r="J502" s="31"/>
      <c r="K502" s="31"/>
    </row>
    <row r="503" spans="1:11" ht="15.75" x14ac:dyDescent="0.25">
      <c r="A503" s="28" t="str">
        <f>IFERROR((RANK(B503, $B$5:B5499) + COUNTIF($B$5:B503, B503) - 1),"")</f>
        <v/>
      </c>
      <c r="B503" s="29" t="str">
        <f t="shared" si="14"/>
        <v>0</v>
      </c>
      <c r="C503" s="30"/>
      <c r="D503" s="30"/>
      <c r="E503" s="34"/>
      <c r="F503" s="33" t="str">
        <f t="shared" si="15"/>
        <v/>
      </c>
      <c r="G503" s="30"/>
      <c r="H503" s="30"/>
      <c r="I503" s="31"/>
      <c r="J503" s="31"/>
      <c r="K503" s="31"/>
    </row>
    <row r="504" spans="1:11" ht="15.75" x14ac:dyDescent="0.25">
      <c r="A504" s="28" t="str">
        <f>IFERROR((RANK(B504, $B$5:B5500) + COUNTIF($B$5:B504, B504) - 1),"")</f>
        <v/>
      </c>
      <c r="B504" s="29" t="str">
        <f t="shared" si="14"/>
        <v>0</v>
      </c>
      <c r="C504" s="30"/>
      <c r="D504" s="30"/>
      <c r="E504" s="34"/>
      <c r="F504" s="33" t="str">
        <f t="shared" si="15"/>
        <v/>
      </c>
      <c r="G504" s="30"/>
      <c r="H504" s="30"/>
      <c r="I504" s="31"/>
      <c r="J504" s="31"/>
      <c r="K504" s="31"/>
    </row>
    <row r="505" spans="1:11" ht="15.75" x14ac:dyDescent="0.25">
      <c r="A505" s="28" t="str">
        <f>IFERROR((RANK(B505, $B$5:B5501) + COUNTIF($B$5:B505, B505) - 1),"")</f>
        <v/>
      </c>
      <c r="B505" s="29" t="str">
        <f t="shared" si="14"/>
        <v>0</v>
      </c>
      <c r="C505" s="30"/>
      <c r="D505" s="30"/>
      <c r="E505" s="34"/>
      <c r="F505" s="33" t="str">
        <f t="shared" si="15"/>
        <v/>
      </c>
      <c r="G505" s="30"/>
      <c r="H505" s="30"/>
      <c r="I505" s="31"/>
      <c r="J505" s="31"/>
      <c r="K505" s="31"/>
    </row>
    <row r="506" spans="1:11" ht="15.75" x14ac:dyDescent="0.25">
      <c r="A506" s="28" t="str">
        <f>IFERROR((RANK(B506, $B$5:B5502) + COUNTIF($B$5:B506, B506) - 1),"")</f>
        <v/>
      </c>
      <c r="B506" s="29" t="str">
        <f t="shared" si="14"/>
        <v>0</v>
      </c>
      <c r="C506" s="30"/>
      <c r="D506" s="30"/>
      <c r="E506" s="34"/>
      <c r="F506" s="33" t="str">
        <f t="shared" si="15"/>
        <v/>
      </c>
      <c r="G506" s="30"/>
      <c r="H506" s="30"/>
      <c r="I506" s="31"/>
      <c r="J506" s="31"/>
      <c r="K506" s="31"/>
    </row>
    <row r="507" spans="1:11" ht="15.75" x14ac:dyDescent="0.25">
      <c r="A507" s="28" t="str">
        <f>IFERROR((RANK(B507, $B$5:B5503) + COUNTIF($B$5:B507, B507) - 1),"")</f>
        <v/>
      </c>
      <c r="B507" s="29" t="str">
        <f t="shared" si="14"/>
        <v>0</v>
      </c>
      <c r="C507" s="30"/>
      <c r="D507" s="30"/>
      <c r="E507" s="34"/>
      <c r="F507" s="33" t="str">
        <f t="shared" si="15"/>
        <v/>
      </c>
      <c r="G507" s="30"/>
      <c r="H507" s="30"/>
      <c r="I507" s="31"/>
      <c r="J507" s="31"/>
      <c r="K507" s="31"/>
    </row>
    <row r="508" spans="1:11" ht="15.75" x14ac:dyDescent="0.25">
      <c r="A508" s="28" t="str">
        <f>IFERROR((RANK(B508, $B$5:B5504) + COUNTIF($B$5:B508, B508) - 1),"")</f>
        <v/>
      </c>
      <c r="B508" s="29" t="str">
        <f t="shared" si="14"/>
        <v>0</v>
      </c>
      <c r="C508" s="30"/>
      <c r="D508" s="30"/>
      <c r="E508" s="34"/>
      <c r="F508" s="33" t="str">
        <f t="shared" si="15"/>
        <v/>
      </c>
      <c r="G508" s="30"/>
      <c r="H508" s="30"/>
      <c r="I508" s="31"/>
      <c r="J508" s="31"/>
      <c r="K508" s="31"/>
    </row>
    <row r="509" spans="1:11" ht="15.75" x14ac:dyDescent="0.25">
      <c r="A509" s="28" t="str">
        <f>IFERROR((RANK(B509, $B$5:B5505) + COUNTIF($B$5:B509, B509) - 1),"")</f>
        <v/>
      </c>
      <c r="B509" s="29" t="str">
        <f t="shared" si="14"/>
        <v>0</v>
      </c>
      <c r="C509" s="30"/>
      <c r="D509" s="30"/>
      <c r="E509" s="34"/>
      <c r="F509" s="33" t="str">
        <f t="shared" si="15"/>
        <v/>
      </c>
      <c r="G509" s="30"/>
      <c r="H509" s="30"/>
      <c r="I509" s="31"/>
      <c r="J509" s="31"/>
      <c r="K509" s="31"/>
    </row>
    <row r="510" spans="1:11" ht="15.75" x14ac:dyDescent="0.25">
      <c r="A510" s="28" t="str">
        <f>IFERROR((RANK(B510, $B$5:B5506) + COUNTIF($B$5:B510, B510) - 1),"")</f>
        <v/>
      </c>
      <c r="B510" s="29" t="str">
        <f t="shared" si="14"/>
        <v>0</v>
      </c>
      <c r="C510" s="30"/>
      <c r="D510" s="30"/>
      <c r="E510" s="34"/>
      <c r="F510" s="33" t="str">
        <f t="shared" si="15"/>
        <v/>
      </c>
      <c r="G510" s="30"/>
      <c r="H510" s="30"/>
      <c r="I510" s="31"/>
      <c r="J510" s="31"/>
      <c r="K510" s="31"/>
    </row>
    <row r="511" spans="1:11" ht="15.75" x14ac:dyDescent="0.25">
      <c r="A511" s="28" t="str">
        <f>IFERROR((RANK(B511, $B$5:B5507) + COUNTIF($B$5:B511, B511) - 1),"")</f>
        <v/>
      </c>
      <c r="B511" s="29" t="str">
        <f t="shared" si="14"/>
        <v>0</v>
      </c>
      <c r="C511" s="30"/>
      <c r="D511" s="30"/>
      <c r="E511" s="34"/>
      <c r="F511" s="33" t="str">
        <f t="shared" si="15"/>
        <v/>
      </c>
      <c r="G511" s="30"/>
      <c r="H511" s="30"/>
      <c r="I511" s="31"/>
      <c r="J511" s="31"/>
      <c r="K511" s="31"/>
    </row>
    <row r="512" spans="1:11" ht="15.75" x14ac:dyDescent="0.25">
      <c r="A512" s="28" t="str">
        <f>IFERROR((RANK(B512, $B$5:B5508) + COUNTIF($B$5:B512, B512) - 1),"")</f>
        <v/>
      </c>
      <c r="B512" s="29" t="str">
        <f t="shared" si="14"/>
        <v>0</v>
      </c>
      <c r="C512" s="30"/>
      <c r="D512" s="30"/>
      <c r="E512" s="34"/>
      <c r="F512" s="33" t="str">
        <f t="shared" si="15"/>
        <v/>
      </c>
      <c r="G512" s="30"/>
      <c r="H512" s="30"/>
      <c r="I512" s="31"/>
      <c r="J512" s="31"/>
      <c r="K512" s="31"/>
    </row>
    <row r="513" spans="1:11" ht="15.75" x14ac:dyDescent="0.25">
      <c r="A513" s="28" t="str">
        <f>IFERROR((RANK(B513, $B$5:B5509) + COUNTIF($B$5:B513, B513) - 1),"")</f>
        <v/>
      </c>
      <c r="B513" s="29" t="str">
        <f t="shared" si="14"/>
        <v>0</v>
      </c>
      <c r="C513" s="30"/>
      <c r="D513" s="30"/>
      <c r="E513" s="34"/>
      <c r="F513" s="33" t="str">
        <f t="shared" si="15"/>
        <v/>
      </c>
      <c r="G513" s="30"/>
      <c r="H513" s="30"/>
      <c r="I513" s="31"/>
      <c r="J513" s="31"/>
      <c r="K513" s="31"/>
    </row>
    <row r="514" spans="1:11" ht="15.75" x14ac:dyDescent="0.25">
      <c r="A514" s="28" t="str">
        <f>IFERROR((RANK(B514, $B$5:B5510) + COUNTIF($B$5:B514, B514) - 1),"")</f>
        <v/>
      </c>
      <c r="B514" s="29" t="str">
        <f t="shared" si="14"/>
        <v>0</v>
      </c>
      <c r="C514" s="30"/>
      <c r="D514" s="30"/>
      <c r="E514" s="34"/>
      <c r="F514" s="33" t="str">
        <f t="shared" si="15"/>
        <v/>
      </c>
      <c r="G514" s="30"/>
      <c r="H514" s="30"/>
      <c r="I514" s="31"/>
      <c r="J514" s="31"/>
      <c r="K514" s="31"/>
    </row>
    <row r="515" spans="1:11" ht="15.75" x14ac:dyDescent="0.25">
      <c r="A515" s="28" t="str">
        <f>IFERROR((RANK(B515, $B$5:B5511) + COUNTIF($B$5:B515, B515) - 1),"")</f>
        <v/>
      </c>
      <c r="B515" s="29" t="str">
        <f t="shared" si="14"/>
        <v>0</v>
      </c>
      <c r="C515" s="30"/>
      <c r="D515" s="30"/>
      <c r="E515" s="34"/>
      <c r="F515" s="33" t="str">
        <f t="shared" si="15"/>
        <v/>
      </c>
      <c r="G515" s="30"/>
      <c r="H515" s="30"/>
      <c r="I515" s="31"/>
      <c r="J515" s="31"/>
      <c r="K515" s="31"/>
    </row>
    <row r="516" spans="1:11" ht="15.75" x14ac:dyDescent="0.25">
      <c r="A516" s="28" t="str">
        <f>IFERROR((RANK(B516, $B$5:B5512) + COUNTIF($B$5:B516, B516) - 1),"")</f>
        <v/>
      </c>
      <c r="B516" s="29" t="str">
        <f t="shared" si="14"/>
        <v>0</v>
      </c>
      <c r="C516" s="30"/>
      <c r="D516" s="30"/>
      <c r="E516" s="34"/>
      <c r="F516" s="33" t="str">
        <f t="shared" si="15"/>
        <v/>
      </c>
      <c r="G516" s="30"/>
      <c r="H516" s="30"/>
      <c r="I516" s="31"/>
      <c r="J516" s="31"/>
      <c r="K516" s="31"/>
    </row>
    <row r="517" spans="1:11" ht="15.75" x14ac:dyDescent="0.25">
      <c r="A517" s="28" t="str">
        <f>IFERROR((RANK(B517, $B$5:B5513) + COUNTIF($B$5:B517, B517) - 1),"")</f>
        <v/>
      </c>
      <c r="B517" s="29" t="str">
        <f t="shared" ref="B517:B580" si="16">IF(G517="Removed",IF(AND(I517 &lt;&gt; "Poor", I517 &lt;&gt; "Very Poor/Dead",E517&gt;5), E517, "0"),"0")</f>
        <v>0</v>
      </c>
      <c r="C517" s="30"/>
      <c r="D517" s="30"/>
      <c r="E517" s="34"/>
      <c r="F517" s="33" t="str">
        <f t="shared" ref="F517:F580" si="17">IF(E517&gt;=20,"X","")</f>
        <v/>
      </c>
      <c r="G517" s="30"/>
      <c r="H517" s="30"/>
      <c r="I517" s="31"/>
      <c r="J517" s="31"/>
      <c r="K517" s="31"/>
    </row>
    <row r="518" spans="1:11" ht="15.75" x14ac:dyDescent="0.25">
      <c r="A518" s="28" t="str">
        <f>IFERROR((RANK(B518, $B$5:B5514) + COUNTIF($B$5:B518, B518) - 1),"")</f>
        <v/>
      </c>
      <c r="B518" s="29" t="str">
        <f t="shared" si="16"/>
        <v>0</v>
      </c>
      <c r="C518" s="30"/>
      <c r="D518" s="30"/>
      <c r="E518" s="34"/>
      <c r="F518" s="33" t="str">
        <f t="shared" si="17"/>
        <v/>
      </c>
      <c r="G518" s="30"/>
      <c r="H518" s="30"/>
      <c r="I518" s="31"/>
      <c r="J518" s="31"/>
      <c r="K518" s="31"/>
    </row>
    <row r="519" spans="1:11" ht="15.75" x14ac:dyDescent="0.25">
      <c r="A519" s="28" t="str">
        <f>IFERROR((RANK(B519, $B$5:B5515) + COUNTIF($B$5:B519, B519) - 1),"")</f>
        <v/>
      </c>
      <c r="B519" s="29" t="str">
        <f t="shared" si="16"/>
        <v>0</v>
      </c>
      <c r="C519" s="30"/>
      <c r="D519" s="30"/>
      <c r="E519" s="34"/>
      <c r="F519" s="33" t="str">
        <f t="shared" si="17"/>
        <v/>
      </c>
      <c r="G519" s="30"/>
      <c r="H519" s="30"/>
      <c r="I519" s="31"/>
      <c r="J519" s="31"/>
      <c r="K519" s="31"/>
    </row>
    <row r="520" spans="1:11" ht="15.75" x14ac:dyDescent="0.25">
      <c r="A520" s="28" t="str">
        <f>IFERROR((RANK(B520, $B$5:B5516) + COUNTIF($B$5:B520, B520) - 1),"")</f>
        <v/>
      </c>
      <c r="B520" s="29" t="str">
        <f t="shared" si="16"/>
        <v>0</v>
      </c>
      <c r="C520" s="30"/>
      <c r="D520" s="30"/>
      <c r="E520" s="34"/>
      <c r="F520" s="33" t="str">
        <f t="shared" si="17"/>
        <v/>
      </c>
      <c r="G520" s="30"/>
      <c r="H520" s="30"/>
      <c r="I520" s="31"/>
      <c r="J520" s="31"/>
      <c r="K520" s="31"/>
    </row>
    <row r="521" spans="1:11" ht="15.75" x14ac:dyDescent="0.25">
      <c r="A521" s="28" t="str">
        <f>IFERROR((RANK(B521, $B$5:B5517) + COUNTIF($B$5:B521, B521) - 1),"")</f>
        <v/>
      </c>
      <c r="B521" s="29" t="str">
        <f t="shared" si="16"/>
        <v>0</v>
      </c>
      <c r="C521" s="30"/>
      <c r="D521" s="30"/>
      <c r="E521" s="34"/>
      <c r="F521" s="33" t="str">
        <f t="shared" si="17"/>
        <v/>
      </c>
      <c r="G521" s="30"/>
      <c r="H521" s="30"/>
      <c r="I521" s="31"/>
      <c r="J521" s="31"/>
      <c r="K521" s="31"/>
    </row>
    <row r="522" spans="1:11" ht="15.75" x14ac:dyDescent="0.25">
      <c r="A522" s="28" t="str">
        <f>IFERROR((RANK(B522, $B$5:B5518) + COUNTIF($B$5:B522, B522) - 1),"")</f>
        <v/>
      </c>
      <c r="B522" s="29" t="str">
        <f t="shared" si="16"/>
        <v>0</v>
      </c>
      <c r="C522" s="30"/>
      <c r="D522" s="30"/>
      <c r="E522" s="34"/>
      <c r="F522" s="33" t="str">
        <f t="shared" si="17"/>
        <v/>
      </c>
      <c r="G522" s="30"/>
      <c r="H522" s="30"/>
      <c r="I522" s="31"/>
      <c r="J522" s="31"/>
      <c r="K522" s="31"/>
    </row>
    <row r="523" spans="1:11" ht="15.75" x14ac:dyDescent="0.25">
      <c r="A523" s="28" t="str">
        <f>IFERROR((RANK(B523, $B$5:B5519) + COUNTIF($B$5:B523, B523) - 1),"")</f>
        <v/>
      </c>
      <c r="B523" s="29" t="str">
        <f t="shared" si="16"/>
        <v>0</v>
      </c>
      <c r="C523" s="30"/>
      <c r="D523" s="30"/>
      <c r="E523" s="34"/>
      <c r="F523" s="33" t="str">
        <f t="shared" si="17"/>
        <v/>
      </c>
      <c r="G523" s="30"/>
      <c r="H523" s="30"/>
      <c r="I523" s="31"/>
      <c r="J523" s="31"/>
      <c r="K523" s="31"/>
    </row>
    <row r="524" spans="1:11" ht="15.75" x14ac:dyDescent="0.25">
      <c r="A524" s="28" t="str">
        <f>IFERROR((RANK(B524, $B$5:B5520) + COUNTIF($B$5:B524, B524) - 1),"")</f>
        <v/>
      </c>
      <c r="B524" s="29" t="str">
        <f t="shared" si="16"/>
        <v>0</v>
      </c>
      <c r="C524" s="30"/>
      <c r="D524" s="30"/>
      <c r="E524" s="34"/>
      <c r="F524" s="33" t="str">
        <f t="shared" si="17"/>
        <v/>
      </c>
      <c r="G524" s="30"/>
      <c r="H524" s="30"/>
      <c r="I524" s="31"/>
      <c r="J524" s="31"/>
      <c r="K524" s="31"/>
    </row>
    <row r="525" spans="1:11" ht="15.75" x14ac:dyDescent="0.25">
      <c r="A525" s="28" t="str">
        <f>IFERROR((RANK(B525, $B$5:B5521) + COUNTIF($B$5:B525, B525) - 1),"")</f>
        <v/>
      </c>
      <c r="B525" s="29" t="str">
        <f t="shared" si="16"/>
        <v>0</v>
      </c>
      <c r="C525" s="30"/>
      <c r="D525" s="30"/>
      <c r="E525" s="34"/>
      <c r="F525" s="33" t="str">
        <f t="shared" si="17"/>
        <v/>
      </c>
      <c r="G525" s="30"/>
      <c r="H525" s="30"/>
      <c r="I525" s="31"/>
      <c r="J525" s="31"/>
      <c r="K525" s="31"/>
    </row>
    <row r="526" spans="1:11" ht="15.75" x14ac:dyDescent="0.25">
      <c r="A526" s="28" t="str">
        <f>IFERROR((RANK(B526, $B$5:B5522) + COUNTIF($B$5:B526, B526) - 1),"")</f>
        <v/>
      </c>
      <c r="B526" s="29" t="str">
        <f t="shared" si="16"/>
        <v>0</v>
      </c>
      <c r="C526" s="30"/>
      <c r="D526" s="30"/>
      <c r="E526" s="34"/>
      <c r="F526" s="33" t="str">
        <f t="shared" si="17"/>
        <v/>
      </c>
      <c r="G526" s="30"/>
      <c r="H526" s="30"/>
      <c r="I526" s="31"/>
      <c r="J526" s="31"/>
      <c r="K526" s="31"/>
    </row>
    <row r="527" spans="1:11" ht="15.75" x14ac:dyDescent="0.25">
      <c r="A527" s="28" t="str">
        <f>IFERROR((RANK(B527, $B$5:B5523) + COUNTIF($B$5:B527, B527) - 1),"")</f>
        <v/>
      </c>
      <c r="B527" s="29" t="str">
        <f t="shared" si="16"/>
        <v>0</v>
      </c>
      <c r="C527" s="30"/>
      <c r="D527" s="30"/>
      <c r="E527" s="34"/>
      <c r="F527" s="33" t="str">
        <f t="shared" si="17"/>
        <v/>
      </c>
      <c r="G527" s="30"/>
      <c r="H527" s="30"/>
      <c r="I527" s="31"/>
      <c r="J527" s="31"/>
      <c r="K527" s="31"/>
    </row>
    <row r="528" spans="1:11" ht="15.75" x14ac:dyDescent="0.25">
      <c r="A528" s="28" t="str">
        <f>IFERROR((RANK(B528, $B$5:B5524) + COUNTIF($B$5:B528, B528) - 1),"")</f>
        <v/>
      </c>
      <c r="B528" s="29" t="str">
        <f t="shared" si="16"/>
        <v>0</v>
      </c>
      <c r="C528" s="30"/>
      <c r="D528" s="30"/>
      <c r="E528" s="34"/>
      <c r="F528" s="33" t="str">
        <f t="shared" si="17"/>
        <v/>
      </c>
      <c r="G528" s="30"/>
      <c r="H528" s="30"/>
      <c r="I528" s="31"/>
      <c r="J528" s="31"/>
      <c r="K528" s="31"/>
    </row>
    <row r="529" spans="1:11" ht="15.75" x14ac:dyDescent="0.25">
      <c r="A529" s="28" t="str">
        <f>IFERROR((RANK(B529, $B$5:B5525) + COUNTIF($B$5:B529, B529) - 1),"")</f>
        <v/>
      </c>
      <c r="B529" s="29" t="str">
        <f t="shared" si="16"/>
        <v>0</v>
      </c>
      <c r="C529" s="30"/>
      <c r="D529" s="30"/>
      <c r="E529" s="34"/>
      <c r="F529" s="33" t="str">
        <f t="shared" si="17"/>
        <v/>
      </c>
      <c r="G529" s="30"/>
      <c r="H529" s="30"/>
      <c r="I529" s="31"/>
      <c r="J529" s="31"/>
      <c r="K529" s="31"/>
    </row>
    <row r="530" spans="1:11" ht="15.75" x14ac:dyDescent="0.25">
      <c r="A530" s="28" t="str">
        <f>IFERROR((RANK(B530, $B$5:B5526) + COUNTIF($B$5:B530, B530) - 1),"")</f>
        <v/>
      </c>
      <c r="B530" s="29" t="str">
        <f t="shared" si="16"/>
        <v>0</v>
      </c>
      <c r="C530" s="30"/>
      <c r="D530" s="30"/>
      <c r="E530" s="34"/>
      <c r="F530" s="33" t="str">
        <f t="shared" si="17"/>
        <v/>
      </c>
      <c r="G530" s="30"/>
      <c r="H530" s="30"/>
      <c r="I530" s="31"/>
      <c r="J530" s="31"/>
      <c r="K530" s="31"/>
    </row>
    <row r="531" spans="1:11" ht="15.75" x14ac:dyDescent="0.25">
      <c r="A531" s="28" t="str">
        <f>IFERROR((RANK(B531, $B$5:B5527) + COUNTIF($B$5:B531, B531) - 1),"")</f>
        <v/>
      </c>
      <c r="B531" s="29" t="str">
        <f t="shared" si="16"/>
        <v>0</v>
      </c>
      <c r="C531" s="30"/>
      <c r="D531" s="30"/>
      <c r="E531" s="34"/>
      <c r="F531" s="33" t="str">
        <f t="shared" si="17"/>
        <v/>
      </c>
      <c r="G531" s="30"/>
      <c r="H531" s="30"/>
      <c r="I531" s="31"/>
      <c r="J531" s="31"/>
      <c r="K531" s="31"/>
    </row>
    <row r="532" spans="1:11" ht="15.75" x14ac:dyDescent="0.25">
      <c r="A532" s="28" t="str">
        <f>IFERROR((RANK(B532, $B$5:B5528) + COUNTIF($B$5:B532, B532) - 1),"")</f>
        <v/>
      </c>
      <c r="B532" s="29" t="str">
        <f t="shared" si="16"/>
        <v>0</v>
      </c>
      <c r="C532" s="30"/>
      <c r="D532" s="30"/>
      <c r="E532" s="34"/>
      <c r="F532" s="33" t="str">
        <f t="shared" si="17"/>
        <v/>
      </c>
      <c r="G532" s="30"/>
      <c r="H532" s="30"/>
      <c r="I532" s="31"/>
      <c r="J532" s="31"/>
      <c r="K532" s="31"/>
    </row>
    <row r="533" spans="1:11" ht="15.75" x14ac:dyDescent="0.25">
      <c r="A533" s="28" t="str">
        <f>IFERROR((RANK(B533, $B$5:B5529) + COUNTIF($B$5:B533, B533) - 1),"")</f>
        <v/>
      </c>
      <c r="B533" s="29" t="str">
        <f t="shared" si="16"/>
        <v>0</v>
      </c>
      <c r="C533" s="30"/>
      <c r="D533" s="30"/>
      <c r="E533" s="34"/>
      <c r="F533" s="33" t="str">
        <f t="shared" si="17"/>
        <v/>
      </c>
      <c r="G533" s="30"/>
      <c r="H533" s="30"/>
      <c r="I533" s="31"/>
      <c r="J533" s="31"/>
      <c r="K533" s="31"/>
    </row>
    <row r="534" spans="1:11" ht="15.75" x14ac:dyDescent="0.25">
      <c r="A534" s="28" t="str">
        <f>IFERROR((RANK(B534, $B$5:B5530) + COUNTIF($B$5:B534, B534) - 1),"")</f>
        <v/>
      </c>
      <c r="B534" s="29" t="str">
        <f t="shared" si="16"/>
        <v>0</v>
      </c>
      <c r="C534" s="30"/>
      <c r="D534" s="30"/>
      <c r="E534" s="34"/>
      <c r="F534" s="33" t="str">
        <f t="shared" si="17"/>
        <v/>
      </c>
      <c r="G534" s="30"/>
      <c r="H534" s="30"/>
      <c r="I534" s="31"/>
      <c r="J534" s="31"/>
      <c r="K534" s="31"/>
    </row>
    <row r="535" spans="1:11" ht="15.75" x14ac:dyDescent="0.25">
      <c r="A535" s="28" t="str">
        <f>IFERROR((RANK(B535, $B$5:B5531) + COUNTIF($B$5:B535, B535) - 1),"")</f>
        <v/>
      </c>
      <c r="B535" s="29" t="str">
        <f t="shared" si="16"/>
        <v>0</v>
      </c>
      <c r="C535" s="30"/>
      <c r="D535" s="30"/>
      <c r="E535" s="34"/>
      <c r="F535" s="33" t="str">
        <f t="shared" si="17"/>
        <v/>
      </c>
      <c r="G535" s="30"/>
      <c r="H535" s="30"/>
      <c r="I535" s="31"/>
      <c r="J535" s="31"/>
      <c r="K535" s="31"/>
    </row>
    <row r="536" spans="1:11" ht="15.75" x14ac:dyDescent="0.25">
      <c r="A536" s="28" t="str">
        <f>IFERROR((RANK(B536, $B$5:B5532) + COUNTIF($B$5:B536, B536) - 1),"")</f>
        <v/>
      </c>
      <c r="B536" s="29" t="str">
        <f t="shared" si="16"/>
        <v>0</v>
      </c>
      <c r="C536" s="30"/>
      <c r="D536" s="30"/>
      <c r="E536" s="34"/>
      <c r="F536" s="33" t="str">
        <f t="shared" si="17"/>
        <v/>
      </c>
      <c r="G536" s="30"/>
      <c r="H536" s="30"/>
      <c r="I536" s="31"/>
      <c r="J536" s="31"/>
      <c r="K536" s="31"/>
    </row>
    <row r="537" spans="1:11" ht="15.75" x14ac:dyDescent="0.25">
      <c r="A537" s="28" t="str">
        <f>IFERROR((RANK(B537, $B$5:B5533) + COUNTIF($B$5:B537, B537) - 1),"")</f>
        <v/>
      </c>
      <c r="B537" s="29" t="str">
        <f t="shared" si="16"/>
        <v>0</v>
      </c>
      <c r="C537" s="30"/>
      <c r="D537" s="30"/>
      <c r="E537" s="34"/>
      <c r="F537" s="33" t="str">
        <f t="shared" si="17"/>
        <v/>
      </c>
      <c r="G537" s="30"/>
      <c r="H537" s="30"/>
      <c r="I537" s="31"/>
      <c r="J537" s="31"/>
      <c r="K537" s="31"/>
    </row>
    <row r="538" spans="1:11" ht="15.75" x14ac:dyDescent="0.25">
      <c r="A538" s="28" t="str">
        <f>IFERROR((RANK(B538, $B$5:B5534) + COUNTIF($B$5:B538, B538) - 1),"")</f>
        <v/>
      </c>
      <c r="B538" s="29" t="str">
        <f t="shared" si="16"/>
        <v>0</v>
      </c>
      <c r="C538" s="30"/>
      <c r="D538" s="30"/>
      <c r="E538" s="34"/>
      <c r="F538" s="33" t="str">
        <f t="shared" si="17"/>
        <v/>
      </c>
      <c r="G538" s="30"/>
      <c r="H538" s="30"/>
      <c r="I538" s="31"/>
      <c r="J538" s="31"/>
      <c r="K538" s="31"/>
    </row>
    <row r="539" spans="1:11" ht="15.75" x14ac:dyDescent="0.25">
      <c r="A539" s="28" t="str">
        <f>IFERROR((RANK(B539, $B$5:B5535) + COUNTIF($B$5:B539, B539) - 1),"")</f>
        <v/>
      </c>
      <c r="B539" s="29" t="str">
        <f t="shared" si="16"/>
        <v>0</v>
      </c>
      <c r="C539" s="30"/>
      <c r="D539" s="30"/>
      <c r="E539" s="34"/>
      <c r="F539" s="33" t="str">
        <f t="shared" si="17"/>
        <v/>
      </c>
      <c r="G539" s="30"/>
      <c r="H539" s="30"/>
      <c r="I539" s="31"/>
      <c r="J539" s="31"/>
      <c r="K539" s="31"/>
    </row>
    <row r="540" spans="1:11" ht="15.75" x14ac:dyDescent="0.25">
      <c r="A540" s="28" t="str">
        <f>IFERROR((RANK(B540, $B$5:B5536) + COUNTIF($B$5:B540, B540) - 1),"")</f>
        <v/>
      </c>
      <c r="B540" s="29" t="str">
        <f t="shared" si="16"/>
        <v>0</v>
      </c>
      <c r="C540" s="30"/>
      <c r="D540" s="30"/>
      <c r="E540" s="34"/>
      <c r="F540" s="33" t="str">
        <f t="shared" si="17"/>
        <v/>
      </c>
      <c r="G540" s="30"/>
      <c r="H540" s="30"/>
      <c r="I540" s="31"/>
      <c r="J540" s="31"/>
      <c r="K540" s="31"/>
    </row>
    <row r="541" spans="1:11" ht="15.75" x14ac:dyDescent="0.25">
      <c r="A541" s="28" t="str">
        <f>IFERROR((RANK(B541, $B$5:B5537) + COUNTIF($B$5:B541, B541) - 1),"")</f>
        <v/>
      </c>
      <c r="B541" s="29" t="str">
        <f t="shared" si="16"/>
        <v>0</v>
      </c>
      <c r="C541" s="30"/>
      <c r="D541" s="30"/>
      <c r="E541" s="34"/>
      <c r="F541" s="33" t="str">
        <f t="shared" si="17"/>
        <v/>
      </c>
      <c r="G541" s="30"/>
      <c r="H541" s="30"/>
      <c r="I541" s="31"/>
      <c r="J541" s="31"/>
      <c r="K541" s="31"/>
    </row>
    <row r="542" spans="1:11" ht="15.75" x14ac:dyDescent="0.25">
      <c r="A542" s="28" t="str">
        <f>IFERROR((RANK(B542, $B$5:B5538) + COUNTIF($B$5:B542, B542) - 1),"")</f>
        <v/>
      </c>
      <c r="B542" s="29" t="str">
        <f t="shared" si="16"/>
        <v>0</v>
      </c>
      <c r="C542" s="30"/>
      <c r="D542" s="30"/>
      <c r="E542" s="34"/>
      <c r="F542" s="33" t="str">
        <f t="shared" si="17"/>
        <v/>
      </c>
      <c r="G542" s="30"/>
      <c r="H542" s="30"/>
      <c r="I542" s="31"/>
      <c r="J542" s="31"/>
      <c r="K542" s="31"/>
    </row>
    <row r="543" spans="1:11" ht="15.75" x14ac:dyDescent="0.25">
      <c r="A543" s="28" t="str">
        <f>IFERROR((RANK(B543, $B$5:B5539) + COUNTIF($B$5:B543, B543) - 1),"")</f>
        <v/>
      </c>
      <c r="B543" s="29" t="str">
        <f t="shared" si="16"/>
        <v>0</v>
      </c>
      <c r="C543" s="30"/>
      <c r="D543" s="30"/>
      <c r="E543" s="34"/>
      <c r="F543" s="33" t="str">
        <f t="shared" si="17"/>
        <v/>
      </c>
      <c r="G543" s="30"/>
      <c r="H543" s="30"/>
      <c r="I543" s="31"/>
      <c r="J543" s="31"/>
      <c r="K543" s="31"/>
    </row>
    <row r="544" spans="1:11" ht="15.75" x14ac:dyDescent="0.25">
      <c r="A544" s="28" t="str">
        <f>IFERROR((RANK(B544, $B$5:B5540) + COUNTIF($B$5:B544, B544) - 1),"")</f>
        <v/>
      </c>
      <c r="B544" s="29" t="str">
        <f t="shared" si="16"/>
        <v>0</v>
      </c>
      <c r="C544" s="30"/>
      <c r="D544" s="30"/>
      <c r="E544" s="34"/>
      <c r="F544" s="33" t="str">
        <f t="shared" si="17"/>
        <v/>
      </c>
      <c r="G544" s="30"/>
      <c r="H544" s="30"/>
      <c r="I544" s="31"/>
      <c r="J544" s="31"/>
      <c r="K544" s="31"/>
    </row>
    <row r="545" spans="1:11" ht="15.75" x14ac:dyDescent="0.25">
      <c r="A545" s="28" t="str">
        <f>IFERROR((RANK(B545, $B$5:B5541) + COUNTIF($B$5:B545, B545) - 1),"")</f>
        <v/>
      </c>
      <c r="B545" s="29" t="str">
        <f t="shared" si="16"/>
        <v>0</v>
      </c>
      <c r="C545" s="30"/>
      <c r="D545" s="30"/>
      <c r="E545" s="34"/>
      <c r="F545" s="33" t="str">
        <f t="shared" si="17"/>
        <v/>
      </c>
      <c r="G545" s="30"/>
      <c r="H545" s="30"/>
      <c r="I545" s="31"/>
      <c r="J545" s="31"/>
      <c r="K545" s="31"/>
    </row>
    <row r="546" spans="1:11" ht="15.75" x14ac:dyDescent="0.25">
      <c r="A546" s="28" t="str">
        <f>IFERROR((RANK(B546, $B$5:B5542) + COUNTIF($B$5:B546, B546) - 1),"")</f>
        <v/>
      </c>
      <c r="B546" s="29" t="str">
        <f t="shared" si="16"/>
        <v>0</v>
      </c>
      <c r="C546" s="30"/>
      <c r="D546" s="30"/>
      <c r="E546" s="34"/>
      <c r="F546" s="33" t="str">
        <f t="shared" si="17"/>
        <v/>
      </c>
      <c r="G546" s="30"/>
      <c r="H546" s="30"/>
      <c r="I546" s="31"/>
      <c r="J546" s="31"/>
      <c r="K546" s="31"/>
    </row>
    <row r="547" spans="1:11" ht="15.75" x14ac:dyDescent="0.25">
      <c r="A547" s="28" t="str">
        <f>IFERROR((RANK(B547, $B$5:B5543) + COUNTIF($B$5:B547, B547) - 1),"")</f>
        <v/>
      </c>
      <c r="B547" s="29" t="str">
        <f t="shared" si="16"/>
        <v>0</v>
      </c>
      <c r="C547" s="30"/>
      <c r="D547" s="30"/>
      <c r="E547" s="34"/>
      <c r="F547" s="33" t="str">
        <f t="shared" si="17"/>
        <v/>
      </c>
      <c r="G547" s="30"/>
      <c r="H547" s="30"/>
      <c r="I547" s="31"/>
      <c r="J547" s="31"/>
      <c r="K547" s="31"/>
    </row>
    <row r="548" spans="1:11" ht="15.75" x14ac:dyDescent="0.25">
      <c r="A548" s="28" t="str">
        <f>IFERROR((RANK(B548, $B$5:B5544) + COUNTIF($B$5:B548, B548) - 1),"")</f>
        <v/>
      </c>
      <c r="B548" s="29" t="str">
        <f t="shared" si="16"/>
        <v>0</v>
      </c>
      <c r="C548" s="30"/>
      <c r="D548" s="30"/>
      <c r="E548" s="34"/>
      <c r="F548" s="33" t="str">
        <f t="shared" si="17"/>
        <v/>
      </c>
      <c r="G548" s="30"/>
      <c r="H548" s="30"/>
      <c r="I548" s="31"/>
      <c r="J548" s="31"/>
      <c r="K548" s="31"/>
    </row>
    <row r="549" spans="1:11" ht="15.75" x14ac:dyDescent="0.25">
      <c r="A549" s="28" t="str">
        <f>IFERROR((RANK(B549, $B$5:B5545) + COUNTIF($B$5:B549, B549) - 1),"")</f>
        <v/>
      </c>
      <c r="B549" s="29" t="str">
        <f t="shared" si="16"/>
        <v>0</v>
      </c>
      <c r="C549" s="30"/>
      <c r="D549" s="30"/>
      <c r="E549" s="34"/>
      <c r="F549" s="33" t="str">
        <f t="shared" si="17"/>
        <v/>
      </c>
      <c r="G549" s="30"/>
      <c r="H549" s="30"/>
      <c r="I549" s="31"/>
      <c r="J549" s="31"/>
      <c r="K549" s="31"/>
    </row>
    <row r="550" spans="1:11" ht="15.75" x14ac:dyDescent="0.25">
      <c r="A550" s="28" t="str">
        <f>IFERROR((RANK(B550, $B$5:B5546) + COUNTIF($B$5:B550, B550) - 1),"")</f>
        <v/>
      </c>
      <c r="B550" s="29" t="str">
        <f t="shared" si="16"/>
        <v>0</v>
      </c>
      <c r="C550" s="30"/>
      <c r="D550" s="30"/>
      <c r="E550" s="34"/>
      <c r="F550" s="33" t="str">
        <f t="shared" si="17"/>
        <v/>
      </c>
      <c r="G550" s="30"/>
      <c r="H550" s="30"/>
      <c r="I550" s="31"/>
      <c r="J550" s="31"/>
      <c r="K550" s="31"/>
    </row>
    <row r="551" spans="1:11" ht="15.75" x14ac:dyDescent="0.25">
      <c r="A551" s="28" t="str">
        <f>IFERROR((RANK(B551, $B$5:B5547) + COUNTIF($B$5:B551, B551) - 1),"")</f>
        <v/>
      </c>
      <c r="B551" s="29" t="str">
        <f t="shared" si="16"/>
        <v>0</v>
      </c>
      <c r="C551" s="30"/>
      <c r="D551" s="30"/>
      <c r="E551" s="34"/>
      <c r="F551" s="33" t="str">
        <f t="shared" si="17"/>
        <v/>
      </c>
      <c r="G551" s="30"/>
      <c r="H551" s="30"/>
      <c r="I551" s="31"/>
      <c r="J551" s="31"/>
      <c r="K551" s="31"/>
    </row>
    <row r="552" spans="1:11" ht="15.75" x14ac:dyDescent="0.25">
      <c r="A552" s="28" t="str">
        <f>IFERROR((RANK(B552, $B$5:B5548) + COUNTIF($B$5:B552, B552) - 1),"")</f>
        <v/>
      </c>
      <c r="B552" s="29" t="str">
        <f t="shared" si="16"/>
        <v>0</v>
      </c>
      <c r="C552" s="30"/>
      <c r="D552" s="30"/>
      <c r="E552" s="34"/>
      <c r="F552" s="33" t="str">
        <f t="shared" si="17"/>
        <v/>
      </c>
      <c r="G552" s="30"/>
      <c r="H552" s="30"/>
      <c r="I552" s="31"/>
      <c r="J552" s="31"/>
      <c r="K552" s="31"/>
    </row>
    <row r="553" spans="1:11" ht="15.75" x14ac:dyDescent="0.25">
      <c r="A553" s="28" t="str">
        <f>IFERROR((RANK(B553, $B$5:B5549) + COUNTIF($B$5:B553, B553) - 1),"")</f>
        <v/>
      </c>
      <c r="B553" s="29" t="str">
        <f t="shared" si="16"/>
        <v>0</v>
      </c>
      <c r="C553" s="30"/>
      <c r="D553" s="30"/>
      <c r="E553" s="34"/>
      <c r="F553" s="33" t="str">
        <f t="shared" si="17"/>
        <v/>
      </c>
      <c r="G553" s="30"/>
      <c r="H553" s="30"/>
      <c r="I553" s="31"/>
      <c r="J553" s="31"/>
      <c r="K553" s="31"/>
    </row>
    <row r="554" spans="1:11" ht="15.75" x14ac:dyDescent="0.25">
      <c r="A554" s="28" t="str">
        <f>IFERROR((RANK(B554, $B$5:B5550) + COUNTIF($B$5:B554, B554) - 1),"")</f>
        <v/>
      </c>
      <c r="B554" s="29" t="str">
        <f t="shared" si="16"/>
        <v>0</v>
      </c>
      <c r="C554" s="30"/>
      <c r="D554" s="30"/>
      <c r="E554" s="34"/>
      <c r="F554" s="33" t="str">
        <f t="shared" si="17"/>
        <v/>
      </c>
      <c r="G554" s="30"/>
      <c r="H554" s="30"/>
      <c r="I554" s="31"/>
      <c r="J554" s="31"/>
      <c r="K554" s="31"/>
    </row>
    <row r="555" spans="1:11" ht="15.75" x14ac:dyDescent="0.25">
      <c r="A555" s="28" t="str">
        <f>IFERROR((RANK(B555, $B$5:B5551) + COUNTIF($B$5:B555, B555) - 1),"")</f>
        <v/>
      </c>
      <c r="B555" s="29" t="str">
        <f t="shared" si="16"/>
        <v>0</v>
      </c>
      <c r="C555" s="30"/>
      <c r="D555" s="30"/>
      <c r="E555" s="34"/>
      <c r="F555" s="33" t="str">
        <f t="shared" si="17"/>
        <v/>
      </c>
      <c r="G555" s="30"/>
      <c r="H555" s="30"/>
      <c r="I555" s="31"/>
      <c r="J555" s="31"/>
      <c r="K555" s="31"/>
    </row>
    <row r="556" spans="1:11" ht="15.75" x14ac:dyDescent="0.25">
      <c r="A556" s="28" t="str">
        <f>IFERROR((RANK(B556, $B$5:B5552) + COUNTIF($B$5:B556, B556) - 1),"")</f>
        <v/>
      </c>
      <c r="B556" s="29" t="str">
        <f t="shared" si="16"/>
        <v>0</v>
      </c>
      <c r="C556" s="30"/>
      <c r="D556" s="30"/>
      <c r="E556" s="34"/>
      <c r="F556" s="33" t="str">
        <f t="shared" si="17"/>
        <v/>
      </c>
      <c r="G556" s="30"/>
      <c r="H556" s="30"/>
      <c r="I556" s="31"/>
      <c r="J556" s="31"/>
      <c r="K556" s="31"/>
    </row>
    <row r="557" spans="1:11" ht="15.75" x14ac:dyDescent="0.25">
      <c r="A557" s="28" t="str">
        <f>IFERROR((RANK(B557, $B$5:B5553) + COUNTIF($B$5:B557, B557) - 1),"")</f>
        <v/>
      </c>
      <c r="B557" s="29" t="str">
        <f t="shared" si="16"/>
        <v>0</v>
      </c>
      <c r="C557" s="30"/>
      <c r="D557" s="30"/>
      <c r="E557" s="34"/>
      <c r="F557" s="33" t="str">
        <f t="shared" si="17"/>
        <v/>
      </c>
      <c r="G557" s="30"/>
      <c r="H557" s="30"/>
      <c r="I557" s="31"/>
      <c r="J557" s="31"/>
      <c r="K557" s="31"/>
    </row>
    <row r="558" spans="1:11" ht="15.75" x14ac:dyDescent="0.25">
      <c r="A558" s="28" t="str">
        <f>IFERROR((RANK(B558, $B$5:B5554) + COUNTIF($B$5:B558, B558) - 1),"")</f>
        <v/>
      </c>
      <c r="B558" s="29" t="str">
        <f t="shared" si="16"/>
        <v>0</v>
      </c>
      <c r="C558" s="30"/>
      <c r="D558" s="30"/>
      <c r="E558" s="34"/>
      <c r="F558" s="33" t="str">
        <f t="shared" si="17"/>
        <v/>
      </c>
      <c r="G558" s="30"/>
      <c r="H558" s="30"/>
      <c r="I558" s="31"/>
      <c r="J558" s="31"/>
      <c r="K558" s="31"/>
    </row>
    <row r="559" spans="1:11" ht="15.75" x14ac:dyDescent="0.25">
      <c r="A559" s="28" t="str">
        <f>IFERROR((RANK(B559, $B$5:B5555) + COUNTIF($B$5:B559, B559) - 1),"")</f>
        <v/>
      </c>
      <c r="B559" s="29" t="str">
        <f t="shared" si="16"/>
        <v>0</v>
      </c>
      <c r="C559" s="30"/>
      <c r="D559" s="30"/>
      <c r="E559" s="34"/>
      <c r="F559" s="33" t="str">
        <f t="shared" si="17"/>
        <v/>
      </c>
      <c r="G559" s="30"/>
      <c r="H559" s="30"/>
      <c r="I559" s="31"/>
      <c r="J559" s="31"/>
      <c r="K559" s="31"/>
    </row>
    <row r="560" spans="1:11" ht="15.75" x14ac:dyDescent="0.25">
      <c r="A560" s="28" t="str">
        <f>IFERROR((RANK(B560, $B$5:B5556) + COUNTIF($B$5:B560, B560) - 1),"")</f>
        <v/>
      </c>
      <c r="B560" s="29" t="str">
        <f t="shared" si="16"/>
        <v>0</v>
      </c>
      <c r="C560" s="30"/>
      <c r="D560" s="30"/>
      <c r="E560" s="34"/>
      <c r="F560" s="33" t="str">
        <f t="shared" si="17"/>
        <v/>
      </c>
      <c r="G560" s="30"/>
      <c r="H560" s="30"/>
      <c r="I560" s="31"/>
      <c r="J560" s="31"/>
      <c r="K560" s="31"/>
    </row>
    <row r="561" spans="1:11" ht="15.75" x14ac:dyDescent="0.25">
      <c r="A561" s="28" t="str">
        <f>IFERROR((RANK(B561, $B$5:B5557) + COUNTIF($B$5:B561, B561) - 1),"")</f>
        <v/>
      </c>
      <c r="B561" s="29" t="str">
        <f t="shared" si="16"/>
        <v>0</v>
      </c>
      <c r="C561" s="30"/>
      <c r="D561" s="30"/>
      <c r="E561" s="34"/>
      <c r="F561" s="33" t="str">
        <f t="shared" si="17"/>
        <v/>
      </c>
      <c r="G561" s="30"/>
      <c r="H561" s="30"/>
      <c r="I561" s="31"/>
      <c r="J561" s="31"/>
      <c r="K561" s="31"/>
    </row>
    <row r="562" spans="1:11" ht="15.75" x14ac:dyDescent="0.25">
      <c r="A562" s="28" t="str">
        <f>IFERROR((RANK(B562, $B$5:B5558) + COUNTIF($B$5:B562, B562) - 1),"")</f>
        <v/>
      </c>
      <c r="B562" s="29" t="str">
        <f t="shared" si="16"/>
        <v>0</v>
      </c>
      <c r="C562" s="30"/>
      <c r="D562" s="30"/>
      <c r="E562" s="34"/>
      <c r="F562" s="33" t="str">
        <f t="shared" si="17"/>
        <v/>
      </c>
      <c r="G562" s="30"/>
      <c r="H562" s="30"/>
      <c r="I562" s="31"/>
      <c r="J562" s="31"/>
      <c r="K562" s="31"/>
    </row>
    <row r="563" spans="1:11" ht="15.75" x14ac:dyDescent="0.25">
      <c r="A563" s="28" t="str">
        <f>IFERROR((RANK(B563, $B$5:B5559) + COUNTIF($B$5:B563, B563) - 1),"")</f>
        <v/>
      </c>
      <c r="B563" s="29" t="str">
        <f t="shared" si="16"/>
        <v>0</v>
      </c>
      <c r="C563" s="30"/>
      <c r="D563" s="30"/>
      <c r="E563" s="34"/>
      <c r="F563" s="33" t="str">
        <f t="shared" si="17"/>
        <v/>
      </c>
      <c r="G563" s="30"/>
      <c r="H563" s="30"/>
      <c r="I563" s="31"/>
      <c r="J563" s="31"/>
      <c r="K563" s="31"/>
    </row>
    <row r="564" spans="1:11" ht="15.75" x14ac:dyDescent="0.25">
      <c r="A564" s="28" t="str">
        <f>IFERROR((RANK(B564, $B$5:B5560) + COUNTIF($B$5:B564, B564) - 1),"")</f>
        <v/>
      </c>
      <c r="B564" s="29" t="str">
        <f t="shared" si="16"/>
        <v>0</v>
      </c>
      <c r="C564" s="30"/>
      <c r="D564" s="30"/>
      <c r="E564" s="34"/>
      <c r="F564" s="33" t="str">
        <f t="shared" si="17"/>
        <v/>
      </c>
      <c r="G564" s="30"/>
      <c r="H564" s="30"/>
      <c r="I564" s="31"/>
      <c r="J564" s="31"/>
      <c r="K564" s="31"/>
    </row>
    <row r="565" spans="1:11" ht="15.75" x14ac:dyDescent="0.25">
      <c r="A565" s="28" t="str">
        <f>IFERROR((RANK(B565, $B$5:B5561) + COUNTIF($B$5:B565, B565) - 1),"")</f>
        <v/>
      </c>
      <c r="B565" s="29" t="str">
        <f t="shared" si="16"/>
        <v>0</v>
      </c>
      <c r="C565" s="30"/>
      <c r="D565" s="30"/>
      <c r="E565" s="34"/>
      <c r="F565" s="33" t="str">
        <f t="shared" si="17"/>
        <v/>
      </c>
      <c r="G565" s="30"/>
      <c r="H565" s="30"/>
      <c r="I565" s="31"/>
      <c r="J565" s="31"/>
      <c r="K565" s="31"/>
    </row>
    <row r="566" spans="1:11" ht="15.75" x14ac:dyDescent="0.25">
      <c r="A566" s="28" t="str">
        <f>IFERROR((RANK(B566, $B$5:B5562) + COUNTIF($B$5:B566, B566) - 1),"")</f>
        <v/>
      </c>
      <c r="B566" s="29" t="str">
        <f t="shared" si="16"/>
        <v>0</v>
      </c>
      <c r="C566" s="30"/>
      <c r="D566" s="30"/>
      <c r="E566" s="34"/>
      <c r="F566" s="33" t="str">
        <f t="shared" si="17"/>
        <v/>
      </c>
      <c r="G566" s="30"/>
      <c r="H566" s="30"/>
      <c r="I566" s="31"/>
      <c r="J566" s="31"/>
      <c r="K566" s="31"/>
    </row>
    <row r="567" spans="1:11" ht="15.75" x14ac:dyDescent="0.25">
      <c r="A567" s="28" t="str">
        <f>IFERROR((RANK(B567, $B$5:B5563) + COUNTIF($B$5:B567, B567) - 1),"")</f>
        <v/>
      </c>
      <c r="B567" s="29" t="str">
        <f t="shared" si="16"/>
        <v>0</v>
      </c>
      <c r="C567" s="30"/>
      <c r="D567" s="30"/>
      <c r="E567" s="34"/>
      <c r="F567" s="33" t="str">
        <f t="shared" si="17"/>
        <v/>
      </c>
      <c r="G567" s="30"/>
      <c r="H567" s="30"/>
      <c r="I567" s="31"/>
      <c r="J567" s="31"/>
      <c r="K567" s="31"/>
    </row>
    <row r="568" spans="1:11" ht="15.75" x14ac:dyDescent="0.25">
      <c r="A568" s="28" t="str">
        <f>IFERROR((RANK(B568, $B$5:B5564) + COUNTIF($B$5:B568, B568) - 1),"")</f>
        <v/>
      </c>
      <c r="B568" s="29" t="str">
        <f t="shared" si="16"/>
        <v>0</v>
      </c>
      <c r="C568" s="30"/>
      <c r="D568" s="30"/>
      <c r="E568" s="34"/>
      <c r="F568" s="33" t="str">
        <f t="shared" si="17"/>
        <v/>
      </c>
      <c r="G568" s="30"/>
      <c r="H568" s="30"/>
      <c r="I568" s="31"/>
      <c r="J568" s="31"/>
      <c r="K568" s="31"/>
    </row>
    <row r="569" spans="1:11" ht="15.75" x14ac:dyDescent="0.25">
      <c r="A569" s="28" t="str">
        <f>IFERROR((RANK(B569, $B$5:B5565) + COUNTIF($B$5:B569, B569) - 1),"")</f>
        <v/>
      </c>
      <c r="B569" s="29" t="str">
        <f t="shared" si="16"/>
        <v>0</v>
      </c>
      <c r="C569" s="30"/>
      <c r="D569" s="30"/>
      <c r="E569" s="34"/>
      <c r="F569" s="33" t="str">
        <f t="shared" si="17"/>
        <v/>
      </c>
      <c r="G569" s="30"/>
      <c r="H569" s="30"/>
      <c r="I569" s="31"/>
      <c r="J569" s="31"/>
      <c r="K569" s="31"/>
    </row>
    <row r="570" spans="1:11" ht="15.75" x14ac:dyDescent="0.25">
      <c r="A570" s="28" t="str">
        <f>IFERROR((RANK(B570, $B$5:B5566) + COUNTIF($B$5:B570, B570) - 1),"")</f>
        <v/>
      </c>
      <c r="B570" s="29" t="str">
        <f t="shared" si="16"/>
        <v>0</v>
      </c>
      <c r="C570" s="30"/>
      <c r="D570" s="30"/>
      <c r="E570" s="34"/>
      <c r="F570" s="33" t="str">
        <f t="shared" si="17"/>
        <v/>
      </c>
      <c r="G570" s="30"/>
      <c r="H570" s="30"/>
      <c r="I570" s="31"/>
      <c r="J570" s="31"/>
      <c r="K570" s="31"/>
    </row>
    <row r="571" spans="1:11" ht="15.75" x14ac:dyDescent="0.25">
      <c r="A571" s="28" t="str">
        <f>IFERROR((RANK(B571, $B$5:B5567) + COUNTIF($B$5:B571, B571) - 1),"")</f>
        <v/>
      </c>
      <c r="B571" s="29" t="str">
        <f t="shared" si="16"/>
        <v>0</v>
      </c>
      <c r="C571" s="30"/>
      <c r="D571" s="30"/>
      <c r="E571" s="34"/>
      <c r="F571" s="33" t="str">
        <f t="shared" si="17"/>
        <v/>
      </c>
      <c r="G571" s="30"/>
      <c r="H571" s="30"/>
      <c r="I571" s="31"/>
      <c r="J571" s="31"/>
      <c r="K571" s="31"/>
    </row>
    <row r="572" spans="1:11" ht="15.75" x14ac:dyDescent="0.25">
      <c r="A572" s="28" t="str">
        <f>IFERROR((RANK(B572, $B$5:B5568) + COUNTIF($B$5:B572, B572) - 1),"")</f>
        <v/>
      </c>
      <c r="B572" s="29" t="str">
        <f t="shared" si="16"/>
        <v>0</v>
      </c>
      <c r="C572" s="30"/>
      <c r="D572" s="30"/>
      <c r="E572" s="34"/>
      <c r="F572" s="33" t="str">
        <f t="shared" si="17"/>
        <v/>
      </c>
      <c r="G572" s="30"/>
      <c r="H572" s="30"/>
      <c r="I572" s="31"/>
      <c r="J572" s="31"/>
      <c r="K572" s="31"/>
    </row>
    <row r="573" spans="1:11" ht="15.75" x14ac:dyDescent="0.25">
      <c r="A573" s="28" t="str">
        <f>IFERROR((RANK(B573, $B$5:B5569) + COUNTIF($B$5:B573, B573) - 1),"")</f>
        <v/>
      </c>
      <c r="B573" s="29" t="str">
        <f t="shared" si="16"/>
        <v>0</v>
      </c>
      <c r="C573" s="30"/>
      <c r="D573" s="30"/>
      <c r="E573" s="34"/>
      <c r="F573" s="33" t="str">
        <f t="shared" si="17"/>
        <v/>
      </c>
      <c r="G573" s="30"/>
      <c r="H573" s="30"/>
      <c r="I573" s="31"/>
      <c r="J573" s="31"/>
      <c r="K573" s="31"/>
    </row>
    <row r="574" spans="1:11" ht="15.75" x14ac:dyDescent="0.25">
      <c r="A574" s="28" t="str">
        <f>IFERROR((RANK(B574, $B$5:B5570) + COUNTIF($B$5:B574, B574) - 1),"")</f>
        <v/>
      </c>
      <c r="B574" s="29" t="str">
        <f t="shared" si="16"/>
        <v>0</v>
      </c>
      <c r="C574" s="30"/>
      <c r="D574" s="30"/>
      <c r="E574" s="34"/>
      <c r="F574" s="33" t="str">
        <f t="shared" si="17"/>
        <v/>
      </c>
      <c r="G574" s="30"/>
      <c r="H574" s="30"/>
      <c r="I574" s="31"/>
      <c r="J574" s="31"/>
      <c r="K574" s="31"/>
    </row>
    <row r="575" spans="1:11" ht="15.75" x14ac:dyDescent="0.25">
      <c r="A575" s="28" t="str">
        <f>IFERROR((RANK(B575, $B$5:B5571) + COUNTIF($B$5:B575, B575) - 1),"")</f>
        <v/>
      </c>
      <c r="B575" s="29" t="str">
        <f t="shared" si="16"/>
        <v>0</v>
      </c>
      <c r="C575" s="30"/>
      <c r="D575" s="30"/>
      <c r="E575" s="34"/>
      <c r="F575" s="33" t="str">
        <f t="shared" si="17"/>
        <v/>
      </c>
      <c r="G575" s="30"/>
      <c r="H575" s="30"/>
      <c r="I575" s="31"/>
      <c r="J575" s="31"/>
      <c r="K575" s="31"/>
    </row>
    <row r="576" spans="1:11" ht="15.75" x14ac:dyDescent="0.25">
      <c r="A576" s="28" t="str">
        <f>IFERROR((RANK(B576, $B$5:B5572) + COUNTIF($B$5:B576, B576) - 1),"")</f>
        <v/>
      </c>
      <c r="B576" s="29" t="str">
        <f t="shared" si="16"/>
        <v>0</v>
      </c>
      <c r="C576" s="30"/>
      <c r="D576" s="30"/>
      <c r="E576" s="34"/>
      <c r="F576" s="33" t="str">
        <f t="shared" si="17"/>
        <v/>
      </c>
      <c r="G576" s="30"/>
      <c r="H576" s="30"/>
      <c r="I576" s="31"/>
      <c r="J576" s="31"/>
      <c r="K576" s="31"/>
    </row>
    <row r="577" spans="1:11" ht="15.75" x14ac:dyDescent="0.25">
      <c r="A577" s="28" t="str">
        <f>IFERROR((RANK(B577, $B$5:B5573) + COUNTIF($B$5:B577, B577) - 1),"")</f>
        <v/>
      </c>
      <c r="B577" s="29" t="str">
        <f t="shared" si="16"/>
        <v>0</v>
      </c>
      <c r="C577" s="30"/>
      <c r="D577" s="30"/>
      <c r="E577" s="34"/>
      <c r="F577" s="33" t="str">
        <f t="shared" si="17"/>
        <v/>
      </c>
      <c r="G577" s="30"/>
      <c r="H577" s="30"/>
      <c r="I577" s="31"/>
      <c r="J577" s="31"/>
      <c r="K577" s="31"/>
    </row>
    <row r="578" spans="1:11" ht="15.75" x14ac:dyDescent="0.25">
      <c r="A578" s="28" t="str">
        <f>IFERROR((RANK(B578, $B$5:B5574) + COUNTIF($B$5:B578, B578) - 1),"")</f>
        <v/>
      </c>
      <c r="B578" s="29" t="str">
        <f t="shared" si="16"/>
        <v>0</v>
      </c>
      <c r="C578" s="30"/>
      <c r="D578" s="30"/>
      <c r="E578" s="34"/>
      <c r="F578" s="33" t="str">
        <f t="shared" si="17"/>
        <v/>
      </c>
      <c r="G578" s="30"/>
      <c r="H578" s="30"/>
      <c r="I578" s="31"/>
      <c r="J578" s="31"/>
      <c r="K578" s="31"/>
    </row>
    <row r="579" spans="1:11" ht="15.75" x14ac:dyDescent="0.25">
      <c r="A579" s="28" t="str">
        <f>IFERROR((RANK(B579, $B$5:B5575) + COUNTIF($B$5:B579, B579) - 1),"")</f>
        <v/>
      </c>
      <c r="B579" s="29" t="str">
        <f t="shared" si="16"/>
        <v>0</v>
      </c>
      <c r="C579" s="30"/>
      <c r="D579" s="30"/>
      <c r="E579" s="34"/>
      <c r="F579" s="33" t="str">
        <f t="shared" si="17"/>
        <v/>
      </c>
      <c r="G579" s="30"/>
      <c r="H579" s="30"/>
      <c r="I579" s="31"/>
      <c r="J579" s="31"/>
      <c r="K579" s="31"/>
    </row>
    <row r="580" spans="1:11" ht="15.75" x14ac:dyDescent="0.25">
      <c r="A580" s="28" t="str">
        <f>IFERROR((RANK(B580, $B$5:B5576) + COUNTIF($B$5:B580, B580) - 1),"")</f>
        <v/>
      </c>
      <c r="B580" s="29" t="str">
        <f t="shared" si="16"/>
        <v>0</v>
      </c>
      <c r="C580" s="30"/>
      <c r="D580" s="30"/>
      <c r="E580" s="34"/>
      <c r="F580" s="33" t="str">
        <f t="shared" si="17"/>
        <v/>
      </c>
      <c r="G580" s="30"/>
      <c r="H580" s="30"/>
      <c r="I580" s="31"/>
      <c r="J580" s="31"/>
      <c r="K580" s="31"/>
    </row>
    <row r="581" spans="1:11" ht="15.75" x14ac:dyDescent="0.25">
      <c r="A581" s="28" t="str">
        <f>IFERROR((RANK(B581, $B$5:B5577) + COUNTIF($B$5:B581, B581) - 1),"")</f>
        <v/>
      </c>
      <c r="B581" s="29" t="str">
        <f t="shared" ref="B581:B644" si="18">IF(G581="Removed",IF(AND(I581 &lt;&gt; "Poor", I581 &lt;&gt; "Very Poor/Dead",E581&gt;5), E581, "0"),"0")</f>
        <v>0</v>
      </c>
      <c r="C581" s="30"/>
      <c r="D581" s="30"/>
      <c r="E581" s="34"/>
      <c r="F581" s="33" t="str">
        <f t="shared" ref="F581:F644" si="19">IF(E581&gt;=20,"X","")</f>
        <v/>
      </c>
      <c r="G581" s="30"/>
      <c r="H581" s="30"/>
      <c r="I581" s="31"/>
      <c r="J581" s="31"/>
      <c r="K581" s="31"/>
    </row>
    <row r="582" spans="1:11" ht="15.75" x14ac:dyDescent="0.25">
      <c r="A582" s="28" t="str">
        <f>IFERROR((RANK(B582, $B$5:B5578) + COUNTIF($B$5:B582, B582) - 1),"")</f>
        <v/>
      </c>
      <c r="B582" s="29" t="str">
        <f t="shared" si="18"/>
        <v>0</v>
      </c>
      <c r="C582" s="30"/>
      <c r="D582" s="30"/>
      <c r="E582" s="34"/>
      <c r="F582" s="33" t="str">
        <f t="shared" si="19"/>
        <v/>
      </c>
      <c r="G582" s="30"/>
      <c r="H582" s="30"/>
      <c r="I582" s="31"/>
      <c r="J582" s="31"/>
      <c r="K582" s="31"/>
    </row>
    <row r="583" spans="1:11" ht="15.75" x14ac:dyDescent="0.25">
      <c r="A583" s="28" t="str">
        <f>IFERROR((RANK(B583, $B$5:B5579) + COUNTIF($B$5:B583, B583) - 1),"")</f>
        <v/>
      </c>
      <c r="B583" s="29" t="str">
        <f t="shared" si="18"/>
        <v>0</v>
      </c>
      <c r="C583" s="30"/>
      <c r="D583" s="30"/>
      <c r="E583" s="34"/>
      <c r="F583" s="33" t="str">
        <f t="shared" si="19"/>
        <v/>
      </c>
      <c r="G583" s="30"/>
      <c r="H583" s="30"/>
      <c r="I583" s="31"/>
      <c r="J583" s="31"/>
      <c r="K583" s="31"/>
    </row>
    <row r="584" spans="1:11" ht="15.75" x14ac:dyDescent="0.25">
      <c r="A584" s="28" t="str">
        <f>IFERROR((RANK(B584, $B$5:B5580) + COUNTIF($B$5:B584, B584) - 1),"")</f>
        <v/>
      </c>
      <c r="B584" s="29" t="str">
        <f t="shared" si="18"/>
        <v>0</v>
      </c>
      <c r="C584" s="30"/>
      <c r="D584" s="30"/>
      <c r="E584" s="34"/>
      <c r="F584" s="33" t="str">
        <f t="shared" si="19"/>
        <v/>
      </c>
      <c r="G584" s="30"/>
      <c r="H584" s="30"/>
      <c r="I584" s="31"/>
      <c r="J584" s="31"/>
      <c r="K584" s="31"/>
    </row>
    <row r="585" spans="1:11" ht="15.75" x14ac:dyDescent="0.25">
      <c r="A585" s="28" t="str">
        <f>IFERROR((RANK(B585, $B$5:B5581) + COUNTIF($B$5:B585, B585) - 1),"")</f>
        <v/>
      </c>
      <c r="B585" s="29" t="str">
        <f t="shared" si="18"/>
        <v>0</v>
      </c>
      <c r="C585" s="30"/>
      <c r="D585" s="30"/>
      <c r="E585" s="34"/>
      <c r="F585" s="33" t="str">
        <f t="shared" si="19"/>
        <v/>
      </c>
      <c r="G585" s="30"/>
      <c r="H585" s="30"/>
      <c r="I585" s="31"/>
      <c r="J585" s="31"/>
      <c r="K585" s="31"/>
    </row>
    <row r="586" spans="1:11" ht="15.75" x14ac:dyDescent="0.25">
      <c r="A586" s="28" t="str">
        <f>IFERROR((RANK(B586, $B$5:B5582) + COUNTIF($B$5:B586, B586) - 1),"")</f>
        <v/>
      </c>
      <c r="B586" s="29" t="str">
        <f t="shared" si="18"/>
        <v>0</v>
      </c>
      <c r="C586" s="30"/>
      <c r="D586" s="30"/>
      <c r="E586" s="34"/>
      <c r="F586" s="33" t="str">
        <f t="shared" si="19"/>
        <v/>
      </c>
      <c r="G586" s="30"/>
      <c r="H586" s="30"/>
      <c r="I586" s="31"/>
      <c r="J586" s="31"/>
      <c r="K586" s="31"/>
    </row>
    <row r="587" spans="1:11" ht="15.75" x14ac:dyDescent="0.25">
      <c r="A587" s="28" t="str">
        <f>IFERROR((RANK(B587, $B$5:B5583) + COUNTIF($B$5:B587, B587) - 1),"")</f>
        <v/>
      </c>
      <c r="B587" s="29" t="str">
        <f t="shared" si="18"/>
        <v>0</v>
      </c>
      <c r="C587" s="30"/>
      <c r="D587" s="30"/>
      <c r="E587" s="34"/>
      <c r="F587" s="33" t="str">
        <f t="shared" si="19"/>
        <v/>
      </c>
      <c r="G587" s="30"/>
      <c r="H587" s="30"/>
      <c r="I587" s="31"/>
      <c r="J587" s="31"/>
      <c r="K587" s="31"/>
    </row>
    <row r="588" spans="1:11" ht="15.75" x14ac:dyDescent="0.25">
      <c r="A588" s="28" t="str">
        <f>IFERROR((RANK(B588, $B$5:B5584) + COUNTIF($B$5:B588, B588) - 1),"")</f>
        <v/>
      </c>
      <c r="B588" s="29" t="str">
        <f t="shared" si="18"/>
        <v>0</v>
      </c>
      <c r="C588" s="30"/>
      <c r="D588" s="30"/>
      <c r="E588" s="34"/>
      <c r="F588" s="33" t="str">
        <f t="shared" si="19"/>
        <v/>
      </c>
      <c r="G588" s="30"/>
      <c r="H588" s="30"/>
      <c r="I588" s="31"/>
      <c r="J588" s="31"/>
      <c r="K588" s="31"/>
    </row>
    <row r="589" spans="1:11" ht="15.75" x14ac:dyDescent="0.25">
      <c r="A589" s="28" t="str">
        <f>IFERROR((RANK(B589, $B$5:B5585) + COUNTIF($B$5:B589, B589) - 1),"")</f>
        <v/>
      </c>
      <c r="B589" s="29" t="str">
        <f t="shared" si="18"/>
        <v>0</v>
      </c>
      <c r="C589" s="30"/>
      <c r="D589" s="30"/>
      <c r="E589" s="34"/>
      <c r="F589" s="33" t="str">
        <f t="shared" si="19"/>
        <v/>
      </c>
      <c r="G589" s="30"/>
      <c r="H589" s="30"/>
      <c r="I589" s="31"/>
      <c r="J589" s="31"/>
      <c r="K589" s="31"/>
    </row>
    <row r="590" spans="1:11" ht="15.75" x14ac:dyDescent="0.25">
      <c r="A590" s="28" t="str">
        <f>IFERROR((RANK(B590, $B$5:B5586) + COUNTIF($B$5:B590, B590) - 1),"")</f>
        <v/>
      </c>
      <c r="B590" s="29" t="str">
        <f t="shared" si="18"/>
        <v>0</v>
      </c>
      <c r="C590" s="30"/>
      <c r="D590" s="30"/>
      <c r="E590" s="34"/>
      <c r="F590" s="33" t="str">
        <f t="shared" si="19"/>
        <v/>
      </c>
      <c r="G590" s="30"/>
      <c r="H590" s="30"/>
      <c r="I590" s="31"/>
      <c r="J590" s="31"/>
      <c r="K590" s="31"/>
    </row>
    <row r="591" spans="1:11" ht="15.75" x14ac:dyDescent="0.25">
      <c r="A591" s="28" t="str">
        <f>IFERROR((RANK(B591, $B$5:B5587) + COUNTIF($B$5:B591, B591) - 1),"")</f>
        <v/>
      </c>
      <c r="B591" s="29" t="str">
        <f t="shared" si="18"/>
        <v>0</v>
      </c>
      <c r="C591" s="30"/>
      <c r="D591" s="30"/>
      <c r="E591" s="34"/>
      <c r="F591" s="33" t="str">
        <f t="shared" si="19"/>
        <v/>
      </c>
      <c r="G591" s="30"/>
      <c r="H591" s="30"/>
      <c r="I591" s="31"/>
      <c r="J591" s="31"/>
      <c r="K591" s="31"/>
    </row>
    <row r="592" spans="1:11" ht="15.75" x14ac:dyDescent="0.25">
      <c r="A592" s="28" t="str">
        <f>IFERROR((RANK(B592, $B$5:B5588) + COUNTIF($B$5:B592, B592) - 1),"")</f>
        <v/>
      </c>
      <c r="B592" s="29" t="str">
        <f t="shared" si="18"/>
        <v>0</v>
      </c>
      <c r="C592" s="30"/>
      <c r="D592" s="30"/>
      <c r="E592" s="34"/>
      <c r="F592" s="33" t="str">
        <f t="shared" si="19"/>
        <v/>
      </c>
      <c r="G592" s="30"/>
      <c r="H592" s="30"/>
      <c r="I592" s="31"/>
      <c r="J592" s="31"/>
      <c r="K592" s="31"/>
    </row>
    <row r="593" spans="1:11" ht="15.75" x14ac:dyDescent="0.25">
      <c r="A593" s="28" t="str">
        <f>IFERROR((RANK(B593, $B$5:B5589) + COUNTIF($B$5:B593, B593) - 1),"")</f>
        <v/>
      </c>
      <c r="B593" s="29" t="str">
        <f t="shared" si="18"/>
        <v>0</v>
      </c>
      <c r="C593" s="30"/>
      <c r="D593" s="30"/>
      <c r="E593" s="34"/>
      <c r="F593" s="33" t="str">
        <f t="shared" si="19"/>
        <v/>
      </c>
      <c r="G593" s="30"/>
      <c r="H593" s="30"/>
      <c r="I593" s="31"/>
      <c r="J593" s="31"/>
      <c r="K593" s="31"/>
    </row>
    <row r="594" spans="1:11" ht="15.75" x14ac:dyDescent="0.25">
      <c r="A594" s="28" t="str">
        <f>IFERROR((RANK(B594, $B$5:B5590) + COUNTIF($B$5:B594, B594) - 1),"")</f>
        <v/>
      </c>
      <c r="B594" s="29" t="str">
        <f t="shared" si="18"/>
        <v>0</v>
      </c>
      <c r="C594" s="30"/>
      <c r="D594" s="30"/>
      <c r="E594" s="34"/>
      <c r="F594" s="33" t="str">
        <f t="shared" si="19"/>
        <v/>
      </c>
      <c r="G594" s="30"/>
      <c r="H594" s="30"/>
      <c r="I594" s="31"/>
      <c r="J594" s="31"/>
      <c r="K594" s="31"/>
    </row>
    <row r="595" spans="1:11" ht="15.75" x14ac:dyDescent="0.25">
      <c r="A595" s="28" t="str">
        <f>IFERROR((RANK(B595, $B$5:B5591) + COUNTIF($B$5:B595, B595) - 1),"")</f>
        <v/>
      </c>
      <c r="B595" s="29" t="str">
        <f t="shared" si="18"/>
        <v>0</v>
      </c>
      <c r="C595" s="30"/>
      <c r="D595" s="30"/>
      <c r="E595" s="34"/>
      <c r="F595" s="33" t="str">
        <f t="shared" si="19"/>
        <v/>
      </c>
      <c r="G595" s="30"/>
      <c r="H595" s="30"/>
      <c r="I595" s="31"/>
      <c r="J595" s="31"/>
      <c r="K595" s="31"/>
    </row>
    <row r="596" spans="1:11" ht="15.75" x14ac:dyDescent="0.25">
      <c r="A596" s="28" t="str">
        <f>IFERROR((RANK(B596, $B$5:B5592) + COUNTIF($B$5:B596, B596) - 1),"")</f>
        <v/>
      </c>
      <c r="B596" s="29" t="str">
        <f t="shared" si="18"/>
        <v>0</v>
      </c>
      <c r="C596" s="30"/>
      <c r="D596" s="30"/>
      <c r="E596" s="34"/>
      <c r="F596" s="33" t="str">
        <f t="shared" si="19"/>
        <v/>
      </c>
      <c r="G596" s="30"/>
      <c r="H596" s="30"/>
      <c r="I596" s="31"/>
      <c r="J596" s="31"/>
      <c r="K596" s="31"/>
    </row>
    <row r="597" spans="1:11" ht="15.75" x14ac:dyDescent="0.25">
      <c r="A597" s="28" t="str">
        <f>IFERROR((RANK(B597, $B$5:B5593) + COUNTIF($B$5:B597, B597) - 1),"")</f>
        <v/>
      </c>
      <c r="B597" s="29" t="str">
        <f t="shared" si="18"/>
        <v>0</v>
      </c>
      <c r="C597" s="30"/>
      <c r="D597" s="30"/>
      <c r="E597" s="34"/>
      <c r="F597" s="33" t="str">
        <f t="shared" si="19"/>
        <v/>
      </c>
      <c r="G597" s="30"/>
      <c r="H597" s="30"/>
      <c r="I597" s="31"/>
      <c r="J597" s="31"/>
      <c r="K597" s="31"/>
    </row>
    <row r="598" spans="1:11" ht="15.75" x14ac:dyDescent="0.25">
      <c r="A598" s="28" t="str">
        <f>IFERROR((RANK(B598, $B$5:B5594) + COUNTIF($B$5:B598, B598) - 1),"")</f>
        <v/>
      </c>
      <c r="B598" s="29" t="str">
        <f t="shared" si="18"/>
        <v>0</v>
      </c>
      <c r="C598" s="30"/>
      <c r="D598" s="30"/>
      <c r="E598" s="34"/>
      <c r="F598" s="33" t="str">
        <f t="shared" si="19"/>
        <v/>
      </c>
      <c r="G598" s="30"/>
      <c r="H598" s="30"/>
      <c r="I598" s="31"/>
      <c r="J598" s="31"/>
      <c r="K598" s="31"/>
    </row>
    <row r="599" spans="1:11" ht="15.75" x14ac:dyDescent="0.25">
      <c r="A599" s="28" t="str">
        <f>IFERROR((RANK(B599, $B$5:B5595) + COUNTIF($B$5:B599, B599) - 1),"")</f>
        <v/>
      </c>
      <c r="B599" s="29" t="str">
        <f t="shared" si="18"/>
        <v>0</v>
      </c>
      <c r="C599" s="30"/>
      <c r="D599" s="30"/>
      <c r="E599" s="34"/>
      <c r="F599" s="33" t="str">
        <f t="shared" si="19"/>
        <v/>
      </c>
      <c r="G599" s="30"/>
      <c r="H599" s="30"/>
      <c r="I599" s="31"/>
      <c r="J599" s="31"/>
      <c r="K599" s="31"/>
    </row>
    <row r="600" spans="1:11" ht="15.75" x14ac:dyDescent="0.25">
      <c r="A600" s="28" t="str">
        <f>IFERROR((RANK(B600, $B$5:B5596) + COUNTIF($B$5:B600, B600) - 1),"")</f>
        <v/>
      </c>
      <c r="B600" s="29" t="str">
        <f t="shared" si="18"/>
        <v>0</v>
      </c>
      <c r="C600" s="30"/>
      <c r="D600" s="30"/>
      <c r="E600" s="34"/>
      <c r="F600" s="33" t="str">
        <f t="shared" si="19"/>
        <v/>
      </c>
      <c r="G600" s="30"/>
      <c r="H600" s="30"/>
      <c r="I600" s="31"/>
      <c r="J600" s="31"/>
      <c r="K600" s="31"/>
    </row>
    <row r="601" spans="1:11" ht="15.75" x14ac:dyDescent="0.25">
      <c r="A601" s="28" t="str">
        <f>IFERROR((RANK(B601, $B$5:B5597) + COUNTIF($B$5:B601, B601) - 1),"")</f>
        <v/>
      </c>
      <c r="B601" s="29" t="str">
        <f t="shared" si="18"/>
        <v>0</v>
      </c>
      <c r="C601" s="30"/>
      <c r="D601" s="30"/>
      <c r="E601" s="34"/>
      <c r="F601" s="33" t="str">
        <f t="shared" si="19"/>
        <v/>
      </c>
      <c r="G601" s="30"/>
      <c r="H601" s="30"/>
      <c r="I601" s="31"/>
      <c r="J601" s="31"/>
      <c r="K601" s="31"/>
    </row>
    <row r="602" spans="1:11" ht="15.75" x14ac:dyDescent="0.25">
      <c r="A602" s="28" t="str">
        <f>IFERROR((RANK(B602, $B$5:B5598) + COUNTIF($B$5:B602, B602) - 1),"")</f>
        <v/>
      </c>
      <c r="B602" s="29" t="str">
        <f t="shared" si="18"/>
        <v>0</v>
      </c>
      <c r="C602" s="30"/>
      <c r="D602" s="30"/>
      <c r="E602" s="34"/>
      <c r="F602" s="33" t="str">
        <f t="shared" si="19"/>
        <v/>
      </c>
      <c r="G602" s="30"/>
      <c r="H602" s="30"/>
      <c r="I602" s="31"/>
      <c r="J602" s="31"/>
      <c r="K602" s="31"/>
    </row>
    <row r="603" spans="1:11" ht="15.75" x14ac:dyDescent="0.25">
      <c r="A603" s="28" t="str">
        <f>IFERROR((RANK(B603, $B$5:B5599) + COUNTIF($B$5:B603, B603) - 1),"")</f>
        <v/>
      </c>
      <c r="B603" s="29" t="str">
        <f t="shared" si="18"/>
        <v>0</v>
      </c>
      <c r="C603" s="30"/>
      <c r="D603" s="30"/>
      <c r="E603" s="34"/>
      <c r="F603" s="33" t="str">
        <f t="shared" si="19"/>
        <v/>
      </c>
      <c r="G603" s="30"/>
      <c r="H603" s="30"/>
      <c r="I603" s="31"/>
      <c r="J603" s="31"/>
      <c r="K603" s="31"/>
    </row>
    <row r="604" spans="1:11" ht="15.75" x14ac:dyDescent="0.25">
      <c r="A604" s="28" t="str">
        <f>IFERROR((RANK(B604, $B$5:B5600) + COUNTIF($B$5:B604, B604) - 1),"")</f>
        <v/>
      </c>
      <c r="B604" s="29" t="str">
        <f t="shared" si="18"/>
        <v>0</v>
      </c>
      <c r="C604" s="30"/>
      <c r="D604" s="30"/>
      <c r="E604" s="34"/>
      <c r="F604" s="33" t="str">
        <f t="shared" si="19"/>
        <v/>
      </c>
      <c r="G604" s="30"/>
      <c r="H604" s="30"/>
      <c r="I604" s="31"/>
      <c r="J604" s="31"/>
      <c r="K604" s="31"/>
    </row>
    <row r="605" spans="1:11" ht="15.75" x14ac:dyDescent="0.25">
      <c r="A605" s="28" t="str">
        <f>IFERROR((RANK(B605, $B$5:B5601) + COUNTIF($B$5:B605, B605) - 1),"")</f>
        <v/>
      </c>
      <c r="B605" s="29" t="str">
        <f t="shared" si="18"/>
        <v>0</v>
      </c>
      <c r="C605" s="30"/>
      <c r="D605" s="30"/>
      <c r="E605" s="34"/>
      <c r="F605" s="33" t="str">
        <f t="shared" si="19"/>
        <v/>
      </c>
      <c r="G605" s="30"/>
      <c r="H605" s="30"/>
      <c r="I605" s="31"/>
      <c r="J605" s="31"/>
      <c r="K605" s="31"/>
    </row>
    <row r="606" spans="1:11" ht="15.75" x14ac:dyDescent="0.25">
      <c r="A606" s="28" t="str">
        <f>IFERROR((RANK(B606, $B$5:B5602) + COUNTIF($B$5:B606, B606) - 1),"")</f>
        <v/>
      </c>
      <c r="B606" s="29" t="str">
        <f t="shared" si="18"/>
        <v>0</v>
      </c>
      <c r="C606" s="30"/>
      <c r="D606" s="30"/>
      <c r="E606" s="34"/>
      <c r="F606" s="33" t="str">
        <f t="shared" si="19"/>
        <v/>
      </c>
      <c r="G606" s="30"/>
      <c r="H606" s="30"/>
      <c r="I606" s="31"/>
      <c r="J606" s="31"/>
      <c r="K606" s="31"/>
    </row>
    <row r="607" spans="1:11" ht="15.75" x14ac:dyDescent="0.25">
      <c r="A607" s="28" t="str">
        <f>IFERROR((RANK(B607, $B$5:B5603) + COUNTIF($B$5:B607, B607) - 1),"")</f>
        <v/>
      </c>
      <c r="B607" s="29" t="str">
        <f t="shared" si="18"/>
        <v>0</v>
      </c>
      <c r="C607" s="30"/>
      <c r="D607" s="30"/>
      <c r="E607" s="34"/>
      <c r="F607" s="33" t="str">
        <f t="shared" si="19"/>
        <v/>
      </c>
      <c r="G607" s="30"/>
      <c r="H607" s="30"/>
      <c r="I607" s="31"/>
      <c r="J607" s="31"/>
      <c r="K607" s="31"/>
    </row>
    <row r="608" spans="1:11" ht="15.75" x14ac:dyDescent="0.25">
      <c r="A608" s="28" t="str">
        <f>IFERROR((RANK(B608, $B$5:B5604) + COUNTIF($B$5:B608, B608) - 1),"")</f>
        <v/>
      </c>
      <c r="B608" s="29" t="str">
        <f t="shared" si="18"/>
        <v>0</v>
      </c>
      <c r="C608" s="30"/>
      <c r="D608" s="30"/>
      <c r="E608" s="34"/>
      <c r="F608" s="33" t="str">
        <f t="shared" si="19"/>
        <v/>
      </c>
      <c r="G608" s="30"/>
      <c r="H608" s="30"/>
      <c r="I608" s="31"/>
      <c r="J608" s="31"/>
      <c r="K608" s="31"/>
    </row>
    <row r="609" spans="1:11" ht="15.75" x14ac:dyDescent="0.25">
      <c r="A609" s="28" t="str">
        <f>IFERROR((RANK(B609, $B$5:B5605) + COUNTIF($B$5:B609, B609) - 1),"")</f>
        <v/>
      </c>
      <c r="B609" s="29" t="str">
        <f t="shared" si="18"/>
        <v>0</v>
      </c>
      <c r="C609" s="30"/>
      <c r="D609" s="30"/>
      <c r="E609" s="34"/>
      <c r="F609" s="33" t="str">
        <f t="shared" si="19"/>
        <v/>
      </c>
      <c r="G609" s="30"/>
      <c r="H609" s="30"/>
      <c r="I609" s="31"/>
      <c r="J609" s="31"/>
      <c r="K609" s="31"/>
    </row>
    <row r="610" spans="1:11" ht="15.75" x14ac:dyDescent="0.25">
      <c r="A610" s="28" t="str">
        <f>IFERROR((RANK(B610, $B$5:B5606) + COUNTIF($B$5:B610, B610) - 1),"")</f>
        <v/>
      </c>
      <c r="B610" s="29" t="str">
        <f t="shared" si="18"/>
        <v>0</v>
      </c>
      <c r="C610" s="30"/>
      <c r="D610" s="30"/>
      <c r="E610" s="34"/>
      <c r="F610" s="33" t="str">
        <f t="shared" si="19"/>
        <v/>
      </c>
      <c r="G610" s="30"/>
      <c r="H610" s="30"/>
      <c r="I610" s="31"/>
      <c r="J610" s="31"/>
      <c r="K610" s="31"/>
    </row>
    <row r="611" spans="1:11" ht="15.75" x14ac:dyDescent="0.25">
      <c r="A611" s="28" t="str">
        <f>IFERROR((RANK(B611, $B$5:B5607) + COUNTIF($B$5:B611, B611) - 1),"")</f>
        <v/>
      </c>
      <c r="B611" s="29" t="str">
        <f t="shared" si="18"/>
        <v>0</v>
      </c>
      <c r="C611" s="30"/>
      <c r="D611" s="30"/>
      <c r="E611" s="34"/>
      <c r="F611" s="33" t="str">
        <f t="shared" si="19"/>
        <v/>
      </c>
      <c r="G611" s="30"/>
      <c r="H611" s="30"/>
      <c r="I611" s="31"/>
      <c r="J611" s="31"/>
      <c r="K611" s="31"/>
    </row>
    <row r="612" spans="1:11" ht="15.75" x14ac:dyDescent="0.25">
      <c r="A612" s="28" t="str">
        <f>IFERROR((RANK(B612, $B$5:B5608) + COUNTIF($B$5:B612, B612) - 1),"")</f>
        <v/>
      </c>
      <c r="B612" s="29" t="str">
        <f t="shared" si="18"/>
        <v>0</v>
      </c>
      <c r="C612" s="30"/>
      <c r="D612" s="30"/>
      <c r="E612" s="34"/>
      <c r="F612" s="33" t="str">
        <f t="shared" si="19"/>
        <v/>
      </c>
      <c r="G612" s="30"/>
      <c r="H612" s="30"/>
      <c r="I612" s="31"/>
      <c r="J612" s="31"/>
      <c r="K612" s="31"/>
    </row>
    <row r="613" spans="1:11" ht="15.75" x14ac:dyDescent="0.25">
      <c r="A613" s="28" t="str">
        <f>IFERROR((RANK(B613, $B$5:B5609) + COUNTIF($B$5:B613, B613) - 1),"")</f>
        <v/>
      </c>
      <c r="B613" s="29" t="str">
        <f t="shared" si="18"/>
        <v>0</v>
      </c>
      <c r="C613" s="30"/>
      <c r="D613" s="30"/>
      <c r="E613" s="34"/>
      <c r="F613" s="33" t="str">
        <f t="shared" si="19"/>
        <v/>
      </c>
      <c r="G613" s="30"/>
      <c r="H613" s="30"/>
      <c r="I613" s="31"/>
      <c r="J613" s="31"/>
      <c r="K613" s="31"/>
    </row>
    <row r="614" spans="1:11" ht="15.75" x14ac:dyDescent="0.25">
      <c r="A614" s="28" t="str">
        <f>IFERROR((RANK(B614, $B$5:B5610) + COUNTIF($B$5:B614, B614) - 1),"")</f>
        <v/>
      </c>
      <c r="B614" s="29" t="str">
        <f t="shared" si="18"/>
        <v>0</v>
      </c>
      <c r="C614" s="30"/>
      <c r="D614" s="30"/>
      <c r="E614" s="34"/>
      <c r="F614" s="33" t="str">
        <f t="shared" si="19"/>
        <v/>
      </c>
      <c r="G614" s="30"/>
      <c r="H614" s="30"/>
      <c r="I614" s="31"/>
      <c r="J614" s="31"/>
      <c r="K614" s="31"/>
    </row>
    <row r="615" spans="1:11" ht="15.75" x14ac:dyDescent="0.25">
      <c r="A615" s="28" t="str">
        <f>IFERROR((RANK(B615, $B$5:B5611) + COUNTIF($B$5:B615, B615) - 1),"")</f>
        <v/>
      </c>
      <c r="B615" s="29" t="str">
        <f t="shared" si="18"/>
        <v>0</v>
      </c>
      <c r="C615" s="30"/>
      <c r="D615" s="30"/>
      <c r="E615" s="34"/>
      <c r="F615" s="33" t="str">
        <f t="shared" si="19"/>
        <v/>
      </c>
      <c r="G615" s="30"/>
      <c r="H615" s="30"/>
      <c r="I615" s="31"/>
      <c r="J615" s="31"/>
      <c r="K615" s="31"/>
    </row>
    <row r="616" spans="1:11" ht="15.75" x14ac:dyDescent="0.25">
      <c r="A616" s="28" t="str">
        <f>IFERROR((RANK(B616, $B$5:B5612) + COUNTIF($B$5:B616, B616) - 1),"")</f>
        <v/>
      </c>
      <c r="B616" s="29" t="str">
        <f t="shared" si="18"/>
        <v>0</v>
      </c>
      <c r="C616" s="30"/>
      <c r="D616" s="30"/>
      <c r="E616" s="34"/>
      <c r="F616" s="33" t="str">
        <f t="shared" si="19"/>
        <v/>
      </c>
      <c r="G616" s="30"/>
      <c r="H616" s="30"/>
      <c r="I616" s="31"/>
      <c r="J616" s="31"/>
      <c r="K616" s="31"/>
    </row>
    <row r="617" spans="1:11" ht="15.75" x14ac:dyDescent="0.25">
      <c r="A617" s="28" t="str">
        <f>IFERROR((RANK(B617, $B$5:B5613) + COUNTIF($B$5:B617, B617) - 1),"")</f>
        <v/>
      </c>
      <c r="B617" s="29" t="str">
        <f t="shared" si="18"/>
        <v>0</v>
      </c>
      <c r="C617" s="30"/>
      <c r="D617" s="30"/>
      <c r="E617" s="34"/>
      <c r="F617" s="33" t="str">
        <f t="shared" si="19"/>
        <v/>
      </c>
      <c r="G617" s="30"/>
      <c r="H617" s="30"/>
      <c r="I617" s="31"/>
      <c r="J617" s="31"/>
      <c r="K617" s="31"/>
    </row>
    <row r="618" spans="1:11" ht="15.75" x14ac:dyDescent="0.25">
      <c r="A618" s="28" t="str">
        <f>IFERROR((RANK(B618, $B$5:B5614) + COUNTIF($B$5:B618, B618) - 1),"")</f>
        <v/>
      </c>
      <c r="B618" s="29" t="str">
        <f t="shared" si="18"/>
        <v>0</v>
      </c>
      <c r="C618" s="30"/>
      <c r="D618" s="30"/>
      <c r="E618" s="34"/>
      <c r="F618" s="33" t="str">
        <f t="shared" si="19"/>
        <v/>
      </c>
      <c r="G618" s="30"/>
      <c r="H618" s="30"/>
      <c r="I618" s="31"/>
      <c r="J618" s="31"/>
      <c r="K618" s="31"/>
    </row>
    <row r="619" spans="1:11" ht="15.75" x14ac:dyDescent="0.25">
      <c r="A619" s="28" t="str">
        <f>IFERROR((RANK(B619, $B$5:B5615) + COUNTIF($B$5:B619, B619) - 1),"")</f>
        <v/>
      </c>
      <c r="B619" s="29" t="str">
        <f t="shared" si="18"/>
        <v>0</v>
      </c>
      <c r="C619" s="30"/>
      <c r="D619" s="30"/>
      <c r="E619" s="34"/>
      <c r="F619" s="33" t="str">
        <f t="shared" si="19"/>
        <v/>
      </c>
      <c r="G619" s="30"/>
      <c r="H619" s="30"/>
      <c r="I619" s="31"/>
      <c r="J619" s="31"/>
      <c r="K619" s="31"/>
    </row>
    <row r="620" spans="1:11" ht="15.75" x14ac:dyDescent="0.25">
      <c r="A620" s="28" t="str">
        <f>IFERROR((RANK(B620, $B$5:B5616) + COUNTIF($B$5:B620, B620) - 1),"")</f>
        <v/>
      </c>
      <c r="B620" s="29" t="str">
        <f t="shared" si="18"/>
        <v>0</v>
      </c>
      <c r="C620" s="30"/>
      <c r="D620" s="30"/>
      <c r="E620" s="34"/>
      <c r="F620" s="33" t="str">
        <f t="shared" si="19"/>
        <v/>
      </c>
      <c r="G620" s="30"/>
      <c r="H620" s="30"/>
      <c r="I620" s="31"/>
      <c r="J620" s="31"/>
      <c r="K620" s="31"/>
    </row>
    <row r="621" spans="1:11" ht="15.75" x14ac:dyDescent="0.25">
      <c r="A621" s="28" t="str">
        <f>IFERROR((RANK(B621, $B$5:B5617) + COUNTIF($B$5:B621, B621) - 1),"")</f>
        <v/>
      </c>
      <c r="B621" s="29" t="str">
        <f t="shared" si="18"/>
        <v>0</v>
      </c>
      <c r="C621" s="30"/>
      <c r="D621" s="30"/>
      <c r="E621" s="34"/>
      <c r="F621" s="33" t="str">
        <f t="shared" si="19"/>
        <v/>
      </c>
      <c r="G621" s="30"/>
      <c r="H621" s="30"/>
      <c r="I621" s="31"/>
      <c r="J621" s="31"/>
      <c r="K621" s="31"/>
    </row>
    <row r="622" spans="1:11" ht="15.75" x14ac:dyDescent="0.25">
      <c r="A622" s="28" t="str">
        <f>IFERROR((RANK(B622, $B$5:B5618) + COUNTIF($B$5:B622, B622) - 1),"")</f>
        <v/>
      </c>
      <c r="B622" s="29" t="str">
        <f t="shared" si="18"/>
        <v>0</v>
      </c>
      <c r="C622" s="30"/>
      <c r="D622" s="30"/>
      <c r="E622" s="34"/>
      <c r="F622" s="33" t="str">
        <f t="shared" si="19"/>
        <v/>
      </c>
      <c r="G622" s="30"/>
      <c r="H622" s="30"/>
      <c r="I622" s="31"/>
      <c r="J622" s="31"/>
      <c r="K622" s="31"/>
    </row>
    <row r="623" spans="1:11" ht="15.75" x14ac:dyDescent="0.25">
      <c r="A623" s="28" t="str">
        <f>IFERROR((RANK(B623, $B$5:B5619) + COUNTIF($B$5:B623, B623) - 1),"")</f>
        <v/>
      </c>
      <c r="B623" s="29" t="str">
        <f t="shared" si="18"/>
        <v>0</v>
      </c>
      <c r="C623" s="30"/>
      <c r="D623" s="30"/>
      <c r="E623" s="34"/>
      <c r="F623" s="33" t="str">
        <f t="shared" si="19"/>
        <v/>
      </c>
      <c r="G623" s="30"/>
      <c r="H623" s="30"/>
      <c r="I623" s="31"/>
      <c r="J623" s="31"/>
      <c r="K623" s="31"/>
    </row>
    <row r="624" spans="1:11" ht="15.75" x14ac:dyDescent="0.25">
      <c r="A624" s="28" t="str">
        <f>IFERROR((RANK(B624, $B$5:B5620) + COUNTIF($B$5:B624, B624) - 1),"")</f>
        <v/>
      </c>
      <c r="B624" s="29" t="str">
        <f t="shared" si="18"/>
        <v>0</v>
      </c>
      <c r="C624" s="30"/>
      <c r="D624" s="30"/>
      <c r="E624" s="34"/>
      <c r="F624" s="33" t="str">
        <f t="shared" si="19"/>
        <v/>
      </c>
      <c r="G624" s="30"/>
      <c r="H624" s="30"/>
      <c r="I624" s="31"/>
      <c r="J624" s="31"/>
      <c r="K624" s="31"/>
    </row>
    <row r="625" spans="1:11" ht="15.75" x14ac:dyDescent="0.25">
      <c r="A625" s="28" t="str">
        <f>IFERROR((RANK(B625, $B$5:B5621) + COUNTIF($B$5:B625, B625) - 1),"")</f>
        <v/>
      </c>
      <c r="B625" s="29" t="str">
        <f t="shared" si="18"/>
        <v>0</v>
      </c>
      <c r="C625" s="30"/>
      <c r="D625" s="30"/>
      <c r="E625" s="34"/>
      <c r="F625" s="33" t="str">
        <f t="shared" si="19"/>
        <v/>
      </c>
      <c r="G625" s="30"/>
      <c r="H625" s="30"/>
      <c r="I625" s="31"/>
      <c r="J625" s="31"/>
      <c r="K625" s="31"/>
    </row>
    <row r="626" spans="1:11" ht="15.75" x14ac:dyDescent="0.25">
      <c r="A626" s="28" t="str">
        <f>IFERROR((RANK(B626, $B$5:B5622) + COUNTIF($B$5:B626, B626) - 1),"")</f>
        <v/>
      </c>
      <c r="B626" s="29" t="str">
        <f t="shared" si="18"/>
        <v>0</v>
      </c>
      <c r="C626" s="30"/>
      <c r="D626" s="30"/>
      <c r="E626" s="34"/>
      <c r="F626" s="33" t="str">
        <f t="shared" si="19"/>
        <v/>
      </c>
      <c r="G626" s="30"/>
      <c r="H626" s="30"/>
      <c r="I626" s="31"/>
      <c r="J626" s="31"/>
      <c r="K626" s="31"/>
    </row>
    <row r="627" spans="1:11" ht="15.75" x14ac:dyDescent="0.25">
      <c r="A627" s="28" t="str">
        <f>IFERROR((RANK(B627, $B$5:B5623) + COUNTIF($B$5:B627, B627) - 1),"")</f>
        <v/>
      </c>
      <c r="B627" s="29" t="str">
        <f t="shared" si="18"/>
        <v>0</v>
      </c>
      <c r="C627" s="30"/>
      <c r="D627" s="30"/>
      <c r="E627" s="34"/>
      <c r="F627" s="33" t="str">
        <f t="shared" si="19"/>
        <v/>
      </c>
      <c r="G627" s="30"/>
      <c r="H627" s="30"/>
      <c r="I627" s="31"/>
      <c r="J627" s="31"/>
      <c r="K627" s="31"/>
    </row>
    <row r="628" spans="1:11" ht="15.75" x14ac:dyDescent="0.25">
      <c r="A628" s="28" t="str">
        <f>IFERROR((RANK(B628, $B$5:B5624) + COUNTIF($B$5:B628, B628) - 1),"")</f>
        <v/>
      </c>
      <c r="B628" s="29" t="str">
        <f t="shared" si="18"/>
        <v>0</v>
      </c>
      <c r="C628" s="30"/>
      <c r="D628" s="30"/>
      <c r="E628" s="34"/>
      <c r="F628" s="33" t="str">
        <f t="shared" si="19"/>
        <v/>
      </c>
      <c r="G628" s="30"/>
      <c r="H628" s="30"/>
      <c r="I628" s="31"/>
      <c r="J628" s="31"/>
      <c r="K628" s="31"/>
    </row>
    <row r="629" spans="1:11" ht="15.75" x14ac:dyDescent="0.25">
      <c r="A629" s="28" t="str">
        <f>IFERROR((RANK(B629, $B$5:B5625) + COUNTIF($B$5:B629, B629) - 1),"")</f>
        <v/>
      </c>
      <c r="B629" s="29" t="str">
        <f t="shared" si="18"/>
        <v>0</v>
      </c>
      <c r="C629" s="30"/>
      <c r="D629" s="30"/>
      <c r="E629" s="34"/>
      <c r="F629" s="33" t="str">
        <f t="shared" si="19"/>
        <v/>
      </c>
      <c r="G629" s="30"/>
      <c r="H629" s="30"/>
      <c r="I629" s="31"/>
      <c r="J629" s="31"/>
      <c r="K629" s="31"/>
    </row>
    <row r="630" spans="1:11" ht="15.75" x14ac:dyDescent="0.25">
      <c r="A630" s="28" t="str">
        <f>IFERROR((RANK(B630, $B$5:B5626) + COUNTIF($B$5:B630, B630) - 1),"")</f>
        <v/>
      </c>
      <c r="B630" s="29" t="str">
        <f t="shared" si="18"/>
        <v>0</v>
      </c>
      <c r="C630" s="30"/>
      <c r="D630" s="30"/>
      <c r="E630" s="34"/>
      <c r="F630" s="33" t="str">
        <f t="shared" si="19"/>
        <v/>
      </c>
      <c r="G630" s="30"/>
      <c r="H630" s="30"/>
      <c r="I630" s="31"/>
      <c r="J630" s="31"/>
      <c r="K630" s="31"/>
    </row>
    <row r="631" spans="1:11" ht="15.75" x14ac:dyDescent="0.25">
      <c r="A631" s="28" t="str">
        <f>IFERROR((RANK(B631, $B$5:B5627) + COUNTIF($B$5:B631, B631) - 1),"")</f>
        <v/>
      </c>
      <c r="B631" s="29" t="str">
        <f t="shared" si="18"/>
        <v>0</v>
      </c>
      <c r="C631" s="30"/>
      <c r="D631" s="30"/>
      <c r="E631" s="34"/>
      <c r="F631" s="33" t="str">
        <f t="shared" si="19"/>
        <v/>
      </c>
      <c r="G631" s="30"/>
      <c r="H631" s="30"/>
      <c r="I631" s="31"/>
      <c r="J631" s="31"/>
      <c r="K631" s="31"/>
    </row>
    <row r="632" spans="1:11" ht="15.75" x14ac:dyDescent="0.25">
      <c r="A632" s="28" t="str">
        <f>IFERROR((RANK(B632, $B$5:B5628) + COUNTIF($B$5:B632, B632) - 1),"")</f>
        <v/>
      </c>
      <c r="B632" s="29" t="str">
        <f t="shared" si="18"/>
        <v>0</v>
      </c>
      <c r="C632" s="30"/>
      <c r="D632" s="30"/>
      <c r="E632" s="34"/>
      <c r="F632" s="33" t="str">
        <f t="shared" si="19"/>
        <v/>
      </c>
      <c r="G632" s="30"/>
      <c r="H632" s="30"/>
      <c r="I632" s="31"/>
      <c r="J632" s="31"/>
      <c r="K632" s="31"/>
    </row>
    <row r="633" spans="1:11" ht="15.75" x14ac:dyDescent="0.25">
      <c r="A633" s="28" t="str">
        <f>IFERROR((RANK(B633, $B$5:B5629) + COUNTIF($B$5:B633, B633) - 1),"")</f>
        <v/>
      </c>
      <c r="B633" s="29" t="str">
        <f t="shared" si="18"/>
        <v>0</v>
      </c>
      <c r="C633" s="30"/>
      <c r="D633" s="30"/>
      <c r="E633" s="34"/>
      <c r="F633" s="33" t="str">
        <f t="shared" si="19"/>
        <v/>
      </c>
      <c r="G633" s="30"/>
      <c r="H633" s="30"/>
      <c r="I633" s="31"/>
      <c r="J633" s="31"/>
      <c r="K633" s="31"/>
    </row>
    <row r="634" spans="1:11" ht="15.75" x14ac:dyDescent="0.25">
      <c r="A634" s="28" t="str">
        <f>IFERROR((RANK(B634, $B$5:B5630) + COUNTIF($B$5:B634, B634) - 1),"")</f>
        <v/>
      </c>
      <c r="B634" s="29" t="str">
        <f t="shared" si="18"/>
        <v>0</v>
      </c>
      <c r="C634" s="30"/>
      <c r="D634" s="30"/>
      <c r="E634" s="34"/>
      <c r="F634" s="33" t="str">
        <f t="shared" si="19"/>
        <v/>
      </c>
      <c r="G634" s="30"/>
      <c r="H634" s="30"/>
      <c r="I634" s="31"/>
      <c r="J634" s="31"/>
      <c r="K634" s="31"/>
    </row>
    <row r="635" spans="1:11" ht="15.75" x14ac:dyDescent="0.25">
      <c r="A635" s="28" t="str">
        <f>IFERROR((RANK(B635, $B$5:B5631) + COUNTIF($B$5:B635, B635) - 1),"")</f>
        <v/>
      </c>
      <c r="B635" s="29" t="str">
        <f t="shared" si="18"/>
        <v>0</v>
      </c>
      <c r="C635" s="30"/>
      <c r="D635" s="30"/>
      <c r="E635" s="34"/>
      <c r="F635" s="33" t="str">
        <f t="shared" si="19"/>
        <v/>
      </c>
      <c r="G635" s="30"/>
      <c r="H635" s="30"/>
      <c r="I635" s="31"/>
      <c r="J635" s="31"/>
      <c r="K635" s="31"/>
    </row>
    <row r="636" spans="1:11" ht="15.75" x14ac:dyDescent="0.25">
      <c r="A636" s="28" t="str">
        <f>IFERROR((RANK(B636, $B$5:B5632) + COUNTIF($B$5:B636, B636) - 1),"")</f>
        <v/>
      </c>
      <c r="B636" s="29" t="str">
        <f t="shared" si="18"/>
        <v>0</v>
      </c>
      <c r="C636" s="30"/>
      <c r="D636" s="30"/>
      <c r="E636" s="34"/>
      <c r="F636" s="33" t="str">
        <f t="shared" si="19"/>
        <v/>
      </c>
      <c r="G636" s="30"/>
      <c r="H636" s="30"/>
      <c r="I636" s="31"/>
      <c r="J636" s="31"/>
      <c r="K636" s="31"/>
    </row>
    <row r="637" spans="1:11" ht="15.75" x14ac:dyDescent="0.25">
      <c r="A637" s="28" t="str">
        <f>IFERROR((RANK(B637, $B$5:B5633) + COUNTIF($B$5:B637, B637) - 1),"")</f>
        <v/>
      </c>
      <c r="B637" s="29" t="str">
        <f t="shared" si="18"/>
        <v>0</v>
      </c>
      <c r="C637" s="30"/>
      <c r="D637" s="30"/>
      <c r="E637" s="34"/>
      <c r="F637" s="33" t="str">
        <f t="shared" si="19"/>
        <v/>
      </c>
      <c r="G637" s="30"/>
      <c r="H637" s="30"/>
      <c r="I637" s="31"/>
      <c r="J637" s="31"/>
      <c r="K637" s="31"/>
    </row>
    <row r="638" spans="1:11" ht="15.75" x14ac:dyDescent="0.25">
      <c r="A638" s="28" t="str">
        <f>IFERROR((RANK(B638, $B$5:B5634) + COUNTIF($B$5:B638, B638) - 1),"")</f>
        <v/>
      </c>
      <c r="B638" s="29" t="str">
        <f t="shared" si="18"/>
        <v>0</v>
      </c>
      <c r="C638" s="30"/>
      <c r="D638" s="30"/>
      <c r="E638" s="34"/>
      <c r="F638" s="33" t="str">
        <f t="shared" si="19"/>
        <v/>
      </c>
      <c r="G638" s="30"/>
      <c r="H638" s="30"/>
      <c r="I638" s="31"/>
      <c r="J638" s="31"/>
      <c r="K638" s="31"/>
    </row>
    <row r="639" spans="1:11" ht="15.75" x14ac:dyDescent="0.25">
      <c r="A639" s="28" t="str">
        <f>IFERROR((RANK(B639, $B$5:B5635) + COUNTIF($B$5:B639, B639) - 1),"")</f>
        <v/>
      </c>
      <c r="B639" s="29" t="str">
        <f t="shared" si="18"/>
        <v>0</v>
      </c>
      <c r="C639" s="30"/>
      <c r="D639" s="30"/>
      <c r="E639" s="34"/>
      <c r="F639" s="33" t="str">
        <f t="shared" si="19"/>
        <v/>
      </c>
      <c r="G639" s="30"/>
      <c r="H639" s="30"/>
      <c r="I639" s="31"/>
      <c r="J639" s="31"/>
      <c r="K639" s="31"/>
    </row>
    <row r="640" spans="1:11" ht="15.75" x14ac:dyDescent="0.25">
      <c r="A640" s="28" t="str">
        <f>IFERROR((RANK(B640, $B$5:B5636) + COUNTIF($B$5:B640, B640) - 1),"")</f>
        <v/>
      </c>
      <c r="B640" s="29" t="str">
        <f t="shared" si="18"/>
        <v>0</v>
      </c>
      <c r="C640" s="30"/>
      <c r="D640" s="30"/>
      <c r="E640" s="34"/>
      <c r="F640" s="33" t="str">
        <f t="shared" si="19"/>
        <v/>
      </c>
      <c r="G640" s="30"/>
      <c r="H640" s="30"/>
      <c r="I640" s="31"/>
      <c r="J640" s="31"/>
      <c r="K640" s="31"/>
    </row>
    <row r="641" spans="1:11" ht="15.75" x14ac:dyDescent="0.25">
      <c r="A641" s="28" t="str">
        <f>IFERROR((RANK(B641, $B$5:B5637) + COUNTIF($B$5:B641, B641) - 1),"")</f>
        <v/>
      </c>
      <c r="B641" s="29" t="str">
        <f t="shared" si="18"/>
        <v>0</v>
      </c>
      <c r="C641" s="30"/>
      <c r="D641" s="30"/>
      <c r="E641" s="34"/>
      <c r="F641" s="33" t="str">
        <f t="shared" si="19"/>
        <v/>
      </c>
      <c r="G641" s="30"/>
      <c r="H641" s="30"/>
      <c r="I641" s="31"/>
      <c r="J641" s="31"/>
      <c r="K641" s="31"/>
    </row>
    <row r="642" spans="1:11" ht="15.75" x14ac:dyDescent="0.25">
      <c r="A642" s="28" t="str">
        <f>IFERROR((RANK(B642, $B$5:B5638) + COUNTIF($B$5:B642, B642) - 1),"")</f>
        <v/>
      </c>
      <c r="B642" s="29" t="str">
        <f t="shared" si="18"/>
        <v>0</v>
      </c>
      <c r="C642" s="30"/>
      <c r="D642" s="30"/>
      <c r="E642" s="34"/>
      <c r="F642" s="33" t="str">
        <f t="shared" si="19"/>
        <v/>
      </c>
      <c r="G642" s="30"/>
      <c r="H642" s="30"/>
      <c r="I642" s="31"/>
      <c r="J642" s="31"/>
      <c r="K642" s="31"/>
    </row>
    <row r="643" spans="1:11" ht="15.75" x14ac:dyDescent="0.25">
      <c r="A643" s="28" t="str">
        <f>IFERROR((RANK(B643, $B$5:B5639) + COUNTIF($B$5:B643, B643) - 1),"")</f>
        <v/>
      </c>
      <c r="B643" s="29" t="str">
        <f t="shared" si="18"/>
        <v>0</v>
      </c>
      <c r="C643" s="30"/>
      <c r="D643" s="30"/>
      <c r="E643" s="34"/>
      <c r="F643" s="33" t="str">
        <f t="shared" si="19"/>
        <v/>
      </c>
      <c r="G643" s="30"/>
      <c r="H643" s="30"/>
      <c r="I643" s="31"/>
      <c r="J643" s="31"/>
      <c r="K643" s="31"/>
    </row>
    <row r="644" spans="1:11" ht="15.75" x14ac:dyDescent="0.25">
      <c r="A644" s="28" t="str">
        <f>IFERROR((RANK(B644, $B$5:B5640) + COUNTIF($B$5:B644, B644) - 1),"")</f>
        <v/>
      </c>
      <c r="B644" s="29" t="str">
        <f t="shared" si="18"/>
        <v>0</v>
      </c>
      <c r="C644" s="30"/>
      <c r="D644" s="30"/>
      <c r="E644" s="34"/>
      <c r="F644" s="33" t="str">
        <f t="shared" si="19"/>
        <v/>
      </c>
      <c r="G644" s="30"/>
      <c r="H644" s="30"/>
      <c r="I644" s="31"/>
      <c r="J644" s="31"/>
      <c r="K644" s="31"/>
    </row>
    <row r="645" spans="1:11" ht="15.75" x14ac:dyDescent="0.25">
      <c r="A645" s="28" t="str">
        <f>IFERROR((RANK(B645, $B$5:B5641) + COUNTIF($B$5:B645, B645) - 1),"")</f>
        <v/>
      </c>
      <c r="B645" s="29" t="str">
        <f t="shared" ref="B645:B708" si="20">IF(G645="Removed",IF(AND(I645 &lt;&gt; "Poor", I645 &lt;&gt; "Very Poor/Dead",E645&gt;5), E645, "0"),"0")</f>
        <v>0</v>
      </c>
      <c r="C645" s="30"/>
      <c r="D645" s="30"/>
      <c r="E645" s="34"/>
      <c r="F645" s="33" t="str">
        <f t="shared" ref="F645:F708" si="21">IF(E645&gt;=20,"X","")</f>
        <v/>
      </c>
      <c r="G645" s="30"/>
      <c r="H645" s="30"/>
      <c r="I645" s="31"/>
      <c r="J645" s="31"/>
      <c r="K645" s="31"/>
    </row>
    <row r="646" spans="1:11" ht="15.75" x14ac:dyDescent="0.25">
      <c r="A646" s="28" t="str">
        <f>IFERROR((RANK(B646, $B$5:B5642) + COUNTIF($B$5:B646, B646) - 1),"")</f>
        <v/>
      </c>
      <c r="B646" s="29" t="str">
        <f t="shared" si="20"/>
        <v>0</v>
      </c>
      <c r="C646" s="30"/>
      <c r="D646" s="30"/>
      <c r="E646" s="34"/>
      <c r="F646" s="33" t="str">
        <f t="shared" si="21"/>
        <v/>
      </c>
      <c r="G646" s="30"/>
      <c r="H646" s="30"/>
      <c r="I646" s="31"/>
      <c r="J646" s="31"/>
      <c r="K646" s="31"/>
    </row>
    <row r="647" spans="1:11" ht="15.75" x14ac:dyDescent="0.25">
      <c r="A647" s="28" t="str">
        <f>IFERROR((RANK(B647, $B$5:B5643) + COUNTIF($B$5:B647, B647) - 1),"")</f>
        <v/>
      </c>
      <c r="B647" s="29" t="str">
        <f t="shared" si="20"/>
        <v>0</v>
      </c>
      <c r="C647" s="30"/>
      <c r="D647" s="30"/>
      <c r="E647" s="34"/>
      <c r="F647" s="33" t="str">
        <f t="shared" si="21"/>
        <v/>
      </c>
      <c r="G647" s="30"/>
      <c r="H647" s="30"/>
      <c r="I647" s="31"/>
      <c r="J647" s="31"/>
      <c r="K647" s="31"/>
    </row>
    <row r="648" spans="1:11" ht="15.75" x14ac:dyDescent="0.25">
      <c r="A648" s="28" t="str">
        <f>IFERROR((RANK(B648, $B$5:B5644) + COUNTIF($B$5:B648, B648) - 1),"")</f>
        <v/>
      </c>
      <c r="B648" s="29" t="str">
        <f t="shared" si="20"/>
        <v>0</v>
      </c>
      <c r="C648" s="30"/>
      <c r="D648" s="30"/>
      <c r="E648" s="34"/>
      <c r="F648" s="33" t="str">
        <f t="shared" si="21"/>
        <v/>
      </c>
      <c r="G648" s="30"/>
      <c r="H648" s="30"/>
      <c r="I648" s="31"/>
      <c r="J648" s="31"/>
      <c r="K648" s="31"/>
    </row>
    <row r="649" spans="1:11" ht="15.75" x14ac:dyDescent="0.25">
      <c r="A649" s="28" t="str">
        <f>IFERROR((RANK(B649, $B$5:B5645) + COUNTIF($B$5:B649, B649) - 1),"")</f>
        <v/>
      </c>
      <c r="B649" s="29" t="str">
        <f t="shared" si="20"/>
        <v>0</v>
      </c>
      <c r="C649" s="30"/>
      <c r="D649" s="30"/>
      <c r="E649" s="34"/>
      <c r="F649" s="33" t="str">
        <f t="shared" si="21"/>
        <v/>
      </c>
      <c r="G649" s="30"/>
      <c r="H649" s="30"/>
      <c r="I649" s="31"/>
      <c r="J649" s="31"/>
      <c r="K649" s="31"/>
    </row>
    <row r="650" spans="1:11" ht="15.75" x14ac:dyDescent="0.25">
      <c r="A650" s="28" t="str">
        <f>IFERROR((RANK(B650, $B$5:B5646) + COUNTIF($B$5:B650, B650) - 1),"")</f>
        <v/>
      </c>
      <c r="B650" s="29" t="str">
        <f t="shared" si="20"/>
        <v>0</v>
      </c>
      <c r="C650" s="30"/>
      <c r="D650" s="30"/>
      <c r="E650" s="34"/>
      <c r="F650" s="33" t="str">
        <f t="shared" si="21"/>
        <v/>
      </c>
      <c r="G650" s="30"/>
      <c r="H650" s="30"/>
      <c r="I650" s="31"/>
      <c r="J650" s="31"/>
      <c r="K650" s="31"/>
    </row>
    <row r="651" spans="1:11" ht="15.75" x14ac:dyDescent="0.25">
      <c r="A651" s="28" t="str">
        <f>IFERROR((RANK(B651, $B$5:B5647) + COUNTIF($B$5:B651, B651) - 1),"")</f>
        <v/>
      </c>
      <c r="B651" s="29" t="str">
        <f t="shared" si="20"/>
        <v>0</v>
      </c>
      <c r="C651" s="30"/>
      <c r="D651" s="30"/>
      <c r="E651" s="34"/>
      <c r="F651" s="33" t="str">
        <f t="shared" si="21"/>
        <v/>
      </c>
      <c r="G651" s="30"/>
      <c r="H651" s="30"/>
      <c r="I651" s="31"/>
      <c r="J651" s="31"/>
      <c r="K651" s="31"/>
    </row>
    <row r="652" spans="1:11" ht="15.75" x14ac:dyDescent="0.25">
      <c r="A652" s="28" t="str">
        <f>IFERROR((RANK(B652, $B$5:B5648) + COUNTIF($B$5:B652, B652) - 1),"")</f>
        <v/>
      </c>
      <c r="B652" s="29" t="str">
        <f t="shared" si="20"/>
        <v>0</v>
      </c>
      <c r="C652" s="30"/>
      <c r="D652" s="30"/>
      <c r="E652" s="34"/>
      <c r="F652" s="33" t="str">
        <f t="shared" si="21"/>
        <v/>
      </c>
      <c r="G652" s="30"/>
      <c r="H652" s="30"/>
      <c r="I652" s="31"/>
      <c r="J652" s="31"/>
      <c r="K652" s="31"/>
    </row>
    <row r="653" spans="1:11" ht="15.75" x14ac:dyDescent="0.25">
      <c r="A653" s="28" t="str">
        <f>IFERROR((RANK(B653, $B$5:B5649) + COUNTIF($B$5:B653, B653) - 1),"")</f>
        <v/>
      </c>
      <c r="B653" s="29" t="str">
        <f t="shared" si="20"/>
        <v>0</v>
      </c>
      <c r="C653" s="30"/>
      <c r="D653" s="30"/>
      <c r="E653" s="34"/>
      <c r="F653" s="33" t="str">
        <f t="shared" si="21"/>
        <v/>
      </c>
      <c r="G653" s="30"/>
      <c r="H653" s="30"/>
      <c r="I653" s="31"/>
      <c r="J653" s="31"/>
      <c r="K653" s="31"/>
    </row>
    <row r="654" spans="1:11" ht="15.75" x14ac:dyDescent="0.25">
      <c r="A654" s="28" t="str">
        <f>IFERROR((RANK(B654, $B$5:B5650) + COUNTIF($B$5:B654, B654) - 1),"")</f>
        <v/>
      </c>
      <c r="B654" s="29" t="str">
        <f t="shared" si="20"/>
        <v>0</v>
      </c>
      <c r="C654" s="30"/>
      <c r="D654" s="30"/>
      <c r="E654" s="34"/>
      <c r="F654" s="33" t="str">
        <f t="shared" si="21"/>
        <v/>
      </c>
      <c r="G654" s="30"/>
      <c r="H654" s="30"/>
      <c r="I654" s="31"/>
      <c r="J654" s="31"/>
      <c r="K654" s="31"/>
    </row>
    <row r="655" spans="1:11" ht="15.75" x14ac:dyDescent="0.25">
      <c r="A655" s="28" t="str">
        <f>IFERROR((RANK(B655, $B$5:B5651) + COUNTIF($B$5:B655, B655) - 1),"")</f>
        <v/>
      </c>
      <c r="B655" s="29" t="str">
        <f t="shared" si="20"/>
        <v>0</v>
      </c>
      <c r="C655" s="30"/>
      <c r="D655" s="30"/>
      <c r="E655" s="34"/>
      <c r="F655" s="33" t="str">
        <f t="shared" si="21"/>
        <v/>
      </c>
      <c r="G655" s="30"/>
      <c r="H655" s="30"/>
      <c r="I655" s="31"/>
      <c r="J655" s="31"/>
      <c r="K655" s="31"/>
    </row>
    <row r="656" spans="1:11" ht="15.75" x14ac:dyDescent="0.25">
      <c r="A656" s="28" t="str">
        <f>IFERROR((RANK(B656, $B$5:B5652) + COUNTIF($B$5:B656, B656) - 1),"")</f>
        <v/>
      </c>
      <c r="B656" s="29" t="str">
        <f t="shared" si="20"/>
        <v>0</v>
      </c>
      <c r="C656" s="30"/>
      <c r="D656" s="30"/>
      <c r="E656" s="34"/>
      <c r="F656" s="33" t="str">
        <f t="shared" si="21"/>
        <v/>
      </c>
      <c r="G656" s="30"/>
      <c r="H656" s="30"/>
      <c r="I656" s="31"/>
      <c r="J656" s="31"/>
      <c r="K656" s="31"/>
    </row>
    <row r="657" spans="1:11" ht="15.75" x14ac:dyDescent="0.25">
      <c r="A657" s="28" t="str">
        <f>IFERROR((RANK(B657, $B$5:B5653) + COUNTIF($B$5:B657, B657) - 1),"")</f>
        <v/>
      </c>
      <c r="B657" s="29" t="str">
        <f t="shared" si="20"/>
        <v>0</v>
      </c>
      <c r="C657" s="30"/>
      <c r="D657" s="30"/>
      <c r="E657" s="34"/>
      <c r="F657" s="33" t="str">
        <f t="shared" si="21"/>
        <v/>
      </c>
      <c r="G657" s="30"/>
      <c r="H657" s="30"/>
      <c r="I657" s="31"/>
      <c r="J657" s="31"/>
      <c r="K657" s="31"/>
    </row>
    <row r="658" spans="1:11" ht="15.75" x14ac:dyDescent="0.25">
      <c r="A658" s="28" t="str">
        <f>IFERROR((RANK(B658, $B$5:B5654) + COUNTIF($B$5:B658, B658) - 1),"")</f>
        <v/>
      </c>
      <c r="B658" s="29" t="str">
        <f t="shared" si="20"/>
        <v>0</v>
      </c>
      <c r="C658" s="30"/>
      <c r="D658" s="30"/>
      <c r="E658" s="34"/>
      <c r="F658" s="33" t="str">
        <f t="shared" si="21"/>
        <v/>
      </c>
      <c r="G658" s="30"/>
      <c r="H658" s="30"/>
      <c r="I658" s="31"/>
      <c r="J658" s="31"/>
      <c r="K658" s="31"/>
    </row>
    <row r="659" spans="1:11" ht="15.75" x14ac:dyDescent="0.25">
      <c r="A659" s="28" t="str">
        <f>IFERROR((RANK(B659, $B$5:B5655) + COUNTIF($B$5:B659, B659) - 1),"")</f>
        <v/>
      </c>
      <c r="B659" s="29" t="str">
        <f t="shared" si="20"/>
        <v>0</v>
      </c>
      <c r="C659" s="30"/>
      <c r="D659" s="30"/>
      <c r="E659" s="34"/>
      <c r="F659" s="33" t="str">
        <f t="shared" si="21"/>
        <v/>
      </c>
      <c r="G659" s="30"/>
      <c r="H659" s="30"/>
      <c r="I659" s="31"/>
      <c r="J659" s="31"/>
      <c r="K659" s="31"/>
    </row>
    <row r="660" spans="1:11" ht="15.75" x14ac:dyDescent="0.25">
      <c r="A660" s="28" t="str">
        <f>IFERROR((RANK(B660, $B$5:B5656) + COUNTIF($B$5:B660, B660) - 1),"")</f>
        <v/>
      </c>
      <c r="B660" s="29" t="str">
        <f t="shared" si="20"/>
        <v>0</v>
      </c>
      <c r="C660" s="30"/>
      <c r="D660" s="30"/>
      <c r="E660" s="34"/>
      <c r="F660" s="33" t="str">
        <f t="shared" si="21"/>
        <v/>
      </c>
      <c r="G660" s="30"/>
      <c r="H660" s="30"/>
      <c r="I660" s="31"/>
      <c r="J660" s="31"/>
      <c r="K660" s="31"/>
    </row>
    <row r="661" spans="1:11" ht="15.75" x14ac:dyDescent="0.25">
      <c r="A661" s="28" t="str">
        <f>IFERROR((RANK(B661, $B$5:B5657) + COUNTIF($B$5:B661, B661) - 1),"")</f>
        <v/>
      </c>
      <c r="B661" s="29" t="str">
        <f t="shared" si="20"/>
        <v>0</v>
      </c>
      <c r="C661" s="30"/>
      <c r="D661" s="30"/>
      <c r="E661" s="34"/>
      <c r="F661" s="33" t="str">
        <f t="shared" si="21"/>
        <v/>
      </c>
      <c r="G661" s="30"/>
      <c r="H661" s="30"/>
      <c r="I661" s="31"/>
      <c r="J661" s="31"/>
      <c r="K661" s="31"/>
    </row>
    <row r="662" spans="1:11" ht="15.75" x14ac:dyDescent="0.25">
      <c r="A662" s="28" t="str">
        <f>IFERROR((RANK(B662, $B$5:B5658) + COUNTIF($B$5:B662, B662) - 1),"")</f>
        <v/>
      </c>
      <c r="B662" s="29" t="str">
        <f t="shared" si="20"/>
        <v>0</v>
      </c>
      <c r="C662" s="30"/>
      <c r="D662" s="30"/>
      <c r="E662" s="34"/>
      <c r="F662" s="33" t="str">
        <f t="shared" si="21"/>
        <v/>
      </c>
      <c r="G662" s="30"/>
      <c r="H662" s="30"/>
      <c r="I662" s="31"/>
      <c r="J662" s="31"/>
      <c r="K662" s="31"/>
    </row>
    <row r="663" spans="1:11" ht="15.75" x14ac:dyDescent="0.25">
      <c r="A663" s="28" t="str">
        <f>IFERROR((RANK(B663, $B$5:B5659) + COUNTIF($B$5:B663, B663) - 1),"")</f>
        <v/>
      </c>
      <c r="B663" s="29" t="str">
        <f t="shared" si="20"/>
        <v>0</v>
      </c>
      <c r="C663" s="30"/>
      <c r="D663" s="30"/>
      <c r="E663" s="34"/>
      <c r="F663" s="33" t="str">
        <f t="shared" si="21"/>
        <v/>
      </c>
      <c r="G663" s="30"/>
      <c r="H663" s="30"/>
      <c r="I663" s="31"/>
      <c r="J663" s="31"/>
      <c r="K663" s="31"/>
    </row>
    <row r="664" spans="1:11" ht="15.75" x14ac:dyDescent="0.25">
      <c r="A664" s="28" t="str">
        <f>IFERROR((RANK(B664, $B$5:B5660) + COUNTIF($B$5:B664, B664) - 1),"")</f>
        <v/>
      </c>
      <c r="B664" s="29" t="str">
        <f t="shared" si="20"/>
        <v>0</v>
      </c>
      <c r="C664" s="30"/>
      <c r="D664" s="30"/>
      <c r="E664" s="34"/>
      <c r="F664" s="33" t="str">
        <f t="shared" si="21"/>
        <v/>
      </c>
      <c r="G664" s="30"/>
      <c r="H664" s="30"/>
      <c r="I664" s="31"/>
      <c r="J664" s="31"/>
      <c r="K664" s="31"/>
    </row>
    <row r="665" spans="1:11" ht="15.75" x14ac:dyDescent="0.25">
      <c r="A665" s="28" t="str">
        <f>IFERROR((RANK(B665, $B$5:B5661) + COUNTIF($B$5:B665, B665) - 1),"")</f>
        <v/>
      </c>
      <c r="B665" s="29" t="str">
        <f t="shared" si="20"/>
        <v>0</v>
      </c>
      <c r="C665" s="30"/>
      <c r="D665" s="30"/>
      <c r="E665" s="34"/>
      <c r="F665" s="33" t="str">
        <f t="shared" si="21"/>
        <v/>
      </c>
      <c r="G665" s="30"/>
      <c r="H665" s="30"/>
      <c r="I665" s="31"/>
      <c r="J665" s="31"/>
      <c r="K665" s="31"/>
    </row>
    <row r="666" spans="1:11" ht="15.75" x14ac:dyDescent="0.25">
      <c r="A666" s="28" t="str">
        <f>IFERROR((RANK(B666, $B$5:B5662) + COUNTIF($B$5:B666, B666) - 1),"")</f>
        <v/>
      </c>
      <c r="B666" s="29" t="str">
        <f t="shared" si="20"/>
        <v>0</v>
      </c>
      <c r="C666" s="30"/>
      <c r="D666" s="30"/>
      <c r="E666" s="34"/>
      <c r="F666" s="33" t="str">
        <f t="shared" si="21"/>
        <v/>
      </c>
      <c r="G666" s="30"/>
      <c r="H666" s="30"/>
      <c r="I666" s="31"/>
      <c r="J666" s="31"/>
      <c r="K666" s="31"/>
    </row>
    <row r="667" spans="1:11" ht="15.75" x14ac:dyDescent="0.25">
      <c r="A667" s="28" t="str">
        <f>IFERROR((RANK(B667, $B$5:B5663) + COUNTIF($B$5:B667, B667) - 1),"")</f>
        <v/>
      </c>
      <c r="B667" s="29" t="str">
        <f t="shared" si="20"/>
        <v>0</v>
      </c>
      <c r="C667" s="30"/>
      <c r="D667" s="30"/>
      <c r="E667" s="34"/>
      <c r="F667" s="33" t="str">
        <f t="shared" si="21"/>
        <v/>
      </c>
      <c r="G667" s="30"/>
      <c r="H667" s="30"/>
      <c r="I667" s="31"/>
      <c r="J667" s="31"/>
      <c r="K667" s="31"/>
    </row>
    <row r="668" spans="1:11" ht="15.75" x14ac:dyDescent="0.25">
      <c r="A668" s="28" t="str">
        <f>IFERROR((RANK(B668, $B$5:B5664) + COUNTIF($B$5:B668, B668) - 1),"")</f>
        <v/>
      </c>
      <c r="B668" s="29" t="str">
        <f t="shared" si="20"/>
        <v>0</v>
      </c>
      <c r="C668" s="30"/>
      <c r="D668" s="30"/>
      <c r="E668" s="34"/>
      <c r="F668" s="33" t="str">
        <f t="shared" si="21"/>
        <v/>
      </c>
      <c r="G668" s="30"/>
      <c r="H668" s="30"/>
      <c r="I668" s="31"/>
      <c r="J668" s="31"/>
      <c r="K668" s="31"/>
    </row>
    <row r="669" spans="1:11" ht="15.75" x14ac:dyDescent="0.25">
      <c r="A669" s="28" t="str">
        <f>IFERROR((RANK(B669, $B$5:B5665) + COUNTIF($B$5:B669, B669) - 1),"")</f>
        <v/>
      </c>
      <c r="B669" s="29" t="str">
        <f t="shared" si="20"/>
        <v>0</v>
      </c>
      <c r="C669" s="30"/>
      <c r="D669" s="30"/>
      <c r="E669" s="34"/>
      <c r="F669" s="33" t="str">
        <f t="shared" si="21"/>
        <v/>
      </c>
      <c r="G669" s="30"/>
      <c r="H669" s="30"/>
      <c r="I669" s="31"/>
      <c r="J669" s="31"/>
      <c r="K669" s="31"/>
    </row>
    <row r="670" spans="1:11" ht="15.75" x14ac:dyDescent="0.25">
      <c r="A670" s="28" t="str">
        <f>IFERROR((RANK(B670, $B$5:B5666) + COUNTIF($B$5:B670, B670) - 1),"")</f>
        <v/>
      </c>
      <c r="B670" s="29" t="str">
        <f t="shared" si="20"/>
        <v>0</v>
      </c>
      <c r="C670" s="30"/>
      <c r="D670" s="30"/>
      <c r="E670" s="34"/>
      <c r="F670" s="33" t="str">
        <f t="shared" si="21"/>
        <v/>
      </c>
      <c r="G670" s="30"/>
      <c r="H670" s="30"/>
      <c r="I670" s="31"/>
      <c r="J670" s="31"/>
      <c r="K670" s="31"/>
    </row>
    <row r="671" spans="1:11" ht="15.75" x14ac:dyDescent="0.25">
      <c r="A671" s="28" t="str">
        <f>IFERROR((RANK(B671, $B$5:B5667) + COUNTIF($B$5:B671, B671) - 1),"")</f>
        <v/>
      </c>
      <c r="B671" s="29" t="str">
        <f t="shared" si="20"/>
        <v>0</v>
      </c>
      <c r="C671" s="30"/>
      <c r="D671" s="30"/>
      <c r="E671" s="34"/>
      <c r="F671" s="33" t="str">
        <f t="shared" si="21"/>
        <v/>
      </c>
      <c r="G671" s="30"/>
      <c r="H671" s="30"/>
      <c r="I671" s="31"/>
      <c r="J671" s="31"/>
      <c r="K671" s="31"/>
    </row>
    <row r="672" spans="1:11" ht="15.75" x14ac:dyDescent="0.25">
      <c r="A672" s="28" t="str">
        <f>IFERROR((RANK(B672, $B$5:B5668) + COUNTIF($B$5:B672, B672) - 1),"")</f>
        <v/>
      </c>
      <c r="B672" s="29" t="str">
        <f t="shared" si="20"/>
        <v>0</v>
      </c>
      <c r="C672" s="30"/>
      <c r="D672" s="30"/>
      <c r="E672" s="34"/>
      <c r="F672" s="33" t="str">
        <f t="shared" si="21"/>
        <v/>
      </c>
      <c r="G672" s="30"/>
      <c r="H672" s="30"/>
      <c r="I672" s="31"/>
      <c r="J672" s="31"/>
      <c r="K672" s="31"/>
    </row>
    <row r="673" spans="1:11" ht="15.75" x14ac:dyDescent="0.25">
      <c r="A673" s="28" t="str">
        <f>IFERROR((RANK(B673, $B$5:B5669) + COUNTIF($B$5:B673, B673) - 1),"")</f>
        <v/>
      </c>
      <c r="B673" s="29" t="str">
        <f t="shared" si="20"/>
        <v>0</v>
      </c>
      <c r="C673" s="30"/>
      <c r="D673" s="30"/>
      <c r="E673" s="34"/>
      <c r="F673" s="33" t="str">
        <f t="shared" si="21"/>
        <v/>
      </c>
      <c r="G673" s="30"/>
      <c r="H673" s="30"/>
      <c r="I673" s="31"/>
      <c r="J673" s="31"/>
      <c r="K673" s="31"/>
    </row>
    <row r="674" spans="1:11" ht="15.75" x14ac:dyDescent="0.25">
      <c r="A674" s="28" t="str">
        <f>IFERROR((RANK(B674, $B$5:B5670) + COUNTIF($B$5:B674, B674) - 1),"")</f>
        <v/>
      </c>
      <c r="B674" s="29" t="str">
        <f t="shared" si="20"/>
        <v>0</v>
      </c>
      <c r="C674" s="30"/>
      <c r="D674" s="30"/>
      <c r="E674" s="34"/>
      <c r="F674" s="33" t="str">
        <f t="shared" si="21"/>
        <v/>
      </c>
      <c r="G674" s="30"/>
      <c r="H674" s="30"/>
      <c r="I674" s="31"/>
      <c r="J674" s="31"/>
      <c r="K674" s="31"/>
    </row>
    <row r="675" spans="1:11" ht="15.75" x14ac:dyDescent="0.25">
      <c r="A675" s="28" t="str">
        <f>IFERROR((RANK(B675, $B$5:B5671) + COUNTIF($B$5:B675, B675) - 1),"")</f>
        <v/>
      </c>
      <c r="B675" s="29" t="str">
        <f t="shared" si="20"/>
        <v>0</v>
      </c>
      <c r="C675" s="30"/>
      <c r="D675" s="30"/>
      <c r="E675" s="34"/>
      <c r="F675" s="33" t="str">
        <f t="shared" si="21"/>
        <v/>
      </c>
      <c r="G675" s="30"/>
      <c r="H675" s="30"/>
      <c r="I675" s="31"/>
      <c r="J675" s="31"/>
      <c r="K675" s="31"/>
    </row>
    <row r="676" spans="1:11" ht="15.75" x14ac:dyDescent="0.25">
      <c r="A676" s="28" t="str">
        <f>IFERROR((RANK(B676, $B$5:B5672) + COUNTIF($B$5:B676, B676) - 1),"")</f>
        <v/>
      </c>
      <c r="B676" s="29" t="str">
        <f t="shared" si="20"/>
        <v>0</v>
      </c>
      <c r="C676" s="30"/>
      <c r="D676" s="30"/>
      <c r="E676" s="34"/>
      <c r="F676" s="33" t="str">
        <f t="shared" si="21"/>
        <v/>
      </c>
      <c r="G676" s="30"/>
      <c r="H676" s="30"/>
      <c r="I676" s="31"/>
      <c r="J676" s="31"/>
      <c r="K676" s="31"/>
    </row>
    <row r="677" spans="1:11" ht="15.75" x14ac:dyDescent="0.25">
      <c r="A677" s="28" t="str">
        <f>IFERROR((RANK(B677, $B$5:B5673) + COUNTIF($B$5:B677, B677) - 1),"")</f>
        <v/>
      </c>
      <c r="B677" s="29" t="str">
        <f t="shared" si="20"/>
        <v>0</v>
      </c>
      <c r="C677" s="30"/>
      <c r="D677" s="30"/>
      <c r="E677" s="34"/>
      <c r="F677" s="33" t="str">
        <f t="shared" si="21"/>
        <v/>
      </c>
      <c r="G677" s="30"/>
      <c r="H677" s="30"/>
      <c r="I677" s="31"/>
      <c r="J677" s="31"/>
      <c r="K677" s="31"/>
    </row>
    <row r="678" spans="1:11" ht="15.75" x14ac:dyDescent="0.25">
      <c r="A678" s="28" t="str">
        <f>IFERROR((RANK(B678, $B$5:B5674) + COUNTIF($B$5:B678, B678) - 1),"")</f>
        <v/>
      </c>
      <c r="B678" s="29" t="str">
        <f t="shared" si="20"/>
        <v>0</v>
      </c>
      <c r="C678" s="30"/>
      <c r="D678" s="30"/>
      <c r="E678" s="34"/>
      <c r="F678" s="33" t="str">
        <f t="shared" si="21"/>
        <v/>
      </c>
      <c r="G678" s="30"/>
      <c r="H678" s="30"/>
      <c r="I678" s="31"/>
      <c r="J678" s="31"/>
      <c r="K678" s="31"/>
    </row>
    <row r="679" spans="1:11" ht="15.75" x14ac:dyDescent="0.25">
      <c r="A679" s="28" t="str">
        <f>IFERROR((RANK(B679, $B$5:B5675) + COUNTIF($B$5:B679, B679) - 1),"")</f>
        <v/>
      </c>
      <c r="B679" s="29" t="str">
        <f t="shared" si="20"/>
        <v>0</v>
      </c>
      <c r="C679" s="30"/>
      <c r="D679" s="30"/>
      <c r="E679" s="34"/>
      <c r="F679" s="33" t="str">
        <f t="shared" si="21"/>
        <v/>
      </c>
      <c r="G679" s="30"/>
      <c r="H679" s="30"/>
      <c r="I679" s="31"/>
      <c r="J679" s="31"/>
      <c r="K679" s="31"/>
    </row>
    <row r="680" spans="1:11" ht="15.75" x14ac:dyDescent="0.25">
      <c r="A680" s="28" t="str">
        <f>IFERROR((RANK(B680, $B$5:B5676) + COUNTIF($B$5:B680, B680) - 1),"")</f>
        <v/>
      </c>
      <c r="B680" s="29" t="str">
        <f t="shared" si="20"/>
        <v>0</v>
      </c>
      <c r="C680" s="30"/>
      <c r="D680" s="30"/>
      <c r="E680" s="34"/>
      <c r="F680" s="33" t="str">
        <f t="shared" si="21"/>
        <v/>
      </c>
      <c r="G680" s="30"/>
      <c r="H680" s="30"/>
      <c r="I680" s="31"/>
      <c r="J680" s="31"/>
      <c r="K680" s="31"/>
    </row>
    <row r="681" spans="1:11" ht="15.75" x14ac:dyDescent="0.25">
      <c r="A681" s="28" t="str">
        <f>IFERROR((RANK(B681, $B$5:B5677) + COUNTIF($B$5:B681, B681) - 1),"")</f>
        <v/>
      </c>
      <c r="B681" s="29" t="str">
        <f t="shared" si="20"/>
        <v>0</v>
      </c>
      <c r="C681" s="30"/>
      <c r="D681" s="30"/>
      <c r="E681" s="34"/>
      <c r="F681" s="33" t="str">
        <f t="shared" si="21"/>
        <v/>
      </c>
      <c r="G681" s="30"/>
      <c r="H681" s="30"/>
      <c r="I681" s="31"/>
      <c r="J681" s="31"/>
      <c r="K681" s="31"/>
    </row>
    <row r="682" spans="1:11" ht="15.75" x14ac:dyDescent="0.25">
      <c r="A682" s="28" t="str">
        <f>IFERROR((RANK(B682, $B$5:B5678) + COUNTIF($B$5:B682, B682) - 1),"")</f>
        <v/>
      </c>
      <c r="B682" s="29" t="str">
        <f t="shared" si="20"/>
        <v>0</v>
      </c>
      <c r="C682" s="30"/>
      <c r="D682" s="30"/>
      <c r="E682" s="34"/>
      <c r="F682" s="33" t="str">
        <f t="shared" si="21"/>
        <v/>
      </c>
      <c r="G682" s="30"/>
      <c r="H682" s="30"/>
      <c r="I682" s="31"/>
      <c r="J682" s="31"/>
      <c r="K682" s="31"/>
    </row>
    <row r="683" spans="1:11" ht="15.75" x14ac:dyDescent="0.25">
      <c r="A683" s="28" t="str">
        <f>IFERROR((RANK(B683, $B$5:B5679) + COUNTIF($B$5:B683, B683) - 1),"")</f>
        <v/>
      </c>
      <c r="B683" s="29" t="str">
        <f t="shared" si="20"/>
        <v>0</v>
      </c>
      <c r="C683" s="30"/>
      <c r="D683" s="30"/>
      <c r="E683" s="34"/>
      <c r="F683" s="33" t="str">
        <f t="shared" si="21"/>
        <v/>
      </c>
      <c r="G683" s="30"/>
      <c r="H683" s="30"/>
      <c r="I683" s="31"/>
      <c r="J683" s="31"/>
      <c r="K683" s="31"/>
    </row>
    <row r="684" spans="1:11" ht="15.75" x14ac:dyDescent="0.25">
      <c r="A684" s="28" t="str">
        <f>IFERROR((RANK(B684, $B$5:B5680) + COUNTIF($B$5:B684, B684) - 1),"")</f>
        <v/>
      </c>
      <c r="B684" s="29" t="str">
        <f t="shared" si="20"/>
        <v>0</v>
      </c>
      <c r="C684" s="30"/>
      <c r="D684" s="30"/>
      <c r="E684" s="34"/>
      <c r="F684" s="33" t="str">
        <f t="shared" si="21"/>
        <v/>
      </c>
      <c r="G684" s="30"/>
      <c r="H684" s="30"/>
      <c r="I684" s="31"/>
      <c r="J684" s="31"/>
      <c r="K684" s="31"/>
    </row>
    <row r="685" spans="1:11" ht="15.75" x14ac:dyDescent="0.25">
      <c r="A685" s="28" t="str">
        <f>IFERROR((RANK(B685, $B$5:B5681) + COUNTIF($B$5:B685, B685) - 1),"")</f>
        <v/>
      </c>
      <c r="B685" s="29" t="str">
        <f t="shared" si="20"/>
        <v>0</v>
      </c>
      <c r="C685" s="30"/>
      <c r="D685" s="30"/>
      <c r="E685" s="34"/>
      <c r="F685" s="33" t="str">
        <f t="shared" si="21"/>
        <v/>
      </c>
      <c r="G685" s="30"/>
      <c r="H685" s="30"/>
      <c r="I685" s="31"/>
      <c r="J685" s="31"/>
      <c r="K685" s="31"/>
    </row>
    <row r="686" spans="1:11" ht="15.75" x14ac:dyDescent="0.25">
      <c r="A686" s="28" t="str">
        <f>IFERROR((RANK(B686, $B$5:B5682) + COUNTIF($B$5:B686, B686) - 1),"")</f>
        <v/>
      </c>
      <c r="B686" s="29" t="str">
        <f t="shared" si="20"/>
        <v>0</v>
      </c>
      <c r="C686" s="30"/>
      <c r="D686" s="30"/>
      <c r="E686" s="34"/>
      <c r="F686" s="33" t="str">
        <f t="shared" si="21"/>
        <v/>
      </c>
      <c r="G686" s="30"/>
      <c r="H686" s="30"/>
      <c r="I686" s="31"/>
      <c r="J686" s="31"/>
      <c r="K686" s="31"/>
    </row>
    <row r="687" spans="1:11" ht="15.75" x14ac:dyDescent="0.25">
      <c r="A687" s="28" t="str">
        <f>IFERROR((RANK(B687, $B$5:B5683) + COUNTIF($B$5:B687, B687) - 1),"")</f>
        <v/>
      </c>
      <c r="B687" s="29" t="str">
        <f t="shared" si="20"/>
        <v>0</v>
      </c>
      <c r="C687" s="30"/>
      <c r="D687" s="30"/>
      <c r="E687" s="34"/>
      <c r="F687" s="33" t="str">
        <f t="shared" si="21"/>
        <v/>
      </c>
      <c r="G687" s="30"/>
      <c r="H687" s="30"/>
      <c r="I687" s="31"/>
      <c r="J687" s="31"/>
      <c r="K687" s="31"/>
    </row>
    <row r="688" spans="1:11" ht="15.75" x14ac:dyDescent="0.25">
      <c r="A688" s="28" t="str">
        <f>IFERROR((RANK(B688, $B$5:B5684) + COUNTIF($B$5:B688, B688) - 1),"")</f>
        <v/>
      </c>
      <c r="B688" s="29" t="str">
        <f t="shared" si="20"/>
        <v>0</v>
      </c>
      <c r="C688" s="30"/>
      <c r="D688" s="30"/>
      <c r="E688" s="34"/>
      <c r="F688" s="33" t="str">
        <f t="shared" si="21"/>
        <v/>
      </c>
      <c r="G688" s="30"/>
      <c r="H688" s="30"/>
      <c r="I688" s="31"/>
      <c r="J688" s="31"/>
      <c r="K688" s="31"/>
    </row>
    <row r="689" spans="1:11" ht="15.75" x14ac:dyDescent="0.25">
      <c r="A689" s="28" t="str">
        <f>IFERROR((RANK(B689, $B$5:B5685) + COUNTIF($B$5:B689, B689) - 1),"")</f>
        <v/>
      </c>
      <c r="B689" s="29" t="str">
        <f t="shared" si="20"/>
        <v>0</v>
      </c>
      <c r="C689" s="30"/>
      <c r="D689" s="30"/>
      <c r="E689" s="34"/>
      <c r="F689" s="33" t="str">
        <f t="shared" si="21"/>
        <v/>
      </c>
      <c r="G689" s="30"/>
      <c r="H689" s="30"/>
      <c r="I689" s="31"/>
      <c r="J689" s="31"/>
      <c r="K689" s="31"/>
    </row>
    <row r="690" spans="1:11" ht="15.75" x14ac:dyDescent="0.25">
      <c r="A690" s="28" t="str">
        <f>IFERROR((RANK(B690, $B$5:B5686) + COUNTIF($B$5:B690, B690) - 1),"")</f>
        <v/>
      </c>
      <c r="B690" s="29" t="str">
        <f t="shared" si="20"/>
        <v>0</v>
      </c>
      <c r="C690" s="30"/>
      <c r="D690" s="30"/>
      <c r="E690" s="34"/>
      <c r="F690" s="33" t="str">
        <f t="shared" si="21"/>
        <v/>
      </c>
      <c r="G690" s="30"/>
      <c r="H690" s="30"/>
      <c r="I690" s="31"/>
      <c r="J690" s="31"/>
      <c r="K690" s="31"/>
    </row>
    <row r="691" spans="1:11" ht="15.75" x14ac:dyDescent="0.25">
      <c r="A691" s="28" t="str">
        <f>IFERROR((RANK(B691, $B$5:B5687) + COUNTIF($B$5:B691, B691) - 1),"")</f>
        <v/>
      </c>
      <c r="B691" s="29" t="str">
        <f t="shared" si="20"/>
        <v>0</v>
      </c>
      <c r="C691" s="30"/>
      <c r="D691" s="30"/>
      <c r="E691" s="34"/>
      <c r="F691" s="33" t="str">
        <f t="shared" si="21"/>
        <v/>
      </c>
      <c r="G691" s="30"/>
      <c r="H691" s="30"/>
      <c r="I691" s="31"/>
      <c r="J691" s="31"/>
      <c r="K691" s="31"/>
    </row>
    <row r="692" spans="1:11" ht="15.75" x14ac:dyDescent="0.25">
      <c r="A692" s="28" t="str">
        <f>IFERROR((RANK(B692, $B$5:B5688) + COUNTIF($B$5:B692, B692) - 1),"")</f>
        <v/>
      </c>
      <c r="B692" s="29" t="str">
        <f t="shared" si="20"/>
        <v>0</v>
      </c>
      <c r="C692" s="30"/>
      <c r="D692" s="30"/>
      <c r="E692" s="34"/>
      <c r="F692" s="33" t="str">
        <f t="shared" si="21"/>
        <v/>
      </c>
      <c r="G692" s="30"/>
      <c r="H692" s="30"/>
      <c r="I692" s="31"/>
      <c r="J692" s="31"/>
      <c r="K692" s="31"/>
    </row>
    <row r="693" spans="1:11" ht="15.75" x14ac:dyDescent="0.25">
      <c r="A693" s="28" t="str">
        <f>IFERROR((RANK(B693, $B$5:B5689) + COUNTIF($B$5:B693, B693) - 1),"")</f>
        <v/>
      </c>
      <c r="B693" s="29" t="str">
        <f t="shared" si="20"/>
        <v>0</v>
      </c>
      <c r="C693" s="30"/>
      <c r="D693" s="30"/>
      <c r="E693" s="34"/>
      <c r="F693" s="33" t="str">
        <f t="shared" si="21"/>
        <v/>
      </c>
      <c r="G693" s="30"/>
      <c r="H693" s="30"/>
      <c r="I693" s="31"/>
      <c r="J693" s="31"/>
      <c r="K693" s="31"/>
    </row>
    <row r="694" spans="1:11" ht="15.75" x14ac:dyDescent="0.25">
      <c r="A694" s="28" t="str">
        <f>IFERROR((RANK(B694, $B$5:B5690) + COUNTIF($B$5:B694, B694) - 1),"")</f>
        <v/>
      </c>
      <c r="B694" s="29" t="str">
        <f t="shared" si="20"/>
        <v>0</v>
      </c>
      <c r="C694" s="30"/>
      <c r="D694" s="30"/>
      <c r="E694" s="34"/>
      <c r="F694" s="33" t="str">
        <f t="shared" si="21"/>
        <v/>
      </c>
      <c r="G694" s="30"/>
      <c r="H694" s="30"/>
      <c r="I694" s="31"/>
      <c r="J694" s="31"/>
      <c r="K694" s="31"/>
    </row>
    <row r="695" spans="1:11" ht="15.75" x14ac:dyDescent="0.25">
      <c r="A695" s="28" t="str">
        <f>IFERROR((RANK(B695, $B$5:B5691) + COUNTIF($B$5:B695, B695) - 1),"")</f>
        <v/>
      </c>
      <c r="B695" s="29" t="str">
        <f t="shared" si="20"/>
        <v>0</v>
      </c>
      <c r="C695" s="30"/>
      <c r="D695" s="30"/>
      <c r="E695" s="34"/>
      <c r="F695" s="33" t="str">
        <f t="shared" si="21"/>
        <v/>
      </c>
      <c r="G695" s="30"/>
      <c r="H695" s="30"/>
      <c r="I695" s="31"/>
      <c r="J695" s="31"/>
      <c r="K695" s="31"/>
    </row>
    <row r="696" spans="1:11" ht="15.75" x14ac:dyDescent="0.25">
      <c r="A696" s="28" t="str">
        <f>IFERROR((RANK(B696, $B$5:B5692) + COUNTIF($B$5:B696, B696) - 1),"")</f>
        <v/>
      </c>
      <c r="B696" s="29" t="str">
        <f t="shared" si="20"/>
        <v>0</v>
      </c>
      <c r="C696" s="30"/>
      <c r="D696" s="30"/>
      <c r="E696" s="34"/>
      <c r="F696" s="33" t="str">
        <f t="shared" si="21"/>
        <v/>
      </c>
      <c r="G696" s="30"/>
      <c r="H696" s="30"/>
      <c r="I696" s="31"/>
      <c r="J696" s="31"/>
      <c r="K696" s="31"/>
    </row>
    <row r="697" spans="1:11" ht="15.75" x14ac:dyDescent="0.25">
      <c r="A697" s="28" t="str">
        <f>IFERROR((RANK(B697, $B$5:B5693) + COUNTIF($B$5:B697, B697) - 1),"")</f>
        <v/>
      </c>
      <c r="B697" s="29" t="str">
        <f t="shared" si="20"/>
        <v>0</v>
      </c>
      <c r="C697" s="30"/>
      <c r="D697" s="30"/>
      <c r="E697" s="34"/>
      <c r="F697" s="33" t="str">
        <f t="shared" si="21"/>
        <v/>
      </c>
      <c r="G697" s="30"/>
      <c r="H697" s="30"/>
      <c r="I697" s="31"/>
      <c r="J697" s="31"/>
      <c r="K697" s="31"/>
    </row>
    <row r="698" spans="1:11" ht="15.75" x14ac:dyDescent="0.25">
      <c r="A698" s="28" t="str">
        <f>IFERROR((RANK(B698, $B$5:B5694) + COUNTIF($B$5:B698, B698) - 1),"")</f>
        <v/>
      </c>
      <c r="B698" s="29" t="str">
        <f t="shared" si="20"/>
        <v>0</v>
      </c>
      <c r="C698" s="30"/>
      <c r="D698" s="30"/>
      <c r="E698" s="34"/>
      <c r="F698" s="33" t="str">
        <f t="shared" si="21"/>
        <v/>
      </c>
      <c r="G698" s="30"/>
      <c r="H698" s="30"/>
      <c r="I698" s="31"/>
      <c r="J698" s="31"/>
      <c r="K698" s="31"/>
    </row>
    <row r="699" spans="1:11" ht="15.75" x14ac:dyDescent="0.25">
      <c r="A699" s="28" t="str">
        <f>IFERROR((RANK(B699, $B$5:B5695) + COUNTIF($B$5:B699, B699) - 1),"")</f>
        <v/>
      </c>
      <c r="B699" s="29" t="str">
        <f t="shared" si="20"/>
        <v>0</v>
      </c>
      <c r="C699" s="30"/>
      <c r="D699" s="30"/>
      <c r="E699" s="34"/>
      <c r="F699" s="33" t="str">
        <f t="shared" si="21"/>
        <v/>
      </c>
      <c r="G699" s="30"/>
      <c r="H699" s="30"/>
      <c r="I699" s="31"/>
      <c r="J699" s="31"/>
      <c r="K699" s="31"/>
    </row>
    <row r="700" spans="1:11" ht="15.75" x14ac:dyDescent="0.25">
      <c r="A700" s="28" t="str">
        <f>IFERROR((RANK(B700, $B$5:B5696) + COUNTIF($B$5:B700, B700) - 1),"")</f>
        <v/>
      </c>
      <c r="B700" s="29" t="str">
        <f t="shared" si="20"/>
        <v>0</v>
      </c>
      <c r="C700" s="30"/>
      <c r="D700" s="30"/>
      <c r="E700" s="34"/>
      <c r="F700" s="33" t="str">
        <f t="shared" si="21"/>
        <v/>
      </c>
      <c r="G700" s="30"/>
      <c r="H700" s="30"/>
      <c r="I700" s="31"/>
      <c r="J700" s="31"/>
      <c r="K700" s="31"/>
    </row>
    <row r="701" spans="1:11" ht="15.75" x14ac:dyDescent="0.25">
      <c r="A701" s="28" t="str">
        <f>IFERROR((RANK(B701, $B$5:B5697) + COUNTIF($B$5:B701, B701) - 1),"")</f>
        <v/>
      </c>
      <c r="B701" s="29" t="str">
        <f t="shared" si="20"/>
        <v>0</v>
      </c>
      <c r="C701" s="30"/>
      <c r="D701" s="30"/>
      <c r="E701" s="34"/>
      <c r="F701" s="33" t="str">
        <f t="shared" si="21"/>
        <v/>
      </c>
      <c r="G701" s="30"/>
      <c r="H701" s="30"/>
      <c r="I701" s="31"/>
      <c r="J701" s="31"/>
      <c r="K701" s="31"/>
    </row>
    <row r="702" spans="1:11" ht="15.75" x14ac:dyDescent="0.25">
      <c r="A702" s="28" t="str">
        <f>IFERROR((RANK(B702, $B$5:B5698) + COUNTIF($B$5:B702, B702) - 1),"")</f>
        <v/>
      </c>
      <c r="B702" s="29" t="str">
        <f t="shared" si="20"/>
        <v>0</v>
      </c>
      <c r="C702" s="30"/>
      <c r="D702" s="30"/>
      <c r="E702" s="34"/>
      <c r="F702" s="33" t="str">
        <f t="shared" si="21"/>
        <v/>
      </c>
      <c r="G702" s="30"/>
      <c r="H702" s="30"/>
      <c r="I702" s="31"/>
      <c r="J702" s="31"/>
      <c r="K702" s="31"/>
    </row>
    <row r="703" spans="1:11" ht="15.75" x14ac:dyDescent="0.25">
      <c r="A703" s="28" t="str">
        <f>IFERROR((RANK(B703, $B$5:B5699) + COUNTIF($B$5:B703, B703) - 1),"")</f>
        <v/>
      </c>
      <c r="B703" s="29" t="str">
        <f t="shared" si="20"/>
        <v>0</v>
      </c>
      <c r="C703" s="30"/>
      <c r="D703" s="30"/>
      <c r="E703" s="34"/>
      <c r="F703" s="33" t="str">
        <f t="shared" si="21"/>
        <v/>
      </c>
      <c r="G703" s="30"/>
      <c r="H703" s="30"/>
      <c r="I703" s="31"/>
      <c r="J703" s="31"/>
      <c r="K703" s="31"/>
    </row>
    <row r="704" spans="1:11" ht="15.75" x14ac:dyDescent="0.25">
      <c r="A704" s="28" t="str">
        <f>IFERROR((RANK(B704, $B$5:B5700) + COUNTIF($B$5:B704, B704) - 1),"")</f>
        <v/>
      </c>
      <c r="B704" s="29" t="str">
        <f t="shared" si="20"/>
        <v>0</v>
      </c>
      <c r="C704" s="30"/>
      <c r="D704" s="30"/>
      <c r="E704" s="34"/>
      <c r="F704" s="33" t="str">
        <f t="shared" si="21"/>
        <v/>
      </c>
      <c r="G704" s="30"/>
      <c r="H704" s="30"/>
      <c r="I704" s="31"/>
      <c r="J704" s="31"/>
      <c r="K704" s="31"/>
    </row>
    <row r="705" spans="1:11" ht="15.75" x14ac:dyDescent="0.25">
      <c r="A705" s="28" t="str">
        <f>IFERROR((RANK(B705, $B$5:B5701) + COUNTIF($B$5:B705, B705) - 1),"")</f>
        <v/>
      </c>
      <c r="B705" s="29" t="str">
        <f t="shared" si="20"/>
        <v>0</v>
      </c>
      <c r="C705" s="30"/>
      <c r="D705" s="30"/>
      <c r="E705" s="34"/>
      <c r="F705" s="33" t="str">
        <f t="shared" si="21"/>
        <v/>
      </c>
      <c r="G705" s="30"/>
      <c r="H705" s="30"/>
      <c r="I705" s="31"/>
      <c r="J705" s="31"/>
      <c r="K705" s="31"/>
    </row>
    <row r="706" spans="1:11" ht="15.75" x14ac:dyDescent="0.25">
      <c r="A706" s="28" t="str">
        <f>IFERROR((RANK(B706, $B$5:B5702) + COUNTIF($B$5:B706, B706) - 1),"")</f>
        <v/>
      </c>
      <c r="B706" s="29" t="str">
        <f t="shared" si="20"/>
        <v>0</v>
      </c>
      <c r="C706" s="30"/>
      <c r="D706" s="30"/>
      <c r="E706" s="34"/>
      <c r="F706" s="33" t="str">
        <f t="shared" si="21"/>
        <v/>
      </c>
      <c r="G706" s="30"/>
      <c r="H706" s="30"/>
      <c r="I706" s="31"/>
      <c r="J706" s="31"/>
      <c r="K706" s="31"/>
    </row>
    <row r="707" spans="1:11" ht="15.75" x14ac:dyDescent="0.25">
      <c r="A707" s="28" t="str">
        <f>IFERROR((RANK(B707, $B$5:B5703) + COUNTIF($B$5:B707, B707) - 1),"")</f>
        <v/>
      </c>
      <c r="B707" s="29" t="str">
        <f t="shared" si="20"/>
        <v>0</v>
      </c>
      <c r="C707" s="30"/>
      <c r="D707" s="30"/>
      <c r="E707" s="34"/>
      <c r="F707" s="33" t="str">
        <f t="shared" si="21"/>
        <v/>
      </c>
      <c r="G707" s="30"/>
      <c r="H707" s="30"/>
      <c r="I707" s="31"/>
      <c r="J707" s="31"/>
      <c r="K707" s="31"/>
    </row>
    <row r="708" spans="1:11" ht="15.75" x14ac:dyDescent="0.25">
      <c r="A708" s="28" t="str">
        <f>IFERROR((RANK(B708, $B$5:B5704) + COUNTIF($B$5:B708, B708) - 1),"")</f>
        <v/>
      </c>
      <c r="B708" s="29" t="str">
        <f t="shared" si="20"/>
        <v>0</v>
      </c>
      <c r="C708" s="30"/>
      <c r="D708" s="30"/>
      <c r="E708" s="34"/>
      <c r="F708" s="33" t="str">
        <f t="shared" si="21"/>
        <v/>
      </c>
      <c r="G708" s="30"/>
      <c r="H708" s="30"/>
      <c r="I708" s="31"/>
      <c r="J708" s="31"/>
      <c r="K708" s="31"/>
    </row>
    <row r="709" spans="1:11" ht="15.75" x14ac:dyDescent="0.25">
      <c r="A709" s="28" t="str">
        <f>IFERROR((RANK(B709, $B$5:B5705) + COUNTIF($B$5:B709, B709) - 1),"")</f>
        <v/>
      </c>
      <c r="B709" s="29" t="str">
        <f t="shared" ref="B709:B772" si="22">IF(G709="Removed",IF(AND(I709 &lt;&gt; "Poor", I709 &lt;&gt; "Very Poor/Dead",E709&gt;5), E709, "0"),"0")</f>
        <v>0</v>
      </c>
      <c r="C709" s="30"/>
      <c r="D709" s="30"/>
      <c r="E709" s="34"/>
      <c r="F709" s="33" t="str">
        <f t="shared" ref="F709:F772" si="23">IF(E709&gt;=20,"X","")</f>
        <v/>
      </c>
      <c r="G709" s="30"/>
      <c r="H709" s="30"/>
      <c r="I709" s="31"/>
      <c r="J709" s="31"/>
      <c r="K709" s="31"/>
    </row>
    <row r="710" spans="1:11" ht="15.75" x14ac:dyDescent="0.25">
      <c r="A710" s="28" t="str">
        <f>IFERROR((RANK(B710, $B$5:B5706) + COUNTIF($B$5:B710, B710) - 1),"")</f>
        <v/>
      </c>
      <c r="B710" s="29" t="str">
        <f t="shared" si="22"/>
        <v>0</v>
      </c>
      <c r="C710" s="30"/>
      <c r="D710" s="30"/>
      <c r="E710" s="34"/>
      <c r="F710" s="33" t="str">
        <f t="shared" si="23"/>
        <v/>
      </c>
      <c r="G710" s="30"/>
      <c r="H710" s="30"/>
      <c r="I710" s="31"/>
      <c r="J710" s="31"/>
      <c r="K710" s="31"/>
    </row>
    <row r="711" spans="1:11" ht="15.75" x14ac:dyDescent="0.25">
      <c r="A711" s="28" t="str">
        <f>IFERROR((RANK(B711, $B$5:B5707) + COUNTIF($B$5:B711, B711) - 1),"")</f>
        <v/>
      </c>
      <c r="B711" s="29" t="str">
        <f t="shared" si="22"/>
        <v>0</v>
      </c>
      <c r="C711" s="30"/>
      <c r="D711" s="30"/>
      <c r="E711" s="34"/>
      <c r="F711" s="33" t="str">
        <f t="shared" si="23"/>
        <v/>
      </c>
      <c r="G711" s="30"/>
      <c r="H711" s="30"/>
      <c r="I711" s="31"/>
      <c r="J711" s="31"/>
      <c r="K711" s="31"/>
    </row>
    <row r="712" spans="1:11" ht="15.75" x14ac:dyDescent="0.25">
      <c r="A712" s="28" t="str">
        <f>IFERROR((RANK(B712, $B$5:B5708) + COUNTIF($B$5:B712, B712) - 1),"")</f>
        <v/>
      </c>
      <c r="B712" s="29" t="str">
        <f t="shared" si="22"/>
        <v>0</v>
      </c>
      <c r="C712" s="30"/>
      <c r="D712" s="30"/>
      <c r="E712" s="34"/>
      <c r="F712" s="33" t="str">
        <f t="shared" si="23"/>
        <v/>
      </c>
      <c r="G712" s="30"/>
      <c r="H712" s="30"/>
      <c r="I712" s="31"/>
      <c r="J712" s="31"/>
      <c r="K712" s="31"/>
    </row>
    <row r="713" spans="1:11" ht="15.75" x14ac:dyDescent="0.25">
      <c r="A713" s="28" t="str">
        <f>IFERROR((RANK(B713, $B$5:B5709) + COUNTIF($B$5:B713, B713) - 1),"")</f>
        <v/>
      </c>
      <c r="B713" s="29" t="str">
        <f t="shared" si="22"/>
        <v>0</v>
      </c>
      <c r="C713" s="30"/>
      <c r="D713" s="30"/>
      <c r="E713" s="34"/>
      <c r="F713" s="33" t="str">
        <f t="shared" si="23"/>
        <v/>
      </c>
      <c r="G713" s="30"/>
      <c r="H713" s="30"/>
      <c r="I713" s="31"/>
      <c r="J713" s="31"/>
      <c r="K713" s="31"/>
    </row>
    <row r="714" spans="1:11" ht="15.75" x14ac:dyDescent="0.25">
      <c r="A714" s="28" t="str">
        <f>IFERROR((RANK(B714, $B$5:B5710) + COUNTIF($B$5:B714, B714) - 1),"")</f>
        <v/>
      </c>
      <c r="B714" s="29" t="str">
        <f t="shared" si="22"/>
        <v>0</v>
      </c>
      <c r="C714" s="30"/>
      <c r="D714" s="30"/>
      <c r="E714" s="34"/>
      <c r="F714" s="33" t="str">
        <f t="shared" si="23"/>
        <v/>
      </c>
      <c r="G714" s="30"/>
      <c r="H714" s="30"/>
      <c r="I714" s="31"/>
      <c r="J714" s="31"/>
      <c r="K714" s="31"/>
    </row>
    <row r="715" spans="1:11" ht="15.75" x14ac:dyDescent="0.25">
      <c r="A715" s="28" t="str">
        <f>IFERROR((RANK(B715, $B$5:B5711) + COUNTIF($B$5:B715, B715) - 1),"")</f>
        <v/>
      </c>
      <c r="B715" s="29" t="str">
        <f t="shared" si="22"/>
        <v>0</v>
      </c>
      <c r="C715" s="30"/>
      <c r="D715" s="30"/>
      <c r="E715" s="34"/>
      <c r="F715" s="33" t="str">
        <f t="shared" si="23"/>
        <v/>
      </c>
      <c r="G715" s="30"/>
      <c r="H715" s="30"/>
      <c r="I715" s="31"/>
      <c r="J715" s="31"/>
      <c r="K715" s="31"/>
    </row>
    <row r="716" spans="1:11" ht="15.75" x14ac:dyDescent="0.25">
      <c r="A716" s="28" t="str">
        <f>IFERROR((RANK(B716, $B$5:B5712) + COUNTIF($B$5:B716, B716) - 1),"")</f>
        <v/>
      </c>
      <c r="B716" s="29" t="str">
        <f t="shared" si="22"/>
        <v>0</v>
      </c>
      <c r="C716" s="30"/>
      <c r="D716" s="30"/>
      <c r="E716" s="34"/>
      <c r="F716" s="33" t="str">
        <f t="shared" si="23"/>
        <v/>
      </c>
      <c r="G716" s="30"/>
      <c r="H716" s="30"/>
      <c r="I716" s="31"/>
      <c r="J716" s="31"/>
      <c r="K716" s="31"/>
    </row>
    <row r="717" spans="1:11" ht="15.75" x14ac:dyDescent="0.25">
      <c r="A717" s="28" t="str">
        <f>IFERROR((RANK(B717, $B$5:B5713) + COUNTIF($B$5:B717, B717) - 1),"")</f>
        <v/>
      </c>
      <c r="B717" s="29" t="str">
        <f t="shared" si="22"/>
        <v>0</v>
      </c>
      <c r="C717" s="30"/>
      <c r="D717" s="30"/>
      <c r="E717" s="34"/>
      <c r="F717" s="33" t="str">
        <f t="shared" si="23"/>
        <v/>
      </c>
      <c r="G717" s="30"/>
      <c r="H717" s="30"/>
      <c r="I717" s="31"/>
      <c r="J717" s="31"/>
      <c r="K717" s="31"/>
    </row>
    <row r="718" spans="1:11" ht="15.75" x14ac:dyDescent="0.25">
      <c r="A718" s="28" t="str">
        <f>IFERROR((RANK(B718, $B$5:B5714) + COUNTIF($B$5:B718, B718) - 1),"")</f>
        <v/>
      </c>
      <c r="B718" s="29" t="str">
        <f t="shared" si="22"/>
        <v>0</v>
      </c>
      <c r="C718" s="30"/>
      <c r="D718" s="30"/>
      <c r="E718" s="34"/>
      <c r="F718" s="33" t="str">
        <f t="shared" si="23"/>
        <v/>
      </c>
      <c r="G718" s="30"/>
      <c r="H718" s="30"/>
      <c r="I718" s="31"/>
      <c r="J718" s="31"/>
      <c r="K718" s="31"/>
    </row>
    <row r="719" spans="1:11" ht="15.75" x14ac:dyDescent="0.25">
      <c r="A719" s="28" t="str">
        <f>IFERROR((RANK(B719, $B$5:B5715) + COUNTIF($B$5:B719, B719) - 1),"")</f>
        <v/>
      </c>
      <c r="B719" s="29" t="str">
        <f t="shared" si="22"/>
        <v>0</v>
      </c>
      <c r="C719" s="30"/>
      <c r="D719" s="30"/>
      <c r="E719" s="34"/>
      <c r="F719" s="33" t="str">
        <f t="shared" si="23"/>
        <v/>
      </c>
      <c r="G719" s="30"/>
      <c r="H719" s="30"/>
      <c r="I719" s="31"/>
      <c r="J719" s="31"/>
      <c r="K719" s="31"/>
    </row>
    <row r="720" spans="1:11" ht="15.75" x14ac:dyDescent="0.25">
      <c r="A720" s="28" t="str">
        <f>IFERROR((RANK(B720, $B$5:B5716) + COUNTIF($B$5:B720, B720) - 1),"")</f>
        <v/>
      </c>
      <c r="B720" s="29" t="str">
        <f t="shared" si="22"/>
        <v>0</v>
      </c>
      <c r="C720" s="30"/>
      <c r="D720" s="30"/>
      <c r="E720" s="34"/>
      <c r="F720" s="33" t="str">
        <f t="shared" si="23"/>
        <v/>
      </c>
      <c r="G720" s="30"/>
      <c r="H720" s="30"/>
      <c r="I720" s="31"/>
      <c r="J720" s="31"/>
      <c r="K720" s="31"/>
    </row>
    <row r="721" spans="1:11" ht="15.75" x14ac:dyDescent="0.25">
      <c r="A721" s="28" t="str">
        <f>IFERROR((RANK(B721, $B$5:B5717) + COUNTIF($B$5:B721, B721) - 1),"")</f>
        <v/>
      </c>
      <c r="B721" s="29" t="str">
        <f t="shared" si="22"/>
        <v>0</v>
      </c>
      <c r="C721" s="30"/>
      <c r="D721" s="30"/>
      <c r="E721" s="34"/>
      <c r="F721" s="33" t="str">
        <f t="shared" si="23"/>
        <v/>
      </c>
      <c r="G721" s="30"/>
      <c r="H721" s="30"/>
      <c r="I721" s="31"/>
      <c r="J721" s="31"/>
      <c r="K721" s="31"/>
    </row>
    <row r="722" spans="1:11" ht="15.75" x14ac:dyDescent="0.25">
      <c r="A722" s="28" t="str">
        <f>IFERROR((RANK(B722, $B$5:B5718) + COUNTIF($B$5:B722, B722) - 1),"")</f>
        <v/>
      </c>
      <c r="B722" s="29" t="str">
        <f t="shared" si="22"/>
        <v>0</v>
      </c>
      <c r="C722" s="30"/>
      <c r="D722" s="30"/>
      <c r="E722" s="34"/>
      <c r="F722" s="33" t="str">
        <f t="shared" si="23"/>
        <v/>
      </c>
      <c r="G722" s="30"/>
      <c r="H722" s="30"/>
      <c r="I722" s="31"/>
      <c r="J722" s="31"/>
      <c r="K722" s="31"/>
    </row>
    <row r="723" spans="1:11" ht="15.75" x14ac:dyDescent="0.25">
      <c r="A723" s="28" t="str">
        <f>IFERROR((RANK(B723, $B$5:B5719) + COUNTIF($B$5:B723, B723) - 1),"")</f>
        <v/>
      </c>
      <c r="B723" s="29" t="str">
        <f t="shared" si="22"/>
        <v>0</v>
      </c>
      <c r="C723" s="30"/>
      <c r="D723" s="30"/>
      <c r="E723" s="34"/>
      <c r="F723" s="33" t="str">
        <f t="shared" si="23"/>
        <v/>
      </c>
      <c r="G723" s="30"/>
      <c r="H723" s="30"/>
      <c r="I723" s="31"/>
      <c r="J723" s="31"/>
      <c r="K723" s="31"/>
    </row>
    <row r="724" spans="1:11" ht="15.75" x14ac:dyDescent="0.25">
      <c r="A724" s="28" t="str">
        <f>IFERROR((RANK(B724, $B$5:B5720) + COUNTIF($B$5:B724, B724) - 1),"")</f>
        <v/>
      </c>
      <c r="B724" s="29" t="str">
        <f t="shared" si="22"/>
        <v>0</v>
      </c>
      <c r="C724" s="30"/>
      <c r="D724" s="30"/>
      <c r="E724" s="34"/>
      <c r="F724" s="33" t="str">
        <f t="shared" si="23"/>
        <v/>
      </c>
      <c r="G724" s="30"/>
      <c r="H724" s="30"/>
      <c r="I724" s="31"/>
      <c r="J724" s="31"/>
      <c r="K724" s="31"/>
    </row>
    <row r="725" spans="1:11" ht="15.75" x14ac:dyDescent="0.25">
      <c r="A725" s="28" t="str">
        <f>IFERROR((RANK(B725, $B$5:B5721) + COUNTIF($B$5:B725, B725) - 1),"")</f>
        <v/>
      </c>
      <c r="B725" s="29" t="str">
        <f t="shared" si="22"/>
        <v>0</v>
      </c>
      <c r="C725" s="30"/>
      <c r="D725" s="30"/>
      <c r="E725" s="34"/>
      <c r="F725" s="33" t="str">
        <f t="shared" si="23"/>
        <v/>
      </c>
      <c r="G725" s="30"/>
      <c r="H725" s="30"/>
      <c r="I725" s="31"/>
      <c r="J725" s="31"/>
      <c r="K725" s="31"/>
    </row>
    <row r="726" spans="1:11" ht="15.75" x14ac:dyDescent="0.25">
      <c r="A726" s="28" t="str">
        <f>IFERROR((RANK(B726, $B$5:B5722) + COUNTIF($B$5:B726, B726) - 1),"")</f>
        <v/>
      </c>
      <c r="B726" s="29" t="str">
        <f t="shared" si="22"/>
        <v>0</v>
      </c>
      <c r="C726" s="30"/>
      <c r="D726" s="30"/>
      <c r="E726" s="34"/>
      <c r="F726" s="33" t="str">
        <f t="shared" si="23"/>
        <v/>
      </c>
      <c r="G726" s="30"/>
      <c r="H726" s="30"/>
      <c r="I726" s="31"/>
      <c r="J726" s="31"/>
      <c r="K726" s="31"/>
    </row>
    <row r="727" spans="1:11" ht="15.75" x14ac:dyDescent="0.25">
      <c r="A727" s="28" t="str">
        <f>IFERROR((RANK(B727, $B$5:B5723) + COUNTIF($B$5:B727, B727) - 1),"")</f>
        <v/>
      </c>
      <c r="B727" s="29" t="str">
        <f t="shared" si="22"/>
        <v>0</v>
      </c>
      <c r="C727" s="30"/>
      <c r="D727" s="30"/>
      <c r="E727" s="34"/>
      <c r="F727" s="33" t="str">
        <f t="shared" si="23"/>
        <v/>
      </c>
      <c r="G727" s="30"/>
      <c r="H727" s="30"/>
      <c r="I727" s="31"/>
      <c r="J727" s="31"/>
      <c r="K727" s="31"/>
    </row>
    <row r="728" spans="1:11" ht="15.75" x14ac:dyDescent="0.25">
      <c r="A728" s="28" t="str">
        <f>IFERROR((RANK(B728, $B$5:B5724) + COUNTIF($B$5:B728, B728) - 1),"")</f>
        <v/>
      </c>
      <c r="B728" s="29" t="str">
        <f t="shared" si="22"/>
        <v>0</v>
      </c>
      <c r="C728" s="30"/>
      <c r="D728" s="30"/>
      <c r="E728" s="34"/>
      <c r="F728" s="33" t="str">
        <f t="shared" si="23"/>
        <v/>
      </c>
      <c r="G728" s="30"/>
      <c r="H728" s="30"/>
      <c r="I728" s="31"/>
      <c r="J728" s="31"/>
      <c r="K728" s="31"/>
    </row>
    <row r="729" spans="1:11" ht="15.75" x14ac:dyDescent="0.25">
      <c r="A729" s="28" t="str">
        <f>IFERROR((RANK(B729, $B$5:B5725) + COUNTIF($B$5:B729, B729) - 1),"")</f>
        <v/>
      </c>
      <c r="B729" s="29" t="str">
        <f t="shared" si="22"/>
        <v>0</v>
      </c>
      <c r="C729" s="30"/>
      <c r="D729" s="30"/>
      <c r="E729" s="34"/>
      <c r="F729" s="33" t="str">
        <f t="shared" si="23"/>
        <v/>
      </c>
      <c r="G729" s="30"/>
      <c r="H729" s="30"/>
      <c r="I729" s="31"/>
      <c r="J729" s="31"/>
      <c r="K729" s="31"/>
    </row>
    <row r="730" spans="1:11" ht="15.75" x14ac:dyDescent="0.25">
      <c r="A730" s="28" t="str">
        <f>IFERROR((RANK(B730, $B$5:B5726) + COUNTIF($B$5:B730, B730) - 1),"")</f>
        <v/>
      </c>
      <c r="B730" s="29" t="str">
        <f t="shared" si="22"/>
        <v>0</v>
      </c>
      <c r="C730" s="30"/>
      <c r="D730" s="30"/>
      <c r="E730" s="34"/>
      <c r="F730" s="33" t="str">
        <f t="shared" si="23"/>
        <v/>
      </c>
      <c r="G730" s="30"/>
      <c r="H730" s="30"/>
      <c r="I730" s="31"/>
      <c r="J730" s="31"/>
      <c r="K730" s="31"/>
    </row>
    <row r="731" spans="1:11" ht="15.75" x14ac:dyDescent="0.25">
      <c r="A731" s="28" t="str">
        <f>IFERROR((RANK(B731, $B$5:B5727) + COUNTIF($B$5:B731, B731) - 1),"")</f>
        <v/>
      </c>
      <c r="B731" s="29" t="str">
        <f t="shared" si="22"/>
        <v>0</v>
      </c>
      <c r="C731" s="30"/>
      <c r="D731" s="30"/>
      <c r="E731" s="34"/>
      <c r="F731" s="33" t="str">
        <f t="shared" si="23"/>
        <v/>
      </c>
      <c r="G731" s="30"/>
      <c r="H731" s="30"/>
      <c r="I731" s="31"/>
      <c r="J731" s="31"/>
      <c r="K731" s="31"/>
    </row>
    <row r="732" spans="1:11" ht="15.75" x14ac:dyDescent="0.25">
      <c r="A732" s="28" t="str">
        <f>IFERROR((RANK(B732, $B$5:B5728) + COUNTIF($B$5:B732, B732) - 1),"")</f>
        <v/>
      </c>
      <c r="B732" s="29" t="str">
        <f t="shared" si="22"/>
        <v>0</v>
      </c>
      <c r="C732" s="30"/>
      <c r="D732" s="30"/>
      <c r="E732" s="34"/>
      <c r="F732" s="33" t="str">
        <f t="shared" si="23"/>
        <v/>
      </c>
      <c r="G732" s="30"/>
      <c r="H732" s="30"/>
      <c r="I732" s="31"/>
      <c r="J732" s="31"/>
      <c r="K732" s="31"/>
    </row>
    <row r="733" spans="1:11" ht="15.75" x14ac:dyDescent="0.25">
      <c r="A733" s="28" t="str">
        <f>IFERROR((RANK(B733, $B$5:B5729) + COUNTIF($B$5:B733, B733) - 1),"")</f>
        <v/>
      </c>
      <c r="B733" s="29" t="str">
        <f t="shared" si="22"/>
        <v>0</v>
      </c>
      <c r="C733" s="30"/>
      <c r="D733" s="30"/>
      <c r="E733" s="34"/>
      <c r="F733" s="33" t="str">
        <f t="shared" si="23"/>
        <v/>
      </c>
      <c r="G733" s="30"/>
      <c r="H733" s="30"/>
      <c r="I733" s="31"/>
      <c r="J733" s="31"/>
      <c r="K733" s="31"/>
    </row>
    <row r="734" spans="1:11" ht="15.75" x14ac:dyDescent="0.25">
      <c r="A734" s="28" t="str">
        <f>IFERROR((RANK(B734, $B$5:B5730) + COUNTIF($B$5:B734, B734) - 1),"")</f>
        <v/>
      </c>
      <c r="B734" s="29" t="str">
        <f t="shared" si="22"/>
        <v>0</v>
      </c>
      <c r="C734" s="30"/>
      <c r="D734" s="30"/>
      <c r="E734" s="34"/>
      <c r="F734" s="33" t="str">
        <f t="shared" si="23"/>
        <v/>
      </c>
      <c r="G734" s="30"/>
      <c r="H734" s="30"/>
      <c r="I734" s="31"/>
      <c r="J734" s="31"/>
      <c r="K734" s="31"/>
    </row>
    <row r="735" spans="1:11" ht="15.75" x14ac:dyDescent="0.25">
      <c r="A735" s="28" t="str">
        <f>IFERROR((RANK(B735, $B$5:B5731) + COUNTIF($B$5:B735, B735) - 1),"")</f>
        <v/>
      </c>
      <c r="B735" s="29" t="str">
        <f t="shared" si="22"/>
        <v>0</v>
      </c>
      <c r="C735" s="30"/>
      <c r="D735" s="30"/>
      <c r="E735" s="34"/>
      <c r="F735" s="33" t="str">
        <f t="shared" si="23"/>
        <v/>
      </c>
      <c r="G735" s="30"/>
      <c r="H735" s="30"/>
      <c r="I735" s="31"/>
      <c r="J735" s="31"/>
      <c r="K735" s="31"/>
    </row>
    <row r="736" spans="1:11" ht="15.75" x14ac:dyDescent="0.25">
      <c r="A736" s="28" t="str">
        <f>IFERROR((RANK(B736, $B$5:B5732) + COUNTIF($B$5:B736, B736) - 1),"")</f>
        <v/>
      </c>
      <c r="B736" s="29" t="str">
        <f t="shared" si="22"/>
        <v>0</v>
      </c>
      <c r="C736" s="30"/>
      <c r="D736" s="30"/>
      <c r="E736" s="34"/>
      <c r="F736" s="33" t="str">
        <f t="shared" si="23"/>
        <v/>
      </c>
      <c r="G736" s="30"/>
      <c r="H736" s="30"/>
      <c r="I736" s="31"/>
      <c r="J736" s="31"/>
      <c r="K736" s="31"/>
    </row>
    <row r="737" spans="1:11" ht="15.75" x14ac:dyDescent="0.25">
      <c r="A737" s="28" t="str">
        <f>IFERROR((RANK(B737, $B$5:B5733) + COUNTIF($B$5:B737, B737) - 1),"")</f>
        <v/>
      </c>
      <c r="B737" s="29" t="str">
        <f t="shared" si="22"/>
        <v>0</v>
      </c>
      <c r="C737" s="30"/>
      <c r="D737" s="30"/>
      <c r="E737" s="34"/>
      <c r="F737" s="33" t="str">
        <f t="shared" si="23"/>
        <v/>
      </c>
      <c r="G737" s="30"/>
      <c r="H737" s="30"/>
      <c r="I737" s="31"/>
      <c r="J737" s="31"/>
      <c r="K737" s="31"/>
    </row>
    <row r="738" spans="1:11" ht="15.75" x14ac:dyDescent="0.25">
      <c r="A738" s="28" t="str">
        <f>IFERROR((RANK(B738, $B$5:B5734) + COUNTIF($B$5:B738, B738) - 1),"")</f>
        <v/>
      </c>
      <c r="B738" s="29" t="str">
        <f t="shared" si="22"/>
        <v>0</v>
      </c>
      <c r="C738" s="30"/>
      <c r="D738" s="30"/>
      <c r="E738" s="34"/>
      <c r="F738" s="33" t="str">
        <f t="shared" si="23"/>
        <v/>
      </c>
      <c r="G738" s="30"/>
      <c r="H738" s="30"/>
      <c r="I738" s="31"/>
      <c r="J738" s="31"/>
      <c r="K738" s="31"/>
    </row>
    <row r="739" spans="1:11" ht="15.75" x14ac:dyDescent="0.25">
      <c r="A739" s="28" t="str">
        <f>IFERROR((RANK(B739, $B$5:B5735) + COUNTIF($B$5:B739, B739) - 1),"")</f>
        <v/>
      </c>
      <c r="B739" s="29" t="str">
        <f t="shared" si="22"/>
        <v>0</v>
      </c>
      <c r="C739" s="30"/>
      <c r="D739" s="30"/>
      <c r="E739" s="34"/>
      <c r="F739" s="33" t="str">
        <f t="shared" si="23"/>
        <v/>
      </c>
      <c r="G739" s="30"/>
      <c r="H739" s="30"/>
      <c r="I739" s="31"/>
      <c r="J739" s="31"/>
      <c r="K739" s="31"/>
    </row>
    <row r="740" spans="1:11" ht="15.75" x14ac:dyDescent="0.25">
      <c r="A740" s="28" t="str">
        <f>IFERROR((RANK(B740, $B$5:B5736) + COUNTIF($B$5:B740, B740) - 1),"")</f>
        <v/>
      </c>
      <c r="B740" s="29" t="str">
        <f t="shared" si="22"/>
        <v>0</v>
      </c>
      <c r="C740" s="30"/>
      <c r="D740" s="30"/>
      <c r="E740" s="34"/>
      <c r="F740" s="33" t="str">
        <f t="shared" si="23"/>
        <v/>
      </c>
      <c r="G740" s="30"/>
      <c r="H740" s="30"/>
      <c r="I740" s="31"/>
      <c r="J740" s="31"/>
      <c r="K740" s="31"/>
    </row>
    <row r="741" spans="1:11" ht="15.75" x14ac:dyDescent="0.25">
      <c r="A741" s="28" t="str">
        <f>IFERROR((RANK(B741, $B$5:B5737) + COUNTIF($B$5:B741, B741) - 1),"")</f>
        <v/>
      </c>
      <c r="B741" s="29" t="str">
        <f t="shared" si="22"/>
        <v>0</v>
      </c>
      <c r="C741" s="30"/>
      <c r="D741" s="30"/>
      <c r="E741" s="34"/>
      <c r="F741" s="33" t="str">
        <f t="shared" si="23"/>
        <v/>
      </c>
      <c r="G741" s="30"/>
      <c r="H741" s="30"/>
      <c r="I741" s="31"/>
      <c r="J741" s="31"/>
      <c r="K741" s="31"/>
    </row>
    <row r="742" spans="1:11" ht="15.75" x14ac:dyDescent="0.25">
      <c r="A742" s="28" t="str">
        <f>IFERROR((RANK(B742, $B$5:B5738) + COUNTIF($B$5:B742, B742) - 1),"")</f>
        <v/>
      </c>
      <c r="B742" s="29" t="str">
        <f t="shared" si="22"/>
        <v>0</v>
      </c>
      <c r="C742" s="30"/>
      <c r="D742" s="30"/>
      <c r="E742" s="34"/>
      <c r="F742" s="33" t="str">
        <f t="shared" si="23"/>
        <v/>
      </c>
      <c r="G742" s="30"/>
      <c r="H742" s="30"/>
      <c r="I742" s="31"/>
      <c r="J742" s="31"/>
      <c r="K742" s="31"/>
    </row>
    <row r="743" spans="1:11" ht="15.75" x14ac:dyDescent="0.25">
      <c r="A743" s="28" t="str">
        <f>IFERROR((RANK(B743, $B$5:B5739) + COUNTIF($B$5:B743, B743) - 1),"")</f>
        <v/>
      </c>
      <c r="B743" s="29" t="str">
        <f t="shared" si="22"/>
        <v>0</v>
      </c>
      <c r="C743" s="30"/>
      <c r="D743" s="30"/>
      <c r="E743" s="34"/>
      <c r="F743" s="33" t="str">
        <f t="shared" si="23"/>
        <v/>
      </c>
      <c r="G743" s="30"/>
      <c r="H743" s="30"/>
      <c r="I743" s="31"/>
      <c r="J743" s="31"/>
      <c r="K743" s="31"/>
    </row>
    <row r="744" spans="1:11" ht="15.75" x14ac:dyDescent="0.25">
      <c r="A744" s="28" t="str">
        <f>IFERROR((RANK(B744, $B$5:B5740) + COUNTIF($B$5:B744, B744) - 1),"")</f>
        <v/>
      </c>
      <c r="B744" s="29" t="str">
        <f t="shared" si="22"/>
        <v>0</v>
      </c>
      <c r="C744" s="30"/>
      <c r="D744" s="30"/>
      <c r="E744" s="34"/>
      <c r="F744" s="33" t="str">
        <f t="shared" si="23"/>
        <v/>
      </c>
      <c r="G744" s="30"/>
      <c r="H744" s="30"/>
      <c r="I744" s="31"/>
      <c r="J744" s="31"/>
      <c r="K744" s="31"/>
    </row>
    <row r="745" spans="1:11" ht="15.75" x14ac:dyDescent="0.25">
      <c r="A745" s="28" t="str">
        <f>IFERROR((RANK(B745, $B$5:B5741) + COUNTIF($B$5:B745, B745) - 1),"")</f>
        <v/>
      </c>
      <c r="B745" s="29" t="str">
        <f t="shared" si="22"/>
        <v>0</v>
      </c>
      <c r="C745" s="30"/>
      <c r="D745" s="30"/>
      <c r="E745" s="34"/>
      <c r="F745" s="33" t="str">
        <f t="shared" si="23"/>
        <v/>
      </c>
      <c r="G745" s="30"/>
      <c r="H745" s="30"/>
      <c r="I745" s="31"/>
      <c r="J745" s="31"/>
      <c r="K745" s="31"/>
    </row>
    <row r="746" spans="1:11" ht="15.75" x14ac:dyDescent="0.25">
      <c r="A746" s="28" t="str">
        <f>IFERROR((RANK(B746, $B$5:B5742) + COUNTIF($B$5:B746, B746) - 1),"")</f>
        <v/>
      </c>
      <c r="B746" s="29" t="str">
        <f t="shared" si="22"/>
        <v>0</v>
      </c>
      <c r="C746" s="30"/>
      <c r="D746" s="30"/>
      <c r="E746" s="34"/>
      <c r="F746" s="33" t="str">
        <f t="shared" si="23"/>
        <v/>
      </c>
      <c r="G746" s="30"/>
      <c r="H746" s="30"/>
      <c r="I746" s="31"/>
      <c r="J746" s="31"/>
      <c r="K746" s="31"/>
    </row>
    <row r="747" spans="1:11" ht="15.75" x14ac:dyDescent="0.25">
      <c r="A747" s="28" t="str">
        <f>IFERROR((RANK(B747, $B$5:B5743) + COUNTIF($B$5:B747, B747) - 1),"")</f>
        <v/>
      </c>
      <c r="B747" s="29" t="str">
        <f t="shared" si="22"/>
        <v>0</v>
      </c>
      <c r="C747" s="30"/>
      <c r="D747" s="30"/>
      <c r="E747" s="34"/>
      <c r="F747" s="33" t="str">
        <f t="shared" si="23"/>
        <v/>
      </c>
      <c r="G747" s="30"/>
      <c r="H747" s="30"/>
      <c r="I747" s="31"/>
      <c r="J747" s="31"/>
      <c r="K747" s="31"/>
    </row>
    <row r="748" spans="1:11" ht="15.75" x14ac:dyDescent="0.25">
      <c r="A748" s="28" t="str">
        <f>IFERROR((RANK(B748, $B$5:B5744) + COUNTIF($B$5:B748, B748) - 1),"")</f>
        <v/>
      </c>
      <c r="B748" s="29" t="str">
        <f t="shared" si="22"/>
        <v>0</v>
      </c>
      <c r="C748" s="30"/>
      <c r="D748" s="30"/>
      <c r="E748" s="34"/>
      <c r="F748" s="33" t="str">
        <f t="shared" si="23"/>
        <v/>
      </c>
      <c r="G748" s="30"/>
      <c r="H748" s="30"/>
      <c r="I748" s="31"/>
      <c r="J748" s="31"/>
      <c r="K748" s="31"/>
    </row>
    <row r="749" spans="1:11" ht="15.75" x14ac:dyDescent="0.25">
      <c r="A749" s="28" t="str">
        <f>IFERROR((RANK(B749, $B$5:B5745) + COUNTIF($B$5:B749, B749) - 1),"")</f>
        <v/>
      </c>
      <c r="B749" s="29" t="str">
        <f t="shared" si="22"/>
        <v>0</v>
      </c>
      <c r="C749" s="30"/>
      <c r="D749" s="30"/>
      <c r="E749" s="34"/>
      <c r="F749" s="33" t="str">
        <f t="shared" si="23"/>
        <v/>
      </c>
      <c r="G749" s="30"/>
      <c r="H749" s="30"/>
      <c r="I749" s="31"/>
      <c r="J749" s="31"/>
      <c r="K749" s="31"/>
    </row>
    <row r="750" spans="1:11" ht="15.75" x14ac:dyDescent="0.25">
      <c r="A750" s="28" t="str">
        <f>IFERROR((RANK(B750, $B$5:B5746) + COUNTIF($B$5:B750, B750) - 1),"")</f>
        <v/>
      </c>
      <c r="B750" s="29" t="str">
        <f t="shared" si="22"/>
        <v>0</v>
      </c>
      <c r="C750" s="30"/>
      <c r="D750" s="30"/>
      <c r="E750" s="34"/>
      <c r="F750" s="33" t="str">
        <f t="shared" si="23"/>
        <v/>
      </c>
      <c r="G750" s="30"/>
      <c r="H750" s="30"/>
      <c r="I750" s="31"/>
      <c r="J750" s="31"/>
      <c r="K750" s="31"/>
    </row>
    <row r="751" spans="1:11" ht="15.75" x14ac:dyDescent="0.25">
      <c r="A751" s="28" t="str">
        <f>IFERROR((RANK(B751, $B$5:B5747) + COUNTIF($B$5:B751, B751) - 1),"")</f>
        <v/>
      </c>
      <c r="B751" s="29" t="str">
        <f t="shared" si="22"/>
        <v>0</v>
      </c>
      <c r="C751" s="30"/>
      <c r="D751" s="30"/>
      <c r="E751" s="34"/>
      <c r="F751" s="33" t="str">
        <f t="shared" si="23"/>
        <v/>
      </c>
      <c r="G751" s="30"/>
      <c r="H751" s="30"/>
      <c r="I751" s="31"/>
      <c r="J751" s="31"/>
      <c r="K751" s="31"/>
    </row>
    <row r="752" spans="1:11" ht="15.75" x14ac:dyDescent="0.25">
      <c r="A752" s="28" t="str">
        <f>IFERROR((RANK(B752, $B$5:B5748) + COUNTIF($B$5:B752, B752) - 1),"")</f>
        <v/>
      </c>
      <c r="B752" s="29" t="str">
        <f t="shared" si="22"/>
        <v>0</v>
      </c>
      <c r="C752" s="30"/>
      <c r="D752" s="30"/>
      <c r="E752" s="34"/>
      <c r="F752" s="33" t="str">
        <f t="shared" si="23"/>
        <v/>
      </c>
      <c r="G752" s="30"/>
      <c r="H752" s="30"/>
      <c r="I752" s="31"/>
      <c r="J752" s="31"/>
      <c r="K752" s="31"/>
    </row>
    <row r="753" spans="1:11" ht="15.75" x14ac:dyDescent="0.25">
      <c r="A753" s="28" t="str">
        <f>IFERROR((RANK(B753, $B$5:B5749) + COUNTIF($B$5:B753, B753) - 1),"")</f>
        <v/>
      </c>
      <c r="B753" s="29" t="str">
        <f t="shared" si="22"/>
        <v>0</v>
      </c>
      <c r="C753" s="30"/>
      <c r="D753" s="30"/>
      <c r="E753" s="34"/>
      <c r="F753" s="33" t="str">
        <f t="shared" si="23"/>
        <v/>
      </c>
      <c r="G753" s="30"/>
      <c r="H753" s="30"/>
      <c r="I753" s="31"/>
      <c r="J753" s="31"/>
      <c r="K753" s="31"/>
    </row>
    <row r="754" spans="1:11" ht="15.75" x14ac:dyDescent="0.25">
      <c r="A754" s="28" t="str">
        <f>IFERROR((RANK(B754, $B$5:B5750) + COUNTIF($B$5:B754, B754) - 1),"")</f>
        <v/>
      </c>
      <c r="B754" s="29" t="str">
        <f t="shared" si="22"/>
        <v>0</v>
      </c>
      <c r="C754" s="30"/>
      <c r="D754" s="30"/>
      <c r="E754" s="34"/>
      <c r="F754" s="33" t="str">
        <f t="shared" si="23"/>
        <v/>
      </c>
      <c r="G754" s="30"/>
      <c r="H754" s="30"/>
      <c r="I754" s="31"/>
      <c r="J754" s="31"/>
      <c r="K754" s="31"/>
    </row>
    <row r="755" spans="1:11" ht="15.75" x14ac:dyDescent="0.25">
      <c r="A755" s="28" t="str">
        <f>IFERROR((RANK(B755, $B$5:B5751) + COUNTIF($B$5:B755, B755) - 1),"")</f>
        <v/>
      </c>
      <c r="B755" s="29" t="str">
        <f t="shared" si="22"/>
        <v>0</v>
      </c>
      <c r="C755" s="30"/>
      <c r="D755" s="30"/>
      <c r="E755" s="34"/>
      <c r="F755" s="33" t="str">
        <f t="shared" si="23"/>
        <v/>
      </c>
      <c r="G755" s="30"/>
      <c r="H755" s="30"/>
      <c r="I755" s="31"/>
      <c r="J755" s="31"/>
      <c r="K755" s="31"/>
    </row>
    <row r="756" spans="1:11" ht="15.75" x14ac:dyDescent="0.25">
      <c r="A756" s="28" t="str">
        <f>IFERROR((RANK(B756, $B$5:B5752) + COUNTIF($B$5:B756, B756) - 1),"")</f>
        <v/>
      </c>
      <c r="B756" s="29" t="str">
        <f t="shared" si="22"/>
        <v>0</v>
      </c>
      <c r="C756" s="30"/>
      <c r="D756" s="30"/>
      <c r="E756" s="34"/>
      <c r="F756" s="33" t="str">
        <f t="shared" si="23"/>
        <v/>
      </c>
      <c r="G756" s="30"/>
      <c r="H756" s="30"/>
      <c r="I756" s="31"/>
      <c r="J756" s="31"/>
      <c r="K756" s="31"/>
    </row>
    <row r="757" spans="1:11" ht="15.75" x14ac:dyDescent="0.25">
      <c r="A757" s="28" t="str">
        <f>IFERROR((RANK(B757, $B$5:B5753) + COUNTIF($B$5:B757, B757) - 1),"")</f>
        <v/>
      </c>
      <c r="B757" s="29" t="str">
        <f t="shared" si="22"/>
        <v>0</v>
      </c>
      <c r="C757" s="30"/>
      <c r="D757" s="30"/>
      <c r="E757" s="34"/>
      <c r="F757" s="33" t="str">
        <f t="shared" si="23"/>
        <v/>
      </c>
      <c r="G757" s="30"/>
      <c r="H757" s="30"/>
      <c r="I757" s="31"/>
      <c r="J757" s="31"/>
      <c r="K757" s="31"/>
    </row>
    <row r="758" spans="1:11" ht="15.75" x14ac:dyDescent="0.25">
      <c r="A758" s="28" t="str">
        <f>IFERROR((RANK(B758, $B$5:B5754) + COUNTIF($B$5:B758, B758) - 1),"")</f>
        <v/>
      </c>
      <c r="B758" s="29" t="str">
        <f t="shared" si="22"/>
        <v>0</v>
      </c>
      <c r="C758" s="30"/>
      <c r="D758" s="30"/>
      <c r="E758" s="34"/>
      <c r="F758" s="33" t="str">
        <f t="shared" si="23"/>
        <v/>
      </c>
      <c r="G758" s="30"/>
      <c r="H758" s="30"/>
      <c r="I758" s="31"/>
      <c r="J758" s="31"/>
      <c r="K758" s="31"/>
    </row>
    <row r="759" spans="1:11" ht="15.75" x14ac:dyDescent="0.25">
      <c r="A759" s="28" t="str">
        <f>IFERROR((RANK(B759, $B$5:B5755) + COUNTIF($B$5:B759, B759) - 1),"")</f>
        <v/>
      </c>
      <c r="B759" s="29" t="str">
        <f t="shared" si="22"/>
        <v>0</v>
      </c>
      <c r="C759" s="30"/>
      <c r="D759" s="30"/>
      <c r="E759" s="34"/>
      <c r="F759" s="33" t="str">
        <f t="shared" si="23"/>
        <v/>
      </c>
      <c r="G759" s="30"/>
      <c r="H759" s="30"/>
      <c r="I759" s="31"/>
      <c r="J759" s="31"/>
      <c r="K759" s="31"/>
    </row>
    <row r="760" spans="1:11" ht="15.75" x14ac:dyDescent="0.25">
      <c r="A760" s="28" t="str">
        <f>IFERROR((RANK(B760, $B$5:B5756) + COUNTIF($B$5:B760, B760) - 1),"")</f>
        <v/>
      </c>
      <c r="B760" s="29" t="str">
        <f t="shared" si="22"/>
        <v>0</v>
      </c>
      <c r="C760" s="30"/>
      <c r="D760" s="30"/>
      <c r="E760" s="34"/>
      <c r="F760" s="33" t="str">
        <f t="shared" si="23"/>
        <v/>
      </c>
      <c r="G760" s="30"/>
      <c r="H760" s="30"/>
      <c r="I760" s="31"/>
      <c r="J760" s="31"/>
      <c r="K760" s="31"/>
    </row>
    <row r="761" spans="1:11" ht="15.75" x14ac:dyDescent="0.25">
      <c r="A761" s="28" t="str">
        <f>IFERROR((RANK(B761, $B$5:B5757) + COUNTIF($B$5:B761, B761) - 1),"")</f>
        <v/>
      </c>
      <c r="B761" s="29" t="str">
        <f t="shared" si="22"/>
        <v>0</v>
      </c>
      <c r="C761" s="30"/>
      <c r="D761" s="30"/>
      <c r="E761" s="34"/>
      <c r="F761" s="33" t="str">
        <f t="shared" si="23"/>
        <v/>
      </c>
      <c r="G761" s="30"/>
      <c r="H761" s="30"/>
      <c r="I761" s="31"/>
      <c r="J761" s="31"/>
      <c r="K761" s="31"/>
    </row>
    <row r="762" spans="1:11" ht="15.75" x14ac:dyDescent="0.25">
      <c r="A762" s="28" t="str">
        <f>IFERROR((RANK(B762, $B$5:B5758) + COUNTIF($B$5:B762, B762) - 1),"")</f>
        <v/>
      </c>
      <c r="B762" s="29" t="str">
        <f t="shared" si="22"/>
        <v>0</v>
      </c>
      <c r="C762" s="30"/>
      <c r="D762" s="30"/>
      <c r="E762" s="34"/>
      <c r="F762" s="33" t="str">
        <f t="shared" si="23"/>
        <v/>
      </c>
      <c r="G762" s="30"/>
      <c r="H762" s="30"/>
      <c r="I762" s="31"/>
      <c r="J762" s="31"/>
      <c r="K762" s="31"/>
    </row>
    <row r="763" spans="1:11" ht="15.75" x14ac:dyDescent="0.25">
      <c r="A763" s="28" t="str">
        <f>IFERROR((RANK(B763, $B$5:B5759) + COUNTIF($B$5:B763, B763) - 1),"")</f>
        <v/>
      </c>
      <c r="B763" s="29" t="str">
        <f t="shared" si="22"/>
        <v>0</v>
      </c>
      <c r="C763" s="30"/>
      <c r="D763" s="30"/>
      <c r="E763" s="34"/>
      <c r="F763" s="33" t="str">
        <f t="shared" si="23"/>
        <v/>
      </c>
      <c r="G763" s="30"/>
      <c r="H763" s="30"/>
      <c r="I763" s="31"/>
      <c r="J763" s="31"/>
      <c r="K763" s="31"/>
    </row>
    <row r="764" spans="1:11" ht="15.75" x14ac:dyDescent="0.25">
      <c r="A764" s="28" t="str">
        <f>IFERROR((RANK(B764, $B$5:B5760) + COUNTIF($B$5:B764, B764) - 1),"")</f>
        <v/>
      </c>
      <c r="B764" s="29" t="str">
        <f t="shared" si="22"/>
        <v>0</v>
      </c>
      <c r="C764" s="30"/>
      <c r="D764" s="30"/>
      <c r="E764" s="34"/>
      <c r="F764" s="33" t="str">
        <f t="shared" si="23"/>
        <v/>
      </c>
      <c r="G764" s="30"/>
      <c r="H764" s="30"/>
      <c r="I764" s="31"/>
      <c r="J764" s="31"/>
      <c r="K764" s="31"/>
    </row>
    <row r="765" spans="1:11" ht="15.75" x14ac:dyDescent="0.25">
      <c r="A765" s="28" t="str">
        <f>IFERROR((RANK(B765, $B$5:B5761) + COUNTIF($B$5:B765, B765) - 1),"")</f>
        <v/>
      </c>
      <c r="B765" s="29" t="str">
        <f t="shared" si="22"/>
        <v>0</v>
      </c>
      <c r="C765" s="30"/>
      <c r="D765" s="30"/>
      <c r="E765" s="34"/>
      <c r="F765" s="33" t="str">
        <f t="shared" si="23"/>
        <v/>
      </c>
      <c r="G765" s="30"/>
      <c r="H765" s="30"/>
      <c r="I765" s="31"/>
      <c r="J765" s="31"/>
      <c r="K765" s="31"/>
    </row>
    <row r="766" spans="1:11" ht="15.75" x14ac:dyDescent="0.25">
      <c r="A766" s="28" t="str">
        <f>IFERROR((RANK(B766, $B$5:B5762) + COUNTIF($B$5:B766, B766) - 1),"")</f>
        <v/>
      </c>
      <c r="B766" s="29" t="str">
        <f t="shared" si="22"/>
        <v>0</v>
      </c>
      <c r="C766" s="30"/>
      <c r="D766" s="30"/>
      <c r="E766" s="34"/>
      <c r="F766" s="33" t="str">
        <f t="shared" si="23"/>
        <v/>
      </c>
      <c r="G766" s="30"/>
      <c r="H766" s="30"/>
      <c r="I766" s="31"/>
      <c r="J766" s="31"/>
      <c r="K766" s="31"/>
    </row>
    <row r="767" spans="1:11" ht="15.75" x14ac:dyDescent="0.25">
      <c r="A767" s="28" t="str">
        <f>IFERROR((RANK(B767, $B$5:B5763) + COUNTIF($B$5:B767, B767) - 1),"")</f>
        <v/>
      </c>
      <c r="B767" s="29" t="str">
        <f t="shared" si="22"/>
        <v>0</v>
      </c>
      <c r="C767" s="30"/>
      <c r="D767" s="30"/>
      <c r="E767" s="34"/>
      <c r="F767" s="33" t="str">
        <f t="shared" si="23"/>
        <v/>
      </c>
      <c r="G767" s="30"/>
      <c r="H767" s="30"/>
      <c r="I767" s="31"/>
      <c r="J767" s="31"/>
      <c r="K767" s="31"/>
    </row>
    <row r="768" spans="1:11" ht="15.75" x14ac:dyDescent="0.25">
      <c r="A768" s="28" t="str">
        <f>IFERROR((RANK(B768, $B$5:B5764) + COUNTIF($B$5:B768, B768) - 1),"")</f>
        <v/>
      </c>
      <c r="B768" s="29" t="str">
        <f t="shared" si="22"/>
        <v>0</v>
      </c>
      <c r="C768" s="30"/>
      <c r="D768" s="30"/>
      <c r="E768" s="34"/>
      <c r="F768" s="33" t="str">
        <f t="shared" si="23"/>
        <v/>
      </c>
      <c r="G768" s="30"/>
      <c r="H768" s="30"/>
      <c r="I768" s="31"/>
      <c r="J768" s="31"/>
      <c r="K768" s="31"/>
    </row>
    <row r="769" spans="1:11" ht="15.75" x14ac:dyDescent="0.25">
      <c r="A769" s="28" t="str">
        <f>IFERROR((RANK(B769, $B$5:B5765) + COUNTIF($B$5:B769, B769) - 1),"")</f>
        <v/>
      </c>
      <c r="B769" s="29" t="str">
        <f t="shared" si="22"/>
        <v>0</v>
      </c>
      <c r="C769" s="30"/>
      <c r="D769" s="30"/>
      <c r="E769" s="34"/>
      <c r="F769" s="33" t="str">
        <f t="shared" si="23"/>
        <v/>
      </c>
      <c r="G769" s="30"/>
      <c r="H769" s="30"/>
      <c r="I769" s="31"/>
      <c r="J769" s="31"/>
      <c r="K769" s="31"/>
    </row>
    <row r="770" spans="1:11" ht="15.75" x14ac:dyDescent="0.25">
      <c r="A770" s="28" t="str">
        <f>IFERROR((RANK(B770, $B$5:B5766) + COUNTIF($B$5:B770, B770) - 1),"")</f>
        <v/>
      </c>
      <c r="B770" s="29" t="str">
        <f t="shared" si="22"/>
        <v>0</v>
      </c>
      <c r="C770" s="30"/>
      <c r="D770" s="30"/>
      <c r="E770" s="34"/>
      <c r="F770" s="33" t="str">
        <f t="shared" si="23"/>
        <v/>
      </c>
      <c r="G770" s="30"/>
      <c r="H770" s="30"/>
      <c r="I770" s="31"/>
      <c r="J770" s="31"/>
      <c r="K770" s="31"/>
    </row>
    <row r="771" spans="1:11" ht="15.75" x14ac:dyDescent="0.25">
      <c r="A771" s="28" t="str">
        <f>IFERROR((RANK(B771, $B$5:B5767) + COUNTIF($B$5:B771, B771) - 1),"")</f>
        <v/>
      </c>
      <c r="B771" s="29" t="str">
        <f t="shared" si="22"/>
        <v>0</v>
      </c>
      <c r="C771" s="30"/>
      <c r="D771" s="30"/>
      <c r="E771" s="34"/>
      <c r="F771" s="33" t="str">
        <f t="shared" si="23"/>
        <v/>
      </c>
      <c r="G771" s="30"/>
      <c r="H771" s="30"/>
      <c r="I771" s="31"/>
      <c r="J771" s="31"/>
      <c r="K771" s="31"/>
    </row>
    <row r="772" spans="1:11" ht="15.75" x14ac:dyDescent="0.25">
      <c r="A772" s="28" t="str">
        <f>IFERROR((RANK(B772, $B$5:B5768) + COUNTIF($B$5:B772, B772) - 1),"")</f>
        <v/>
      </c>
      <c r="B772" s="29" t="str">
        <f t="shared" si="22"/>
        <v>0</v>
      </c>
      <c r="C772" s="30"/>
      <c r="D772" s="30"/>
      <c r="E772" s="34"/>
      <c r="F772" s="33" t="str">
        <f t="shared" si="23"/>
        <v/>
      </c>
      <c r="G772" s="30"/>
      <c r="H772" s="30"/>
      <c r="I772" s="31"/>
      <c r="J772" s="31"/>
      <c r="K772" s="31"/>
    </row>
    <row r="773" spans="1:11" ht="15.75" x14ac:dyDescent="0.25">
      <c r="A773" s="28" t="str">
        <f>IFERROR((RANK(B773, $B$5:B5769) + COUNTIF($B$5:B773, B773) - 1),"")</f>
        <v/>
      </c>
      <c r="B773" s="29" t="str">
        <f t="shared" ref="B773:B836" si="24">IF(G773="Removed",IF(AND(I773 &lt;&gt; "Poor", I773 &lt;&gt; "Very Poor/Dead",E773&gt;5), E773, "0"),"0")</f>
        <v>0</v>
      </c>
      <c r="C773" s="30"/>
      <c r="D773" s="30"/>
      <c r="E773" s="34"/>
      <c r="F773" s="33" t="str">
        <f t="shared" ref="F773:F836" si="25">IF(E773&gt;=20,"X","")</f>
        <v/>
      </c>
      <c r="G773" s="30"/>
      <c r="H773" s="30"/>
      <c r="I773" s="31"/>
      <c r="J773" s="31"/>
      <c r="K773" s="31"/>
    </row>
    <row r="774" spans="1:11" ht="15.75" x14ac:dyDescent="0.25">
      <c r="A774" s="28" t="str">
        <f>IFERROR((RANK(B774, $B$5:B5770) + COUNTIF($B$5:B774, B774) - 1),"")</f>
        <v/>
      </c>
      <c r="B774" s="29" t="str">
        <f t="shared" si="24"/>
        <v>0</v>
      </c>
      <c r="C774" s="30"/>
      <c r="D774" s="30"/>
      <c r="E774" s="34"/>
      <c r="F774" s="33" t="str">
        <f t="shared" si="25"/>
        <v/>
      </c>
      <c r="G774" s="30"/>
      <c r="H774" s="30"/>
      <c r="I774" s="31"/>
      <c r="J774" s="31"/>
      <c r="K774" s="31"/>
    </row>
    <row r="775" spans="1:11" ht="15.75" x14ac:dyDescent="0.25">
      <c r="A775" s="28" t="str">
        <f>IFERROR((RANK(B775, $B$5:B5771) + COUNTIF($B$5:B775, B775) - 1),"")</f>
        <v/>
      </c>
      <c r="B775" s="29" t="str">
        <f t="shared" si="24"/>
        <v>0</v>
      </c>
      <c r="C775" s="30"/>
      <c r="D775" s="30"/>
      <c r="E775" s="34"/>
      <c r="F775" s="33" t="str">
        <f t="shared" si="25"/>
        <v/>
      </c>
      <c r="G775" s="30"/>
      <c r="H775" s="30"/>
      <c r="I775" s="31"/>
      <c r="J775" s="31"/>
      <c r="K775" s="31"/>
    </row>
    <row r="776" spans="1:11" ht="15.75" x14ac:dyDescent="0.25">
      <c r="A776" s="28" t="str">
        <f>IFERROR((RANK(B776, $B$5:B5772) + COUNTIF($B$5:B776, B776) - 1),"")</f>
        <v/>
      </c>
      <c r="B776" s="29" t="str">
        <f t="shared" si="24"/>
        <v>0</v>
      </c>
      <c r="C776" s="30"/>
      <c r="D776" s="30"/>
      <c r="E776" s="34"/>
      <c r="F776" s="33" t="str">
        <f t="shared" si="25"/>
        <v/>
      </c>
      <c r="G776" s="30"/>
      <c r="H776" s="30"/>
      <c r="I776" s="31"/>
      <c r="J776" s="31"/>
      <c r="K776" s="31"/>
    </row>
    <row r="777" spans="1:11" ht="15.75" x14ac:dyDescent="0.25">
      <c r="A777" s="28" t="str">
        <f>IFERROR((RANK(B777, $B$5:B5773) + COUNTIF($B$5:B777, B777) - 1),"")</f>
        <v/>
      </c>
      <c r="B777" s="29" t="str">
        <f t="shared" si="24"/>
        <v>0</v>
      </c>
      <c r="C777" s="30"/>
      <c r="D777" s="30"/>
      <c r="E777" s="34"/>
      <c r="F777" s="33" t="str">
        <f t="shared" si="25"/>
        <v/>
      </c>
      <c r="G777" s="30"/>
      <c r="H777" s="30"/>
      <c r="I777" s="31"/>
      <c r="J777" s="31"/>
      <c r="K777" s="31"/>
    </row>
    <row r="778" spans="1:11" ht="15.75" x14ac:dyDescent="0.25">
      <c r="A778" s="28" t="str">
        <f>IFERROR((RANK(B778, $B$5:B5774) + COUNTIF($B$5:B778, B778) - 1),"")</f>
        <v/>
      </c>
      <c r="B778" s="29" t="str">
        <f t="shared" si="24"/>
        <v>0</v>
      </c>
      <c r="C778" s="30"/>
      <c r="D778" s="30"/>
      <c r="E778" s="34"/>
      <c r="F778" s="33" t="str">
        <f t="shared" si="25"/>
        <v/>
      </c>
      <c r="G778" s="30"/>
      <c r="H778" s="30"/>
      <c r="I778" s="31"/>
      <c r="J778" s="31"/>
      <c r="K778" s="31"/>
    </row>
    <row r="779" spans="1:11" ht="15.75" x14ac:dyDescent="0.25">
      <c r="A779" s="28" t="str">
        <f>IFERROR((RANK(B779, $B$5:B5775) + COUNTIF($B$5:B779, B779) - 1),"")</f>
        <v/>
      </c>
      <c r="B779" s="29" t="str">
        <f t="shared" si="24"/>
        <v>0</v>
      </c>
      <c r="C779" s="30"/>
      <c r="D779" s="30"/>
      <c r="E779" s="34"/>
      <c r="F779" s="33" t="str">
        <f t="shared" si="25"/>
        <v/>
      </c>
      <c r="G779" s="30"/>
      <c r="H779" s="30"/>
      <c r="I779" s="31"/>
      <c r="J779" s="31"/>
      <c r="K779" s="31"/>
    </row>
    <row r="780" spans="1:11" ht="15.75" x14ac:dyDescent="0.25">
      <c r="A780" s="28" t="str">
        <f>IFERROR((RANK(B780, $B$5:B5776) + COUNTIF($B$5:B780, B780) - 1),"")</f>
        <v/>
      </c>
      <c r="B780" s="29" t="str">
        <f t="shared" si="24"/>
        <v>0</v>
      </c>
      <c r="C780" s="30"/>
      <c r="D780" s="30"/>
      <c r="E780" s="34"/>
      <c r="F780" s="33" t="str">
        <f t="shared" si="25"/>
        <v/>
      </c>
      <c r="G780" s="30"/>
      <c r="H780" s="30"/>
      <c r="I780" s="31"/>
      <c r="J780" s="31"/>
      <c r="K780" s="31"/>
    </row>
    <row r="781" spans="1:11" ht="15.75" x14ac:dyDescent="0.25">
      <c r="A781" s="28" t="str">
        <f>IFERROR((RANK(B781, $B$5:B5777) + COUNTIF($B$5:B781, B781) - 1),"")</f>
        <v/>
      </c>
      <c r="B781" s="29" t="str">
        <f t="shared" si="24"/>
        <v>0</v>
      </c>
      <c r="C781" s="30"/>
      <c r="D781" s="30"/>
      <c r="E781" s="34"/>
      <c r="F781" s="33" t="str">
        <f t="shared" si="25"/>
        <v/>
      </c>
      <c r="G781" s="30"/>
      <c r="H781" s="30"/>
      <c r="I781" s="31"/>
      <c r="J781" s="31"/>
      <c r="K781" s="31"/>
    </row>
    <row r="782" spans="1:11" ht="15.75" x14ac:dyDescent="0.25">
      <c r="A782" s="28" t="str">
        <f>IFERROR((RANK(B782, $B$5:B5778) + COUNTIF($B$5:B782, B782) - 1),"")</f>
        <v/>
      </c>
      <c r="B782" s="29" t="str">
        <f t="shared" si="24"/>
        <v>0</v>
      </c>
      <c r="C782" s="30"/>
      <c r="D782" s="30"/>
      <c r="E782" s="34"/>
      <c r="F782" s="33" t="str">
        <f t="shared" si="25"/>
        <v/>
      </c>
      <c r="G782" s="30"/>
      <c r="H782" s="30"/>
      <c r="I782" s="31"/>
      <c r="J782" s="31"/>
      <c r="K782" s="31"/>
    </row>
    <row r="783" spans="1:11" ht="15.75" x14ac:dyDescent="0.25">
      <c r="A783" s="28" t="str">
        <f>IFERROR((RANK(B783, $B$5:B5779) + COUNTIF($B$5:B783, B783) - 1),"")</f>
        <v/>
      </c>
      <c r="B783" s="29" t="str">
        <f t="shared" si="24"/>
        <v>0</v>
      </c>
      <c r="C783" s="30"/>
      <c r="D783" s="30"/>
      <c r="E783" s="34"/>
      <c r="F783" s="33" t="str">
        <f t="shared" si="25"/>
        <v/>
      </c>
      <c r="G783" s="30"/>
      <c r="H783" s="30"/>
      <c r="I783" s="31"/>
      <c r="J783" s="31"/>
      <c r="K783" s="31"/>
    </row>
    <row r="784" spans="1:11" ht="15.75" x14ac:dyDescent="0.25">
      <c r="A784" s="28" t="str">
        <f>IFERROR((RANK(B784, $B$5:B5780) + COUNTIF($B$5:B784, B784) - 1),"")</f>
        <v/>
      </c>
      <c r="B784" s="29" t="str">
        <f t="shared" si="24"/>
        <v>0</v>
      </c>
      <c r="C784" s="30"/>
      <c r="D784" s="30"/>
      <c r="E784" s="34"/>
      <c r="F784" s="33" t="str">
        <f t="shared" si="25"/>
        <v/>
      </c>
      <c r="G784" s="30"/>
      <c r="H784" s="30"/>
      <c r="I784" s="31"/>
      <c r="J784" s="31"/>
      <c r="K784" s="31"/>
    </row>
    <row r="785" spans="1:11" ht="15.75" x14ac:dyDescent="0.25">
      <c r="A785" s="28" t="str">
        <f>IFERROR((RANK(B785, $B$5:B5781) + COUNTIF($B$5:B785, B785) - 1),"")</f>
        <v/>
      </c>
      <c r="B785" s="29" t="str">
        <f t="shared" si="24"/>
        <v>0</v>
      </c>
      <c r="C785" s="30"/>
      <c r="D785" s="30"/>
      <c r="E785" s="34"/>
      <c r="F785" s="33" t="str">
        <f t="shared" si="25"/>
        <v/>
      </c>
      <c r="G785" s="30"/>
      <c r="H785" s="30"/>
      <c r="I785" s="31"/>
      <c r="J785" s="31"/>
      <c r="K785" s="31"/>
    </row>
    <row r="786" spans="1:11" ht="15.75" x14ac:dyDescent="0.25">
      <c r="A786" s="28" t="str">
        <f>IFERROR((RANK(B786, $B$5:B5782) + COUNTIF($B$5:B786, B786) - 1),"")</f>
        <v/>
      </c>
      <c r="B786" s="29" t="str">
        <f t="shared" si="24"/>
        <v>0</v>
      </c>
      <c r="C786" s="30"/>
      <c r="D786" s="30"/>
      <c r="E786" s="34"/>
      <c r="F786" s="33" t="str">
        <f t="shared" si="25"/>
        <v/>
      </c>
      <c r="G786" s="30"/>
      <c r="H786" s="30"/>
      <c r="I786" s="31"/>
      <c r="J786" s="31"/>
      <c r="K786" s="31"/>
    </row>
    <row r="787" spans="1:11" ht="15.75" x14ac:dyDescent="0.25">
      <c r="A787" s="28" t="str">
        <f>IFERROR((RANK(B787, $B$5:B5783) + COUNTIF($B$5:B787, B787) - 1),"")</f>
        <v/>
      </c>
      <c r="B787" s="29" t="str">
        <f t="shared" si="24"/>
        <v>0</v>
      </c>
      <c r="C787" s="30"/>
      <c r="D787" s="30"/>
      <c r="E787" s="34"/>
      <c r="F787" s="33" t="str">
        <f t="shared" si="25"/>
        <v/>
      </c>
      <c r="G787" s="30"/>
      <c r="H787" s="30"/>
      <c r="I787" s="31"/>
      <c r="J787" s="31"/>
      <c r="K787" s="31"/>
    </row>
    <row r="788" spans="1:11" ht="15.75" x14ac:dyDescent="0.25">
      <c r="A788" s="28" t="str">
        <f>IFERROR((RANK(B788, $B$5:B5784) + COUNTIF($B$5:B788, B788) - 1),"")</f>
        <v/>
      </c>
      <c r="B788" s="29" t="str">
        <f t="shared" si="24"/>
        <v>0</v>
      </c>
      <c r="C788" s="30"/>
      <c r="D788" s="30"/>
      <c r="E788" s="34"/>
      <c r="F788" s="33" t="str">
        <f t="shared" si="25"/>
        <v/>
      </c>
      <c r="G788" s="30"/>
      <c r="H788" s="30"/>
      <c r="I788" s="31"/>
      <c r="J788" s="31"/>
      <c r="K788" s="31"/>
    </row>
    <row r="789" spans="1:11" ht="15.75" x14ac:dyDescent="0.25">
      <c r="A789" s="28" t="str">
        <f>IFERROR((RANK(B789, $B$5:B5785) + COUNTIF($B$5:B789, B789) - 1),"")</f>
        <v/>
      </c>
      <c r="B789" s="29" t="str">
        <f t="shared" si="24"/>
        <v>0</v>
      </c>
      <c r="C789" s="30"/>
      <c r="D789" s="30"/>
      <c r="E789" s="34"/>
      <c r="F789" s="33" t="str">
        <f t="shared" si="25"/>
        <v/>
      </c>
      <c r="G789" s="30"/>
      <c r="H789" s="30"/>
      <c r="I789" s="31"/>
      <c r="J789" s="31"/>
      <c r="K789" s="31"/>
    </row>
    <row r="790" spans="1:11" ht="15.75" x14ac:dyDescent="0.25">
      <c r="A790" s="28" t="str">
        <f>IFERROR((RANK(B790, $B$5:B5786) + COUNTIF($B$5:B790, B790) - 1),"")</f>
        <v/>
      </c>
      <c r="B790" s="29" t="str">
        <f t="shared" si="24"/>
        <v>0</v>
      </c>
      <c r="C790" s="30"/>
      <c r="D790" s="30"/>
      <c r="E790" s="34"/>
      <c r="F790" s="33" t="str">
        <f t="shared" si="25"/>
        <v/>
      </c>
      <c r="G790" s="30"/>
      <c r="H790" s="30"/>
      <c r="I790" s="31"/>
      <c r="J790" s="31"/>
      <c r="K790" s="31"/>
    </row>
    <row r="791" spans="1:11" ht="15.75" x14ac:dyDescent="0.25">
      <c r="A791" s="28" t="str">
        <f>IFERROR((RANK(B791, $B$5:B5787) + COUNTIF($B$5:B791, B791) - 1),"")</f>
        <v/>
      </c>
      <c r="B791" s="29" t="str">
        <f t="shared" si="24"/>
        <v>0</v>
      </c>
      <c r="C791" s="30"/>
      <c r="D791" s="30"/>
      <c r="E791" s="34"/>
      <c r="F791" s="33" t="str">
        <f t="shared" si="25"/>
        <v/>
      </c>
      <c r="G791" s="30"/>
      <c r="H791" s="30"/>
      <c r="I791" s="31"/>
      <c r="J791" s="31"/>
      <c r="K791" s="31"/>
    </row>
    <row r="792" spans="1:11" ht="15.75" x14ac:dyDescent="0.25">
      <c r="A792" s="28" t="str">
        <f>IFERROR((RANK(B792, $B$5:B5788) + COUNTIF($B$5:B792, B792) - 1),"")</f>
        <v/>
      </c>
      <c r="B792" s="29" t="str">
        <f t="shared" si="24"/>
        <v>0</v>
      </c>
      <c r="C792" s="30"/>
      <c r="D792" s="30"/>
      <c r="E792" s="34"/>
      <c r="F792" s="33" t="str">
        <f t="shared" si="25"/>
        <v/>
      </c>
      <c r="G792" s="30"/>
      <c r="H792" s="30"/>
      <c r="I792" s="31"/>
      <c r="J792" s="31"/>
      <c r="K792" s="31"/>
    </row>
    <row r="793" spans="1:11" ht="15.75" x14ac:dyDescent="0.25">
      <c r="A793" s="28" t="str">
        <f>IFERROR((RANK(B793, $B$5:B5789) + COUNTIF($B$5:B793, B793) - 1),"")</f>
        <v/>
      </c>
      <c r="B793" s="29" t="str">
        <f t="shared" si="24"/>
        <v>0</v>
      </c>
      <c r="C793" s="30"/>
      <c r="D793" s="30"/>
      <c r="E793" s="34"/>
      <c r="F793" s="33" t="str">
        <f t="shared" si="25"/>
        <v/>
      </c>
      <c r="G793" s="30"/>
      <c r="H793" s="30"/>
      <c r="I793" s="31"/>
      <c r="J793" s="31"/>
      <c r="K793" s="31"/>
    </row>
    <row r="794" spans="1:11" ht="15.75" x14ac:dyDescent="0.25">
      <c r="A794" s="28" t="str">
        <f>IFERROR((RANK(B794, $B$5:B5790) + COUNTIF($B$5:B794, B794) - 1),"")</f>
        <v/>
      </c>
      <c r="B794" s="29" t="str">
        <f t="shared" si="24"/>
        <v>0</v>
      </c>
      <c r="C794" s="30"/>
      <c r="D794" s="30"/>
      <c r="E794" s="34"/>
      <c r="F794" s="33" t="str">
        <f t="shared" si="25"/>
        <v/>
      </c>
      <c r="G794" s="30"/>
      <c r="H794" s="30"/>
      <c r="I794" s="31"/>
      <c r="J794" s="31"/>
      <c r="K794" s="31"/>
    </row>
    <row r="795" spans="1:11" ht="15.75" x14ac:dyDescent="0.25">
      <c r="A795" s="28" t="str">
        <f>IFERROR((RANK(B795, $B$5:B5791) + COUNTIF($B$5:B795, B795) - 1),"")</f>
        <v/>
      </c>
      <c r="B795" s="29" t="str">
        <f t="shared" si="24"/>
        <v>0</v>
      </c>
      <c r="C795" s="30"/>
      <c r="D795" s="30"/>
      <c r="E795" s="34"/>
      <c r="F795" s="33" t="str">
        <f t="shared" si="25"/>
        <v/>
      </c>
      <c r="G795" s="30"/>
      <c r="H795" s="30"/>
      <c r="I795" s="31"/>
      <c r="J795" s="31"/>
      <c r="K795" s="31"/>
    </row>
    <row r="796" spans="1:11" ht="15.75" x14ac:dyDescent="0.25">
      <c r="A796" s="28" t="str">
        <f>IFERROR((RANK(B796, $B$5:B5792) + COUNTIF($B$5:B796, B796) - 1),"")</f>
        <v/>
      </c>
      <c r="B796" s="29" t="str">
        <f t="shared" si="24"/>
        <v>0</v>
      </c>
      <c r="C796" s="30"/>
      <c r="D796" s="30"/>
      <c r="E796" s="34"/>
      <c r="F796" s="33" t="str">
        <f t="shared" si="25"/>
        <v/>
      </c>
      <c r="G796" s="30"/>
      <c r="H796" s="30"/>
      <c r="I796" s="31"/>
      <c r="J796" s="31"/>
      <c r="K796" s="31"/>
    </row>
    <row r="797" spans="1:11" ht="15.75" x14ac:dyDescent="0.25">
      <c r="A797" s="28" t="str">
        <f>IFERROR((RANK(B797, $B$5:B5793) + COUNTIF($B$5:B797, B797) - 1),"")</f>
        <v/>
      </c>
      <c r="B797" s="29" t="str">
        <f t="shared" si="24"/>
        <v>0</v>
      </c>
      <c r="C797" s="30"/>
      <c r="D797" s="30"/>
      <c r="E797" s="34"/>
      <c r="F797" s="33" t="str">
        <f t="shared" si="25"/>
        <v/>
      </c>
      <c r="G797" s="30"/>
      <c r="H797" s="30"/>
      <c r="I797" s="31"/>
      <c r="J797" s="31"/>
      <c r="K797" s="31"/>
    </row>
    <row r="798" spans="1:11" ht="15.75" x14ac:dyDescent="0.25">
      <c r="A798" s="28" t="str">
        <f>IFERROR((RANK(B798, $B$5:B5794) + COUNTIF($B$5:B798, B798) - 1),"")</f>
        <v/>
      </c>
      <c r="B798" s="29" t="str">
        <f t="shared" si="24"/>
        <v>0</v>
      </c>
      <c r="C798" s="30"/>
      <c r="D798" s="30"/>
      <c r="E798" s="34"/>
      <c r="F798" s="33" t="str">
        <f t="shared" si="25"/>
        <v/>
      </c>
      <c r="G798" s="30"/>
      <c r="H798" s="30"/>
      <c r="I798" s="31"/>
      <c r="J798" s="31"/>
      <c r="K798" s="31"/>
    </row>
    <row r="799" spans="1:11" ht="15.75" x14ac:dyDescent="0.25">
      <c r="A799" s="28" t="str">
        <f>IFERROR((RANK(B799, $B$5:B5795) + COUNTIF($B$5:B799, B799) - 1),"")</f>
        <v/>
      </c>
      <c r="B799" s="29" t="str">
        <f t="shared" si="24"/>
        <v>0</v>
      </c>
      <c r="C799" s="30"/>
      <c r="D799" s="30"/>
      <c r="E799" s="34"/>
      <c r="F799" s="33" t="str">
        <f t="shared" si="25"/>
        <v/>
      </c>
      <c r="G799" s="30"/>
      <c r="H799" s="30"/>
      <c r="I799" s="31"/>
      <c r="J799" s="31"/>
      <c r="K799" s="31"/>
    </row>
    <row r="800" spans="1:11" ht="15.75" x14ac:dyDescent="0.25">
      <c r="A800" s="28" t="str">
        <f>IFERROR((RANK(B800, $B$5:B5796) + COUNTIF($B$5:B800, B800) - 1),"")</f>
        <v/>
      </c>
      <c r="B800" s="29" t="str">
        <f t="shared" si="24"/>
        <v>0</v>
      </c>
      <c r="C800" s="30"/>
      <c r="D800" s="30"/>
      <c r="E800" s="34"/>
      <c r="F800" s="33" t="str">
        <f t="shared" si="25"/>
        <v/>
      </c>
      <c r="G800" s="30"/>
      <c r="H800" s="30"/>
      <c r="I800" s="31"/>
      <c r="J800" s="31"/>
      <c r="K800" s="31"/>
    </row>
    <row r="801" spans="1:11" ht="15.75" x14ac:dyDescent="0.25">
      <c r="A801" s="28" t="str">
        <f>IFERROR((RANK(B801, $B$5:B5797) + COUNTIF($B$5:B801, B801) - 1),"")</f>
        <v/>
      </c>
      <c r="B801" s="29" t="str">
        <f t="shared" si="24"/>
        <v>0</v>
      </c>
      <c r="C801" s="30"/>
      <c r="D801" s="30"/>
      <c r="E801" s="34"/>
      <c r="F801" s="33" t="str">
        <f t="shared" si="25"/>
        <v/>
      </c>
      <c r="G801" s="30"/>
      <c r="H801" s="30"/>
      <c r="I801" s="31"/>
      <c r="J801" s="31"/>
      <c r="K801" s="31"/>
    </row>
    <row r="802" spans="1:11" ht="15.75" x14ac:dyDescent="0.25">
      <c r="A802" s="28" t="str">
        <f>IFERROR((RANK(B802, $B$5:B5798) + COUNTIF($B$5:B802, B802) - 1),"")</f>
        <v/>
      </c>
      <c r="B802" s="29" t="str">
        <f t="shared" si="24"/>
        <v>0</v>
      </c>
      <c r="C802" s="30"/>
      <c r="D802" s="30"/>
      <c r="E802" s="34"/>
      <c r="F802" s="33" t="str">
        <f t="shared" si="25"/>
        <v/>
      </c>
      <c r="G802" s="30"/>
      <c r="H802" s="30"/>
      <c r="I802" s="31"/>
      <c r="J802" s="31"/>
      <c r="K802" s="31"/>
    </row>
    <row r="803" spans="1:11" ht="15.75" x14ac:dyDescent="0.25">
      <c r="A803" s="28" t="str">
        <f>IFERROR((RANK(B803, $B$5:B5799) + COUNTIF($B$5:B803, B803) - 1),"")</f>
        <v/>
      </c>
      <c r="B803" s="29" t="str">
        <f t="shared" si="24"/>
        <v>0</v>
      </c>
      <c r="C803" s="30"/>
      <c r="D803" s="30"/>
      <c r="E803" s="34"/>
      <c r="F803" s="33" t="str">
        <f t="shared" si="25"/>
        <v/>
      </c>
      <c r="G803" s="30"/>
      <c r="H803" s="30"/>
      <c r="I803" s="31"/>
      <c r="J803" s="31"/>
      <c r="K803" s="31"/>
    </row>
    <row r="804" spans="1:11" ht="15.75" x14ac:dyDescent="0.25">
      <c r="A804" s="28" t="str">
        <f>IFERROR((RANK(B804, $B$5:B5800) + COUNTIF($B$5:B804, B804) - 1),"")</f>
        <v/>
      </c>
      <c r="B804" s="29" t="str">
        <f t="shared" si="24"/>
        <v>0</v>
      </c>
      <c r="C804" s="30"/>
      <c r="D804" s="30"/>
      <c r="E804" s="34"/>
      <c r="F804" s="33" t="str">
        <f t="shared" si="25"/>
        <v/>
      </c>
      <c r="G804" s="30"/>
      <c r="H804" s="30"/>
      <c r="I804" s="31"/>
      <c r="J804" s="31"/>
      <c r="K804" s="31"/>
    </row>
    <row r="805" spans="1:11" ht="15.75" x14ac:dyDescent="0.25">
      <c r="A805" s="28" t="str">
        <f>IFERROR((RANK(B805, $B$5:B5801) + COUNTIF($B$5:B805, B805) - 1),"")</f>
        <v/>
      </c>
      <c r="B805" s="29" t="str">
        <f t="shared" si="24"/>
        <v>0</v>
      </c>
      <c r="C805" s="30"/>
      <c r="D805" s="30"/>
      <c r="E805" s="34"/>
      <c r="F805" s="33" t="str">
        <f t="shared" si="25"/>
        <v/>
      </c>
      <c r="G805" s="30"/>
      <c r="H805" s="30"/>
      <c r="I805" s="31"/>
      <c r="J805" s="31"/>
      <c r="K805" s="31"/>
    </row>
    <row r="806" spans="1:11" ht="15.75" x14ac:dyDescent="0.25">
      <c r="A806" s="28" t="str">
        <f>IFERROR((RANK(B806, $B$5:B5802) + COUNTIF($B$5:B806, B806) - 1),"")</f>
        <v/>
      </c>
      <c r="B806" s="29" t="str">
        <f t="shared" si="24"/>
        <v>0</v>
      </c>
      <c r="C806" s="30"/>
      <c r="D806" s="30"/>
      <c r="E806" s="34"/>
      <c r="F806" s="33" t="str">
        <f t="shared" si="25"/>
        <v/>
      </c>
      <c r="G806" s="30"/>
      <c r="H806" s="30"/>
      <c r="I806" s="31"/>
      <c r="J806" s="31"/>
      <c r="K806" s="31"/>
    </row>
    <row r="807" spans="1:11" ht="15.75" x14ac:dyDescent="0.25">
      <c r="A807" s="28" t="str">
        <f>IFERROR((RANK(B807, $B$5:B5803) + COUNTIF($B$5:B807, B807) - 1),"")</f>
        <v/>
      </c>
      <c r="B807" s="29" t="str">
        <f t="shared" si="24"/>
        <v>0</v>
      </c>
      <c r="C807" s="30"/>
      <c r="D807" s="30"/>
      <c r="E807" s="34"/>
      <c r="F807" s="33" t="str">
        <f t="shared" si="25"/>
        <v/>
      </c>
      <c r="G807" s="30"/>
      <c r="H807" s="30"/>
      <c r="I807" s="31"/>
      <c r="J807" s="31"/>
      <c r="K807" s="31"/>
    </row>
    <row r="808" spans="1:11" ht="15.75" x14ac:dyDescent="0.25">
      <c r="A808" s="28" t="str">
        <f>IFERROR((RANK(B808, $B$5:B5804) + COUNTIF($B$5:B808, B808) - 1),"")</f>
        <v/>
      </c>
      <c r="B808" s="29" t="str">
        <f t="shared" si="24"/>
        <v>0</v>
      </c>
      <c r="C808" s="30"/>
      <c r="D808" s="30"/>
      <c r="E808" s="34"/>
      <c r="F808" s="33" t="str">
        <f t="shared" si="25"/>
        <v/>
      </c>
      <c r="G808" s="30"/>
      <c r="H808" s="30"/>
      <c r="I808" s="31"/>
      <c r="J808" s="31"/>
      <c r="K808" s="31"/>
    </row>
    <row r="809" spans="1:11" ht="15.75" x14ac:dyDescent="0.25">
      <c r="A809" s="28" t="str">
        <f>IFERROR((RANK(B809, $B$5:B5805) + COUNTIF($B$5:B809, B809) - 1),"")</f>
        <v/>
      </c>
      <c r="B809" s="29" t="str">
        <f t="shared" si="24"/>
        <v>0</v>
      </c>
      <c r="C809" s="30"/>
      <c r="D809" s="30"/>
      <c r="E809" s="34"/>
      <c r="F809" s="33" t="str">
        <f t="shared" si="25"/>
        <v/>
      </c>
      <c r="G809" s="30"/>
      <c r="H809" s="30"/>
      <c r="I809" s="31"/>
      <c r="J809" s="31"/>
      <c r="K809" s="31"/>
    </row>
    <row r="810" spans="1:11" ht="15.75" x14ac:dyDescent="0.25">
      <c r="A810" s="28" t="str">
        <f>IFERROR((RANK(B810, $B$5:B5806) + COUNTIF($B$5:B810, B810) - 1),"")</f>
        <v/>
      </c>
      <c r="B810" s="29" t="str">
        <f t="shared" si="24"/>
        <v>0</v>
      </c>
      <c r="C810" s="30"/>
      <c r="D810" s="30"/>
      <c r="E810" s="34"/>
      <c r="F810" s="33" t="str">
        <f t="shared" si="25"/>
        <v/>
      </c>
      <c r="G810" s="30"/>
      <c r="H810" s="30"/>
      <c r="I810" s="31"/>
      <c r="J810" s="31"/>
      <c r="K810" s="31"/>
    </row>
    <row r="811" spans="1:11" ht="15.75" x14ac:dyDescent="0.25">
      <c r="A811" s="28" t="str">
        <f>IFERROR((RANK(B811, $B$5:B5807) + COUNTIF($B$5:B811, B811) - 1),"")</f>
        <v/>
      </c>
      <c r="B811" s="29" t="str">
        <f t="shared" si="24"/>
        <v>0</v>
      </c>
      <c r="C811" s="30"/>
      <c r="D811" s="30"/>
      <c r="E811" s="34"/>
      <c r="F811" s="33" t="str">
        <f t="shared" si="25"/>
        <v/>
      </c>
      <c r="G811" s="30"/>
      <c r="H811" s="30"/>
      <c r="I811" s="31"/>
      <c r="J811" s="31"/>
      <c r="K811" s="31"/>
    </row>
    <row r="812" spans="1:11" ht="15.75" x14ac:dyDescent="0.25">
      <c r="A812" s="28" t="str">
        <f>IFERROR((RANK(B812, $B$5:B5808) + COUNTIF($B$5:B812, B812) - 1),"")</f>
        <v/>
      </c>
      <c r="B812" s="29" t="str">
        <f t="shared" si="24"/>
        <v>0</v>
      </c>
      <c r="C812" s="30"/>
      <c r="D812" s="30"/>
      <c r="E812" s="34"/>
      <c r="F812" s="33" t="str">
        <f t="shared" si="25"/>
        <v/>
      </c>
      <c r="G812" s="30"/>
      <c r="H812" s="30"/>
      <c r="I812" s="31"/>
      <c r="J812" s="31"/>
      <c r="K812" s="31"/>
    </row>
    <row r="813" spans="1:11" ht="15.75" x14ac:dyDescent="0.25">
      <c r="A813" s="28" t="str">
        <f>IFERROR((RANK(B813, $B$5:B5809) + COUNTIF($B$5:B813, B813) - 1),"")</f>
        <v/>
      </c>
      <c r="B813" s="29" t="str">
        <f t="shared" si="24"/>
        <v>0</v>
      </c>
      <c r="C813" s="30"/>
      <c r="D813" s="30"/>
      <c r="E813" s="34"/>
      <c r="F813" s="33" t="str">
        <f t="shared" si="25"/>
        <v/>
      </c>
      <c r="G813" s="30"/>
      <c r="H813" s="30"/>
      <c r="I813" s="31"/>
      <c r="J813" s="31"/>
      <c r="K813" s="31"/>
    </row>
    <row r="814" spans="1:11" ht="15.75" x14ac:dyDescent="0.25">
      <c r="A814" s="28" t="str">
        <f>IFERROR((RANK(B814, $B$5:B5810) + COUNTIF($B$5:B814, B814) - 1),"")</f>
        <v/>
      </c>
      <c r="B814" s="29" t="str">
        <f t="shared" si="24"/>
        <v>0</v>
      </c>
      <c r="C814" s="30"/>
      <c r="D814" s="30"/>
      <c r="E814" s="34"/>
      <c r="F814" s="33" t="str">
        <f t="shared" si="25"/>
        <v/>
      </c>
      <c r="G814" s="30"/>
      <c r="H814" s="30"/>
      <c r="I814" s="31"/>
      <c r="J814" s="31"/>
      <c r="K814" s="31"/>
    </row>
    <row r="815" spans="1:11" ht="15.75" x14ac:dyDescent="0.25">
      <c r="A815" s="28" t="str">
        <f>IFERROR((RANK(B815, $B$5:B5811) + COUNTIF($B$5:B815, B815) - 1),"")</f>
        <v/>
      </c>
      <c r="B815" s="29" t="str">
        <f t="shared" si="24"/>
        <v>0</v>
      </c>
      <c r="C815" s="30"/>
      <c r="D815" s="30"/>
      <c r="E815" s="34"/>
      <c r="F815" s="33" t="str">
        <f t="shared" si="25"/>
        <v/>
      </c>
      <c r="G815" s="30"/>
      <c r="H815" s="30"/>
      <c r="I815" s="31"/>
      <c r="J815" s="31"/>
      <c r="K815" s="31"/>
    </row>
    <row r="816" spans="1:11" ht="15.75" x14ac:dyDescent="0.25">
      <c r="A816" s="28" t="str">
        <f>IFERROR((RANK(B816, $B$5:B5812) + COUNTIF($B$5:B816, B816) - 1),"")</f>
        <v/>
      </c>
      <c r="B816" s="29" t="str">
        <f t="shared" si="24"/>
        <v>0</v>
      </c>
      <c r="C816" s="30"/>
      <c r="D816" s="30"/>
      <c r="E816" s="34"/>
      <c r="F816" s="33" t="str">
        <f t="shared" si="25"/>
        <v/>
      </c>
      <c r="G816" s="30"/>
      <c r="H816" s="30"/>
      <c r="I816" s="31"/>
      <c r="J816" s="31"/>
      <c r="K816" s="31"/>
    </row>
    <row r="817" spans="1:11" ht="15.75" x14ac:dyDescent="0.25">
      <c r="A817" s="28" t="str">
        <f>IFERROR((RANK(B817, $B$5:B5813) + COUNTIF($B$5:B817, B817) - 1),"")</f>
        <v/>
      </c>
      <c r="B817" s="29" t="str">
        <f t="shared" si="24"/>
        <v>0</v>
      </c>
      <c r="C817" s="30"/>
      <c r="D817" s="30"/>
      <c r="E817" s="34"/>
      <c r="F817" s="33" t="str">
        <f t="shared" si="25"/>
        <v/>
      </c>
      <c r="G817" s="30"/>
      <c r="H817" s="30"/>
      <c r="I817" s="31"/>
      <c r="J817" s="31"/>
      <c r="K817" s="31"/>
    </row>
    <row r="818" spans="1:11" ht="15.75" x14ac:dyDescent="0.25">
      <c r="A818" s="28" t="str">
        <f>IFERROR((RANK(B818, $B$5:B5814) + COUNTIF($B$5:B818, B818) - 1),"")</f>
        <v/>
      </c>
      <c r="B818" s="29" t="str">
        <f t="shared" si="24"/>
        <v>0</v>
      </c>
      <c r="C818" s="30"/>
      <c r="D818" s="30"/>
      <c r="E818" s="34"/>
      <c r="F818" s="33" t="str">
        <f t="shared" si="25"/>
        <v/>
      </c>
      <c r="G818" s="30"/>
      <c r="H818" s="30"/>
      <c r="I818" s="31"/>
      <c r="J818" s="31"/>
      <c r="K818" s="31"/>
    </row>
    <row r="819" spans="1:11" ht="15.75" x14ac:dyDescent="0.25">
      <c r="A819" s="28" t="str">
        <f>IFERROR((RANK(B819, $B$5:B5815) + COUNTIF($B$5:B819, B819) - 1),"")</f>
        <v/>
      </c>
      <c r="B819" s="29" t="str">
        <f t="shared" si="24"/>
        <v>0</v>
      </c>
      <c r="C819" s="30"/>
      <c r="D819" s="30"/>
      <c r="E819" s="34"/>
      <c r="F819" s="33" t="str">
        <f t="shared" si="25"/>
        <v/>
      </c>
      <c r="G819" s="30"/>
      <c r="H819" s="30"/>
      <c r="I819" s="31"/>
      <c r="J819" s="31"/>
      <c r="K819" s="31"/>
    </row>
    <row r="820" spans="1:11" ht="15.75" x14ac:dyDescent="0.25">
      <c r="A820" s="28" t="str">
        <f>IFERROR((RANK(B820, $B$5:B5816) + COUNTIF($B$5:B820, B820) - 1),"")</f>
        <v/>
      </c>
      <c r="B820" s="29" t="str">
        <f t="shared" si="24"/>
        <v>0</v>
      </c>
      <c r="C820" s="30"/>
      <c r="D820" s="30"/>
      <c r="E820" s="34"/>
      <c r="F820" s="33" t="str">
        <f t="shared" si="25"/>
        <v/>
      </c>
      <c r="G820" s="30"/>
      <c r="H820" s="30"/>
      <c r="I820" s="31"/>
      <c r="J820" s="31"/>
      <c r="K820" s="31"/>
    </row>
    <row r="821" spans="1:11" ht="15.75" x14ac:dyDescent="0.25">
      <c r="A821" s="28" t="str">
        <f>IFERROR((RANK(B821, $B$5:B5817) + COUNTIF($B$5:B821, B821) - 1),"")</f>
        <v/>
      </c>
      <c r="B821" s="29" t="str">
        <f t="shared" si="24"/>
        <v>0</v>
      </c>
      <c r="C821" s="30"/>
      <c r="D821" s="30"/>
      <c r="E821" s="34"/>
      <c r="F821" s="33" t="str">
        <f t="shared" si="25"/>
        <v/>
      </c>
      <c r="G821" s="30"/>
      <c r="H821" s="30"/>
      <c r="I821" s="31"/>
      <c r="J821" s="31"/>
      <c r="K821" s="31"/>
    </row>
    <row r="822" spans="1:11" ht="15.75" x14ac:dyDescent="0.25">
      <c r="A822" s="28" t="str">
        <f>IFERROR((RANK(B822, $B$5:B5818) + COUNTIF($B$5:B822, B822) - 1),"")</f>
        <v/>
      </c>
      <c r="B822" s="29" t="str">
        <f t="shared" si="24"/>
        <v>0</v>
      </c>
      <c r="C822" s="30"/>
      <c r="D822" s="30"/>
      <c r="E822" s="34"/>
      <c r="F822" s="33" t="str">
        <f t="shared" si="25"/>
        <v/>
      </c>
      <c r="G822" s="30"/>
      <c r="H822" s="30"/>
      <c r="I822" s="31"/>
      <c r="J822" s="31"/>
      <c r="K822" s="31"/>
    </row>
    <row r="823" spans="1:11" ht="15.75" x14ac:dyDescent="0.25">
      <c r="A823" s="28" t="str">
        <f>IFERROR((RANK(B823, $B$5:B5819) + COUNTIF($B$5:B823, B823) - 1),"")</f>
        <v/>
      </c>
      <c r="B823" s="29" t="str">
        <f t="shared" si="24"/>
        <v>0</v>
      </c>
      <c r="C823" s="30"/>
      <c r="D823" s="30"/>
      <c r="E823" s="34"/>
      <c r="F823" s="33" t="str">
        <f t="shared" si="25"/>
        <v/>
      </c>
      <c r="G823" s="30"/>
      <c r="H823" s="30"/>
      <c r="I823" s="31"/>
      <c r="J823" s="31"/>
      <c r="K823" s="31"/>
    </row>
    <row r="824" spans="1:11" ht="15.75" x14ac:dyDescent="0.25">
      <c r="A824" s="28" t="str">
        <f>IFERROR((RANK(B824, $B$5:B5820) + COUNTIF($B$5:B824, B824) - 1),"")</f>
        <v/>
      </c>
      <c r="B824" s="29" t="str">
        <f t="shared" si="24"/>
        <v>0</v>
      </c>
      <c r="C824" s="30"/>
      <c r="D824" s="30"/>
      <c r="E824" s="34"/>
      <c r="F824" s="33" t="str">
        <f t="shared" si="25"/>
        <v/>
      </c>
      <c r="G824" s="30"/>
      <c r="H824" s="30"/>
      <c r="I824" s="31"/>
      <c r="J824" s="31"/>
      <c r="K824" s="31"/>
    </row>
    <row r="825" spans="1:11" ht="15.75" x14ac:dyDescent="0.25">
      <c r="A825" s="28" t="str">
        <f>IFERROR((RANK(B825, $B$5:B5821) + COUNTIF($B$5:B825, B825) - 1),"")</f>
        <v/>
      </c>
      <c r="B825" s="29" t="str">
        <f t="shared" si="24"/>
        <v>0</v>
      </c>
      <c r="C825" s="30"/>
      <c r="D825" s="30"/>
      <c r="E825" s="34"/>
      <c r="F825" s="33" t="str">
        <f t="shared" si="25"/>
        <v/>
      </c>
      <c r="G825" s="30"/>
      <c r="H825" s="30"/>
      <c r="I825" s="31"/>
      <c r="J825" s="31"/>
      <c r="K825" s="31"/>
    </row>
    <row r="826" spans="1:11" ht="15.75" x14ac:dyDescent="0.25">
      <c r="A826" s="28" t="str">
        <f>IFERROR((RANK(B826, $B$5:B5822) + COUNTIF($B$5:B826, B826) - 1),"")</f>
        <v/>
      </c>
      <c r="B826" s="29" t="str">
        <f t="shared" si="24"/>
        <v>0</v>
      </c>
      <c r="C826" s="30"/>
      <c r="D826" s="30"/>
      <c r="E826" s="34"/>
      <c r="F826" s="33" t="str">
        <f t="shared" si="25"/>
        <v/>
      </c>
      <c r="G826" s="30"/>
      <c r="H826" s="30"/>
      <c r="I826" s="31"/>
      <c r="J826" s="31"/>
      <c r="K826" s="31"/>
    </row>
    <row r="827" spans="1:11" ht="15.75" x14ac:dyDescent="0.25">
      <c r="A827" s="28" t="str">
        <f>IFERROR((RANK(B827, $B$5:B5823) + COUNTIF($B$5:B827, B827) - 1),"")</f>
        <v/>
      </c>
      <c r="B827" s="29" t="str">
        <f t="shared" si="24"/>
        <v>0</v>
      </c>
      <c r="C827" s="30"/>
      <c r="D827" s="30"/>
      <c r="E827" s="34"/>
      <c r="F827" s="33" t="str">
        <f t="shared" si="25"/>
        <v/>
      </c>
      <c r="G827" s="30"/>
      <c r="H827" s="30"/>
      <c r="I827" s="31"/>
      <c r="J827" s="31"/>
      <c r="K827" s="31"/>
    </row>
    <row r="828" spans="1:11" ht="15.75" x14ac:dyDescent="0.25">
      <c r="A828" s="28" t="str">
        <f>IFERROR((RANK(B828, $B$5:B5824) + COUNTIF($B$5:B828, B828) - 1),"")</f>
        <v/>
      </c>
      <c r="B828" s="29" t="str">
        <f t="shared" si="24"/>
        <v>0</v>
      </c>
      <c r="C828" s="30"/>
      <c r="D828" s="30"/>
      <c r="E828" s="34"/>
      <c r="F828" s="33" t="str">
        <f t="shared" si="25"/>
        <v/>
      </c>
      <c r="G828" s="30"/>
      <c r="H828" s="30"/>
      <c r="I828" s="31"/>
      <c r="J828" s="31"/>
      <c r="K828" s="31"/>
    </row>
    <row r="829" spans="1:11" ht="15.75" x14ac:dyDescent="0.25">
      <c r="A829" s="28" t="str">
        <f>IFERROR((RANK(B829, $B$5:B5825) + COUNTIF($B$5:B829, B829) - 1),"")</f>
        <v/>
      </c>
      <c r="B829" s="29" t="str">
        <f t="shared" si="24"/>
        <v>0</v>
      </c>
      <c r="C829" s="30"/>
      <c r="D829" s="30"/>
      <c r="E829" s="34"/>
      <c r="F829" s="33" t="str">
        <f t="shared" si="25"/>
        <v/>
      </c>
      <c r="G829" s="30"/>
      <c r="H829" s="30"/>
      <c r="I829" s="31"/>
      <c r="J829" s="31"/>
      <c r="K829" s="31"/>
    </row>
    <row r="830" spans="1:11" ht="15.75" x14ac:dyDescent="0.25">
      <c r="A830" s="28" t="str">
        <f>IFERROR((RANK(B830, $B$5:B5826) + COUNTIF($B$5:B830, B830) - 1),"")</f>
        <v/>
      </c>
      <c r="B830" s="29" t="str">
        <f t="shared" si="24"/>
        <v>0</v>
      </c>
      <c r="C830" s="30"/>
      <c r="D830" s="30"/>
      <c r="E830" s="34"/>
      <c r="F830" s="33" t="str">
        <f t="shared" si="25"/>
        <v/>
      </c>
      <c r="G830" s="30"/>
      <c r="H830" s="30"/>
      <c r="I830" s="31"/>
      <c r="J830" s="31"/>
      <c r="K830" s="31"/>
    </row>
    <row r="831" spans="1:11" ht="15.75" x14ac:dyDescent="0.25">
      <c r="A831" s="28" t="str">
        <f>IFERROR((RANK(B831, $B$5:B5827) + COUNTIF($B$5:B831, B831) - 1),"")</f>
        <v/>
      </c>
      <c r="B831" s="29" t="str">
        <f t="shared" si="24"/>
        <v>0</v>
      </c>
      <c r="C831" s="30"/>
      <c r="D831" s="30"/>
      <c r="E831" s="34"/>
      <c r="F831" s="33" t="str">
        <f t="shared" si="25"/>
        <v/>
      </c>
      <c r="G831" s="30"/>
      <c r="H831" s="30"/>
      <c r="I831" s="31"/>
      <c r="J831" s="31"/>
      <c r="K831" s="31"/>
    </row>
    <row r="832" spans="1:11" ht="15.75" x14ac:dyDescent="0.25">
      <c r="A832" s="28" t="str">
        <f>IFERROR((RANK(B832, $B$5:B5828) + COUNTIF($B$5:B832, B832) - 1),"")</f>
        <v/>
      </c>
      <c r="B832" s="29" t="str">
        <f t="shared" si="24"/>
        <v>0</v>
      </c>
      <c r="C832" s="30"/>
      <c r="D832" s="30"/>
      <c r="E832" s="34"/>
      <c r="F832" s="33" t="str">
        <f t="shared" si="25"/>
        <v/>
      </c>
      <c r="G832" s="30"/>
      <c r="H832" s="30"/>
      <c r="I832" s="31"/>
      <c r="J832" s="31"/>
      <c r="K832" s="31"/>
    </row>
    <row r="833" spans="1:11" ht="15.75" x14ac:dyDescent="0.25">
      <c r="A833" s="28" t="str">
        <f>IFERROR((RANK(B833, $B$5:B5829) + COUNTIF($B$5:B833, B833) - 1),"")</f>
        <v/>
      </c>
      <c r="B833" s="29" t="str">
        <f t="shared" si="24"/>
        <v>0</v>
      </c>
      <c r="C833" s="30"/>
      <c r="D833" s="30"/>
      <c r="E833" s="34"/>
      <c r="F833" s="33" t="str">
        <f t="shared" si="25"/>
        <v/>
      </c>
      <c r="G833" s="30"/>
      <c r="H833" s="30"/>
      <c r="I833" s="31"/>
      <c r="J833" s="31"/>
      <c r="K833" s="31"/>
    </row>
    <row r="834" spans="1:11" ht="15.75" x14ac:dyDescent="0.25">
      <c r="A834" s="28" t="str">
        <f>IFERROR((RANK(B834, $B$5:B5830) + COUNTIF($B$5:B834, B834) - 1),"")</f>
        <v/>
      </c>
      <c r="B834" s="29" t="str">
        <f t="shared" si="24"/>
        <v>0</v>
      </c>
      <c r="C834" s="30"/>
      <c r="D834" s="30"/>
      <c r="E834" s="34"/>
      <c r="F834" s="33" t="str">
        <f t="shared" si="25"/>
        <v/>
      </c>
      <c r="G834" s="30"/>
      <c r="H834" s="30"/>
      <c r="I834" s="31"/>
      <c r="J834" s="31"/>
      <c r="K834" s="31"/>
    </row>
    <row r="835" spans="1:11" ht="15.75" x14ac:dyDescent="0.25">
      <c r="A835" s="28" t="str">
        <f>IFERROR((RANK(B835, $B$5:B5831) + COUNTIF($B$5:B835, B835) - 1),"")</f>
        <v/>
      </c>
      <c r="B835" s="29" t="str">
        <f t="shared" si="24"/>
        <v>0</v>
      </c>
      <c r="C835" s="30"/>
      <c r="D835" s="30"/>
      <c r="E835" s="34"/>
      <c r="F835" s="33" t="str">
        <f t="shared" si="25"/>
        <v/>
      </c>
      <c r="G835" s="30"/>
      <c r="H835" s="30"/>
      <c r="I835" s="31"/>
      <c r="J835" s="31"/>
      <c r="K835" s="31"/>
    </row>
    <row r="836" spans="1:11" ht="15.75" x14ac:dyDescent="0.25">
      <c r="A836" s="28" t="str">
        <f>IFERROR((RANK(B836, $B$5:B5832) + COUNTIF($B$5:B836, B836) - 1),"")</f>
        <v/>
      </c>
      <c r="B836" s="29" t="str">
        <f t="shared" si="24"/>
        <v>0</v>
      </c>
      <c r="C836" s="30"/>
      <c r="D836" s="30"/>
      <c r="E836" s="34"/>
      <c r="F836" s="33" t="str">
        <f t="shared" si="25"/>
        <v/>
      </c>
      <c r="G836" s="30"/>
      <c r="H836" s="30"/>
      <c r="I836" s="31"/>
      <c r="J836" s="31"/>
      <c r="K836" s="31"/>
    </row>
    <row r="837" spans="1:11" ht="15.75" x14ac:dyDescent="0.25">
      <c r="A837" s="28" t="str">
        <f>IFERROR((RANK(B837, $B$5:B5833) + COUNTIF($B$5:B837, B837) - 1),"")</f>
        <v/>
      </c>
      <c r="B837" s="29" t="str">
        <f t="shared" ref="B837:B900" si="26">IF(G837="Removed",IF(AND(I837 &lt;&gt; "Poor", I837 &lt;&gt; "Very Poor/Dead",E837&gt;5), E837, "0"),"0")</f>
        <v>0</v>
      </c>
      <c r="C837" s="30"/>
      <c r="D837" s="30"/>
      <c r="E837" s="34"/>
      <c r="F837" s="33" t="str">
        <f t="shared" ref="F837:F900" si="27">IF(E837&gt;=20,"X","")</f>
        <v/>
      </c>
      <c r="G837" s="30"/>
      <c r="H837" s="30"/>
      <c r="I837" s="31"/>
      <c r="J837" s="31"/>
      <c r="K837" s="31"/>
    </row>
    <row r="838" spans="1:11" ht="15.75" x14ac:dyDescent="0.25">
      <c r="A838" s="28" t="str">
        <f>IFERROR((RANK(B838, $B$5:B5834) + COUNTIF($B$5:B838, B838) - 1),"")</f>
        <v/>
      </c>
      <c r="B838" s="29" t="str">
        <f t="shared" si="26"/>
        <v>0</v>
      </c>
      <c r="C838" s="30"/>
      <c r="D838" s="30"/>
      <c r="E838" s="34"/>
      <c r="F838" s="33" t="str">
        <f t="shared" si="27"/>
        <v/>
      </c>
      <c r="G838" s="30"/>
      <c r="H838" s="30"/>
      <c r="I838" s="31"/>
      <c r="J838" s="31"/>
      <c r="K838" s="31"/>
    </row>
    <row r="839" spans="1:11" ht="15.75" x14ac:dyDescent="0.25">
      <c r="A839" s="28" t="str">
        <f>IFERROR((RANK(B839, $B$5:B5835) + COUNTIF($B$5:B839, B839) - 1),"")</f>
        <v/>
      </c>
      <c r="B839" s="29" t="str">
        <f t="shared" si="26"/>
        <v>0</v>
      </c>
      <c r="C839" s="30"/>
      <c r="D839" s="30"/>
      <c r="E839" s="34"/>
      <c r="F839" s="33" t="str">
        <f t="shared" si="27"/>
        <v/>
      </c>
      <c r="G839" s="30"/>
      <c r="H839" s="30"/>
      <c r="I839" s="31"/>
      <c r="J839" s="31"/>
      <c r="K839" s="31"/>
    </row>
    <row r="840" spans="1:11" ht="15.75" x14ac:dyDescent="0.25">
      <c r="A840" s="28" t="str">
        <f>IFERROR((RANK(B840, $B$5:B5836) + COUNTIF($B$5:B840, B840) - 1),"")</f>
        <v/>
      </c>
      <c r="B840" s="29" t="str">
        <f t="shared" si="26"/>
        <v>0</v>
      </c>
      <c r="C840" s="30"/>
      <c r="D840" s="30"/>
      <c r="E840" s="34"/>
      <c r="F840" s="33" t="str">
        <f t="shared" si="27"/>
        <v/>
      </c>
      <c r="G840" s="30"/>
      <c r="H840" s="30"/>
      <c r="I840" s="31"/>
      <c r="J840" s="31"/>
      <c r="K840" s="31"/>
    </row>
    <row r="841" spans="1:11" ht="15.75" x14ac:dyDescent="0.25">
      <c r="A841" s="28" t="str">
        <f>IFERROR((RANK(B841, $B$5:B5837) + COUNTIF($B$5:B841, B841) - 1),"")</f>
        <v/>
      </c>
      <c r="B841" s="29" t="str">
        <f t="shared" si="26"/>
        <v>0</v>
      </c>
      <c r="C841" s="30"/>
      <c r="D841" s="30"/>
      <c r="E841" s="34"/>
      <c r="F841" s="33" t="str">
        <f t="shared" si="27"/>
        <v/>
      </c>
      <c r="G841" s="30"/>
      <c r="H841" s="30"/>
      <c r="I841" s="31"/>
      <c r="J841" s="31"/>
      <c r="K841" s="31"/>
    </row>
    <row r="842" spans="1:11" ht="15.75" x14ac:dyDescent="0.25">
      <c r="A842" s="28" t="str">
        <f>IFERROR((RANK(B842, $B$5:B5838) + COUNTIF($B$5:B842, B842) - 1),"")</f>
        <v/>
      </c>
      <c r="B842" s="29" t="str">
        <f t="shared" si="26"/>
        <v>0</v>
      </c>
      <c r="C842" s="30"/>
      <c r="D842" s="30"/>
      <c r="E842" s="34"/>
      <c r="F842" s="33" t="str">
        <f t="shared" si="27"/>
        <v/>
      </c>
      <c r="G842" s="30"/>
      <c r="H842" s="30"/>
      <c r="I842" s="31"/>
      <c r="J842" s="31"/>
      <c r="K842" s="31"/>
    </row>
    <row r="843" spans="1:11" ht="15.75" x14ac:dyDescent="0.25">
      <c r="A843" s="28" t="str">
        <f>IFERROR((RANK(B843, $B$5:B5839) + COUNTIF($B$5:B843, B843) - 1),"")</f>
        <v/>
      </c>
      <c r="B843" s="29" t="str">
        <f t="shared" si="26"/>
        <v>0</v>
      </c>
      <c r="C843" s="30"/>
      <c r="D843" s="30"/>
      <c r="E843" s="34"/>
      <c r="F843" s="33" t="str">
        <f t="shared" si="27"/>
        <v/>
      </c>
      <c r="G843" s="30"/>
      <c r="H843" s="30"/>
      <c r="I843" s="31"/>
      <c r="J843" s="31"/>
      <c r="K843" s="31"/>
    </row>
    <row r="844" spans="1:11" ht="15.75" x14ac:dyDescent="0.25">
      <c r="A844" s="28" t="str">
        <f>IFERROR((RANK(B844, $B$5:B5840) + COUNTIF($B$5:B844, B844) - 1),"")</f>
        <v/>
      </c>
      <c r="B844" s="29" t="str">
        <f t="shared" si="26"/>
        <v>0</v>
      </c>
      <c r="C844" s="30"/>
      <c r="D844" s="30"/>
      <c r="E844" s="34"/>
      <c r="F844" s="33" t="str">
        <f t="shared" si="27"/>
        <v/>
      </c>
      <c r="G844" s="30"/>
      <c r="H844" s="30"/>
      <c r="I844" s="31"/>
      <c r="J844" s="31"/>
      <c r="K844" s="31"/>
    </row>
    <row r="845" spans="1:11" ht="15.75" x14ac:dyDescent="0.25">
      <c r="A845" s="28" t="str">
        <f>IFERROR((RANK(B845, $B$5:B5841) + COUNTIF($B$5:B845, B845) - 1),"")</f>
        <v/>
      </c>
      <c r="B845" s="29" t="str">
        <f t="shared" si="26"/>
        <v>0</v>
      </c>
      <c r="C845" s="30"/>
      <c r="D845" s="30"/>
      <c r="E845" s="34"/>
      <c r="F845" s="33" t="str">
        <f t="shared" si="27"/>
        <v/>
      </c>
      <c r="G845" s="30"/>
      <c r="H845" s="30"/>
      <c r="I845" s="31"/>
      <c r="J845" s="31"/>
      <c r="K845" s="31"/>
    </row>
    <row r="846" spans="1:11" ht="15.75" x14ac:dyDescent="0.25">
      <c r="A846" s="28" t="str">
        <f>IFERROR((RANK(B846, $B$5:B5842) + COUNTIF($B$5:B846, B846) - 1),"")</f>
        <v/>
      </c>
      <c r="B846" s="29" t="str">
        <f t="shared" si="26"/>
        <v>0</v>
      </c>
      <c r="C846" s="30"/>
      <c r="D846" s="30"/>
      <c r="E846" s="34"/>
      <c r="F846" s="33" t="str">
        <f t="shared" si="27"/>
        <v/>
      </c>
      <c r="G846" s="30"/>
      <c r="H846" s="30"/>
      <c r="I846" s="31"/>
      <c r="J846" s="31"/>
      <c r="K846" s="31"/>
    </row>
    <row r="847" spans="1:11" ht="15.75" x14ac:dyDescent="0.25">
      <c r="A847" s="28" t="str">
        <f>IFERROR((RANK(B847, $B$5:B5843) + COUNTIF($B$5:B847, B847) - 1),"")</f>
        <v/>
      </c>
      <c r="B847" s="29" t="str">
        <f t="shared" si="26"/>
        <v>0</v>
      </c>
      <c r="C847" s="30"/>
      <c r="D847" s="30"/>
      <c r="E847" s="34"/>
      <c r="F847" s="33" t="str">
        <f t="shared" si="27"/>
        <v/>
      </c>
      <c r="G847" s="30"/>
      <c r="H847" s="30"/>
      <c r="I847" s="31"/>
      <c r="J847" s="31"/>
      <c r="K847" s="31"/>
    </row>
    <row r="848" spans="1:11" ht="15.75" x14ac:dyDescent="0.25">
      <c r="A848" s="28" t="str">
        <f>IFERROR((RANK(B848, $B$5:B5844) + COUNTIF($B$5:B848, B848) - 1),"")</f>
        <v/>
      </c>
      <c r="B848" s="29" t="str">
        <f t="shared" si="26"/>
        <v>0</v>
      </c>
      <c r="C848" s="30"/>
      <c r="D848" s="30"/>
      <c r="E848" s="34"/>
      <c r="F848" s="33" t="str">
        <f t="shared" si="27"/>
        <v/>
      </c>
      <c r="G848" s="30"/>
      <c r="H848" s="30"/>
      <c r="I848" s="31"/>
      <c r="J848" s="31"/>
      <c r="K848" s="31"/>
    </row>
    <row r="849" spans="1:11" ht="15.75" x14ac:dyDescent="0.25">
      <c r="A849" s="28" t="str">
        <f>IFERROR((RANK(B849, $B$5:B5845) + COUNTIF($B$5:B849, B849) - 1),"")</f>
        <v/>
      </c>
      <c r="B849" s="29" t="str">
        <f t="shared" si="26"/>
        <v>0</v>
      </c>
      <c r="C849" s="30"/>
      <c r="D849" s="30"/>
      <c r="E849" s="34"/>
      <c r="F849" s="33" t="str">
        <f t="shared" si="27"/>
        <v/>
      </c>
      <c r="G849" s="30"/>
      <c r="H849" s="30"/>
      <c r="I849" s="31"/>
      <c r="J849" s="31"/>
      <c r="K849" s="31"/>
    </row>
    <row r="850" spans="1:11" ht="15.75" x14ac:dyDescent="0.25">
      <c r="A850" s="28" t="str">
        <f>IFERROR((RANK(B850, $B$5:B5846) + COUNTIF($B$5:B850, B850) - 1),"")</f>
        <v/>
      </c>
      <c r="B850" s="29" t="str">
        <f t="shared" si="26"/>
        <v>0</v>
      </c>
      <c r="C850" s="30"/>
      <c r="D850" s="30"/>
      <c r="E850" s="34"/>
      <c r="F850" s="33" t="str">
        <f t="shared" si="27"/>
        <v/>
      </c>
      <c r="G850" s="30"/>
      <c r="H850" s="30"/>
      <c r="I850" s="31"/>
      <c r="J850" s="31"/>
      <c r="K850" s="31"/>
    </row>
    <row r="851" spans="1:11" ht="15.75" x14ac:dyDescent="0.25">
      <c r="A851" s="28" t="str">
        <f>IFERROR((RANK(B851, $B$5:B5847) + COUNTIF($B$5:B851, B851) - 1),"")</f>
        <v/>
      </c>
      <c r="B851" s="29" t="str">
        <f t="shared" si="26"/>
        <v>0</v>
      </c>
      <c r="C851" s="30"/>
      <c r="D851" s="30"/>
      <c r="E851" s="34"/>
      <c r="F851" s="33" t="str">
        <f t="shared" si="27"/>
        <v/>
      </c>
      <c r="G851" s="30"/>
      <c r="H851" s="30"/>
      <c r="I851" s="31"/>
      <c r="J851" s="31"/>
      <c r="K851" s="31"/>
    </row>
    <row r="852" spans="1:11" ht="15.75" x14ac:dyDescent="0.25">
      <c r="A852" s="28" t="str">
        <f>IFERROR((RANK(B852, $B$5:B5848) + COUNTIF($B$5:B852, B852) - 1),"")</f>
        <v/>
      </c>
      <c r="B852" s="29" t="str">
        <f t="shared" si="26"/>
        <v>0</v>
      </c>
      <c r="C852" s="30"/>
      <c r="D852" s="30"/>
      <c r="E852" s="34"/>
      <c r="F852" s="33" t="str">
        <f t="shared" si="27"/>
        <v/>
      </c>
      <c r="G852" s="30"/>
      <c r="H852" s="30"/>
      <c r="I852" s="31"/>
      <c r="J852" s="31"/>
      <c r="K852" s="31"/>
    </row>
    <row r="853" spans="1:11" ht="15.75" x14ac:dyDescent="0.25">
      <c r="A853" s="28" t="str">
        <f>IFERROR((RANK(B853, $B$5:B5849) + COUNTIF($B$5:B853, B853) - 1),"")</f>
        <v/>
      </c>
      <c r="B853" s="29" t="str">
        <f t="shared" si="26"/>
        <v>0</v>
      </c>
      <c r="C853" s="30"/>
      <c r="D853" s="30"/>
      <c r="E853" s="34"/>
      <c r="F853" s="33" t="str">
        <f t="shared" si="27"/>
        <v/>
      </c>
      <c r="G853" s="30"/>
      <c r="H853" s="30"/>
      <c r="I853" s="31"/>
      <c r="J853" s="31"/>
      <c r="K853" s="31"/>
    </row>
    <row r="854" spans="1:11" ht="15.75" x14ac:dyDescent="0.25">
      <c r="A854" s="28" t="str">
        <f>IFERROR((RANK(B854, $B$5:B5850) + COUNTIF($B$5:B854, B854) - 1),"")</f>
        <v/>
      </c>
      <c r="B854" s="29" t="str">
        <f t="shared" si="26"/>
        <v>0</v>
      </c>
      <c r="C854" s="30"/>
      <c r="D854" s="30"/>
      <c r="E854" s="34"/>
      <c r="F854" s="33" t="str">
        <f t="shared" si="27"/>
        <v/>
      </c>
      <c r="G854" s="30"/>
      <c r="H854" s="30"/>
      <c r="I854" s="31"/>
      <c r="J854" s="31"/>
      <c r="K854" s="31"/>
    </row>
    <row r="855" spans="1:11" ht="15.75" x14ac:dyDescent="0.25">
      <c r="A855" s="28" t="str">
        <f>IFERROR((RANK(B855, $B$5:B5851) + COUNTIF($B$5:B855, B855) - 1),"")</f>
        <v/>
      </c>
      <c r="B855" s="29" t="str">
        <f t="shared" si="26"/>
        <v>0</v>
      </c>
      <c r="C855" s="30"/>
      <c r="D855" s="30"/>
      <c r="E855" s="34"/>
      <c r="F855" s="33" t="str">
        <f t="shared" si="27"/>
        <v/>
      </c>
      <c r="G855" s="30"/>
      <c r="H855" s="30"/>
      <c r="I855" s="31"/>
      <c r="J855" s="31"/>
      <c r="K855" s="31"/>
    </row>
    <row r="856" spans="1:11" ht="15.75" x14ac:dyDescent="0.25">
      <c r="A856" s="28" t="str">
        <f>IFERROR((RANK(B856, $B$5:B5852) + COUNTIF($B$5:B856, B856) - 1),"")</f>
        <v/>
      </c>
      <c r="B856" s="29" t="str">
        <f t="shared" si="26"/>
        <v>0</v>
      </c>
      <c r="C856" s="30"/>
      <c r="D856" s="30"/>
      <c r="E856" s="34"/>
      <c r="F856" s="33" t="str">
        <f t="shared" si="27"/>
        <v/>
      </c>
      <c r="G856" s="30"/>
      <c r="H856" s="30"/>
      <c r="I856" s="31"/>
      <c r="J856" s="31"/>
      <c r="K856" s="31"/>
    </row>
    <row r="857" spans="1:11" ht="15.75" x14ac:dyDescent="0.25">
      <c r="A857" s="28" t="str">
        <f>IFERROR((RANK(B857, $B$5:B5853) + COUNTIF($B$5:B857, B857) - 1),"")</f>
        <v/>
      </c>
      <c r="B857" s="29" t="str">
        <f t="shared" si="26"/>
        <v>0</v>
      </c>
      <c r="C857" s="30"/>
      <c r="D857" s="30"/>
      <c r="E857" s="34"/>
      <c r="F857" s="33" t="str">
        <f t="shared" si="27"/>
        <v/>
      </c>
      <c r="G857" s="30"/>
      <c r="H857" s="30"/>
      <c r="I857" s="31"/>
      <c r="J857" s="31"/>
      <c r="K857" s="31"/>
    </row>
    <row r="858" spans="1:11" ht="15.75" x14ac:dyDescent="0.25">
      <c r="A858" s="28" t="str">
        <f>IFERROR((RANK(B858, $B$5:B5854) + COUNTIF($B$5:B858, B858) - 1),"")</f>
        <v/>
      </c>
      <c r="B858" s="29" t="str">
        <f t="shared" si="26"/>
        <v>0</v>
      </c>
      <c r="C858" s="30"/>
      <c r="D858" s="30"/>
      <c r="E858" s="34"/>
      <c r="F858" s="33" t="str">
        <f t="shared" si="27"/>
        <v/>
      </c>
      <c r="G858" s="30"/>
      <c r="H858" s="30"/>
      <c r="I858" s="31"/>
      <c r="J858" s="31"/>
      <c r="K858" s="31"/>
    </row>
    <row r="859" spans="1:11" ht="15.75" x14ac:dyDescent="0.25">
      <c r="A859" s="28" t="str">
        <f>IFERROR((RANK(B859, $B$5:B5855) + COUNTIF($B$5:B859, B859) - 1),"")</f>
        <v/>
      </c>
      <c r="B859" s="29" t="str">
        <f t="shared" si="26"/>
        <v>0</v>
      </c>
      <c r="C859" s="30"/>
      <c r="D859" s="30"/>
      <c r="E859" s="34"/>
      <c r="F859" s="33" t="str">
        <f t="shared" si="27"/>
        <v/>
      </c>
      <c r="G859" s="30"/>
      <c r="H859" s="30"/>
      <c r="I859" s="31"/>
      <c r="J859" s="31"/>
      <c r="K859" s="31"/>
    </row>
    <row r="860" spans="1:11" ht="15.75" x14ac:dyDescent="0.25">
      <c r="A860" s="28" t="str">
        <f>IFERROR((RANK(B860, $B$5:B5856) + COUNTIF($B$5:B860, B860) - 1),"")</f>
        <v/>
      </c>
      <c r="B860" s="29" t="str">
        <f t="shared" si="26"/>
        <v>0</v>
      </c>
      <c r="C860" s="30"/>
      <c r="D860" s="30"/>
      <c r="E860" s="34"/>
      <c r="F860" s="33" t="str">
        <f t="shared" si="27"/>
        <v/>
      </c>
      <c r="G860" s="30"/>
      <c r="H860" s="30"/>
      <c r="I860" s="31"/>
      <c r="J860" s="31"/>
      <c r="K860" s="31"/>
    </row>
    <row r="861" spans="1:11" ht="15.75" x14ac:dyDescent="0.25">
      <c r="A861" s="28" t="str">
        <f>IFERROR((RANK(B861, $B$5:B5857) + COUNTIF($B$5:B861, B861) - 1),"")</f>
        <v/>
      </c>
      <c r="B861" s="29" t="str">
        <f t="shared" si="26"/>
        <v>0</v>
      </c>
      <c r="C861" s="30"/>
      <c r="D861" s="30"/>
      <c r="E861" s="34"/>
      <c r="F861" s="33" t="str">
        <f t="shared" si="27"/>
        <v/>
      </c>
      <c r="G861" s="30"/>
      <c r="H861" s="30"/>
      <c r="I861" s="31"/>
      <c r="J861" s="31"/>
      <c r="K861" s="31"/>
    </row>
    <row r="862" spans="1:11" ht="15.75" x14ac:dyDescent="0.25">
      <c r="A862" s="28" t="str">
        <f>IFERROR((RANK(B862, $B$5:B5858) + COUNTIF($B$5:B862, B862) - 1),"")</f>
        <v/>
      </c>
      <c r="B862" s="29" t="str">
        <f t="shared" si="26"/>
        <v>0</v>
      </c>
      <c r="C862" s="30"/>
      <c r="D862" s="30"/>
      <c r="E862" s="34"/>
      <c r="F862" s="33" t="str">
        <f t="shared" si="27"/>
        <v/>
      </c>
      <c r="G862" s="30"/>
      <c r="H862" s="30"/>
      <c r="I862" s="31"/>
      <c r="J862" s="31"/>
      <c r="K862" s="31"/>
    </row>
    <row r="863" spans="1:11" ht="15.75" x14ac:dyDescent="0.25">
      <c r="A863" s="28" t="str">
        <f>IFERROR((RANK(B863, $B$5:B5859) + COUNTIF($B$5:B863, B863) - 1),"")</f>
        <v/>
      </c>
      <c r="B863" s="29" t="str">
        <f t="shared" si="26"/>
        <v>0</v>
      </c>
      <c r="C863" s="30"/>
      <c r="D863" s="30"/>
      <c r="E863" s="34"/>
      <c r="F863" s="33" t="str">
        <f t="shared" si="27"/>
        <v/>
      </c>
      <c r="G863" s="30"/>
      <c r="H863" s="30"/>
      <c r="I863" s="31"/>
      <c r="J863" s="31"/>
      <c r="K863" s="31"/>
    </row>
    <row r="864" spans="1:11" ht="15.75" x14ac:dyDescent="0.25">
      <c r="A864" s="28" t="str">
        <f>IFERROR((RANK(B864, $B$5:B5860) + COUNTIF($B$5:B864, B864) - 1),"")</f>
        <v/>
      </c>
      <c r="B864" s="29" t="str">
        <f t="shared" si="26"/>
        <v>0</v>
      </c>
      <c r="C864" s="30"/>
      <c r="D864" s="30"/>
      <c r="E864" s="34"/>
      <c r="F864" s="33" t="str">
        <f t="shared" si="27"/>
        <v/>
      </c>
      <c r="G864" s="30"/>
      <c r="H864" s="30"/>
      <c r="I864" s="31"/>
      <c r="J864" s="31"/>
      <c r="K864" s="31"/>
    </row>
    <row r="865" spans="1:11" ht="15.75" x14ac:dyDescent="0.25">
      <c r="A865" s="28" t="str">
        <f>IFERROR((RANK(B865, $B$5:B5861) + COUNTIF($B$5:B865, B865) - 1),"")</f>
        <v/>
      </c>
      <c r="B865" s="29" t="str">
        <f t="shared" si="26"/>
        <v>0</v>
      </c>
      <c r="C865" s="30"/>
      <c r="D865" s="30"/>
      <c r="E865" s="34"/>
      <c r="F865" s="33" t="str">
        <f t="shared" si="27"/>
        <v/>
      </c>
      <c r="G865" s="30"/>
      <c r="H865" s="30"/>
      <c r="I865" s="31"/>
      <c r="J865" s="31"/>
      <c r="K865" s="31"/>
    </row>
    <row r="866" spans="1:11" ht="15.75" x14ac:dyDescent="0.25">
      <c r="A866" s="28" t="str">
        <f>IFERROR((RANK(B866, $B$5:B5862) + COUNTIF($B$5:B866, B866) - 1),"")</f>
        <v/>
      </c>
      <c r="B866" s="29" t="str">
        <f t="shared" si="26"/>
        <v>0</v>
      </c>
      <c r="C866" s="30"/>
      <c r="D866" s="30"/>
      <c r="E866" s="34"/>
      <c r="F866" s="33" t="str">
        <f t="shared" si="27"/>
        <v/>
      </c>
      <c r="G866" s="30"/>
      <c r="H866" s="30"/>
      <c r="I866" s="31"/>
      <c r="J866" s="31"/>
      <c r="K866" s="31"/>
    </row>
    <row r="867" spans="1:11" ht="15.75" x14ac:dyDescent="0.25">
      <c r="A867" s="28" t="str">
        <f>IFERROR((RANK(B867, $B$5:B5863) + COUNTIF($B$5:B867, B867) - 1),"")</f>
        <v/>
      </c>
      <c r="B867" s="29" t="str">
        <f t="shared" si="26"/>
        <v>0</v>
      </c>
      <c r="C867" s="30"/>
      <c r="D867" s="30"/>
      <c r="E867" s="34"/>
      <c r="F867" s="33" t="str">
        <f t="shared" si="27"/>
        <v/>
      </c>
      <c r="G867" s="30"/>
      <c r="H867" s="30"/>
      <c r="I867" s="31"/>
      <c r="J867" s="31"/>
      <c r="K867" s="31"/>
    </row>
    <row r="868" spans="1:11" ht="15.75" x14ac:dyDescent="0.25">
      <c r="A868" s="28" t="str">
        <f>IFERROR((RANK(B868, $B$5:B5864) + COUNTIF($B$5:B868, B868) - 1),"")</f>
        <v/>
      </c>
      <c r="B868" s="29" t="str">
        <f t="shared" si="26"/>
        <v>0</v>
      </c>
      <c r="C868" s="30"/>
      <c r="D868" s="30"/>
      <c r="E868" s="34"/>
      <c r="F868" s="33" t="str">
        <f t="shared" si="27"/>
        <v/>
      </c>
      <c r="G868" s="30"/>
      <c r="H868" s="30"/>
      <c r="I868" s="31"/>
      <c r="J868" s="31"/>
      <c r="K868" s="31"/>
    </row>
    <row r="869" spans="1:11" ht="15.75" x14ac:dyDescent="0.25">
      <c r="A869" s="28" t="str">
        <f>IFERROR((RANK(B869, $B$5:B5865) + COUNTIF($B$5:B869, B869) - 1),"")</f>
        <v/>
      </c>
      <c r="B869" s="29" t="str">
        <f t="shared" si="26"/>
        <v>0</v>
      </c>
      <c r="C869" s="30"/>
      <c r="D869" s="30"/>
      <c r="E869" s="34"/>
      <c r="F869" s="33" t="str">
        <f t="shared" si="27"/>
        <v/>
      </c>
      <c r="G869" s="30"/>
      <c r="H869" s="30"/>
      <c r="I869" s="31"/>
      <c r="J869" s="31"/>
      <c r="K869" s="31"/>
    </row>
    <row r="870" spans="1:11" ht="15.75" x14ac:dyDescent="0.25">
      <c r="A870" s="28" t="str">
        <f>IFERROR((RANK(B870, $B$5:B5866) + COUNTIF($B$5:B870, B870) - 1),"")</f>
        <v/>
      </c>
      <c r="B870" s="29" t="str">
        <f t="shared" si="26"/>
        <v>0</v>
      </c>
      <c r="C870" s="30"/>
      <c r="D870" s="30"/>
      <c r="E870" s="34"/>
      <c r="F870" s="33" t="str">
        <f t="shared" si="27"/>
        <v/>
      </c>
      <c r="G870" s="30"/>
      <c r="H870" s="30"/>
      <c r="I870" s="31"/>
      <c r="J870" s="31"/>
      <c r="K870" s="31"/>
    </row>
    <row r="871" spans="1:11" ht="15.75" x14ac:dyDescent="0.25">
      <c r="A871" s="28" t="str">
        <f>IFERROR((RANK(B871, $B$5:B5867) + COUNTIF($B$5:B871, B871) - 1),"")</f>
        <v/>
      </c>
      <c r="B871" s="29" t="str">
        <f t="shared" si="26"/>
        <v>0</v>
      </c>
      <c r="C871" s="30"/>
      <c r="D871" s="30"/>
      <c r="E871" s="34"/>
      <c r="F871" s="33" t="str">
        <f t="shared" si="27"/>
        <v/>
      </c>
      <c r="G871" s="30"/>
      <c r="H871" s="30"/>
      <c r="I871" s="31"/>
      <c r="J871" s="31"/>
      <c r="K871" s="31"/>
    </row>
    <row r="872" spans="1:11" ht="15.75" x14ac:dyDescent="0.25">
      <c r="A872" s="28" t="str">
        <f>IFERROR((RANK(B872, $B$5:B5868) + COUNTIF($B$5:B872, B872) - 1),"")</f>
        <v/>
      </c>
      <c r="B872" s="29" t="str">
        <f t="shared" si="26"/>
        <v>0</v>
      </c>
      <c r="C872" s="30"/>
      <c r="D872" s="30"/>
      <c r="E872" s="34"/>
      <c r="F872" s="33" t="str">
        <f t="shared" si="27"/>
        <v/>
      </c>
      <c r="G872" s="30"/>
      <c r="H872" s="30"/>
      <c r="I872" s="31"/>
      <c r="J872" s="31"/>
      <c r="K872" s="31"/>
    </row>
    <row r="873" spans="1:11" ht="15.75" x14ac:dyDescent="0.25">
      <c r="A873" s="28" t="str">
        <f>IFERROR((RANK(B873, $B$5:B5869) + COUNTIF($B$5:B873, B873) - 1),"")</f>
        <v/>
      </c>
      <c r="B873" s="29" t="str">
        <f t="shared" si="26"/>
        <v>0</v>
      </c>
      <c r="C873" s="30"/>
      <c r="D873" s="30"/>
      <c r="E873" s="34"/>
      <c r="F873" s="33" t="str">
        <f t="shared" si="27"/>
        <v/>
      </c>
      <c r="G873" s="30"/>
      <c r="H873" s="30"/>
      <c r="I873" s="31"/>
      <c r="J873" s="31"/>
      <c r="K873" s="31"/>
    </row>
    <row r="874" spans="1:11" ht="15.75" x14ac:dyDescent="0.25">
      <c r="A874" s="28" t="str">
        <f>IFERROR((RANK(B874, $B$5:B5870) + COUNTIF($B$5:B874, B874) - 1),"")</f>
        <v/>
      </c>
      <c r="B874" s="29" t="str">
        <f t="shared" si="26"/>
        <v>0</v>
      </c>
      <c r="C874" s="30"/>
      <c r="D874" s="30"/>
      <c r="E874" s="34"/>
      <c r="F874" s="33" t="str">
        <f t="shared" si="27"/>
        <v/>
      </c>
      <c r="G874" s="30"/>
      <c r="H874" s="30"/>
      <c r="I874" s="31"/>
      <c r="J874" s="31"/>
      <c r="K874" s="31"/>
    </row>
    <row r="875" spans="1:11" ht="15.75" x14ac:dyDescent="0.25">
      <c r="A875" s="28" t="str">
        <f>IFERROR((RANK(B875, $B$5:B5871) + COUNTIF($B$5:B875, B875) - 1),"")</f>
        <v/>
      </c>
      <c r="B875" s="29" t="str">
        <f t="shared" si="26"/>
        <v>0</v>
      </c>
      <c r="C875" s="30"/>
      <c r="D875" s="30"/>
      <c r="E875" s="34"/>
      <c r="F875" s="33" t="str">
        <f t="shared" si="27"/>
        <v/>
      </c>
      <c r="G875" s="30"/>
      <c r="H875" s="30"/>
      <c r="I875" s="31"/>
      <c r="J875" s="31"/>
      <c r="K875" s="31"/>
    </row>
    <row r="876" spans="1:11" ht="15.75" x14ac:dyDescent="0.25">
      <c r="A876" s="28" t="str">
        <f>IFERROR((RANK(B876, $B$5:B5872) + COUNTIF($B$5:B876, B876) - 1),"")</f>
        <v/>
      </c>
      <c r="B876" s="29" t="str">
        <f t="shared" si="26"/>
        <v>0</v>
      </c>
      <c r="C876" s="30"/>
      <c r="D876" s="30"/>
      <c r="E876" s="34"/>
      <c r="F876" s="33" t="str">
        <f t="shared" si="27"/>
        <v/>
      </c>
      <c r="G876" s="30"/>
      <c r="H876" s="30"/>
      <c r="I876" s="31"/>
      <c r="J876" s="31"/>
      <c r="K876" s="31"/>
    </row>
    <row r="877" spans="1:11" ht="15.75" x14ac:dyDescent="0.25">
      <c r="A877" s="28" t="str">
        <f>IFERROR((RANK(B877, $B$5:B5873) + COUNTIF($B$5:B877, B877) - 1),"")</f>
        <v/>
      </c>
      <c r="B877" s="29" t="str">
        <f t="shared" si="26"/>
        <v>0</v>
      </c>
      <c r="C877" s="30"/>
      <c r="D877" s="30"/>
      <c r="E877" s="34"/>
      <c r="F877" s="33" t="str">
        <f t="shared" si="27"/>
        <v/>
      </c>
      <c r="G877" s="30"/>
      <c r="H877" s="30"/>
      <c r="I877" s="31"/>
      <c r="J877" s="31"/>
      <c r="K877" s="31"/>
    </row>
    <row r="878" spans="1:11" ht="15.75" x14ac:dyDescent="0.25">
      <c r="A878" s="28" t="str">
        <f>IFERROR((RANK(B878, $B$5:B5874) + COUNTIF($B$5:B878, B878) - 1),"")</f>
        <v/>
      </c>
      <c r="B878" s="29" t="str">
        <f t="shared" si="26"/>
        <v>0</v>
      </c>
      <c r="C878" s="30"/>
      <c r="D878" s="30"/>
      <c r="E878" s="34"/>
      <c r="F878" s="33" t="str">
        <f t="shared" si="27"/>
        <v/>
      </c>
      <c r="G878" s="30"/>
      <c r="H878" s="30"/>
      <c r="I878" s="31"/>
      <c r="J878" s="31"/>
      <c r="K878" s="31"/>
    </row>
    <row r="879" spans="1:11" ht="15.75" x14ac:dyDescent="0.25">
      <c r="A879" s="28" t="str">
        <f>IFERROR((RANK(B879, $B$5:B5875) + COUNTIF($B$5:B879, B879) - 1),"")</f>
        <v/>
      </c>
      <c r="B879" s="29" t="str">
        <f t="shared" si="26"/>
        <v>0</v>
      </c>
      <c r="C879" s="30"/>
      <c r="D879" s="30"/>
      <c r="E879" s="34"/>
      <c r="F879" s="33" t="str">
        <f t="shared" si="27"/>
        <v/>
      </c>
      <c r="G879" s="30"/>
      <c r="H879" s="30"/>
      <c r="I879" s="31"/>
      <c r="J879" s="31"/>
      <c r="K879" s="31"/>
    </row>
    <row r="880" spans="1:11" ht="15.75" x14ac:dyDescent="0.25">
      <c r="A880" s="28" t="str">
        <f>IFERROR((RANK(B880, $B$5:B5876) + COUNTIF($B$5:B880, B880) - 1),"")</f>
        <v/>
      </c>
      <c r="B880" s="29" t="str">
        <f t="shared" si="26"/>
        <v>0</v>
      </c>
      <c r="C880" s="30"/>
      <c r="D880" s="30"/>
      <c r="E880" s="34"/>
      <c r="F880" s="33" t="str">
        <f t="shared" si="27"/>
        <v/>
      </c>
      <c r="G880" s="30"/>
      <c r="H880" s="30"/>
      <c r="I880" s="31"/>
      <c r="J880" s="31"/>
      <c r="K880" s="31"/>
    </row>
    <row r="881" spans="1:11" ht="15.75" x14ac:dyDescent="0.25">
      <c r="A881" s="28" t="str">
        <f>IFERROR((RANK(B881, $B$5:B5877) + COUNTIF($B$5:B881, B881) - 1),"")</f>
        <v/>
      </c>
      <c r="B881" s="29" t="str">
        <f t="shared" si="26"/>
        <v>0</v>
      </c>
      <c r="C881" s="30"/>
      <c r="D881" s="30"/>
      <c r="E881" s="34"/>
      <c r="F881" s="33" t="str">
        <f t="shared" si="27"/>
        <v/>
      </c>
      <c r="G881" s="30"/>
      <c r="H881" s="30"/>
      <c r="I881" s="31"/>
      <c r="J881" s="31"/>
      <c r="K881" s="31"/>
    </row>
    <row r="882" spans="1:11" ht="15.75" x14ac:dyDescent="0.25">
      <c r="A882" s="28" t="str">
        <f>IFERROR((RANK(B882, $B$5:B5878) + COUNTIF($B$5:B882, B882) - 1),"")</f>
        <v/>
      </c>
      <c r="B882" s="29" t="str">
        <f t="shared" si="26"/>
        <v>0</v>
      </c>
      <c r="C882" s="30"/>
      <c r="D882" s="30"/>
      <c r="E882" s="34"/>
      <c r="F882" s="33" t="str">
        <f t="shared" si="27"/>
        <v/>
      </c>
      <c r="G882" s="30"/>
      <c r="H882" s="30"/>
      <c r="I882" s="31"/>
      <c r="J882" s="31"/>
      <c r="K882" s="31"/>
    </row>
    <row r="883" spans="1:11" ht="15.75" x14ac:dyDescent="0.25">
      <c r="A883" s="28" t="str">
        <f>IFERROR((RANK(B883, $B$5:B5879) + COUNTIF($B$5:B883, B883) - 1),"")</f>
        <v/>
      </c>
      <c r="B883" s="29" t="str">
        <f t="shared" si="26"/>
        <v>0</v>
      </c>
      <c r="C883" s="30"/>
      <c r="D883" s="30"/>
      <c r="E883" s="34"/>
      <c r="F883" s="33" t="str">
        <f t="shared" si="27"/>
        <v/>
      </c>
      <c r="G883" s="30"/>
      <c r="H883" s="30"/>
      <c r="I883" s="31"/>
      <c r="J883" s="31"/>
      <c r="K883" s="31"/>
    </row>
    <row r="884" spans="1:11" ht="15.75" x14ac:dyDescent="0.25">
      <c r="A884" s="28" t="str">
        <f>IFERROR((RANK(B884, $B$5:B5880) + COUNTIF($B$5:B884, B884) - 1),"")</f>
        <v/>
      </c>
      <c r="B884" s="29" t="str">
        <f t="shared" si="26"/>
        <v>0</v>
      </c>
      <c r="C884" s="30"/>
      <c r="D884" s="30"/>
      <c r="E884" s="34"/>
      <c r="F884" s="33" t="str">
        <f t="shared" si="27"/>
        <v/>
      </c>
      <c r="G884" s="30"/>
      <c r="H884" s="30"/>
      <c r="I884" s="31"/>
      <c r="J884" s="31"/>
      <c r="K884" s="31"/>
    </row>
    <row r="885" spans="1:11" ht="15.75" x14ac:dyDescent="0.25">
      <c r="A885" s="28" t="str">
        <f>IFERROR((RANK(B885, $B$5:B5881) + COUNTIF($B$5:B885, B885) - 1),"")</f>
        <v/>
      </c>
      <c r="B885" s="29" t="str">
        <f t="shared" si="26"/>
        <v>0</v>
      </c>
      <c r="C885" s="30"/>
      <c r="D885" s="30"/>
      <c r="E885" s="34"/>
      <c r="F885" s="33" t="str">
        <f t="shared" si="27"/>
        <v/>
      </c>
      <c r="G885" s="30"/>
      <c r="H885" s="30"/>
      <c r="I885" s="31"/>
      <c r="J885" s="31"/>
      <c r="K885" s="31"/>
    </row>
    <row r="886" spans="1:11" ht="15.75" x14ac:dyDescent="0.25">
      <c r="A886" s="28" t="str">
        <f>IFERROR((RANK(B886, $B$5:B5882) + COUNTIF($B$5:B886, B886) - 1),"")</f>
        <v/>
      </c>
      <c r="B886" s="29" t="str">
        <f t="shared" si="26"/>
        <v>0</v>
      </c>
      <c r="C886" s="30"/>
      <c r="D886" s="30"/>
      <c r="E886" s="34"/>
      <c r="F886" s="33" t="str">
        <f t="shared" si="27"/>
        <v/>
      </c>
      <c r="G886" s="30"/>
      <c r="H886" s="30"/>
      <c r="I886" s="31"/>
      <c r="J886" s="31"/>
      <c r="K886" s="31"/>
    </row>
    <row r="887" spans="1:11" ht="15.75" x14ac:dyDescent="0.25">
      <c r="A887" s="28" t="str">
        <f>IFERROR((RANK(B887, $B$5:B5883) + COUNTIF($B$5:B887, B887) - 1),"")</f>
        <v/>
      </c>
      <c r="B887" s="29" t="str">
        <f t="shared" si="26"/>
        <v>0</v>
      </c>
      <c r="C887" s="30"/>
      <c r="D887" s="30"/>
      <c r="E887" s="34"/>
      <c r="F887" s="33" t="str">
        <f t="shared" si="27"/>
        <v/>
      </c>
      <c r="G887" s="30"/>
      <c r="H887" s="30"/>
      <c r="I887" s="31"/>
      <c r="J887" s="31"/>
      <c r="K887" s="31"/>
    </row>
    <row r="888" spans="1:11" ht="15.75" x14ac:dyDescent="0.25">
      <c r="A888" s="28" t="str">
        <f>IFERROR((RANK(B888, $B$5:B5884) + COUNTIF($B$5:B888, B888) - 1),"")</f>
        <v/>
      </c>
      <c r="B888" s="29" t="str">
        <f t="shared" si="26"/>
        <v>0</v>
      </c>
      <c r="C888" s="30"/>
      <c r="D888" s="30"/>
      <c r="E888" s="34"/>
      <c r="F888" s="33" t="str">
        <f t="shared" si="27"/>
        <v/>
      </c>
      <c r="G888" s="30"/>
      <c r="H888" s="30"/>
      <c r="I888" s="31"/>
      <c r="J888" s="31"/>
      <c r="K888" s="31"/>
    </row>
    <row r="889" spans="1:11" ht="15.75" x14ac:dyDescent="0.25">
      <c r="A889" s="28" t="str">
        <f>IFERROR((RANK(B889, $B$5:B5885) + COUNTIF($B$5:B889, B889) - 1),"")</f>
        <v/>
      </c>
      <c r="B889" s="29" t="str">
        <f t="shared" si="26"/>
        <v>0</v>
      </c>
      <c r="C889" s="30"/>
      <c r="D889" s="30"/>
      <c r="E889" s="34"/>
      <c r="F889" s="33" t="str">
        <f t="shared" si="27"/>
        <v/>
      </c>
      <c r="G889" s="30"/>
      <c r="H889" s="30"/>
      <c r="I889" s="31"/>
      <c r="J889" s="31"/>
      <c r="K889" s="31"/>
    </row>
    <row r="890" spans="1:11" ht="15.75" x14ac:dyDescent="0.25">
      <c r="A890" s="28" t="str">
        <f>IFERROR((RANK(B890, $B$5:B5886) + COUNTIF($B$5:B890, B890) - 1),"")</f>
        <v/>
      </c>
      <c r="B890" s="29" t="str">
        <f t="shared" si="26"/>
        <v>0</v>
      </c>
      <c r="C890" s="30"/>
      <c r="D890" s="30"/>
      <c r="E890" s="34"/>
      <c r="F890" s="33" t="str">
        <f t="shared" si="27"/>
        <v/>
      </c>
      <c r="G890" s="30"/>
      <c r="H890" s="30"/>
      <c r="I890" s="31"/>
      <c r="J890" s="31"/>
      <c r="K890" s="31"/>
    </row>
    <row r="891" spans="1:11" ht="15.75" x14ac:dyDescent="0.25">
      <c r="A891" s="28" t="str">
        <f>IFERROR((RANK(B891, $B$5:B5887) + COUNTIF($B$5:B891, B891) - 1),"")</f>
        <v/>
      </c>
      <c r="B891" s="29" t="str">
        <f t="shared" si="26"/>
        <v>0</v>
      </c>
      <c r="C891" s="30"/>
      <c r="D891" s="30"/>
      <c r="E891" s="34"/>
      <c r="F891" s="33" t="str">
        <f t="shared" si="27"/>
        <v/>
      </c>
      <c r="G891" s="30"/>
      <c r="H891" s="30"/>
      <c r="I891" s="31"/>
      <c r="J891" s="31"/>
      <c r="K891" s="31"/>
    </row>
    <row r="892" spans="1:11" ht="15.75" x14ac:dyDescent="0.25">
      <c r="A892" s="28" t="str">
        <f>IFERROR((RANK(B892, $B$5:B5888) + COUNTIF($B$5:B892, B892) - 1),"")</f>
        <v/>
      </c>
      <c r="B892" s="29" t="str">
        <f t="shared" si="26"/>
        <v>0</v>
      </c>
      <c r="C892" s="30"/>
      <c r="D892" s="30"/>
      <c r="E892" s="34"/>
      <c r="F892" s="33" t="str">
        <f t="shared" si="27"/>
        <v/>
      </c>
      <c r="G892" s="30"/>
      <c r="H892" s="30"/>
      <c r="I892" s="31"/>
      <c r="J892" s="31"/>
      <c r="K892" s="31"/>
    </row>
    <row r="893" spans="1:11" ht="15.75" x14ac:dyDescent="0.25">
      <c r="A893" s="28" t="str">
        <f>IFERROR((RANK(B893, $B$5:B5889) + COUNTIF($B$5:B893, B893) - 1),"")</f>
        <v/>
      </c>
      <c r="B893" s="29" t="str">
        <f t="shared" si="26"/>
        <v>0</v>
      </c>
      <c r="C893" s="30"/>
      <c r="D893" s="30"/>
      <c r="E893" s="34"/>
      <c r="F893" s="33" t="str">
        <f t="shared" si="27"/>
        <v/>
      </c>
      <c r="G893" s="30"/>
      <c r="H893" s="30"/>
      <c r="I893" s="31"/>
      <c r="J893" s="31"/>
      <c r="K893" s="31"/>
    </row>
    <row r="894" spans="1:11" ht="15.75" x14ac:dyDescent="0.25">
      <c r="A894" s="28" t="str">
        <f>IFERROR((RANK(B894, $B$5:B5890) + COUNTIF($B$5:B894, B894) - 1),"")</f>
        <v/>
      </c>
      <c r="B894" s="29" t="str">
        <f t="shared" si="26"/>
        <v>0</v>
      </c>
      <c r="C894" s="30"/>
      <c r="D894" s="30"/>
      <c r="E894" s="34"/>
      <c r="F894" s="33" t="str">
        <f t="shared" si="27"/>
        <v/>
      </c>
      <c r="G894" s="30"/>
      <c r="H894" s="30"/>
      <c r="I894" s="31"/>
      <c r="J894" s="31"/>
      <c r="K894" s="31"/>
    </row>
    <row r="895" spans="1:11" ht="15.75" x14ac:dyDescent="0.25">
      <c r="A895" s="28" t="str">
        <f>IFERROR((RANK(B895, $B$5:B5891) + COUNTIF($B$5:B895, B895) - 1),"")</f>
        <v/>
      </c>
      <c r="B895" s="29" t="str">
        <f t="shared" si="26"/>
        <v>0</v>
      </c>
      <c r="C895" s="30"/>
      <c r="D895" s="30"/>
      <c r="E895" s="34"/>
      <c r="F895" s="33" t="str">
        <f t="shared" si="27"/>
        <v/>
      </c>
      <c r="G895" s="30"/>
      <c r="H895" s="30"/>
      <c r="I895" s="31"/>
      <c r="J895" s="31"/>
      <c r="K895" s="31"/>
    </row>
    <row r="896" spans="1:11" ht="15.75" x14ac:dyDescent="0.25">
      <c r="A896" s="28" t="str">
        <f>IFERROR((RANK(B896, $B$5:B5892) + COUNTIF($B$5:B896, B896) - 1),"")</f>
        <v/>
      </c>
      <c r="B896" s="29" t="str">
        <f t="shared" si="26"/>
        <v>0</v>
      </c>
      <c r="C896" s="30"/>
      <c r="D896" s="30"/>
      <c r="E896" s="34"/>
      <c r="F896" s="33" t="str">
        <f t="shared" si="27"/>
        <v/>
      </c>
      <c r="G896" s="30"/>
      <c r="H896" s="30"/>
      <c r="I896" s="31"/>
      <c r="J896" s="31"/>
      <c r="K896" s="31"/>
    </row>
    <row r="897" spans="1:11" ht="15.75" x14ac:dyDescent="0.25">
      <c r="A897" s="28" t="str">
        <f>IFERROR((RANK(B897, $B$5:B5893) + COUNTIF($B$5:B897, B897) - 1),"")</f>
        <v/>
      </c>
      <c r="B897" s="29" t="str">
        <f t="shared" si="26"/>
        <v>0</v>
      </c>
      <c r="C897" s="30"/>
      <c r="D897" s="30"/>
      <c r="E897" s="34"/>
      <c r="F897" s="33" t="str">
        <f t="shared" si="27"/>
        <v/>
      </c>
      <c r="G897" s="30"/>
      <c r="H897" s="30"/>
      <c r="I897" s="31"/>
      <c r="J897" s="31"/>
      <c r="K897" s="31"/>
    </row>
    <row r="898" spans="1:11" ht="15.75" x14ac:dyDescent="0.25">
      <c r="A898" s="28" t="str">
        <f>IFERROR((RANK(B898, $B$5:B5894) + COUNTIF($B$5:B898, B898) - 1),"")</f>
        <v/>
      </c>
      <c r="B898" s="29" t="str">
        <f t="shared" si="26"/>
        <v>0</v>
      </c>
      <c r="C898" s="30"/>
      <c r="D898" s="30"/>
      <c r="E898" s="34"/>
      <c r="F898" s="33" t="str">
        <f t="shared" si="27"/>
        <v/>
      </c>
      <c r="G898" s="30"/>
      <c r="H898" s="30"/>
      <c r="I898" s="31"/>
      <c r="J898" s="31"/>
      <c r="K898" s="31"/>
    </row>
    <row r="899" spans="1:11" ht="15.75" x14ac:dyDescent="0.25">
      <c r="A899" s="28" t="str">
        <f>IFERROR((RANK(B899, $B$5:B5895) + COUNTIF($B$5:B899, B899) - 1),"")</f>
        <v/>
      </c>
      <c r="B899" s="29" t="str">
        <f t="shared" si="26"/>
        <v>0</v>
      </c>
      <c r="C899" s="30"/>
      <c r="D899" s="30"/>
      <c r="E899" s="34"/>
      <c r="F899" s="33" t="str">
        <f t="shared" si="27"/>
        <v/>
      </c>
      <c r="G899" s="30"/>
      <c r="H899" s="30"/>
      <c r="I899" s="31"/>
      <c r="J899" s="31"/>
      <c r="K899" s="31"/>
    </row>
    <row r="900" spans="1:11" ht="15.75" x14ac:dyDescent="0.25">
      <c r="A900" s="28" t="str">
        <f>IFERROR((RANK(B900, $B$5:B5896) + COUNTIF($B$5:B900, B900) - 1),"")</f>
        <v/>
      </c>
      <c r="B900" s="29" t="str">
        <f t="shared" si="26"/>
        <v>0</v>
      </c>
      <c r="C900" s="30"/>
      <c r="D900" s="30"/>
      <c r="E900" s="34"/>
      <c r="F900" s="33" t="str">
        <f t="shared" si="27"/>
        <v/>
      </c>
      <c r="G900" s="30"/>
      <c r="H900" s="30"/>
      <c r="I900" s="31"/>
      <c r="J900" s="31"/>
      <c r="K900" s="31"/>
    </row>
    <row r="901" spans="1:11" ht="15.75" x14ac:dyDescent="0.25">
      <c r="A901" s="28" t="str">
        <f>IFERROR((RANK(B901, $B$5:B5897) + COUNTIF($B$5:B901, B901) - 1),"")</f>
        <v/>
      </c>
      <c r="B901" s="29" t="str">
        <f t="shared" ref="B901:B964" si="28">IF(G901="Removed",IF(AND(I901 &lt;&gt; "Poor", I901 &lt;&gt; "Very Poor/Dead",E901&gt;5), E901, "0"),"0")</f>
        <v>0</v>
      </c>
      <c r="C901" s="30"/>
      <c r="D901" s="30"/>
      <c r="E901" s="34"/>
      <c r="F901" s="33" t="str">
        <f t="shared" ref="F901:F964" si="29">IF(E901&gt;=20,"X","")</f>
        <v/>
      </c>
      <c r="G901" s="30"/>
      <c r="H901" s="30"/>
      <c r="I901" s="31"/>
      <c r="J901" s="31"/>
      <c r="K901" s="31"/>
    </row>
    <row r="902" spans="1:11" ht="15.75" x14ac:dyDescent="0.25">
      <c r="A902" s="28" t="str">
        <f>IFERROR((RANK(B902, $B$5:B5898) + COUNTIF($B$5:B902, B902) - 1),"")</f>
        <v/>
      </c>
      <c r="B902" s="29" t="str">
        <f t="shared" si="28"/>
        <v>0</v>
      </c>
      <c r="C902" s="30"/>
      <c r="D902" s="30"/>
      <c r="E902" s="34"/>
      <c r="F902" s="33" t="str">
        <f t="shared" si="29"/>
        <v/>
      </c>
      <c r="G902" s="30"/>
      <c r="H902" s="30"/>
      <c r="I902" s="31"/>
      <c r="J902" s="31"/>
      <c r="K902" s="31"/>
    </row>
    <row r="903" spans="1:11" ht="15.75" x14ac:dyDescent="0.25">
      <c r="A903" s="28" t="str">
        <f>IFERROR((RANK(B903, $B$5:B5899) + COUNTIF($B$5:B903, B903) - 1),"")</f>
        <v/>
      </c>
      <c r="B903" s="29" t="str">
        <f t="shared" si="28"/>
        <v>0</v>
      </c>
      <c r="C903" s="30"/>
      <c r="D903" s="30"/>
      <c r="E903" s="34"/>
      <c r="F903" s="33" t="str">
        <f t="shared" si="29"/>
        <v/>
      </c>
      <c r="G903" s="30"/>
      <c r="H903" s="30"/>
      <c r="I903" s="31"/>
      <c r="J903" s="31"/>
      <c r="K903" s="31"/>
    </row>
    <row r="904" spans="1:11" ht="15.75" x14ac:dyDescent="0.25">
      <c r="A904" s="28" t="str">
        <f>IFERROR((RANK(B904, $B$5:B5900) + COUNTIF($B$5:B904, B904) - 1),"")</f>
        <v/>
      </c>
      <c r="B904" s="29" t="str">
        <f t="shared" si="28"/>
        <v>0</v>
      </c>
      <c r="C904" s="30"/>
      <c r="D904" s="30"/>
      <c r="E904" s="34"/>
      <c r="F904" s="33" t="str">
        <f t="shared" si="29"/>
        <v/>
      </c>
      <c r="G904" s="30"/>
      <c r="H904" s="30"/>
      <c r="I904" s="31"/>
      <c r="J904" s="31"/>
      <c r="K904" s="31"/>
    </row>
    <row r="905" spans="1:11" ht="15.75" x14ac:dyDescent="0.25">
      <c r="A905" s="28" t="str">
        <f>IFERROR((RANK(B905, $B$5:B5901) + COUNTIF($B$5:B905, B905) - 1),"")</f>
        <v/>
      </c>
      <c r="B905" s="29" t="str">
        <f t="shared" si="28"/>
        <v>0</v>
      </c>
      <c r="C905" s="30"/>
      <c r="D905" s="30"/>
      <c r="E905" s="34"/>
      <c r="F905" s="33" t="str">
        <f t="shared" si="29"/>
        <v/>
      </c>
      <c r="G905" s="30"/>
      <c r="H905" s="30"/>
      <c r="I905" s="31"/>
      <c r="J905" s="31"/>
      <c r="K905" s="31"/>
    </row>
    <row r="906" spans="1:11" ht="15.75" x14ac:dyDescent="0.25">
      <c r="A906" s="28" t="str">
        <f>IFERROR((RANK(B906, $B$5:B5902) + COUNTIF($B$5:B906, B906) - 1),"")</f>
        <v/>
      </c>
      <c r="B906" s="29" t="str">
        <f t="shared" si="28"/>
        <v>0</v>
      </c>
      <c r="C906" s="30"/>
      <c r="D906" s="30"/>
      <c r="E906" s="34"/>
      <c r="F906" s="33" t="str">
        <f t="shared" si="29"/>
        <v/>
      </c>
      <c r="G906" s="30"/>
      <c r="H906" s="30"/>
      <c r="I906" s="31"/>
      <c r="J906" s="31"/>
      <c r="K906" s="31"/>
    </row>
    <row r="907" spans="1:11" ht="15.75" x14ac:dyDescent="0.25">
      <c r="A907" s="28" t="str">
        <f>IFERROR((RANK(B907, $B$5:B5903) + COUNTIF($B$5:B907, B907) - 1),"")</f>
        <v/>
      </c>
      <c r="B907" s="29" t="str">
        <f t="shared" si="28"/>
        <v>0</v>
      </c>
      <c r="C907" s="30"/>
      <c r="D907" s="30"/>
      <c r="E907" s="34"/>
      <c r="F907" s="33" t="str">
        <f t="shared" si="29"/>
        <v/>
      </c>
      <c r="G907" s="30"/>
      <c r="H907" s="30"/>
      <c r="I907" s="31"/>
      <c r="J907" s="31"/>
      <c r="K907" s="31"/>
    </row>
    <row r="908" spans="1:11" ht="15.75" x14ac:dyDescent="0.25">
      <c r="A908" s="28" t="str">
        <f>IFERROR((RANK(B908, $B$5:B5904) + COUNTIF($B$5:B908, B908) - 1),"")</f>
        <v/>
      </c>
      <c r="B908" s="29" t="str">
        <f t="shared" si="28"/>
        <v>0</v>
      </c>
      <c r="C908" s="30"/>
      <c r="D908" s="30"/>
      <c r="E908" s="34"/>
      <c r="F908" s="33" t="str">
        <f t="shared" si="29"/>
        <v/>
      </c>
      <c r="G908" s="30"/>
      <c r="H908" s="30"/>
      <c r="I908" s="31"/>
      <c r="J908" s="31"/>
      <c r="K908" s="31"/>
    </row>
    <row r="909" spans="1:11" ht="15.75" x14ac:dyDescent="0.25">
      <c r="A909" s="28" t="str">
        <f>IFERROR((RANK(B909, $B$5:B5905) + COUNTIF($B$5:B909, B909) - 1),"")</f>
        <v/>
      </c>
      <c r="B909" s="29" t="str">
        <f t="shared" si="28"/>
        <v>0</v>
      </c>
      <c r="C909" s="30"/>
      <c r="D909" s="30"/>
      <c r="E909" s="34"/>
      <c r="F909" s="33" t="str">
        <f t="shared" si="29"/>
        <v/>
      </c>
      <c r="G909" s="30"/>
      <c r="H909" s="30"/>
      <c r="I909" s="31"/>
      <c r="J909" s="31"/>
      <c r="K909" s="31"/>
    </row>
    <row r="910" spans="1:11" ht="15.75" x14ac:dyDescent="0.25">
      <c r="A910" s="28" t="str">
        <f>IFERROR((RANK(B910, $B$5:B5906) + COUNTIF($B$5:B910, B910) - 1),"")</f>
        <v/>
      </c>
      <c r="B910" s="29" t="str">
        <f t="shared" si="28"/>
        <v>0</v>
      </c>
      <c r="C910" s="30"/>
      <c r="D910" s="30"/>
      <c r="E910" s="34"/>
      <c r="F910" s="33" t="str">
        <f t="shared" si="29"/>
        <v/>
      </c>
      <c r="G910" s="30"/>
      <c r="H910" s="30"/>
      <c r="I910" s="31"/>
      <c r="J910" s="31"/>
      <c r="K910" s="31"/>
    </row>
    <row r="911" spans="1:11" ht="15.75" x14ac:dyDescent="0.25">
      <c r="A911" s="28" t="str">
        <f>IFERROR((RANK(B911, $B$5:B5907) + COUNTIF($B$5:B911, B911) - 1),"")</f>
        <v/>
      </c>
      <c r="B911" s="29" t="str">
        <f t="shared" si="28"/>
        <v>0</v>
      </c>
      <c r="C911" s="30"/>
      <c r="D911" s="30"/>
      <c r="E911" s="34"/>
      <c r="F911" s="33" t="str">
        <f t="shared" si="29"/>
        <v/>
      </c>
      <c r="G911" s="30"/>
      <c r="H911" s="30"/>
      <c r="I911" s="31"/>
      <c r="J911" s="31"/>
      <c r="K911" s="31"/>
    </row>
    <row r="912" spans="1:11" ht="15.75" x14ac:dyDescent="0.25">
      <c r="A912" s="28" t="str">
        <f>IFERROR((RANK(B912, $B$5:B5908) + COUNTIF($B$5:B912, B912) - 1),"")</f>
        <v/>
      </c>
      <c r="B912" s="29" t="str">
        <f t="shared" si="28"/>
        <v>0</v>
      </c>
      <c r="C912" s="30"/>
      <c r="D912" s="30"/>
      <c r="E912" s="34"/>
      <c r="F912" s="33" t="str">
        <f t="shared" si="29"/>
        <v/>
      </c>
      <c r="G912" s="30"/>
      <c r="H912" s="30"/>
      <c r="I912" s="31"/>
      <c r="J912" s="31"/>
      <c r="K912" s="31"/>
    </row>
    <row r="913" spans="1:11" ht="15.75" x14ac:dyDescent="0.25">
      <c r="A913" s="28" t="str">
        <f>IFERROR((RANK(B913, $B$5:B5909) + COUNTIF($B$5:B913, B913) - 1),"")</f>
        <v/>
      </c>
      <c r="B913" s="29" t="str">
        <f t="shared" si="28"/>
        <v>0</v>
      </c>
      <c r="C913" s="30"/>
      <c r="D913" s="30"/>
      <c r="E913" s="34"/>
      <c r="F913" s="33" t="str">
        <f t="shared" si="29"/>
        <v/>
      </c>
      <c r="G913" s="30"/>
      <c r="H913" s="30"/>
      <c r="I913" s="31"/>
      <c r="J913" s="31"/>
      <c r="K913" s="31"/>
    </row>
    <row r="914" spans="1:11" ht="15.75" x14ac:dyDescent="0.25">
      <c r="A914" s="28" t="str">
        <f>IFERROR((RANK(B914, $B$5:B5910) + COUNTIF($B$5:B914, B914) - 1),"")</f>
        <v/>
      </c>
      <c r="B914" s="29" t="str">
        <f t="shared" si="28"/>
        <v>0</v>
      </c>
      <c r="C914" s="30"/>
      <c r="D914" s="30"/>
      <c r="E914" s="34"/>
      <c r="F914" s="33" t="str">
        <f t="shared" si="29"/>
        <v/>
      </c>
      <c r="G914" s="30"/>
      <c r="H914" s="30"/>
      <c r="I914" s="31"/>
      <c r="J914" s="31"/>
      <c r="K914" s="31"/>
    </row>
    <row r="915" spans="1:11" ht="15.75" x14ac:dyDescent="0.25">
      <c r="A915" s="28" t="str">
        <f>IFERROR((RANK(B915, $B$5:B5911) + COUNTIF($B$5:B915, B915) - 1),"")</f>
        <v/>
      </c>
      <c r="B915" s="29" t="str">
        <f t="shared" si="28"/>
        <v>0</v>
      </c>
      <c r="C915" s="30"/>
      <c r="D915" s="30"/>
      <c r="E915" s="34"/>
      <c r="F915" s="33" t="str">
        <f t="shared" si="29"/>
        <v/>
      </c>
      <c r="G915" s="30"/>
      <c r="H915" s="30"/>
      <c r="I915" s="31"/>
      <c r="J915" s="31"/>
      <c r="K915" s="31"/>
    </row>
    <row r="916" spans="1:11" ht="15.75" x14ac:dyDescent="0.25">
      <c r="A916" s="28" t="str">
        <f>IFERROR((RANK(B916, $B$5:B5912) + COUNTIF($B$5:B916, B916) - 1),"")</f>
        <v/>
      </c>
      <c r="B916" s="29" t="str">
        <f t="shared" si="28"/>
        <v>0</v>
      </c>
      <c r="C916" s="30"/>
      <c r="D916" s="30"/>
      <c r="E916" s="34"/>
      <c r="F916" s="33" t="str">
        <f t="shared" si="29"/>
        <v/>
      </c>
      <c r="G916" s="30"/>
      <c r="H916" s="30"/>
      <c r="I916" s="31"/>
      <c r="J916" s="31"/>
      <c r="K916" s="31"/>
    </row>
    <row r="917" spans="1:11" ht="15.75" x14ac:dyDescent="0.25">
      <c r="A917" s="28" t="str">
        <f>IFERROR((RANK(B917, $B$5:B5913) + COUNTIF($B$5:B917, B917) - 1),"")</f>
        <v/>
      </c>
      <c r="B917" s="29" t="str">
        <f t="shared" si="28"/>
        <v>0</v>
      </c>
      <c r="C917" s="30"/>
      <c r="D917" s="30"/>
      <c r="E917" s="34"/>
      <c r="F917" s="33" t="str">
        <f t="shared" si="29"/>
        <v/>
      </c>
      <c r="G917" s="30"/>
      <c r="H917" s="30"/>
      <c r="I917" s="31"/>
      <c r="J917" s="31"/>
      <c r="K917" s="31"/>
    </row>
    <row r="918" spans="1:11" ht="15.75" x14ac:dyDescent="0.25">
      <c r="A918" s="28" t="str">
        <f>IFERROR((RANK(B918, $B$5:B5914) + COUNTIF($B$5:B918, B918) - 1),"")</f>
        <v/>
      </c>
      <c r="B918" s="29" t="str">
        <f t="shared" si="28"/>
        <v>0</v>
      </c>
      <c r="C918" s="30"/>
      <c r="D918" s="30"/>
      <c r="E918" s="34"/>
      <c r="F918" s="33" t="str">
        <f t="shared" si="29"/>
        <v/>
      </c>
      <c r="G918" s="30"/>
      <c r="H918" s="30"/>
      <c r="I918" s="31"/>
      <c r="J918" s="31"/>
      <c r="K918" s="31"/>
    </row>
    <row r="919" spans="1:11" ht="15.75" x14ac:dyDescent="0.25">
      <c r="A919" s="28" t="str">
        <f>IFERROR((RANK(B919, $B$5:B5915) + COUNTIF($B$5:B919, B919) - 1),"")</f>
        <v/>
      </c>
      <c r="B919" s="29" t="str">
        <f t="shared" si="28"/>
        <v>0</v>
      </c>
      <c r="C919" s="30"/>
      <c r="D919" s="30"/>
      <c r="E919" s="34"/>
      <c r="F919" s="33" t="str">
        <f t="shared" si="29"/>
        <v/>
      </c>
      <c r="G919" s="30"/>
      <c r="H919" s="30"/>
      <c r="I919" s="31"/>
      <c r="J919" s="31"/>
      <c r="K919" s="31"/>
    </row>
    <row r="920" spans="1:11" ht="15.75" x14ac:dyDescent="0.25">
      <c r="A920" s="28" t="str">
        <f>IFERROR((RANK(B920, $B$5:B5916) + COUNTIF($B$5:B920, B920) - 1),"")</f>
        <v/>
      </c>
      <c r="B920" s="29" t="str">
        <f t="shared" si="28"/>
        <v>0</v>
      </c>
      <c r="C920" s="30"/>
      <c r="D920" s="30"/>
      <c r="E920" s="34"/>
      <c r="F920" s="33" t="str">
        <f t="shared" si="29"/>
        <v/>
      </c>
      <c r="G920" s="30"/>
      <c r="H920" s="30"/>
      <c r="I920" s="31"/>
      <c r="J920" s="31"/>
      <c r="K920" s="31"/>
    </row>
    <row r="921" spans="1:11" ht="15.75" x14ac:dyDescent="0.25">
      <c r="A921" s="28" t="str">
        <f>IFERROR((RANK(B921, $B$5:B5917) + COUNTIF($B$5:B921, B921) - 1),"")</f>
        <v/>
      </c>
      <c r="B921" s="29" t="str">
        <f t="shared" si="28"/>
        <v>0</v>
      </c>
      <c r="C921" s="30"/>
      <c r="D921" s="30"/>
      <c r="E921" s="34"/>
      <c r="F921" s="33" t="str">
        <f t="shared" si="29"/>
        <v/>
      </c>
      <c r="G921" s="30"/>
      <c r="H921" s="30"/>
      <c r="I921" s="31"/>
      <c r="J921" s="31"/>
      <c r="K921" s="31"/>
    </row>
    <row r="922" spans="1:11" ht="15.75" x14ac:dyDescent="0.25">
      <c r="A922" s="28" t="str">
        <f>IFERROR((RANK(B922, $B$5:B5918) + COUNTIF($B$5:B922, B922) - 1),"")</f>
        <v/>
      </c>
      <c r="B922" s="29" t="str">
        <f t="shared" si="28"/>
        <v>0</v>
      </c>
      <c r="C922" s="30"/>
      <c r="D922" s="30"/>
      <c r="E922" s="34"/>
      <c r="F922" s="33" t="str">
        <f t="shared" si="29"/>
        <v/>
      </c>
      <c r="G922" s="30"/>
      <c r="H922" s="30"/>
      <c r="I922" s="31"/>
      <c r="J922" s="31"/>
      <c r="K922" s="31"/>
    </row>
    <row r="923" spans="1:11" ht="15.75" x14ac:dyDescent="0.25">
      <c r="A923" s="28" t="str">
        <f>IFERROR((RANK(B923, $B$5:B5919) + COUNTIF($B$5:B923, B923) - 1),"")</f>
        <v/>
      </c>
      <c r="B923" s="29" t="str">
        <f t="shared" si="28"/>
        <v>0</v>
      </c>
      <c r="C923" s="30"/>
      <c r="D923" s="30"/>
      <c r="E923" s="34"/>
      <c r="F923" s="33" t="str">
        <f t="shared" si="29"/>
        <v/>
      </c>
      <c r="G923" s="30"/>
      <c r="H923" s="30"/>
      <c r="I923" s="31"/>
      <c r="J923" s="31"/>
      <c r="K923" s="31"/>
    </row>
    <row r="924" spans="1:11" ht="15.75" x14ac:dyDescent="0.25">
      <c r="A924" s="28" t="str">
        <f>IFERROR((RANK(B924, $B$5:B5920) + COUNTIF($B$5:B924, B924) - 1),"")</f>
        <v/>
      </c>
      <c r="B924" s="29" t="str">
        <f t="shared" si="28"/>
        <v>0</v>
      </c>
      <c r="C924" s="30"/>
      <c r="D924" s="30"/>
      <c r="E924" s="34"/>
      <c r="F924" s="33" t="str">
        <f t="shared" si="29"/>
        <v/>
      </c>
      <c r="G924" s="30"/>
      <c r="H924" s="30"/>
      <c r="I924" s="31"/>
      <c r="J924" s="31"/>
      <c r="K924" s="31"/>
    </row>
    <row r="925" spans="1:11" ht="15.75" x14ac:dyDescent="0.25">
      <c r="A925" s="28" t="str">
        <f>IFERROR((RANK(B925, $B$5:B5921) + COUNTIF($B$5:B925, B925) - 1),"")</f>
        <v/>
      </c>
      <c r="B925" s="29" t="str">
        <f t="shared" si="28"/>
        <v>0</v>
      </c>
      <c r="C925" s="30"/>
      <c r="D925" s="30"/>
      <c r="E925" s="34"/>
      <c r="F925" s="33" t="str">
        <f t="shared" si="29"/>
        <v/>
      </c>
      <c r="G925" s="30"/>
      <c r="H925" s="30"/>
      <c r="I925" s="31"/>
      <c r="J925" s="31"/>
      <c r="K925" s="31"/>
    </row>
    <row r="926" spans="1:11" ht="15.75" x14ac:dyDescent="0.25">
      <c r="A926" s="28" t="str">
        <f>IFERROR((RANK(B926, $B$5:B5922) + COUNTIF($B$5:B926, B926) - 1),"")</f>
        <v/>
      </c>
      <c r="B926" s="29" t="str">
        <f t="shared" si="28"/>
        <v>0</v>
      </c>
      <c r="C926" s="30"/>
      <c r="D926" s="30"/>
      <c r="E926" s="34"/>
      <c r="F926" s="33" t="str">
        <f t="shared" si="29"/>
        <v/>
      </c>
      <c r="G926" s="30"/>
      <c r="H926" s="30"/>
      <c r="I926" s="31"/>
      <c r="J926" s="31"/>
      <c r="K926" s="31"/>
    </row>
    <row r="927" spans="1:11" ht="15.75" x14ac:dyDescent="0.25">
      <c r="A927" s="28" t="str">
        <f>IFERROR((RANK(B927, $B$5:B5923) + COUNTIF($B$5:B927, B927) - 1),"")</f>
        <v/>
      </c>
      <c r="B927" s="29" t="str">
        <f t="shared" si="28"/>
        <v>0</v>
      </c>
      <c r="C927" s="30"/>
      <c r="D927" s="30"/>
      <c r="E927" s="34"/>
      <c r="F927" s="33" t="str">
        <f t="shared" si="29"/>
        <v/>
      </c>
      <c r="G927" s="30"/>
      <c r="H927" s="30"/>
      <c r="I927" s="31"/>
      <c r="J927" s="31"/>
      <c r="K927" s="31"/>
    </row>
    <row r="928" spans="1:11" ht="15.75" x14ac:dyDescent="0.25">
      <c r="A928" s="28" t="str">
        <f>IFERROR((RANK(B928, $B$5:B5924) + COUNTIF($B$5:B928, B928) - 1),"")</f>
        <v/>
      </c>
      <c r="B928" s="29" t="str">
        <f t="shared" si="28"/>
        <v>0</v>
      </c>
      <c r="C928" s="30"/>
      <c r="D928" s="30"/>
      <c r="E928" s="34"/>
      <c r="F928" s="33" t="str">
        <f t="shared" si="29"/>
        <v/>
      </c>
      <c r="G928" s="30"/>
      <c r="H928" s="30"/>
      <c r="I928" s="31"/>
      <c r="J928" s="31"/>
      <c r="K928" s="31"/>
    </row>
    <row r="929" spans="1:11" ht="15.75" x14ac:dyDescent="0.25">
      <c r="A929" s="28" t="str">
        <f>IFERROR((RANK(B929, $B$5:B5925) + COUNTIF($B$5:B929, B929) - 1),"")</f>
        <v/>
      </c>
      <c r="B929" s="29" t="str">
        <f t="shared" si="28"/>
        <v>0</v>
      </c>
      <c r="C929" s="30"/>
      <c r="D929" s="30"/>
      <c r="E929" s="34"/>
      <c r="F929" s="33" t="str">
        <f t="shared" si="29"/>
        <v/>
      </c>
      <c r="G929" s="30"/>
      <c r="H929" s="30"/>
      <c r="I929" s="31"/>
      <c r="J929" s="31"/>
      <c r="K929" s="31"/>
    </row>
    <row r="930" spans="1:11" ht="15.75" x14ac:dyDescent="0.25">
      <c r="A930" s="28" t="str">
        <f>IFERROR((RANK(B930, $B$5:B5926) + COUNTIF($B$5:B930, B930) - 1),"")</f>
        <v/>
      </c>
      <c r="B930" s="29" t="str">
        <f t="shared" si="28"/>
        <v>0</v>
      </c>
      <c r="C930" s="30"/>
      <c r="D930" s="30"/>
      <c r="E930" s="34"/>
      <c r="F930" s="33" t="str">
        <f t="shared" si="29"/>
        <v/>
      </c>
      <c r="G930" s="30"/>
      <c r="H930" s="30"/>
      <c r="I930" s="31"/>
      <c r="J930" s="31"/>
      <c r="K930" s="31"/>
    </row>
    <row r="931" spans="1:11" ht="15.75" x14ac:dyDescent="0.25">
      <c r="A931" s="28" t="str">
        <f>IFERROR((RANK(B931, $B$5:B5927) + COUNTIF($B$5:B931, B931) - 1),"")</f>
        <v/>
      </c>
      <c r="B931" s="29" t="str">
        <f t="shared" si="28"/>
        <v>0</v>
      </c>
      <c r="C931" s="30"/>
      <c r="D931" s="30"/>
      <c r="E931" s="34"/>
      <c r="F931" s="33" t="str">
        <f t="shared" si="29"/>
        <v/>
      </c>
      <c r="G931" s="30"/>
      <c r="H931" s="30"/>
      <c r="I931" s="31"/>
      <c r="J931" s="31"/>
      <c r="K931" s="31"/>
    </row>
    <row r="932" spans="1:11" ht="15.75" x14ac:dyDescent="0.25">
      <c r="A932" s="28" t="str">
        <f>IFERROR((RANK(B932, $B$5:B5928) + COUNTIF($B$5:B932, B932) - 1),"")</f>
        <v/>
      </c>
      <c r="B932" s="29" t="str">
        <f t="shared" si="28"/>
        <v>0</v>
      </c>
      <c r="C932" s="30"/>
      <c r="D932" s="30"/>
      <c r="E932" s="34"/>
      <c r="F932" s="33" t="str">
        <f t="shared" si="29"/>
        <v/>
      </c>
      <c r="G932" s="30"/>
      <c r="H932" s="30"/>
      <c r="I932" s="31"/>
      <c r="J932" s="31"/>
      <c r="K932" s="31"/>
    </row>
    <row r="933" spans="1:11" ht="15.75" x14ac:dyDescent="0.25">
      <c r="A933" s="28" t="str">
        <f>IFERROR((RANK(B933, $B$5:B5929) + COUNTIF($B$5:B933, B933) - 1),"")</f>
        <v/>
      </c>
      <c r="B933" s="29" t="str">
        <f t="shared" si="28"/>
        <v>0</v>
      </c>
      <c r="C933" s="30"/>
      <c r="D933" s="30"/>
      <c r="E933" s="34"/>
      <c r="F933" s="33" t="str">
        <f t="shared" si="29"/>
        <v/>
      </c>
      <c r="G933" s="30"/>
      <c r="H933" s="30"/>
      <c r="I933" s="31"/>
      <c r="J933" s="31"/>
      <c r="K933" s="31"/>
    </row>
    <row r="934" spans="1:11" ht="15.75" x14ac:dyDescent="0.25">
      <c r="A934" s="28" t="str">
        <f>IFERROR((RANK(B934, $B$5:B5930) + COUNTIF($B$5:B934, B934) - 1),"")</f>
        <v/>
      </c>
      <c r="B934" s="29" t="str">
        <f t="shared" si="28"/>
        <v>0</v>
      </c>
      <c r="C934" s="30"/>
      <c r="D934" s="30"/>
      <c r="E934" s="34"/>
      <c r="F934" s="33" t="str">
        <f t="shared" si="29"/>
        <v/>
      </c>
      <c r="G934" s="30"/>
      <c r="H934" s="30"/>
      <c r="I934" s="31"/>
      <c r="J934" s="31"/>
      <c r="K934" s="31"/>
    </row>
    <row r="935" spans="1:11" ht="15.75" x14ac:dyDescent="0.25">
      <c r="A935" s="28" t="str">
        <f>IFERROR((RANK(B935, $B$5:B5931) + COUNTIF($B$5:B935, B935) - 1),"")</f>
        <v/>
      </c>
      <c r="B935" s="29" t="str">
        <f t="shared" si="28"/>
        <v>0</v>
      </c>
      <c r="C935" s="30"/>
      <c r="D935" s="30"/>
      <c r="E935" s="34"/>
      <c r="F935" s="33" t="str">
        <f t="shared" si="29"/>
        <v/>
      </c>
      <c r="G935" s="30"/>
      <c r="H935" s="30"/>
      <c r="I935" s="31"/>
      <c r="J935" s="31"/>
      <c r="K935" s="31"/>
    </row>
    <row r="936" spans="1:11" ht="15.75" x14ac:dyDescent="0.25">
      <c r="A936" s="28" t="str">
        <f>IFERROR((RANK(B936, $B$5:B5932) + COUNTIF($B$5:B936, B936) - 1),"")</f>
        <v/>
      </c>
      <c r="B936" s="29" t="str">
        <f t="shared" si="28"/>
        <v>0</v>
      </c>
      <c r="C936" s="30"/>
      <c r="D936" s="30"/>
      <c r="E936" s="34"/>
      <c r="F936" s="33" t="str">
        <f t="shared" si="29"/>
        <v/>
      </c>
      <c r="G936" s="30"/>
      <c r="H936" s="30"/>
      <c r="I936" s="31"/>
      <c r="J936" s="31"/>
      <c r="K936" s="31"/>
    </row>
    <row r="937" spans="1:11" ht="15.75" x14ac:dyDescent="0.25">
      <c r="A937" s="28" t="str">
        <f>IFERROR((RANK(B937, $B$5:B5933) + COUNTIF($B$5:B937, B937) - 1),"")</f>
        <v/>
      </c>
      <c r="B937" s="29" t="str">
        <f t="shared" si="28"/>
        <v>0</v>
      </c>
      <c r="C937" s="30"/>
      <c r="D937" s="30"/>
      <c r="E937" s="34"/>
      <c r="F937" s="33" t="str">
        <f t="shared" si="29"/>
        <v/>
      </c>
      <c r="G937" s="30"/>
      <c r="H937" s="30"/>
      <c r="I937" s="31"/>
      <c r="J937" s="31"/>
      <c r="K937" s="31"/>
    </row>
    <row r="938" spans="1:11" ht="15.75" x14ac:dyDescent="0.25">
      <c r="A938" s="28" t="str">
        <f>IFERROR((RANK(B938, $B$5:B5934) + COUNTIF($B$5:B938, B938) - 1),"")</f>
        <v/>
      </c>
      <c r="B938" s="29" t="str">
        <f t="shared" si="28"/>
        <v>0</v>
      </c>
      <c r="C938" s="30"/>
      <c r="D938" s="30"/>
      <c r="E938" s="34"/>
      <c r="F938" s="33" t="str">
        <f t="shared" si="29"/>
        <v/>
      </c>
      <c r="G938" s="30"/>
      <c r="H938" s="30"/>
      <c r="I938" s="31"/>
      <c r="J938" s="31"/>
      <c r="K938" s="31"/>
    </row>
    <row r="939" spans="1:11" ht="15.75" x14ac:dyDescent="0.25">
      <c r="A939" s="28" t="str">
        <f>IFERROR((RANK(B939, $B$5:B5935) + COUNTIF($B$5:B939, B939) - 1),"")</f>
        <v/>
      </c>
      <c r="B939" s="29" t="str">
        <f t="shared" si="28"/>
        <v>0</v>
      </c>
      <c r="C939" s="30"/>
      <c r="D939" s="30"/>
      <c r="E939" s="34"/>
      <c r="F939" s="33" t="str">
        <f t="shared" si="29"/>
        <v/>
      </c>
      <c r="G939" s="30"/>
      <c r="H939" s="30"/>
      <c r="I939" s="31"/>
      <c r="J939" s="31"/>
      <c r="K939" s="31"/>
    </row>
    <row r="940" spans="1:11" ht="15.75" x14ac:dyDescent="0.25">
      <c r="A940" s="28" t="str">
        <f>IFERROR((RANK(B940, $B$5:B5936) + COUNTIF($B$5:B940, B940) - 1),"")</f>
        <v/>
      </c>
      <c r="B940" s="29" t="str">
        <f t="shared" si="28"/>
        <v>0</v>
      </c>
      <c r="C940" s="30"/>
      <c r="D940" s="30"/>
      <c r="E940" s="34"/>
      <c r="F940" s="33" t="str">
        <f t="shared" si="29"/>
        <v/>
      </c>
      <c r="G940" s="30"/>
      <c r="H940" s="30"/>
      <c r="I940" s="31"/>
      <c r="J940" s="31"/>
      <c r="K940" s="31"/>
    </row>
    <row r="941" spans="1:11" ht="15.75" x14ac:dyDescent="0.25">
      <c r="A941" s="28" t="str">
        <f>IFERROR((RANK(B941, $B$5:B5937) + COUNTIF($B$5:B941, B941) - 1),"")</f>
        <v/>
      </c>
      <c r="B941" s="29" t="str">
        <f t="shared" si="28"/>
        <v>0</v>
      </c>
      <c r="C941" s="30"/>
      <c r="D941" s="30"/>
      <c r="E941" s="34"/>
      <c r="F941" s="33" t="str">
        <f t="shared" si="29"/>
        <v/>
      </c>
      <c r="G941" s="30"/>
      <c r="H941" s="30"/>
      <c r="I941" s="31"/>
      <c r="J941" s="31"/>
      <c r="K941" s="31"/>
    </row>
    <row r="942" spans="1:11" ht="15.75" x14ac:dyDescent="0.25">
      <c r="A942" s="28" t="str">
        <f>IFERROR((RANK(B942, $B$5:B5938) + COUNTIF($B$5:B942, B942) - 1),"")</f>
        <v/>
      </c>
      <c r="B942" s="29" t="str">
        <f t="shared" si="28"/>
        <v>0</v>
      </c>
      <c r="C942" s="30"/>
      <c r="D942" s="30"/>
      <c r="E942" s="34"/>
      <c r="F942" s="33" t="str">
        <f t="shared" si="29"/>
        <v/>
      </c>
      <c r="G942" s="30"/>
      <c r="H942" s="30"/>
      <c r="I942" s="31"/>
      <c r="J942" s="31"/>
      <c r="K942" s="31"/>
    </row>
    <row r="943" spans="1:11" ht="15.75" x14ac:dyDescent="0.25">
      <c r="A943" s="28" t="str">
        <f>IFERROR((RANK(B943, $B$5:B5939) + COUNTIF($B$5:B943, B943) - 1),"")</f>
        <v/>
      </c>
      <c r="B943" s="29" t="str">
        <f t="shared" si="28"/>
        <v>0</v>
      </c>
      <c r="C943" s="30"/>
      <c r="D943" s="30"/>
      <c r="E943" s="34"/>
      <c r="F943" s="33" t="str">
        <f t="shared" si="29"/>
        <v/>
      </c>
      <c r="G943" s="30"/>
      <c r="H943" s="30"/>
      <c r="I943" s="31"/>
      <c r="J943" s="31"/>
      <c r="K943" s="31"/>
    </row>
    <row r="944" spans="1:11" ht="15.75" x14ac:dyDescent="0.25">
      <c r="A944" s="28" t="str">
        <f>IFERROR((RANK(B944, $B$5:B5940) + COUNTIF($B$5:B944, B944) - 1),"")</f>
        <v/>
      </c>
      <c r="B944" s="29" t="str">
        <f t="shared" si="28"/>
        <v>0</v>
      </c>
      <c r="C944" s="30"/>
      <c r="D944" s="30"/>
      <c r="E944" s="34"/>
      <c r="F944" s="33" t="str">
        <f t="shared" si="29"/>
        <v/>
      </c>
      <c r="G944" s="30"/>
      <c r="H944" s="30"/>
      <c r="I944" s="31"/>
      <c r="J944" s="31"/>
      <c r="K944" s="31"/>
    </row>
    <row r="945" spans="1:11" ht="15.75" x14ac:dyDescent="0.25">
      <c r="A945" s="28" t="str">
        <f>IFERROR((RANK(B945, $B$5:B5941) + COUNTIF($B$5:B945, B945) - 1),"")</f>
        <v/>
      </c>
      <c r="B945" s="29" t="str">
        <f t="shared" si="28"/>
        <v>0</v>
      </c>
      <c r="C945" s="30"/>
      <c r="D945" s="30"/>
      <c r="E945" s="34"/>
      <c r="F945" s="33" t="str">
        <f t="shared" si="29"/>
        <v/>
      </c>
      <c r="G945" s="30"/>
      <c r="H945" s="30"/>
      <c r="I945" s="31"/>
      <c r="J945" s="31"/>
      <c r="K945" s="31"/>
    </row>
    <row r="946" spans="1:11" ht="15.75" x14ac:dyDescent="0.25">
      <c r="A946" s="28" t="str">
        <f>IFERROR((RANK(B946, $B$5:B5942) + COUNTIF($B$5:B946, B946) - 1),"")</f>
        <v/>
      </c>
      <c r="B946" s="29" t="str">
        <f t="shared" si="28"/>
        <v>0</v>
      </c>
      <c r="C946" s="30"/>
      <c r="D946" s="30"/>
      <c r="E946" s="34"/>
      <c r="F946" s="33" t="str">
        <f t="shared" si="29"/>
        <v/>
      </c>
      <c r="G946" s="30"/>
      <c r="H946" s="30"/>
      <c r="I946" s="31"/>
      <c r="J946" s="31"/>
      <c r="K946" s="31"/>
    </row>
    <row r="947" spans="1:11" ht="15.75" x14ac:dyDescent="0.25">
      <c r="A947" s="28" t="str">
        <f>IFERROR((RANK(B947, $B$5:B5943) + COUNTIF($B$5:B947, B947) - 1),"")</f>
        <v/>
      </c>
      <c r="B947" s="29" t="str">
        <f t="shared" si="28"/>
        <v>0</v>
      </c>
      <c r="C947" s="30"/>
      <c r="D947" s="30"/>
      <c r="E947" s="34"/>
      <c r="F947" s="33" t="str">
        <f t="shared" si="29"/>
        <v/>
      </c>
      <c r="G947" s="30"/>
      <c r="H947" s="30"/>
      <c r="I947" s="31"/>
      <c r="J947" s="31"/>
      <c r="K947" s="31"/>
    </row>
    <row r="948" spans="1:11" ht="15.75" x14ac:dyDescent="0.25">
      <c r="A948" s="28" t="str">
        <f>IFERROR((RANK(B948, $B$5:B5944) + COUNTIF($B$5:B948, B948) - 1),"")</f>
        <v/>
      </c>
      <c r="B948" s="29" t="str">
        <f t="shared" si="28"/>
        <v>0</v>
      </c>
      <c r="C948" s="30"/>
      <c r="D948" s="30"/>
      <c r="E948" s="34"/>
      <c r="F948" s="33" t="str">
        <f t="shared" si="29"/>
        <v/>
      </c>
      <c r="G948" s="30"/>
      <c r="H948" s="30"/>
      <c r="I948" s="31"/>
      <c r="J948" s="31"/>
      <c r="K948" s="31"/>
    </row>
    <row r="949" spans="1:11" ht="15.75" x14ac:dyDescent="0.25">
      <c r="A949" s="28" t="str">
        <f>IFERROR((RANK(B949, $B$5:B5945) + COUNTIF($B$5:B949, B949) - 1),"")</f>
        <v/>
      </c>
      <c r="B949" s="29" t="str">
        <f t="shared" si="28"/>
        <v>0</v>
      </c>
      <c r="C949" s="30"/>
      <c r="D949" s="30"/>
      <c r="E949" s="34"/>
      <c r="F949" s="33" t="str">
        <f t="shared" si="29"/>
        <v/>
      </c>
      <c r="G949" s="30"/>
      <c r="H949" s="30"/>
      <c r="I949" s="31"/>
      <c r="J949" s="31"/>
      <c r="K949" s="31"/>
    </row>
    <row r="950" spans="1:11" ht="15.75" x14ac:dyDescent="0.25">
      <c r="A950" s="28" t="str">
        <f>IFERROR((RANK(B950, $B$5:B5946) + COUNTIF($B$5:B950, B950) - 1),"")</f>
        <v/>
      </c>
      <c r="B950" s="29" t="str">
        <f t="shared" si="28"/>
        <v>0</v>
      </c>
      <c r="C950" s="30"/>
      <c r="D950" s="30"/>
      <c r="E950" s="34"/>
      <c r="F950" s="33" t="str">
        <f t="shared" si="29"/>
        <v/>
      </c>
      <c r="G950" s="30"/>
      <c r="H950" s="30"/>
      <c r="I950" s="31"/>
      <c r="J950" s="31"/>
      <c r="K950" s="31"/>
    </row>
    <row r="951" spans="1:11" ht="15.75" x14ac:dyDescent="0.25">
      <c r="A951" s="28" t="str">
        <f>IFERROR((RANK(B951, $B$5:B5947) + COUNTIF($B$5:B951, B951) - 1),"")</f>
        <v/>
      </c>
      <c r="B951" s="29" t="str">
        <f t="shared" si="28"/>
        <v>0</v>
      </c>
      <c r="C951" s="30"/>
      <c r="D951" s="30"/>
      <c r="E951" s="34"/>
      <c r="F951" s="33" t="str">
        <f t="shared" si="29"/>
        <v/>
      </c>
      <c r="G951" s="30"/>
      <c r="H951" s="30"/>
      <c r="I951" s="31"/>
      <c r="J951" s="31"/>
      <c r="K951" s="31"/>
    </row>
    <row r="952" spans="1:11" ht="15.75" x14ac:dyDescent="0.25">
      <c r="A952" s="28" t="str">
        <f>IFERROR((RANK(B952, $B$5:B5948) + COUNTIF($B$5:B952, B952) - 1),"")</f>
        <v/>
      </c>
      <c r="B952" s="29" t="str">
        <f t="shared" si="28"/>
        <v>0</v>
      </c>
      <c r="C952" s="30"/>
      <c r="D952" s="30"/>
      <c r="E952" s="34"/>
      <c r="F952" s="33" t="str">
        <f t="shared" si="29"/>
        <v/>
      </c>
      <c r="G952" s="30"/>
      <c r="H952" s="30"/>
      <c r="I952" s="31"/>
      <c r="J952" s="31"/>
      <c r="K952" s="31"/>
    </row>
    <row r="953" spans="1:11" ht="15.75" x14ac:dyDescent="0.25">
      <c r="A953" s="28" t="str">
        <f>IFERROR((RANK(B953, $B$5:B5949) + COUNTIF($B$5:B953, B953) - 1),"")</f>
        <v/>
      </c>
      <c r="B953" s="29" t="str">
        <f t="shared" si="28"/>
        <v>0</v>
      </c>
      <c r="C953" s="30"/>
      <c r="D953" s="30"/>
      <c r="E953" s="34"/>
      <c r="F953" s="33" t="str">
        <f t="shared" si="29"/>
        <v/>
      </c>
      <c r="G953" s="30"/>
      <c r="H953" s="30"/>
      <c r="I953" s="31"/>
      <c r="J953" s="31"/>
      <c r="K953" s="31"/>
    </row>
    <row r="954" spans="1:11" ht="15.75" x14ac:dyDescent="0.25">
      <c r="A954" s="28" t="str">
        <f>IFERROR((RANK(B954, $B$5:B5950) + COUNTIF($B$5:B954, B954) - 1),"")</f>
        <v/>
      </c>
      <c r="B954" s="29" t="str">
        <f t="shared" si="28"/>
        <v>0</v>
      </c>
      <c r="C954" s="30"/>
      <c r="D954" s="30"/>
      <c r="E954" s="34"/>
      <c r="F954" s="33" t="str">
        <f t="shared" si="29"/>
        <v/>
      </c>
      <c r="G954" s="30"/>
      <c r="H954" s="30"/>
      <c r="I954" s="31"/>
      <c r="J954" s="31"/>
      <c r="K954" s="31"/>
    </row>
    <row r="955" spans="1:11" ht="15.75" x14ac:dyDescent="0.25">
      <c r="A955" s="28" t="str">
        <f>IFERROR((RANK(B955, $B$5:B5951) + COUNTIF($B$5:B955, B955) - 1),"")</f>
        <v/>
      </c>
      <c r="B955" s="29" t="str">
        <f t="shared" si="28"/>
        <v>0</v>
      </c>
      <c r="C955" s="30"/>
      <c r="D955" s="30"/>
      <c r="E955" s="34"/>
      <c r="F955" s="33" t="str">
        <f t="shared" si="29"/>
        <v/>
      </c>
      <c r="G955" s="30"/>
      <c r="H955" s="30"/>
      <c r="I955" s="31"/>
      <c r="J955" s="31"/>
      <c r="K955" s="31"/>
    </row>
    <row r="956" spans="1:11" ht="15.75" x14ac:dyDescent="0.25">
      <c r="A956" s="28" t="str">
        <f>IFERROR((RANK(B956, $B$5:B5952) + COUNTIF($B$5:B956, B956) - 1),"")</f>
        <v/>
      </c>
      <c r="B956" s="29" t="str">
        <f t="shared" si="28"/>
        <v>0</v>
      </c>
      <c r="C956" s="30"/>
      <c r="D956" s="30"/>
      <c r="E956" s="34"/>
      <c r="F956" s="33" t="str">
        <f t="shared" si="29"/>
        <v/>
      </c>
      <c r="G956" s="30"/>
      <c r="H956" s="30"/>
      <c r="I956" s="31"/>
      <c r="J956" s="31"/>
      <c r="K956" s="31"/>
    </row>
    <row r="957" spans="1:11" ht="15.75" x14ac:dyDescent="0.25">
      <c r="A957" s="28" t="str">
        <f>IFERROR((RANK(B957, $B$5:B5953) + COUNTIF($B$5:B957, B957) - 1),"")</f>
        <v/>
      </c>
      <c r="B957" s="29" t="str">
        <f t="shared" si="28"/>
        <v>0</v>
      </c>
      <c r="C957" s="30"/>
      <c r="D957" s="30"/>
      <c r="E957" s="34"/>
      <c r="F957" s="33" t="str">
        <f t="shared" si="29"/>
        <v/>
      </c>
      <c r="G957" s="30"/>
      <c r="H957" s="30"/>
      <c r="I957" s="31"/>
      <c r="J957" s="31"/>
      <c r="K957" s="31"/>
    </row>
    <row r="958" spans="1:11" ht="15.75" x14ac:dyDescent="0.25">
      <c r="A958" s="28" t="str">
        <f>IFERROR((RANK(B958, $B$5:B5954) + COUNTIF($B$5:B958, B958) - 1),"")</f>
        <v/>
      </c>
      <c r="B958" s="29" t="str">
        <f t="shared" si="28"/>
        <v>0</v>
      </c>
      <c r="C958" s="30"/>
      <c r="D958" s="30"/>
      <c r="E958" s="34"/>
      <c r="F958" s="33" t="str">
        <f t="shared" si="29"/>
        <v/>
      </c>
      <c r="G958" s="30"/>
      <c r="H958" s="30"/>
      <c r="I958" s="31"/>
      <c r="J958" s="31"/>
      <c r="K958" s="31"/>
    </row>
    <row r="959" spans="1:11" ht="15.75" x14ac:dyDescent="0.25">
      <c r="A959" s="28" t="str">
        <f>IFERROR((RANK(B959, $B$5:B5955) + COUNTIF($B$5:B959, B959) - 1),"")</f>
        <v/>
      </c>
      <c r="B959" s="29" t="str">
        <f t="shared" si="28"/>
        <v>0</v>
      </c>
      <c r="C959" s="30"/>
      <c r="D959" s="30"/>
      <c r="E959" s="34"/>
      <c r="F959" s="33" t="str">
        <f t="shared" si="29"/>
        <v/>
      </c>
      <c r="G959" s="30"/>
      <c r="H959" s="30"/>
      <c r="I959" s="31"/>
      <c r="J959" s="31"/>
      <c r="K959" s="31"/>
    </row>
    <row r="960" spans="1:11" ht="15.75" x14ac:dyDescent="0.25">
      <c r="A960" s="28" t="str">
        <f>IFERROR((RANK(B960, $B$5:B5956) + COUNTIF($B$5:B960, B960) - 1),"")</f>
        <v/>
      </c>
      <c r="B960" s="29" t="str">
        <f t="shared" si="28"/>
        <v>0</v>
      </c>
      <c r="C960" s="30"/>
      <c r="D960" s="30"/>
      <c r="E960" s="34"/>
      <c r="F960" s="33" t="str">
        <f t="shared" si="29"/>
        <v/>
      </c>
      <c r="G960" s="30"/>
      <c r="H960" s="30"/>
      <c r="I960" s="31"/>
      <c r="J960" s="31"/>
      <c r="K960" s="31"/>
    </row>
    <row r="961" spans="1:11" ht="15.75" x14ac:dyDescent="0.25">
      <c r="A961" s="28" t="str">
        <f>IFERROR((RANK(B961, $B$5:B5957) + COUNTIF($B$5:B961, B961) - 1),"")</f>
        <v/>
      </c>
      <c r="B961" s="29" t="str">
        <f t="shared" si="28"/>
        <v>0</v>
      </c>
      <c r="C961" s="30"/>
      <c r="D961" s="30"/>
      <c r="E961" s="34"/>
      <c r="F961" s="33" t="str">
        <f t="shared" si="29"/>
        <v/>
      </c>
      <c r="G961" s="30"/>
      <c r="H961" s="30"/>
      <c r="I961" s="31"/>
      <c r="J961" s="31"/>
      <c r="K961" s="31"/>
    </row>
    <row r="962" spans="1:11" ht="15.75" x14ac:dyDescent="0.25">
      <c r="A962" s="28" t="str">
        <f>IFERROR((RANK(B962, $B$5:B5958) + COUNTIF($B$5:B962, B962) - 1),"")</f>
        <v/>
      </c>
      <c r="B962" s="29" t="str">
        <f t="shared" si="28"/>
        <v>0</v>
      </c>
      <c r="C962" s="30"/>
      <c r="D962" s="30"/>
      <c r="E962" s="34"/>
      <c r="F962" s="33" t="str">
        <f t="shared" si="29"/>
        <v/>
      </c>
      <c r="G962" s="30"/>
      <c r="H962" s="30"/>
      <c r="I962" s="31"/>
      <c r="J962" s="31"/>
      <c r="K962" s="31"/>
    </row>
    <row r="963" spans="1:11" ht="15.75" x14ac:dyDescent="0.25">
      <c r="A963" s="28" t="str">
        <f>IFERROR((RANK(B963, $B$5:B5959) + COUNTIF($B$5:B963, B963) - 1),"")</f>
        <v/>
      </c>
      <c r="B963" s="29" t="str">
        <f t="shared" si="28"/>
        <v>0</v>
      </c>
      <c r="C963" s="30"/>
      <c r="D963" s="30"/>
      <c r="E963" s="34"/>
      <c r="F963" s="33" t="str">
        <f t="shared" si="29"/>
        <v/>
      </c>
      <c r="G963" s="30"/>
      <c r="H963" s="30"/>
      <c r="I963" s="31"/>
      <c r="J963" s="31"/>
      <c r="K963" s="31"/>
    </row>
    <row r="964" spans="1:11" ht="15.75" x14ac:dyDescent="0.25">
      <c r="A964" s="28" t="str">
        <f>IFERROR((RANK(B964, $B$5:B5960) + COUNTIF($B$5:B964, B964) - 1),"")</f>
        <v/>
      </c>
      <c r="B964" s="29" t="str">
        <f t="shared" si="28"/>
        <v>0</v>
      </c>
      <c r="C964" s="30"/>
      <c r="D964" s="30"/>
      <c r="E964" s="34"/>
      <c r="F964" s="33" t="str">
        <f t="shared" si="29"/>
        <v/>
      </c>
      <c r="G964" s="30"/>
      <c r="H964" s="30"/>
      <c r="I964" s="31"/>
      <c r="J964" s="31"/>
      <c r="K964" s="31"/>
    </row>
    <row r="965" spans="1:11" ht="15.75" x14ac:dyDescent="0.25">
      <c r="A965" s="28" t="str">
        <f>IFERROR((RANK(B965, $B$5:B5961) + COUNTIF($B$5:B965, B965) - 1),"")</f>
        <v/>
      </c>
      <c r="B965" s="29" t="str">
        <f t="shared" ref="B965:B1028" si="30">IF(G965="Removed",IF(AND(I965 &lt;&gt; "Poor", I965 &lt;&gt; "Very Poor/Dead",E965&gt;5), E965, "0"),"0")</f>
        <v>0</v>
      </c>
      <c r="C965" s="30"/>
      <c r="D965" s="30"/>
      <c r="E965" s="34"/>
      <c r="F965" s="33" t="str">
        <f t="shared" ref="F965:F1028" si="31">IF(E965&gt;=20,"X","")</f>
        <v/>
      </c>
      <c r="G965" s="30"/>
      <c r="H965" s="30"/>
      <c r="I965" s="31"/>
      <c r="J965" s="31"/>
      <c r="K965" s="31"/>
    </row>
    <row r="966" spans="1:11" ht="15.75" x14ac:dyDescent="0.25">
      <c r="A966" s="28" t="str">
        <f>IFERROR((RANK(B966, $B$5:B5962) + COUNTIF($B$5:B966, B966) - 1),"")</f>
        <v/>
      </c>
      <c r="B966" s="29" t="str">
        <f t="shared" si="30"/>
        <v>0</v>
      </c>
      <c r="C966" s="30"/>
      <c r="D966" s="30"/>
      <c r="E966" s="34"/>
      <c r="F966" s="33" t="str">
        <f t="shared" si="31"/>
        <v/>
      </c>
      <c r="G966" s="30"/>
      <c r="H966" s="30"/>
      <c r="I966" s="31"/>
      <c r="J966" s="31"/>
      <c r="K966" s="31"/>
    </row>
    <row r="967" spans="1:11" ht="15.75" x14ac:dyDescent="0.25">
      <c r="A967" s="28" t="str">
        <f>IFERROR((RANK(B967, $B$5:B5963) + COUNTIF($B$5:B967, B967) - 1),"")</f>
        <v/>
      </c>
      <c r="B967" s="29" t="str">
        <f t="shared" si="30"/>
        <v>0</v>
      </c>
      <c r="C967" s="30"/>
      <c r="D967" s="30"/>
      <c r="E967" s="34"/>
      <c r="F967" s="33" t="str">
        <f t="shared" si="31"/>
        <v/>
      </c>
      <c r="G967" s="30"/>
      <c r="H967" s="30"/>
      <c r="I967" s="31"/>
      <c r="J967" s="31"/>
      <c r="K967" s="31"/>
    </row>
    <row r="968" spans="1:11" ht="15.75" x14ac:dyDescent="0.25">
      <c r="A968" s="28" t="str">
        <f>IFERROR((RANK(B968, $B$5:B5964) + COUNTIF($B$5:B968, B968) - 1),"")</f>
        <v/>
      </c>
      <c r="B968" s="29" t="str">
        <f t="shared" si="30"/>
        <v>0</v>
      </c>
      <c r="C968" s="30"/>
      <c r="D968" s="30"/>
      <c r="E968" s="34"/>
      <c r="F968" s="33" t="str">
        <f t="shared" si="31"/>
        <v/>
      </c>
      <c r="G968" s="30"/>
      <c r="H968" s="30"/>
      <c r="I968" s="31"/>
      <c r="J968" s="31"/>
      <c r="K968" s="31"/>
    </row>
    <row r="969" spans="1:11" ht="15.75" x14ac:dyDescent="0.25">
      <c r="A969" s="28" t="str">
        <f>IFERROR((RANK(B969, $B$5:B5965) + COUNTIF($B$5:B969, B969) - 1),"")</f>
        <v/>
      </c>
      <c r="B969" s="29" t="str">
        <f t="shared" si="30"/>
        <v>0</v>
      </c>
      <c r="C969" s="30"/>
      <c r="D969" s="30"/>
      <c r="E969" s="34"/>
      <c r="F969" s="33" t="str">
        <f t="shared" si="31"/>
        <v/>
      </c>
      <c r="G969" s="30"/>
      <c r="H969" s="30"/>
      <c r="I969" s="31"/>
      <c r="J969" s="31"/>
      <c r="K969" s="31"/>
    </row>
    <row r="970" spans="1:11" ht="15.75" x14ac:dyDescent="0.25">
      <c r="A970" s="28" t="str">
        <f>IFERROR((RANK(B970, $B$5:B5966) + COUNTIF($B$5:B970, B970) - 1),"")</f>
        <v/>
      </c>
      <c r="B970" s="29" t="str">
        <f t="shared" si="30"/>
        <v>0</v>
      </c>
      <c r="C970" s="30"/>
      <c r="D970" s="30"/>
      <c r="E970" s="34"/>
      <c r="F970" s="33" t="str">
        <f t="shared" si="31"/>
        <v/>
      </c>
      <c r="G970" s="30"/>
      <c r="H970" s="30"/>
      <c r="I970" s="31"/>
      <c r="J970" s="31"/>
      <c r="K970" s="31"/>
    </row>
    <row r="971" spans="1:11" ht="15.75" x14ac:dyDescent="0.25">
      <c r="A971" s="28" t="str">
        <f>IFERROR((RANK(B971, $B$5:B5967) + COUNTIF($B$5:B971, B971) - 1),"")</f>
        <v/>
      </c>
      <c r="B971" s="29" t="str">
        <f t="shared" si="30"/>
        <v>0</v>
      </c>
      <c r="C971" s="30"/>
      <c r="D971" s="30"/>
      <c r="E971" s="34"/>
      <c r="F971" s="33" t="str">
        <f t="shared" si="31"/>
        <v/>
      </c>
      <c r="G971" s="30"/>
      <c r="H971" s="30"/>
      <c r="I971" s="31"/>
      <c r="J971" s="31"/>
      <c r="K971" s="31"/>
    </row>
    <row r="972" spans="1:11" ht="15.75" x14ac:dyDescent="0.25">
      <c r="A972" s="28" t="str">
        <f>IFERROR((RANK(B972, $B$5:B5968) + COUNTIF($B$5:B972, B972) - 1),"")</f>
        <v/>
      </c>
      <c r="B972" s="29" t="str">
        <f t="shared" si="30"/>
        <v>0</v>
      </c>
      <c r="C972" s="30"/>
      <c r="D972" s="30"/>
      <c r="E972" s="34"/>
      <c r="F972" s="33" t="str">
        <f t="shared" si="31"/>
        <v/>
      </c>
      <c r="G972" s="30"/>
      <c r="H972" s="30"/>
      <c r="I972" s="31"/>
      <c r="J972" s="31"/>
      <c r="K972" s="31"/>
    </row>
    <row r="973" spans="1:11" ht="15.75" x14ac:dyDescent="0.25">
      <c r="A973" s="28" t="str">
        <f>IFERROR((RANK(B973, $B$5:B5969) + COUNTIF($B$5:B973, B973) - 1),"")</f>
        <v/>
      </c>
      <c r="B973" s="29" t="str">
        <f t="shared" si="30"/>
        <v>0</v>
      </c>
      <c r="C973" s="30"/>
      <c r="D973" s="30"/>
      <c r="E973" s="34"/>
      <c r="F973" s="33" t="str">
        <f t="shared" si="31"/>
        <v/>
      </c>
      <c r="G973" s="30"/>
      <c r="H973" s="30"/>
      <c r="I973" s="31"/>
      <c r="J973" s="31"/>
      <c r="K973" s="31"/>
    </row>
    <row r="974" spans="1:11" ht="15.75" x14ac:dyDescent="0.25">
      <c r="A974" s="28" t="str">
        <f>IFERROR((RANK(B974, $B$5:B5970) + COUNTIF($B$5:B974, B974) - 1),"")</f>
        <v/>
      </c>
      <c r="B974" s="29" t="str">
        <f t="shared" si="30"/>
        <v>0</v>
      </c>
      <c r="C974" s="30"/>
      <c r="D974" s="30"/>
      <c r="E974" s="34"/>
      <c r="F974" s="33" t="str">
        <f t="shared" si="31"/>
        <v/>
      </c>
      <c r="G974" s="30"/>
      <c r="H974" s="30"/>
      <c r="I974" s="31"/>
      <c r="J974" s="31"/>
      <c r="K974" s="31"/>
    </row>
    <row r="975" spans="1:11" ht="15.75" x14ac:dyDescent="0.25">
      <c r="A975" s="28" t="str">
        <f>IFERROR((RANK(B975, $B$5:B5971) + COUNTIF($B$5:B975, B975) - 1),"")</f>
        <v/>
      </c>
      <c r="B975" s="29" t="str">
        <f t="shared" si="30"/>
        <v>0</v>
      </c>
      <c r="C975" s="30"/>
      <c r="D975" s="30"/>
      <c r="E975" s="34"/>
      <c r="F975" s="33" t="str">
        <f t="shared" si="31"/>
        <v/>
      </c>
      <c r="G975" s="30"/>
      <c r="H975" s="30"/>
      <c r="I975" s="31"/>
      <c r="J975" s="31"/>
      <c r="K975" s="31"/>
    </row>
    <row r="976" spans="1:11" ht="15.75" x14ac:dyDescent="0.25">
      <c r="A976" s="28" t="str">
        <f>IFERROR((RANK(B976, $B$5:B5972) + COUNTIF($B$5:B976, B976) - 1),"")</f>
        <v/>
      </c>
      <c r="B976" s="29" t="str">
        <f t="shared" si="30"/>
        <v>0</v>
      </c>
      <c r="C976" s="30"/>
      <c r="D976" s="30"/>
      <c r="E976" s="34"/>
      <c r="F976" s="33" t="str">
        <f t="shared" si="31"/>
        <v/>
      </c>
      <c r="G976" s="30"/>
      <c r="H976" s="30"/>
      <c r="I976" s="31"/>
      <c r="J976" s="31"/>
      <c r="K976" s="31"/>
    </row>
    <row r="977" spans="1:11" ht="15.75" x14ac:dyDescent="0.25">
      <c r="A977" s="28" t="str">
        <f>IFERROR((RANK(B977, $B$5:B5973) + COUNTIF($B$5:B977, B977) - 1),"")</f>
        <v/>
      </c>
      <c r="B977" s="29" t="str">
        <f t="shared" si="30"/>
        <v>0</v>
      </c>
      <c r="C977" s="30"/>
      <c r="D977" s="30"/>
      <c r="E977" s="34"/>
      <c r="F977" s="33" t="str">
        <f t="shared" si="31"/>
        <v/>
      </c>
      <c r="G977" s="30"/>
      <c r="H977" s="30"/>
      <c r="I977" s="31"/>
      <c r="J977" s="31"/>
      <c r="K977" s="31"/>
    </row>
    <row r="978" spans="1:11" ht="15.75" x14ac:dyDescent="0.25">
      <c r="A978" s="28" t="str">
        <f>IFERROR((RANK(B978, $B$5:B5974) + COUNTIF($B$5:B978, B978) - 1),"")</f>
        <v/>
      </c>
      <c r="B978" s="29" t="str">
        <f t="shared" si="30"/>
        <v>0</v>
      </c>
      <c r="C978" s="30"/>
      <c r="D978" s="30"/>
      <c r="E978" s="34"/>
      <c r="F978" s="33" t="str">
        <f t="shared" si="31"/>
        <v/>
      </c>
      <c r="G978" s="30"/>
      <c r="H978" s="30"/>
      <c r="I978" s="31"/>
      <c r="J978" s="31"/>
      <c r="K978" s="31"/>
    </row>
    <row r="979" spans="1:11" ht="15.75" x14ac:dyDescent="0.25">
      <c r="A979" s="28" t="str">
        <f>IFERROR((RANK(B979, $B$5:B5975) + COUNTIF($B$5:B979, B979) - 1),"")</f>
        <v/>
      </c>
      <c r="B979" s="29" t="str">
        <f t="shared" si="30"/>
        <v>0</v>
      </c>
      <c r="C979" s="30"/>
      <c r="D979" s="30"/>
      <c r="E979" s="34"/>
      <c r="F979" s="33" t="str">
        <f t="shared" si="31"/>
        <v/>
      </c>
      <c r="G979" s="30"/>
      <c r="H979" s="30"/>
      <c r="I979" s="31"/>
      <c r="J979" s="31"/>
      <c r="K979" s="31"/>
    </row>
    <row r="980" spans="1:11" ht="15.75" x14ac:dyDescent="0.25">
      <c r="A980" s="28" t="str">
        <f>IFERROR((RANK(B980, $B$5:B5976) + COUNTIF($B$5:B980, B980) - 1),"")</f>
        <v/>
      </c>
      <c r="B980" s="29" t="str">
        <f t="shared" si="30"/>
        <v>0</v>
      </c>
      <c r="C980" s="30"/>
      <c r="D980" s="30"/>
      <c r="E980" s="34"/>
      <c r="F980" s="33" t="str">
        <f t="shared" si="31"/>
        <v/>
      </c>
      <c r="G980" s="30"/>
      <c r="H980" s="30"/>
      <c r="I980" s="31"/>
      <c r="J980" s="31"/>
      <c r="K980" s="31"/>
    </row>
    <row r="981" spans="1:11" ht="15.75" x14ac:dyDescent="0.25">
      <c r="A981" s="28" t="str">
        <f>IFERROR((RANK(B981, $B$5:B5977) + COUNTIF($B$5:B981, B981) - 1),"")</f>
        <v/>
      </c>
      <c r="B981" s="29" t="str">
        <f t="shared" si="30"/>
        <v>0</v>
      </c>
      <c r="C981" s="30"/>
      <c r="D981" s="30"/>
      <c r="E981" s="34"/>
      <c r="F981" s="33" t="str">
        <f t="shared" si="31"/>
        <v/>
      </c>
      <c r="G981" s="30"/>
      <c r="H981" s="30"/>
      <c r="I981" s="31"/>
      <c r="J981" s="31"/>
      <c r="K981" s="31"/>
    </row>
    <row r="982" spans="1:11" ht="15.75" x14ac:dyDescent="0.25">
      <c r="A982" s="28" t="str">
        <f>IFERROR((RANK(B982, $B$5:B5978) + COUNTIF($B$5:B982, B982) - 1),"")</f>
        <v/>
      </c>
      <c r="B982" s="29" t="str">
        <f t="shared" si="30"/>
        <v>0</v>
      </c>
      <c r="C982" s="30"/>
      <c r="D982" s="30"/>
      <c r="E982" s="34"/>
      <c r="F982" s="33" t="str">
        <f t="shared" si="31"/>
        <v/>
      </c>
      <c r="G982" s="30"/>
      <c r="H982" s="30"/>
      <c r="I982" s="31"/>
      <c r="J982" s="31"/>
      <c r="K982" s="31"/>
    </row>
    <row r="983" spans="1:11" ht="15.75" x14ac:dyDescent="0.25">
      <c r="A983" s="28" t="str">
        <f>IFERROR((RANK(B983, $B$5:B5979) + COUNTIF($B$5:B983, B983) - 1),"")</f>
        <v/>
      </c>
      <c r="B983" s="29" t="str">
        <f t="shared" si="30"/>
        <v>0</v>
      </c>
      <c r="C983" s="30"/>
      <c r="D983" s="30"/>
      <c r="E983" s="34"/>
      <c r="F983" s="33" t="str">
        <f t="shared" si="31"/>
        <v/>
      </c>
      <c r="G983" s="30"/>
      <c r="H983" s="30"/>
      <c r="I983" s="31"/>
      <c r="J983" s="31"/>
      <c r="K983" s="31"/>
    </row>
    <row r="984" spans="1:11" ht="15.75" x14ac:dyDescent="0.25">
      <c r="A984" s="28" t="str">
        <f>IFERROR((RANK(B984, $B$5:B5980) + COUNTIF($B$5:B984, B984) - 1),"")</f>
        <v/>
      </c>
      <c r="B984" s="29" t="str">
        <f t="shared" si="30"/>
        <v>0</v>
      </c>
      <c r="C984" s="30"/>
      <c r="D984" s="30"/>
      <c r="E984" s="34"/>
      <c r="F984" s="33" t="str">
        <f t="shared" si="31"/>
        <v/>
      </c>
      <c r="G984" s="30"/>
      <c r="H984" s="30"/>
      <c r="I984" s="31"/>
      <c r="J984" s="31"/>
      <c r="K984" s="31"/>
    </row>
    <row r="985" spans="1:11" ht="15.75" x14ac:dyDescent="0.25">
      <c r="A985" s="28" t="str">
        <f>IFERROR((RANK(B985, $B$5:B5981) + COUNTIF($B$5:B985, B985) - 1),"")</f>
        <v/>
      </c>
      <c r="B985" s="29" t="str">
        <f t="shared" si="30"/>
        <v>0</v>
      </c>
      <c r="C985" s="30"/>
      <c r="D985" s="30"/>
      <c r="E985" s="34"/>
      <c r="F985" s="33" t="str">
        <f t="shared" si="31"/>
        <v/>
      </c>
      <c r="G985" s="30"/>
      <c r="H985" s="30"/>
      <c r="I985" s="31"/>
      <c r="J985" s="31"/>
      <c r="K985" s="31"/>
    </row>
    <row r="986" spans="1:11" ht="15.75" x14ac:dyDescent="0.25">
      <c r="A986" s="28" t="str">
        <f>IFERROR((RANK(B986, $B$5:B5982) + COUNTIF($B$5:B986, B986) - 1),"")</f>
        <v/>
      </c>
      <c r="B986" s="29" t="str">
        <f t="shared" si="30"/>
        <v>0</v>
      </c>
      <c r="C986" s="30"/>
      <c r="D986" s="30"/>
      <c r="E986" s="34"/>
      <c r="F986" s="33" t="str">
        <f t="shared" si="31"/>
        <v/>
      </c>
      <c r="G986" s="30"/>
      <c r="H986" s="30"/>
      <c r="I986" s="31"/>
      <c r="J986" s="31"/>
      <c r="K986" s="31"/>
    </row>
    <row r="987" spans="1:11" ht="15.75" x14ac:dyDescent="0.25">
      <c r="A987" s="28" t="str">
        <f>IFERROR((RANK(B987, $B$5:B5983) + COUNTIF($B$5:B987, B987) - 1),"")</f>
        <v/>
      </c>
      <c r="B987" s="29" t="str">
        <f t="shared" si="30"/>
        <v>0</v>
      </c>
      <c r="C987" s="30"/>
      <c r="D987" s="30"/>
      <c r="E987" s="34"/>
      <c r="F987" s="33" t="str">
        <f t="shared" si="31"/>
        <v/>
      </c>
      <c r="G987" s="30"/>
      <c r="H987" s="30"/>
      <c r="I987" s="31"/>
      <c r="J987" s="31"/>
      <c r="K987" s="31"/>
    </row>
    <row r="988" spans="1:11" ht="15.75" x14ac:dyDescent="0.25">
      <c r="A988" s="28" t="str">
        <f>IFERROR((RANK(B988, $B$5:B5984) + COUNTIF($B$5:B988, B988) - 1),"")</f>
        <v/>
      </c>
      <c r="B988" s="29" t="str">
        <f t="shared" si="30"/>
        <v>0</v>
      </c>
      <c r="C988" s="30"/>
      <c r="D988" s="30"/>
      <c r="E988" s="34"/>
      <c r="F988" s="33" t="str">
        <f t="shared" si="31"/>
        <v/>
      </c>
      <c r="G988" s="30"/>
      <c r="H988" s="30"/>
      <c r="I988" s="31"/>
      <c r="J988" s="31"/>
      <c r="K988" s="31"/>
    </row>
    <row r="989" spans="1:11" ht="15.75" x14ac:dyDescent="0.25">
      <c r="A989" s="28" t="str">
        <f>IFERROR((RANK(B989, $B$5:B5985) + COUNTIF($B$5:B989, B989) - 1),"")</f>
        <v/>
      </c>
      <c r="B989" s="29" t="str">
        <f t="shared" si="30"/>
        <v>0</v>
      </c>
      <c r="C989" s="30"/>
      <c r="D989" s="30"/>
      <c r="E989" s="34"/>
      <c r="F989" s="33" t="str">
        <f t="shared" si="31"/>
        <v/>
      </c>
      <c r="G989" s="30"/>
      <c r="H989" s="30"/>
      <c r="I989" s="31"/>
      <c r="J989" s="31"/>
      <c r="K989" s="31"/>
    </row>
    <row r="990" spans="1:11" ht="15.75" x14ac:dyDescent="0.25">
      <c r="A990" s="28" t="str">
        <f>IFERROR((RANK(B990, $B$5:B5986) + COUNTIF($B$5:B990, B990) - 1),"")</f>
        <v/>
      </c>
      <c r="B990" s="29" t="str">
        <f t="shared" si="30"/>
        <v>0</v>
      </c>
      <c r="C990" s="30"/>
      <c r="D990" s="30"/>
      <c r="E990" s="34"/>
      <c r="F990" s="33" t="str">
        <f t="shared" si="31"/>
        <v/>
      </c>
      <c r="G990" s="30"/>
      <c r="H990" s="30"/>
      <c r="I990" s="31"/>
      <c r="J990" s="31"/>
      <c r="K990" s="31"/>
    </row>
    <row r="991" spans="1:11" ht="15.75" x14ac:dyDescent="0.25">
      <c r="A991" s="28" t="str">
        <f>IFERROR((RANK(B991, $B$5:B5987) + COUNTIF($B$5:B991, B991) - 1),"")</f>
        <v/>
      </c>
      <c r="B991" s="29" t="str">
        <f t="shared" si="30"/>
        <v>0</v>
      </c>
      <c r="C991" s="30"/>
      <c r="D991" s="30"/>
      <c r="E991" s="34"/>
      <c r="F991" s="33" t="str">
        <f t="shared" si="31"/>
        <v/>
      </c>
      <c r="G991" s="30"/>
      <c r="H991" s="30"/>
      <c r="I991" s="31"/>
      <c r="J991" s="31"/>
      <c r="K991" s="31"/>
    </row>
    <row r="992" spans="1:11" ht="15.75" x14ac:dyDescent="0.25">
      <c r="A992" s="28" t="str">
        <f>IFERROR((RANK(B992, $B$5:B5988) + COUNTIF($B$5:B992, B992) - 1),"")</f>
        <v/>
      </c>
      <c r="B992" s="29" t="str">
        <f t="shared" si="30"/>
        <v>0</v>
      </c>
      <c r="C992" s="30"/>
      <c r="D992" s="30"/>
      <c r="E992" s="34"/>
      <c r="F992" s="33" t="str">
        <f t="shared" si="31"/>
        <v/>
      </c>
      <c r="G992" s="30"/>
      <c r="H992" s="30"/>
      <c r="I992" s="31"/>
      <c r="J992" s="31"/>
      <c r="K992" s="31"/>
    </row>
    <row r="993" spans="1:11" ht="15.75" x14ac:dyDescent="0.25">
      <c r="A993" s="28" t="str">
        <f>IFERROR((RANK(B993, $B$5:B5989) + COUNTIF($B$5:B993, B993) - 1),"")</f>
        <v/>
      </c>
      <c r="B993" s="29" t="str">
        <f t="shared" si="30"/>
        <v>0</v>
      </c>
      <c r="C993" s="30"/>
      <c r="D993" s="30"/>
      <c r="E993" s="34"/>
      <c r="F993" s="33" t="str">
        <f t="shared" si="31"/>
        <v/>
      </c>
      <c r="G993" s="30"/>
      <c r="H993" s="30"/>
      <c r="I993" s="31"/>
      <c r="J993" s="31"/>
      <c r="K993" s="31"/>
    </row>
    <row r="994" spans="1:11" ht="15.75" x14ac:dyDescent="0.25">
      <c r="A994" s="28" t="str">
        <f>IFERROR((RANK(B994, $B$5:B5990) + COUNTIF($B$5:B994, B994) - 1),"")</f>
        <v/>
      </c>
      <c r="B994" s="29" t="str">
        <f t="shared" si="30"/>
        <v>0</v>
      </c>
      <c r="C994" s="30"/>
      <c r="D994" s="30"/>
      <c r="E994" s="34"/>
      <c r="F994" s="33" t="str">
        <f t="shared" si="31"/>
        <v/>
      </c>
      <c r="G994" s="30"/>
      <c r="H994" s="30"/>
      <c r="I994" s="31"/>
      <c r="J994" s="31"/>
      <c r="K994" s="31"/>
    </row>
    <row r="995" spans="1:11" ht="15.75" x14ac:dyDescent="0.25">
      <c r="A995" s="28" t="str">
        <f>IFERROR((RANK(B995, $B$5:B5991) + COUNTIF($B$5:B995, B995) - 1),"")</f>
        <v/>
      </c>
      <c r="B995" s="29" t="str">
        <f t="shared" si="30"/>
        <v>0</v>
      </c>
      <c r="C995" s="30"/>
      <c r="D995" s="30"/>
      <c r="E995" s="34"/>
      <c r="F995" s="33" t="str">
        <f t="shared" si="31"/>
        <v/>
      </c>
      <c r="G995" s="30"/>
      <c r="H995" s="30"/>
      <c r="I995" s="31"/>
      <c r="J995" s="31"/>
      <c r="K995" s="31"/>
    </row>
    <row r="996" spans="1:11" ht="15.75" x14ac:dyDescent="0.25">
      <c r="A996" s="28" t="str">
        <f>IFERROR((RANK(B996, $B$5:B5992) + COUNTIF($B$5:B996, B996) - 1),"")</f>
        <v/>
      </c>
      <c r="B996" s="29" t="str">
        <f t="shared" si="30"/>
        <v>0</v>
      </c>
      <c r="C996" s="30"/>
      <c r="D996" s="30"/>
      <c r="E996" s="34"/>
      <c r="F996" s="33" t="str">
        <f t="shared" si="31"/>
        <v/>
      </c>
      <c r="G996" s="30"/>
      <c r="H996" s="30"/>
      <c r="I996" s="31"/>
      <c r="J996" s="31"/>
      <c r="K996" s="31"/>
    </row>
    <row r="997" spans="1:11" ht="15.75" x14ac:dyDescent="0.25">
      <c r="A997" s="28" t="str">
        <f>IFERROR((RANK(B997, $B$5:B5993) + COUNTIF($B$5:B997, B997) - 1),"")</f>
        <v/>
      </c>
      <c r="B997" s="29" t="str">
        <f t="shared" si="30"/>
        <v>0</v>
      </c>
      <c r="C997" s="30"/>
      <c r="D997" s="30"/>
      <c r="E997" s="34"/>
      <c r="F997" s="33" t="str">
        <f t="shared" si="31"/>
        <v/>
      </c>
      <c r="G997" s="30"/>
      <c r="H997" s="30"/>
      <c r="I997" s="31"/>
      <c r="J997" s="31"/>
      <c r="K997" s="31"/>
    </row>
    <row r="998" spans="1:11" ht="15.75" x14ac:dyDescent="0.25">
      <c r="A998" s="28" t="str">
        <f>IFERROR((RANK(B998, $B$5:B5994) + COUNTIF($B$5:B998, B998) - 1),"")</f>
        <v/>
      </c>
      <c r="B998" s="29" t="str">
        <f t="shared" si="30"/>
        <v>0</v>
      </c>
      <c r="C998" s="30"/>
      <c r="D998" s="30"/>
      <c r="E998" s="34"/>
      <c r="F998" s="33" t="str">
        <f t="shared" si="31"/>
        <v/>
      </c>
      <c r="G998" s="30"/>
      <c r="H998" s="30"/>
      <c r="I998" s="31"/>
      <c r="J998" s="31"/>
      <c r="K998" s="31"/>
    </row>
    <row r="999" spans="1:11" ht="15.75" x14ac:dyDescent="0.25">
      <c r="A999" s="28" t="str">
        <f>IFERROR((RANK(B999, $B$5:B5995) + COUNTIF($B$5:B999, B999) - 1),"")</f>
        <v/>
      </c>
      <c r="B999" s="29" t="str">
        <f t="shared" si="30"/>
        <v>0</v>
      </c>
      <c r="C999" s="30"/>
      <c r="D999" s="30"/>
      <c r="E999" s="34"/>
      <c r="F999" s="33" t="str">
        <f t="shared" si="31"/>
        <v/>
      </c>
      <c r="G999" s="30"/>
      <c r="H999" s="30"/>
      <c r="I999" s="31"/>
      <c r="J999" s="31"/>
      <c r="K999" s="31"/>
    </row>
    <row r="1000" spans="1:11" ht="15.75" x14ac:dyDescent="0.25">
      <c r="A1000" s="28" t="str">
        <f>IFERROR((RANK(B1000, $B$5:B5996) + COUNTIF($B$5:B1000, B1000) - 1),"")</f>
        <v/>
      </c>
      <c r="B1000" s="29" t="str">
        <f t="shared" si="30"/>
        <v>0</v>
      </c>
      <c r="C1000" s="30"/>
      <c r="D1000" s="30"/>
      <c r="E1000" s="34"/>
      <c r="F1000" s="33" t="str">
        <f t="shared" si="31"/>
        <v/>
      </c>
      <c r="G1000" s="30"/>
      <c r="H1000" s="30"/>
      <c r="I1000" s="31"/>
      <c r="J1000" s="31"/>
      <c r="K1000" s="31"/>
    </row>
    <row r="1001" spans="1:11" ht="15.75" x14ac:dyDescent="0.25">
      <c r="A1001" s="28" t="str">
        <f>IFERROR((RANK(B1001, $B$5:B5997) + COUNTIF($B$5:B1001, B1001) - 1),"")</f>
        <v/>
      </c>
      <c r="B1001" s="29" t="str">
        <f t="shared" si="30"/>
        <v>0</v>
      </c>
      <c r="C1001" s="30"/>
      <c r="D1001" s="30"/>
      <c r="E1001" s="34"/>
      <c r="F1001" s="33" t="str">
        <f t="shared" si="31"/>
        <v/>
      </c>
      <c r="G1001" s="30"/>
      <c r="H1001" s="30"/>
      <c r="I1001" s="31"/>
      <c r="J1001" s="31"/>
      <c r="K1001" s="31"/>
    </row>
    <row r="1002" spans="1:11" ht="15.75" x14ac:dyDescent="0.25">
      <c r="A1002" s="28" t="str">
        <f>IFERROR((RANK(B1002, $B$5:B5998) + COUNTIF($B$5:B1002, B1002) - 1),"")</f>
        <v/>
      </c>
      <c r="B1002" s="29" t="str">
        <f t="shared" si="30"/>
        <v>0</v>
      </c>
      <c r="C1002" s="30"/>
      <c r="D1002" s="30"/>
      <c r="E1002" s="34"/>
      <c r="F1002" s="33" t="str">
        <f t="shared" si="31"/>
        <v/>
      </c>
      <c r="G1002" s="30"/>
      <c r="H1002" s="30"/>
      <c r="I1002" s="31"/>
      <c r="J1002" s="31"/>
      <c r="K1002" s="31"/>
    </row>
    <row r="1003" spans="1:11" ht="15.75" x14ac:dyDescent="0.25">
      <c r="A1003" s="28" t="str">
        <f>IFERROR((RANK(B1003, $B$5:B5999) + COUNTIF($B$5:B1003, B1003) - 1),"")</f>
        <v/>
      </c>
      <c r="B1003" s="29" t="str">
        <f t="shared" si="30"/>
        <v>0</v>
      </c>
      <c r="C1003" s="30"/>
      <c r="D1003" s="30"/>
      <c r="E1003" s="34"/>
      <c r="F1003" s="33" t="str">
        <f t="shared" si="31"/>
        <v/>
      </c>
      <c r="G1003" s="30"/>
      <c r="H1003" s="30"/>
      <c r="I1003" s="31"/>
      <c r="J1003" s="31"/>
      <c r="K1003" s="31"/>
    </row>
    <row r="1004" spans="1:11" ht="15.75" x14ac:dyDescent="0.25">
      <c r="A1004" s="28" t="str">
        <f>IFERROR((RANK(B1004, $B$5:B6000) + COUNTIF($B$5:B1004, B1004) - 1),"")</f>
        <v/>
      </c>
      <c r="B1004" s="29" t="str">
        <f t="shared" si="30"/>
        <v>0</v>
      </c>
      <c r="C1004" s="30"/>
      <c r="D1004" s="30"/>
      <c r="E1004" s="34"/>
      <c r="F1004" s="33" t="str">
        <f t="shared" si="31"/>
        <v/>
      </c>
      <c r="G1004" s="30"/>
      <c r="H1004" s="30"/>
      <c r="I1004" s="31"/>
      <c r="J1004" s="31"/>
      <c r="K1004" s="31"/>
    </row>
    <row r="1005" spans="1:11" ht="15.75" x14ac:dyDescent="0.25">
      <c r="A1005" s="28" t="str">
        <f>IFERROR((RANK(B1005, $B$5:B6001) + COUNTIF($B$5:B1005, B1005) - 1),"")</f>
        <v/>
      </c>
      <c r="B1005" s="29" t="str">
        <f t="shared" si="30"/>
        <v>0</v>
      </c>
      <c r="C1005" s="30"/>
      <c r="D1005" s="30"/>
      <c r="E1005" s="34"/>
      <c r="F1005" s="33" t="str">
        <f t="shared" si="31"/>
        <v/>
      </c>
      <c r="G1005" s="30"/>
      <c r="H1005" s="30"/>
      <c r="I1005" s="31"/>
      <c r="J1005" s="31"/>
      <c r="K1005" s="31"/>
    </row>
    <row r="1006" spans="1:11" ht="15.75" x14ac:dyDescent="0.25">
      <c r="A1006" s="28" t="str">
        <f>IFERROR((RANK(B1006, $B$5:B6002) + COUNTIF($B$5:B1006, B1006) - 1),"")</f>
        <v/>
      </c>
      <c r="B1006" s="29" t="str">
        <f t="shared" si="30"/>
        <v>0</v>
      </c>
      <c r="C1006" s="30"/>
      <c r="D1006" s="30"/>
      <c r="E1006" s="34"/>
      <c r="F1006" s="33" t="str">
        <f t="shared" si="31"/>
        <v/>
      </c>
      <c r="G1006" s="30"/>
      <c r="H1006" s="30"/>
      <c r="I1006" s="31"/>
      <c r="J1006" s="31"/>
      <c r="K1006" s="31"/>
    </row>
    <row r="1007" spans="1:11" ht="15.75" x14ac:dyDescent="0.25">
      <c r="A1007" s="28" t="str">
        <f>IFERROR((RANK(B1007, $B$5:B6003) + COUNTIF($B$5:B1007, B1007) - 1),"")</f>
        <v/>
      </c>
      <c r="B1007" s="29" t="str">
        <f t="shared" si="30"/>
        <v>0</v>
      </c>
      <c r="C1007" s="30"/>
      <c r="D1007" s="30"/>
      <c r="E1007" s="34"/>
      <c r="F1007" s="33" t="str">
        <f t="shared" si="31"/>
        <v/>
      </c>
      <c r="G1007" s="30"/>
      <c r="H1007" s="30"/>
      <c r="I1007" s="31"/>
      <c r="J1007" s="31"/>
      <c r="K1007" s="31"/>
    </row>
    <row r="1008" spans="1:11" ht="15.75" x14ac:dyDescent="0.25">
      <c r="A1008" s="28" t="str">
        <f>IFERROR((RANK(B1008, $B$5:B6004) + COUNTIF($B$5:B1008, B1008) - 1),"")</f>
        <v/>
      </c>
      <c r="B1008" s="29" t="str">
        <f t="shared" si="30"/>
        <v>0</v>
      </c>
      <c r="C1008" s="30"/>
      <c r="D1008" s="30"/>
      <c r="E1008" s="34"/>
      <c r="F1008" s="33" t="str">
        <f t="shared" si="31"/>
        <v/>
      </c>
      <c r="G1008" s="30"/>
      <c r="H1008" s="30"/>
      <c r="I1008" s="31"/>
      <c r="J1008" s="31"/>
      <c r="K1008" s="31"/>
    </row>
    <row r="1009" spans="1:11" ht="15.75" x14ac:dyDescent="0.25">
      <c r="A1009" s="28" t="str">
        <f>IFERROR((RANK(B1009, $B$5:B6005) + COUNTIF($B$5:B1009, B1009) - 1),"")</f>
        <v/>
      </c>
      <c r="B1009" s="29" t="str">
        <f t="shared" si="30"/>
        <v>0</v>
      </c>
      <c r="C1009" s="30"/>
      <c r="D1009" s="30"/>
      <c r="E1009" s="34"/>
      <c r="F1009" s="33" t="str">
        <f t="shared" si="31"/>
        <v/>
      </c>
      <c r="G1009" s="30"/>
      <c r="H1009" s="30"/>
      <c r="I1009" s="31"/>
      <c r="J1009" s="31"/>
      <c r="K1009" s="31"/>
    </row>
    <row r="1010" spans="1:11" ht="15.75" x14ac:dyDescent="0.25">
      <c r="A1010" s="28" t="str">
        <f>IFERROR((RANK(B1010, $B$5:B6006) + COUNTIF($B$5:B1010, B1010) - 1),"")</f>
        <v/>
      </c>
      <c r="B1010" s="29" t="str">
        <f t="shared" si="30"/>
        <v>0</v>
      </c>
      <c r="C1010" s="30"/>
      <c r="D1010" s="30"/>
      <c r="E1010" s="34"/>
      <c r="F1010" s="33" t="str">
        <f t="shared" si="31"/>
        <v/>
      </c>
      <c r="G1010" s="30"/>
      <c r="H1010" s="30"/>
      <c r="I1010" s="31"/>
      <c r="J1010" s="31"/>
      <c r="K1010" s="31"/>
    </row>
    <row r="1011" spans="1:11" ht="15.75" x14ac:dyDescent="0.25">
      <c r="A1011" s="28" t="str">
        <f>IFERROR((RANK(B1011, $B$5:B6007) + COUNTIF($B$5:B1011, B1011) - 1),"")</f>
        <v/>
      </c>
      <c r="B1011" s="29" t="str">
        <f t="shared" si="30"/>
        <v>0</v>
      </c>
      <c r="C1011" s="30"/>
      <c r="D1011" s="30"/>
      <c r="E1011" s="34"/>
      <c r="F1011" s="33" t="str">
        <f t="shared" si="31"/>
        <v/>
      </c>
      <c r="G1011" s="30"/>
      <c r="H1011" s="30"/>
      <c r="I1011" s="31"/>
      <c r="J1011" s="31"/>
      <c r="K1011" s="31"/>
    </row>
    <row r="1012" spans="1:11" ht="15.75" x14ac:dyDescent="0.25">
      <c r="A1012" s="28" t="str">
        <f>IFERROR((RANK(B1012, $B$5:B6008) + COUNTIF($B$5:B1012, B1012) - 1),"")</f>
        <v/>
      </c>
      <c r="B1012" s="29" t="str">
        <f t="shared" si="30"/>
        <v>0</v>
      </c>
      <c r="C1012" s="30"/>
      <c r="D1012" s="30"/>
      <c r="E1012" s="34"/>
      <c r="F1012" s="33" t="str">
        <f t="shared" si="31"/>
        <v/>
      </c>
      <c r="G1012" s="30"/>
      <c r="H1012" s="30"/>
      <c r="I1012" s="31"/>
      <c r="J1012" s="31"/>
      <c r="K1012" s="31"/>
    </row>
    <row r="1013" spans="1:11" ht="15.75" x14ac:dyDescent="0.25">
      <c r="A1013" s="28" t="str">
        <f>IFERROR((RANK(B1013, $B$5:B6009) + COUNTIF($B$5:B1013, B1013) - 1),"")</f>
        <v/>
      </c>
      <c r="B1013" s="29" t="str">
        <f t="shared" si="30"/>
        <v>0</v>
      </c>
      <c r="C1013" s="30"/>
      <c r="D1013" s="30"/>
      <c r="E1013" s="34"/>
      <c r="F1013" s="33" t="str">
        <f t="shared" si="31"/>
        <v/>
      </c>
      <c r="G1013" s="30"/>
      <c r="H1013" s="30"/>
      <c r="I1013" s="31"/>
      <c r="J1013" s="31"/>
      <c r="K1013" s="31"/>
    </row>
    <row r="1014" spans="1:11" ht="15.75" x14ac:dyDescent="0.25">
      <c r="A1014" s="28" t="str">
        <f>IFERROR((RANK(B1014, $B$5:B6010) + COUNTIF($B$5:B1014, B1014) - 1),"")</f>
        <v/>
      </c>
      <c r="B1014" s="29" t="str">
        <f t="shared" si="30"/>
        <v>0</v>
      </c>
      <c r="C1014" s="30"/>
      <c r="D1014" s="30"/>
      <c r="E1014" s="34"/>
      <c r="F1014" s="33" t="str">
        <f t="shared" si="31"/>
        <v/>
      </c>
      <c r="G1014" s="30"/>
      <c r="H1014" s="30"/>
      <c r="I1014" s="31"/>
      <c r="J1014" s="31"/>
      <c r="K1014" s="31"/>
    </row>
    <row r="1015" spans="1:11" ht="15.75" x14ac:dyDescent="0.25">
      <c r="A1015" s="28" t="str">
        <f>IFERROR((RANK(B1015, $B$5:B6011) + COUNTIF($B$5:B1015, B1015) - 1),"")</f>
        <v/>
      </c>
      <c r="B1015" s="29" t="str">
        <f t="shared" si="30"/>
        <v>0</v>
      </c>
      <c r="C1015" s="30"/>
      <c r="D1015" s="30"/>
      <c r="E1015" s="34"/>
      <c r="F1015" s="33" t="str">
        <f t="shared" si="31"/>
        <v/>
      </c>
      <c r="G1015" s="30"/>
      <c r="H1015" s="30"/>
      <c r="I1015" s="31"/>
      <c r="J1015" s="31"/>
      <c r="K1015" s="31"/>
    </row>
    <row r="1016" spans="1:11" ht="15.75" x14ac:dyDescent="0.25">
      <c r="A1016" s="28" t="str">
        <f>IFERROR((RANK(B1016, $B$5:B6012) + COUNTIF($B$5:B1016, B1016) - 1),"")</f>
        <v/>
      </c>
      <c r="B1016" s="29" t="str">
        <f t="shared" si="30"/>
        <v>0</v>
      </c>
      <c r="C1016" s="30"/>
      <c r="D1016" s="30"/>
      <c r="E1016" s="34"/>
      <c r="F1016" s="33" t="str">
        <f t="shared" si="31"/>
        <v/>
      </c>
      <c r="G1016" s="30"/>
      <c r="H1016" s="30"/>
      <c r="I1016" s="31"/>
      <c r="J1016" s="31"/>
      <c r="K1016" s="31"/>
    </row>
    <row r="1017" spans="1:11" ht="15.75" x14ac:dyDescent="0.25">
      <c r="A1017" s="28" t="str">
        <f>IFERROR((RANK(B1017, $B$5:B6013) + COUNTIF($B$5:B1017, B1017) - 1),"")</f>
        <v/>
      </c>
      <c r="B1017" s="29" t="str">
        <f t="shared" si="30"/>
        <v>0</v>
      </c>
      <c r="C1017" s="30"/>
      <c r="D1017" s="30"/>
      <c r="E1017" s="34"/>
      <c r="F1017" s="33" t="str">
        <f t="shared" si="31"/>
        <v/>
      </c>
      <c r="G1017" s="30"/>
      <c r="H1017" s="30"/>
      <c r="I1017" s="31"/>
      <c r="J1017" s="31"/>
      <c r="K1017" s="31"/>
    </row>
    <row r="1018" spans="1:11" ht="15.75" x14ac:dyDescent="0.25">
      <c r="A1018" s="28" t="str">
        <f>IFERROR((RANK(B1018, $B$5:B6014) + COUNTIF($B$5:B1018, B1018) - 1),"")</f>
        <v/>
      </c>
      <c r="B1018" s="29" t="str">
        <f t="shared" si="30"/>
        <v>0</v>
      </c>
      <c r="C1018" s="30"/>
      <c r="D1018" s="30"/>
      <c r="E1018" s="34"/>
      <c r="F1018" s="33" t="str">
        <f t="shared" si="31"/>
        <v/>
      </c>
      <c r="G1018" s="30"/>
      <c r="H1018" s="30"/>
      <c r="I1018" s="31"/>
      <c r="J1018" s="31"/>
      <c r="K1018" s="31"/>
    </row>
    <row r="1019" spans="1:11" ht="15.75" x14ac:dyDescent="0.25">
      <c r="A1019" s="28" t="str">
        <f>IFERROR((RANK(B1019, $B$5:B6015) + COUNTIF($B$5:B1019, B1019) - 1),"")</f>
        <v/>
      </c>
      <c r="B1019" s="29" t="str">
        <f t="shared" si="30"/>
        <v>0</v>
      </c>
      <c r="C1019" s="30"/>
      <c r="D1019" s="30"/>
      <c r="E1019" s="34"/>
      <c r="F1019" s="33" t="str">
        <f t="shared" si="31"/>
        <v/>
      </c>
      <c r="G1019" s="30"/>
      <c r="H1019" s="30"/>
      <c r="I1019" s="31"/>
      <c r="J1019" s="31"/>
      <c r="K1019" s="31"/>
    </row>
    <row r="1020" spans="1:11" ht="15.75" x14ac:dyDescent="0.25">
      <c r="A1020" s="28" t="str">
        <f>IFERROR((RANK(B1020, $B$5:B6016) + COUNTIF($B$5:B1020, B1020) - 1),"")</f>
        <v/>
      </c>
      <c r="B1020" s="29" t="str">
        <f t="shared" si="30"/>
        <v>0</v>
      </c>
      <c r="C1020" s="30"/>
      <c r="D1020" s="30"/>
      <c r="E1020" s="34"/>
      <c r="F1020" s="33" t="str">
        <f t="shared" si="31"/>
        <v/>
      </c>
      <c r="G1020" s="30"/>
      <c r="H1020" s="30"/>
      <c r="I1020" s="31"/>
      <c r="J1020" s="31"/>
      <c r="K1020" s="31"/>
    </row>
    <row r="1021" spans="1:11" ht="15.75" x14ac:dyDescent="0.25">
      <c r="A1021" s="28" t="str">
        <f>IFERROR((RANK(B1021, $B$5:B6017) + COUNTIF($B$5:B1021, B1021) - 1),"")</f>
        <v/>
      </c>
      <c r="B1021" s="29" t="str">
        <f t="shared" si="30"/>
        <v>0</v>
      </c>
      <c r="C1021" s="30"/>
      <c r="D1021" s="30"/>
      <c r="E1021" s="34"/>
      <c r="F1021" s="33" t="str">
        <f t="shared" si="31"/>
        <v/>
      </c>
      <c r="G1021" s="30"/>
      <c r="H1021" s="30"/>
      <c r="I1021" s="31"/>
      <c r="J1021" s="31"/>
      <c r="K1021" s="31"/>
    </row>
    <row r="1022" spans="1:11" ht="15.75" x14ac:dyDescent="0.25">
      <c r="A1022" s="28" t="str">
        <f>IFERROR((RANK(B1022, $B$5:B6018) + COUNTIF($B$5:B1022, B1022) - 1),"")</f>
        <v/>
      </c>
      <c r="B1022" s="29" t="str">
        <f t="shared" si="30"/>
        <v>0</v>
      </c>
      <c r="C1022" s="30"/>
      <c r="D1022" s="30"/>
      <c r="E1022" s="34"/>
      <c r="F1022" s="33" t="str">
        <f t="shared" si="31"/>
        <v/>
      </c>
      <c r="G1022" s="30"/>
      <c r="H1022" s="30"/>
      <c r="I1022" s="31"/>
      <c r="J1022" s="31"/>
      <c r="K1022" s="31"/>
    </row>
    <row r="1023" spans="1:11" ht="15.75" x14ac:dyDescent="0.25">
      <c r="A1023" s="28" t="str">
        <f>IFERROR((RANK(B1023, $B$5:B6019) + COUNTIF($B$5:B1023, B1023) - 1),"")</f>
        <v/>
      </c>
      <c r="B1023" s="29" t="str">
        <f t="shared" si="30"/>
        <v>0</v>
      </c>
      <c r="C1023" s="30"/>
      <c r="D1023" s="30"/>
      <c r="E1023" s="34"/>
      <c r="F1023" s="33" t="str">
        <f t="shared" si="31"/>
        <v/>
      </c>
      <c r="G1023" s="30"/>
      <c r="H1023" s="30"/>
      <c r="I1023" s="31"/>
      <c r="J1023" s="31"/>
      <c r="K1023" s="31"/>
    </row>
    <row r="1024" spans="1:11" ht="15.75" x14ac:dyDescent="0.25">
      <c r="A1024" s="28" t="str">
        <f>IFERROR((RANK(B1024, $B$5:B6020) + COUNTIF($B$5:B1024, B1024) - 1),"")</f>
        <v/>
      </c>
      <c r="B1024" s="29" t="str">
        <f t="shared" si="30"/>
        <v>0</v>
      </c>
      <c r="C1024" s="30"/>
      <c r="D1024" s="30"/>
      <c r="E1024" s="34"/>
      <c r="F1024" s="33" t="str">
        <f t="shared" si="31"/>
        <v/>
      </c>
      <c r="G1024" s="30"/>
      <c r="H1024" s="30"/>
      <c r="I1024" s="31"/>
      <c r="J1024" s="31"/>
      <c r="K1024" s="31"/>
    </row>
    <row r="1025" spans="1:11" ht="15.75" x14ac:dyDescent="0.25">
      <c r="A1025" s="28" t="str">
        <f>IFERROR((RANK(B1025, $B$5:B6021) + COUNTIF($B$5:B1025, B1025) - 1),"")</f>
        <v/>
      </c>
      <c r="B1025" s="29" t="str">
        <f t="shared" si="30"/>
        <v>0</v>
      </c>
      <c r="C1025" s="30"/>
      <c r="D1025" s="30"/>
      <c r="E1025" s="34"/>
      <c r="F1025" s="33" t="str">
        <f t="shared" si="31"/>
        <v/>
      </c>
      <c r="G1025" s="30"/>
      <c r="H1025" s="30"/>
      <c r="I1025" s="31"/>
      <c r="J1025" s="31"/>
      <c r="K1025" s="31"/>
    </row>
    <row r="1026" spans="1:11" ht="15.75" x14ac:dyDescent="0.25">
      <c r="A1026" s="28" t="str">
        <f>IFERROR((RANK(B1026, $B$5:B6022) + COUNTIF($B$5:B1026, B1026) - 1),"")</f>
        <v/>
      </c>
      <c r="B1026" s="29" t="str">
        <f t="shared" si="30"/>
        <v>0</v>
      </c>
      <c r="C1026" s="30"/>
      <c r="D1026" s="30"/>
      <c r="E1026" s="34"/>
      <c r="F1026" s="33" t="str">
        <f t="shared" si="31"/>
        <v/>
      </c>
      <c r="G1026" s="30"/>
      <c r="H1026" s="30"/>
      <c r="I1026" s="31"/>
      <c r="J1026" s="31"/>
      <c r="K1026" s="31"/>
    </row>
    <row r="1027" spans="1:11" ht="15.75" x14ac:dyDescent="0.25">
      <c r="A1027" s="28" t="str">
        <f>IFERROR((RANK(B1027, $B$5:B6023) + COUNTIF($B$5:B1027, B1027) - 1),"")</f>
        <v/>
      </c>
      <c r="B1027" s="29" t="str">
        <f t="shared" si="30"/>
        <v>0</v>
      </c>
      <c r="C1027" s="30"/>
      <c r="D1027" s="30"/>
      <c r="E1027" s="34"/>
      <c r="F1027" s="33" t="str">
        <f t="shared" si="31"/>
        <v/>
      </c>
      <c r="G1027" s="30"/>
      <c r="H1027" s="30"/>
      <c r="I1027" s="31"/>
      <c r="J1027" s="31"/>
      <c r="K1027" s="31"/>
    </row>
    <row r="1028" spans="1:11" ht="15.75" x14ac:dyDescent="0.25">
      <c r="A1028" s="28" t="str">
        <f>IFERROR((RANK(B1028, $B$5:B6024) + COUNTIF($B$5:B1028, B1028) - 1),"")</f>
        <v/>
      </c>
      <c r="B1028" s="29" t="str">
        <f t="shared" si="30"/>
        <v>0</v>
      </c>
      <c r="C1028" s="30"/>
      <c r="D1028" s="30"/>
      <c r="E1028" s="34"/>
      <c r="F1028" s="33" t="str">
        <f t="shared" si="31"/>
        <v/>
      </c>
      <c r="G1028" s="30"/>
      <c r="H1028" s="30"/>
      <c r="I1028" s="31"/>
      <c r="J1028" s="31"/>
      <c r="K1028" s="31"/>
    </row>
    <row r="1029" spans="1:11" ht="15.75" x14ac:dyDescent="0.25">
      <c r="A1029" s="28" t="str">
        <f>IFERROR((RANK(B1029, $B$5:B6025) + COUNTIF($B$5:B1029, B1029) - 1),"")</f>
        <v/>
      </c>
      <c r="B1029" s="29" t="str">
        <f t="shared" ref="B1029:B1092" si="32">IF(G1029="Removed",IF(AND(I1029 &lt;&gt; "Poor", I1029 &lt;&gt; "Very Poor/Dead",E1029&gt;5), E1029, "0"),"0")</f>
        <v>0</v>
      </c>
      <c r="C1029" s="30"/>
      <c r="D1029" s="30"/>
      <c r="E1029" s="34"/>
      <c r="F1029" s="33" t="str">
        <f t="shared" ref="F1029:F1092" si="33">IF(E1029&gt;=20,"X","")</f>
        <v/>
      </c>
      <c r="G1029" s="30"/>
      <c r="H1029" s="30"/>
      <c r="I1029" s="31"/>
      <c r="J1029" s="31"/>
      <c r="K1029" s="31"/>
    </row>
    <row r="1030" spans="1:11" ht="15.75" x14ac:dyDescent="0.25">
      <c r="A1030" s="28" t="str">
        <f>IFERROR((RANK(B1030, $B$5:B6026) + COUNTIF($B$5:B1030, B1030) - 1),"")</f>
        <v/>
      </c>
      <c r="B1030" s="29" t="str">
        <f t="shared" si="32"/>
        <v>0</v>
      </c>
      <c r="C1030" s="30"/>
      <c r="D1030" s="30"/>
      <c r="E1030" s="34"/>
      <c r="F1030" s="33" t="str">
        <f t="shared" si="33"/>
        <v/>
      </c>
      <c r="G1030" s="30"/>
      <c r="H1030" s="30"/>
      <c r="I1030" s="31"/>
      <c r="J1030" s="31"/>
      <c r="K1030" s="31"/>
    </row>
    <row r="1031" spans="1:11" ht="15.75" x14ac:dyDescent="0.25">
      <c r="A1031" s="28" t="str">
        <f>IFERROR((RANK(B1031, $B$5:B6027) + COUNTIF($B$5:B1031, B1031) - 1),"")</f>
        <v/>
      </c>
      <c r="B1031" s="29" t="str">
        <f t="shared" si="32"/>
        <v>0</v>
      </c>
      <c r="C1031" s="30"/>
      <c r="D1031" s="30"/>
      <c r="E1031" s="34"/>
      <c r="F1031" s="33" t="str">
        <f t="shared" si="33"/>
        <v/>
      </c>
      <c r="G1031" s="30"/>
      <c r="H1031" s="30"/>
      <c r="I1031" s="31"/>
      <c r="J1031" s="31"/>
      <c r="K1031" s="31"/>
    </row>
    <row r="1032" spans="1:11" ht="15.75" x14ac:dyDescent="0.25">
      <c r="A1032" s="28" t="str">
        <f>IFERROR((RANK(B1032, $B$5:B6028) + COUNTIF($B$5:B1032, B1032) - 1),"")</f>
        <v/>
      </c>
      <c r="B1032" s="29" t="str">
        <f t="shared" si="32"/>
        <v>0</v>
      </c>
      <c r="C1032" s="30"/>
      <c r="D1032" s="30"/>
      <c r="E1032" s="34"/>
      <c r="F1032" s="33" t="str">
        <f t="shared" si="33"/>
        <v/>
      </c>
      <c r="G1032" s="30"/>
      <c r="H1032" s="30"/>
      <c r="I1032" s="31"/>
      <c r="J1032" s="31"/>
      <c r="K1032" s="31"/>
    </row>
    <row r="1033" spans="1:11" ht="15.75" x14ac:dyDescent="0.25">
      <c r="A1033" s="28" t="str">
        <f>IFERROR((RANK(B1033, $B$5:B6029) + COUNTIF($B$5:B1033, B1033) - 1),"")</f>
        <v/>
      </c>
      <c r="B1033" s="29" t="str">
        <f t="shared" si="32"/>
        <v>0</v>
      </c>
      <c r="C1033" s="30"/>
      <c r="D1033" s="30"/>
      <c r="E1033" s="34"/>
      <c r="F1033" s="33" t="str">
        <f t="shared" si="33"/>
        <v/>
      </c>
      <c r="G1033" s="30"/>
      <c r="H1033" s="30"/>
      <c r="I1033" s="31"/>
      <c r="J1033" s="31"/>
      <c r="K1033" s="31"/>
    </row>
    <row r="1034" spans="1:11" ht="15.75" x14ac:dyDescent="0.25">
      <c r="A1034" s="28" t="str">
        <f>IFERROR((RANK(B1034, $B$5:B6030) + COUNTIF($B$5:B1034, B1034) - 1),"")</f>
        <v/>
      </c>
      <c r="B1034" s="29" t="str">
        <f t="shared" si="32"/>
        <v>0</v>
      </c>
      <c r="C1034" s="30"/>
      <c r="D1034" s="30"/>
      <c r="E1034" s="34"/>
      <c r="F1034" s="33" t="str">
        <f t="shared" si="33"/>
        <v/>
      </c>
      <c r="G1034" s="30"/>
      <c r="H1034" s="30"/>
      <c r="I1034" s="31"/>
      <c r="J1034" s="31"/>
      <c r="K1034" s="31"/>
    </row>
    <row r="1035" spans="1:11" ht="15.75" x14ac:dyDescent="0.25">
      <c r="A1035" s="28" t="str">
        <f>IFERROR((RANK(B1035, $B$5:B6031) + COUNTIF($B$5:B1035, B1035) - 1),"")</f>
        <v/>
      </c>
      <c r="B1035" s="29" t="str">
        <f t="shared" si="32"/>
        <v>0</v>
      </c>
      <c r="C1035" s="30"/>
      <c r="D1035" s="30"/>
      <c r="E1035" s="34"/>
      <c r="F1035" s="33" t="str">
        <f t="shared" si="33"/>
        <v/>
      </c>
      <c r="G1035" s="30"/>
      <c r="H1035" s="30"/>
      <c r="I1035" s="31"/>
      <c r="J1035" s="31"/>
      <c r="K1035" s="31"/>
    </row>
    <row r="1036" spans="1:11" ht="15.75" x14ac:dyDescent="0.25">
      <c r="A1036" s="28" t="str">
        <f>IFERROR((RANK(B1036, $B$5:B6032) + COUNTIF($B$5:B1036, B1036) - 1),"")</f>
        <v/>
      </c>
      <c r="B1036" s="29" t="str">
        <f t="shared" si="32"/>
        <v>0</v>
      </c>
      <c r="C1036" s="30"/>
      <c r="D1036" s="30"/>
      <c r="E1036" s="34"/>
      <c r="F1036" s="33" t="str">
        <f t="shared" si="33"/>
        <v/>
      </c>
      <c r="G1036" s="30"/>
      <c r="H1036" s="30"/>
      <c r="I1036" s="31"/>
      <c r="J1036" s="31"/>
      <c r="K1036" s="31"/>
    </row>
    <row r="1037" spans="1:11" ht="15.75" x14ac:dyDescent="0.25">
      <c r="A1037" s="28" t="str">
        <f>IFERROR((RANK(B1037, $B$5:B6033) + COUNTIF($B$5:B1037, B1037) - 1),"")</f>
        <v/>
      </c>
      <c r="B1037" s="29" t="str">
        <f t="shared" si="32"/>
        <v>0</v>
      </c>
      <c r="C1037" s="30"/>
      <c r="D1037" s="30"/>
      <c r="E1037" s="34"/>
      <c r="F1037" s="33" t="str">
        <f t="shared" si="33"/>
        <v/>
      </c>
      <c r="G1037" s="30"/>
      <c r="H1037" s="30"/>
      <c r="I1037" s="31"/>
      <c r="J1037" s="31"/>
      <c r="K1037" s="31"/>
    </row>
    <row r="1038" spans="1:11" ht="15.75" x14ac:dyDescent="0.25">
      <c r="A1038" s="28" t="str">
        <f>IFERROR((RANK(B1038, $B$5:B6034) + COUNTIF($B$5:B1038, B1038) - 1),"")</f>
        <v/>
      </c>
      <c r="B1038" s="29" t="str">
        <f t="shared" si="32"/>
        <v>0</v>
      </c>
      <c r="C1038" s="30"/>
      <c r="D1038" s="30"/>
      <c r="E1038" s="34"/>
      <c r="F1038" s="33" t="str">
        <f t="shared" si="33"/>
        <v/>
      </c>
      <c r="G1038" s="30"/>
      <c r="H1038" s="30"/>
      <c r="I1038" s="31"/>
      <c r="J1038" s="31"/>
      <c r="K1038" s="31"/>
    </row>
    <row r="1039" spans="1:11" ht="15.75" x14ac:dyDescent="0.25">
      <c r="A1039" s="28" t="str">
        <f>IFERROR((RANK(B1039, $B$5:B6035) + COUNTIF($B$5:B1039, B1039) - 1),"")</f>
        <v/>
      </c>
      <c r="B1039" s="29" t="str">
        <f t="shared" si="32"/>
        <v>0</v>
      </c>
      <c r="C1039" s="30"/>
      <c r="D1039" s="30"/>
      <c r="E1039" s="34"/>
      <c r="F1039" s="33" t="str">
        <f t="shared" si="33"/>
        <v/>
      </c>
      <c r="G1039" s="30"/>
      <c r="H1039" s="30"/>
      <c r="I1039" s="31"/>
      <c r="J1039" s="31"/>
      <c r="K1039" s="31"/>
    </row>
    <row r="1040" spans="1:11" ht="15.75" x14ac:dyDescent="0.25">
      <c r="A1040" s="28" t="str">
        <f>IFERROR((RANK(B1040, $B$5:B6036) + COUNTIF($B$5:B1040, B1040) - 1),"")</f>
        <v/>
      </c>
      <c r="B1040" s="29" t="str">
        <f t="shared" si="32"/>
        <v>0</v>
      </c>
      <c r="C1040" s="30"/>
      <c r="D1040" s="30"/>
      <c r="E1040" s="34"/>
      <c r="F1040" s="33" t="str">
        <f t="shared" si="33"/>
        <v/>
      </c>
      <c r="G1040" s="30"/>
      <c r="H1040" s="30"/>
      <c r="I1040" s="31"/>
      <c r="J1040" s="31"/>
      <c r="K1040" s="31"/>
    </row>
    <row r="1041" spans="1:11" ht="15.75" x14ac:dyDescent="0.25">
      <c r="A1041" s="28" t="str">
        <f>IFERROR((RANK(B1041, $B$5:B6037) + COUNTIF($B$5:B1041, B1041) - 1),"")</f>
        <v/>
      </c>
      <c r="B1041" s="29" t="str">
        <f t="shared" si="32"/>
        <v>0</v>
      </c>
      <c r="C1041" s="30"/>
      <c r="D1041" s="30"/>
      <c r="E1041" s="34"/>
      <c r="F1041" s="33" t="str">
        <f t="shared" si="33"/>
        <v/>
      </c>
      <c r="G1041" s="30"/>
      <c r="H1041" s="30"/>
      <c r="I1041" s="31"/>
      <c r="J1041" s="31"/>
      <c r="K1041" s="31"/>
    </row>
    <row r="1042" spans="1:11" ht="15.75" x14ac:dyDescent="0.25">
      <c r="A1042" s="28" t="str">
        <f>IFERROR((RANK(B1042, $B$5:B6038) + COUNTIF($B$5:B1042, B1042) - 1),"")</f>
        <v/>
      </c>
      <c r="B1042" s="29" t="str">
        <f t="shared" si="32"/>
        <v>0</v>
      </c>
      <c r="C1042" s="30"/>
      <c r="D1042" s="30"/>
      <c r="E1042" s="34"/>
      <c r="F1042" s="33" t="str">
        <f t="shared" si="33"/>
        <v/>
      </c>
      <c r="G1042" s="30"/>
      <c r="H1042" s="30"/>
      <c r="I1042" s="31"/>
      <c r="J1042" s="31"/>
      <c r="K1042" s="31"/>
    </row>
    <row r="1043" spans="1:11" ht="15.75" x14ac:dyDescent="0.25">
      <c r="A1043" s="28" t="str">
        <f>IFERROR((RANK(B1043, $B$5:B6039) + COUNTIF($B$5:B1043, B1043) - 1),"")</f>
        <v/>
      </c>
      <c r="B1043" s="29" t="str">
        <f t="shared" si="32"/>
        <v>0</v>
      </c>
      <c r="C1043" s="30"/>
      <c r="D1043" s="30"/>
      <c r="E1043" s="34"/>
      <c r="F1043" s="33" t="str">
        <f t="shared" si="33"/>
        <v/>
      </c>
      <c r="G1043" s="30"/>
      <c r="H1043" s="30"/>
      <c r="I1043" s="31"/>
      <c r="J1043" s="31"/>
      <c r="K1043" s="31"/>
    </row>
    <row r="1044" spans="1:11" ht="15.75" x14ac:dyDescent="0.25">
      <c r="A1044" s="28" t="str">
        <f>IFERROR((RANK(B1044, $B$5:B6040) + COUNTIF($B$5:B1044, B1044) - 1),"")</f>
        <v/>
      </c>
      <c r="B1044" s="29" t="str">
        <f t="shared" si="32"/>
        <v>0</v>
      </c>
      <c r="C1044" s="30"/>
      <c r="D1044" s="30"/>
      <c r="E1044" s="34"/>
      <c r="F1044" s="33" t="str">
        <f t="shared" si="33"/>
        <v/>
      </c>
      <c r="G1044" s="30"/>
      <c r="H1044" s="30"/>
      <c r="I1044" s="31"/>
      <c r="J1044" s="31"/>
      <c r="K1044" s="31"/>
    </row>
    <row r="1045" spans="1:11" ht="15.75" x14ac:dyDescent="0.25">
      <c r="A1045" s="28" t="str">
        <f>IFERROR((RANK(B1045, $B$5:B6041) + COUNTIF($B$5:B1045, B1045) - 1),"")</f>
        <v/>
      </c>
      <c r="B1045" s="29" t="str">
        <f t="shared" si="32"/>
        <v>0</v>
      </c>
      <c r="C1045" s="30"/>
      <c r="D1045" s="30"/>
      <c r="E1045" s="34"/>
      <c r="F1045" s="33" t="str">
        <f t="shared" si="33"/>
        <v/>
      </c>
      <c r="G1045" s="30"/>
      <c r="H1045" s="30"/>
      <c r="I1045" s="31"/>
      <c r="J1045" s="31"/>
      <c r="K1045" s="31"/>
    </row>
    <row r="1046" spans="1:11" ht="15.75" x14ac:dyDescent="0.25">
      <c r="A1046" s="28" t="str">
        <f>IFERROR((RANK(B1046, $B$5:B6042) + COUNTIF($B$5:B1046, B1046) - 1),"")</f>
        <v/>
      </c>
      <c r="B1046" s="29" t="str">
        <f t="shared" si="32"/>
        <v>0</v>
      </c>
      <c r="C1046" s="30"/>
      <c r="D1046" s="30"/>
      <c r="E1046" s="34"/>
      <c r="F1046" s="33" t="str">
        <f t="shared" si="33"/>
        <v/>
      </c>
      <c r="G1046" s="30"/>
      <c r="H1046" s="30"/>
      <c r="I1046" s="31"/>
      <c r="J1046" s="31"/>
      <c r="K1046" s="31"/>
    </row>
    <row r="1047" spans="1:11" ht="15.75" x14ac:dyDescent="0.25">
      <c r="A1047" s="28" t="str">
        <f>IFERROR((RANK(B1047, $B$5:B6043) + COUNTIF($B$5:B1047, B1047) - 1),"")</f>
        <v/>
      </c>
      <c r="B1047" s="29" t="str">
        <f t="shared" si="32"/>
        <v>0</v>
      </c>
      <c r="C1047" s="30"/>
      <c r="D1047" s="30"/>
      <c r="E1047" s="34"/>
      <c r="F1047" s="33" t="str">
        <f t="shared" si="33"/>
        <v/>
      </c>
      <c r="G1047" s="30"/>
      <c r="H1047" s="30"/>
      <c r="I1047" s="31"/>
      <c r="J1047" s="31"/>
      <c r="K1047" s="31"/>
    </row>
    <row r="1048" spans="1:11" ht="15.75" x14ac:dyDescent="0.25">
      <c r="A1048" s="28" t="str">
        <f>IFERROR((RANK(B1048, $B$5:B6044) + COUNTIF($B$5:B1048, B1048) - 1),"")</f>
        <v/>
      </c>
      <c r="B1048" s="29" t="str">
        <f t="shared" si="32"/>
        <v>0</v>
      </c>
      <c r="C1048" s="30"/>
      <c r="D1048" s="30"/>
      <c r="E1048" s="34"/>
      <c r="F1048" s="33" t="str">
        <f t="shared" si="33"/>
        <v/>
      </c>
      <c r="G1048" s="30"/>
      <c r="H1048" s="30"/>
      <c r="I1048" s="31"/>
      <c r="J1048" s="31"/>
      <c r="K1048" s="31"/>
    </row>
    <row r="1049" spans="1:11" ht="15.75" x14ac:dyDescent="0.25">
      <c r="A1049" s="28" t="str">
        <f>IFERROR((RANK(B1049, $B$5:B6045) + COUNTIF($B$5:B1049, B1049) - 1),"")</f>
        <v/>
      </c>
      <c r="B1049" s="29" t="str">
        <f t="shared" si="32"/>
        <v>0</v>
      </c>
      <c r="C1049" s="30"/>
      <c r="D1049" s="30"/>
      <c r="E1049" s="34"/>
      <c r="F1049" s="33" t="str">
        <f t="shared" si="33"/>
        <v/>
      </c>
      <c r="G1049" s="30"/>
      <c r="H1049" s="30"/>
      <c r="I1049" s="31"/>
      <c r="J1049" s="31"/>
      <c r="K1049" s="31"/>
    </row>
    <row r="1050" spans="1:11" ht="15.75" x14ac:dyDescent="0.25">
      <c r="A1050" s="28" t="str">
        <f>IFERROR((RANK(B1050, $B$5:B6046) + COUNTIF($B$5:B1050, B1050) - 1),"")</f>
        <v/>
      </c>
      <c r="B1050" s="29" t="str">
        <f t="shared" si="32"/>
        <v>0</v>
      </c>
      <c r="C1050" s="30"/>
      <c r="D1050" s="30"/>
      <c r="E1050" s="34"/>
      <c r="F1050" s="33" t="str">
        <f t="shared" si="33"/>
        <v/>
      </c>
      <c r="G1050" s="30"/>
      <c r="H1050" s="30"/>
      <c r="I1050" s="31"/>
      <c r="J1050" s="31"/>
      <c r="K1050" s="31"/>
    </row>
    <row r="1051" spans="1:11" ht="15.75" x14ac:dyDescent="0.25">
      <c r="A1051" s="28" t="str">
        <f>IFERROR((RANK(B1051, $B$5:B6047) + COUNTIF($B$5:B1051, B1051) - 1),"")</f>
        <v/>
      </c>
      <c r="B1051" s="29" t="str">
        <f t="shared" si="32"/>
        <v>0</v>
      </c>
      <c r="C1051" s="30"/>
      <c r="D1051" s="30"/>
      <c r="E1051" s="34"/>
      <c r="F1051" s="33" t="str">
        <f t="shared" si="33"/>
        <v/>
      </c>
      <c r="G1051" s="30"/>
      <c r="H1051" s="30"/>
      <c r="I1051" s="31"/>
      <c r="J1051" s="31"/>
      <c r="K1051" s="31"/>
    </row>
    <row r="1052" spans="1:11" ht="15.75" x14ac:dyDescent="0.25">
      <c r="A1052" s="28" t="str">
        <f>IFERROR((RANK(B1052, $B$5:B6048) + COUNTIF($B$5:B1052, B1052) - 1),"")</f>
        <v/>
      </c>
      <c r="B1052" s="29" t="str">
        <f t="shared" si="32"/>
        <v>0</v>
      </c>
      <c r="C1052" s="30"/>
      <c r="D1052" s="30"/>
      <c r="E1052" s="34"/>
      <c r="F1052" s="33" t="str">
        <f t="shared" si="33"/>
        <v/>
      </c>
      <c r="G1052" s="30"/>
      <c r="H1052" s="30"/>
      <c r="I1052" s="31"/>
      <c r="J1052" s="31"/>
      <c r="K1052" s="31"/>
    </row>
    <row r="1053" spans="1:11" ht="15.75" x14ac:dyDescent="0.25">
      <c r="A1053" s="28" t="str">
        <f>IFERROR((RANK(B1053, $B$5:B6049) + COUNTIF($B$5:B1053, B1053) - 1),"")</f>
        <v/>
      </c>
      <c r="B1053" s="29" t="str">
        <f t="shared" si="32"/>
        <v>0</v>
      </c>
      <c r="C1053" s="30"/>
      <c r="D1053" s="30"/>
      <c r="E1053" s="34"/>
      <c r="F1053" s="33" t="str">
        <f t="shared" si="33"/>
        <v/>
      </c>
      <c r="G1053" s="30"/>
      <c r="H1053" s="30"/>
      <c r="I1053" s="31"/>
      <c r="J1053" s="31"/>
      <c r="K1053" s="31"/>
    </row>
    <row r="1054" spans="1:11" ht="15.75" x14ac:dyDescent="0.25">
      <c r="A1054" s="28" t="str">
        <f>IFERROR((RANK(B1054, $B$5:B6050) + COUNTIF($B$5:B1054, B1054) - 1),"")</f>
        <v/>
      </c>
      <c r="B1054" s="29" t="str">
        <f t="shared" si="32"/>
        <v>0</v>
      </c>
      <c r="C1054" s="30"/>
      <c r="D1054" s="30"/>
      <c r="E1054" s="34"/>
      <c r="F1054" s="33" t="str">
        <f t="shared" si="33"/>
        <v/>
      </c>
      <c r="G1054" s="30"/>
      <c r="H1054" s="30"/>
      <c r="I1054" s="31"/>
      <c r="J1054" s="31"/>
      <c r="K1054" s="31"/>
    </row>
    <row r="1055" spans="1:11" ht="15.75" x14ac:dyDescent="0.25">
      <c r="A1055" s="28" t="str">
        <f>IFERROR((RANK(B1055, $B$5:B6051) + COUNTIF($B$5:B1055, B1055) - 1),"")</f>
        <v/>
      </c>
      <c r="B1055" s="29" t="str">
        <f t="shared" si="32"/>
        <v>0</v>
      </c>
      <c r="C1055" s="30"/>
      <c r="D1055" s="30"/>
      <c r="E1055" s="34"/>
      <c r="F1055" s="33" t="str">
        <f t="shared" si="33"/>
        <v/>
      </c>
      <c r="G1055" s="30"/>
      <c r="H1055" s="30"/>
      <c r="I1055" s="31"/>
      <c r="J1055" s="31"/>
      <c r="K1055" s="31"/>
    </row>
    <row r="1056" spans="1:11" ht="15.75" x14ac:dyDescent="0.25">
      <c r="A1056" s="28" t="str">
        <f>IFERROR((RANK(B1056, $B$5:B6052) + COUNTIF($B$5:B1056, B1056) - 1),"")</f>
        <v/>
      </c>
      <c r="B1056" s="29" t="str">
        <f t="shared" si="32"/>
        <v>0</v>
      </c>
      <c r="C1056" s="30"/>
      <c r="D1056" s="30"/>
      <c r="E1056" s="34"/>
      <c r="F1056" s="33" t="str">
        <f t="shared" si="33"/>
        <v/>
      </c>
      <c r="G1056" s="30"/>
      <c r="H1056" s="30"/>
      <c r="I1056" s="31"/>
      <c r="J1056" s="31"/>
      <c r="K1056" s="31"/>
    </row>
    <row r="1057" spans="1:11" ht="15.75" x14ac:dyDescent="0.25">
      <c r="A1057" s="28" t="str">
        <f>IFERROR((RANK(B1057, $B$5:B6053) + COUNTIF($B$5:B1057, B1057) - 1),"")</f>
        <v/>
      </c>
      <c r="B1057" s="29" t="str">
        <f t="shared" si="32"/>
        <v>0</v>
      </c>
      <c r="C1057" s="30"/>
      <c r="D1057" s="30"/>
      <c r="E1057" s="34"/>
      <c r="F1057" s="33" t="str">
        <f t="shared" si="33"/>
        <v/>
      </c>
      <c r="G1057" s="30"/>
      <c r="H1057" s="30"/>
      <c r="I1057" s="31"/>
      <c r="J1057" s="31"/>
      <c r="K1057" s="31"/>
    </row>
    <row r="1058" spans="1:11" ht="15.75" x14ac:dyDescent="0.25">
      <c r="A1058" s="28" t="str">
        <f>IFERROR((RANK(B1058, $B$5:B6054) + COUNTIF($B$5:B1058, B1058) - 1),"")</f>
        <v/>
      </c>
      <c r="B1058" s="29" t="str">
        <f t="shared" si="32"/>
        <v>0</v>
      </c>
      <c r="C1058" s="30"/>
      <c r="D1058" s="30"/>
      <c r="E1058" s="34"/>
      <c r="F1058" s="33" t="str">
        <f t="shared" si="33"/>
        <v/>
      </c>
      <c r="G1058" s="30"/>
      <c r="H1058" s="30"/>
      <c r="I1058" s="31"/>
      <c r="J1058" s="31"/>
      <c r="K1058" s="31"/>
    </row>
    <row r="1059" spans="1:11" ht="15.75" x14ac:dyDescent="0.25">
      <c r="A1059" s="28" t="str">
        <f>IFERROR((RANK(B1059, $B$5:B6055) + COUNTIF($B$5:B1059, B1059) - 1),"")</f>
        <v/>
      </c>
      <c r="B1059" s="29" t="str">
        <f t="shared" si="32"/>
        <v>0</v>
      </c>
      <c r="C1059" s="30"/>
      <c r="D1059" s="30"/>
      <c r="E1059" s="34"/>
      <c r="F1059" s="33" t="str">
        <f t="shared" si="33"/>
        <v/>
      </c>
      <c r="G1059" s="30"/>
      <c r="H1059" s="30"/>
      <c r="I1059" s="31"/>
      <c r="J1059" s="31"/>
      <c r="K1059" s="31"/>
    </row>
    <row r="1060" spans="1:11" ht="15.75" x14ac:dyDescent="0.25">
      <c r="A1060" s="28" t="str">
        <f>IFERROR((RANK(B1060, $B$5:B6056) + COUNTIF($B$5:B1060, B1060) - 1),"")</f>
        <v/>
      </c>
      <c r="B1060" s="29" t="str">
        <f t="shared" si="32"/>
        <v>0</v>
      </c>
      <c r="C1060" s="30"/>
      <c r="D1060" s="30"/>
      <c r="E1060" s="34"/>
      <c r="F1060" s="33" t="str">
        <f t="shared" si="33"/>
        <v/>
      </c>
      <c r="G1060" s="30"/>
      <c r="H1060" s="30"/>
      <c r="I1060" s="31"/>
      <c r="J1060" s="31"/>
      <c r="K1060" s="31"/>
    </row>
    <row r="1061" spans="1:11" ht="15.75" x14ac:dyDescent="0.25">
      <c r="A1061" s="28" t="str">
        <f>IFERROR((RANK(B1061, $B$5:B6057) + COUNTIF($B$5:B1061, B1061) - 1),"")</f>
        <v/>
      </c>
      <c r="B1061" s="29" t="str">
        <f t="shared" si="32"/>
        <v>0</v>
      </c>
      <c r="C1061" s="30"/>
      <c r="D1061" s="30"/>
      <c r="E1061" s="34"/>
      <c r="F1061" s="33" t="str">
        <f t="shared" si="33"/>
        <v/>
      </c>
      <c r="G1061" s="30"/>
      <c r="H1061" s="30"/>
      <c r="I1061" s="31"/>
      <c r="J1061" s="31"/>
      <c r="K1061" s="31"/>
    </row>
    <row r="1062" spans="1:11" ht="15.75" x14ac:dyDescent="0.25">
      <c r="A1062" s="28" t="str">
        <f>IFERROR((RANK(B1062, $B$5:B6058) + COUNTIF($B$5:B1062, B1062) - 1),"")</f>
        <v/>
      </c>
      <c r="B1062" s="29" t="str">
        <f t="shared" si="32"/>
        <v>0</v>
      </c>
      <c r="C1062" s="30"/>
      <c r="D1062" s="30"/>
      <c r="E1062" s="34"/>
      <c r="F1062" s="33" t="str">
        <f t="shared" si="33"/>
        <v/>
      </c>
      <c r="G1062" s="30"/>
      <c r="H1062" s="30"/>
      <c r="I1062" s="31"/>
      <c r="J1062" s="31"/>
      <c r="K1062" s="31"/>
    </row>
    <row r="1063" spans="1:11" ht="15.75" x14ac:dyDescent="0.25">
      <c r="A1063" s="28" t="str">
        <f>IFERROR((RANK(B1063, $B$5:B6059) + COUNTIF($B$5:B1063, B1063) - 1),"")</f>
        <v/>
      </c>
      <c r="B1063" s="29" t="str">
        <f t="shared" si="32"/>
        <v>0</v>
      </c>
      <c r="C1063" s="30"/>
      <c r="D1063" s="30"/>
      <c r="E1063" s="34"/>
      <c r="F1063" s="33" t="str">
        <f t="shared" si="33"/>
        <v/>
      </c>
      <c r="G1063" s="30"/>
      <c r="H1063" s="30"/>
      <c r="I1063" s="31"/>
      <c r="J1063" s="31"/>
      <c r="K1063" s="31"/>
    </row>
    <row r="1064" spans="1:11" ht="15.75" x14ac:dyDescent="0.25">
      <c r="A1064" s="28" t="str">
        <f>IFERROR((RANK(B1064, $B$5:B6060) + COUNTIF($B$5:B1064, B1064) - 1),"")</f>
        <v/>
      </c>
      <c r="B1064" s="29" t="str">
        <f t="shared" si="32"/>
        <v>0</v>
      </c>
      <c r="C1064" s="30"/>
      <c r="D1064" s="30"/>
      <c r="E1064" s="34"/>
      <c r="F1064" s="33" t="str">
        <f t="shared" si="33"/>
        <v/>
      </c>
      <c r="G1064" s="30"/>
      <c r="H1064" s="30"/>
      <c r="I1064" s="31"/>
      <c r="J1064" s="31"/>
      <c r="K1064" s="31"/>
    </row>
    <row r="1065" spans="1:11" ht="15.75" x14ac:dyDescent="0.25">
      <c r="A1065" s="28" t="str">
        <f>IFERROR((RANK(B1065, $B$5:B6061) + COUNTIF($B$5:B1065, B1065) - 1),"")</f>
        <v/>
      </c>
      <c r="B1065" s="29" t="str">
        <f t="shared" si="32"/>
        <v>0</v>
      </c>
      <c r="C1065" s="30"/>
      <c r="D1065" s="30"/>
      <c r="E1065" s="34"/>
      <c r="F1065" s="33" t="str">
        <f t="shared" si="33"/>
        <v/>
      </c>
      <c r="G1065" s="30"/>
      <c r="H1065" s="30"/>
      <c r="I1065" s="31"/>
      <c r="J1065" s="31"/>
      <c r="K1065" s="31"/>
    </row>
    <row r="1066" spans="1:11" ht="15.75" x14ac:dyDescent="0.25">
      <c r="A1066" s="28" t="str">
        <f>IFERROR((RANK(B1066, $B$5:B6062) + COUNTIF($B$5:B1066, B1066) - 1),"")</f>
        <v/>
      </c>
      <c r="B1066" s="29" t="str">
        <f t="shared" si="32"/>
        <v>0</v>
      </c>
      <c r="C1066" s="30"/>
      <c r="D1066" s="30"/>
      <c r="E1066" s="34"/>
      <c r="F1066" s="33" t="str">
        <f t="shared" si="33"/>
        <v/>
      </c>
      <c r="G1066" s="30"/>
      <c r="H1066" s="30"/>
      <c r="I1066" s="31"/>
      <c r="J1066" s="31"/>
      <c r="K1066" s="31"/>
    </row>
    <row r="1067" spans="1:11" ht="15.75" x14ac:dyDescent="0.25">
      <c r="A1067" s="28" t="str">
        <f>IFERROR((RANK(B1067, $B$5:B6063) + COUNTIF($B$5:B1067, B1067) - 1),"")</f>
        <v/>
      </c>
      <c r="B1067" s="29" t="str">
        <f t="shared" si="32"/>
        <v>0</v>
      </c>
      <c r="C1067" s="30"/>
      <c r="D1067" s="30"/>
      <c r="E1067" s="34"/>
      <c r="F1067" s="33" t="str">
        <f t="shared" si="33"/>
        <v/>
      </c>
      <c r="G1067" s="30"/>
      <c r="H1067" s="30"/>
      <c r="I1067" s="31"/>
      <c r="J1067" s="31"/>
      <c r="K1067" s="31"/>
    </row>
    <row r="1068" spans="1:11" ht="15.75" x14ac:dyDescent="0.25">
      <c r="A1068" s="28" t="str">
        <f>IFERROR((RANK(B1068, $B$5:B6064) + COUNTIF($B$5:B1068, B1068) - 1),"")</f>
        <v/>
      </c>
      <c r="B1068" s="29" t="str">
        <f t="shared" si="32"/>
        <v>0</v>
      </c>
      <c r="C1068" s="30"/>
      <c r="D1068" s="30"/>
      <c r="E1068" s="34"/>
      <c r="F1068" s="33" t="str">
        <f t="shared" si="33"/>
        <v/>
      </c>
      <c r="G1068" s="30"/>
      <c r="H1068" s="30"/>
      <c r="I1068" s="31"/>
      <c r="J1068" s="31"/>
      <c r="K1068" s="31"/>
    </row>
    <row r="1069" spans="1:11" ht="15.75" x14ac:dyDescent="0.25">
      <c r="A1069" s="28" t="str">
        <f>IFERROR((RANK(B1069, $B$5:B6065) + COUNTIF($B$5:B1069, B1069) - 1),"")</f>
        <v/>
      </c>
      <c r="B1069" s="29" t="str">
        <f t="shared" si="32"/>
        <v>0</v>
      </c>
      <c r="C1069" s="30"/>
      <c r="D1069" s="30"/>
      <c r="E1069" s="34"/>
      <c r="F1069" s="33" t="str">
        <f t="shared" si="33"/>
        <v/>
      </c>
      <c r="G1069" s="30"/>
      <c r="H1069" s="30"/>
      <c r="I1069" s="31"/>
      <c r="J1069" s="31"/>
      <c r="K1069" s="31"/>
    </row>
    <row r="1070" spans="1:11" ht="15.75" x14ac:dyDescent="0.25">
      <c r="A1070" s="28" t="str">
        <f>IFERROR((RANK(B1070, $B$5:B6066) + COUNTIF($B$5:B1070, B1070) - 1),"")</f>
        <v/>
      </c>
      <c r="B1070" s="29" t="str">
        <f t="shared" si="32"/>
        <v>0</v>
      </c>
      <c r="C1070" s="30"/>
      <c r="D1070" s="30"/>
      <c r="E1070" s="34"/>
      <c r="F1070" s="33" t="str">
        <f t="shared" si="33"/>
        <v/>
      </c>
      <c r="G1070" s="30"/>
      <c r="H1070" s="30"/>
      <c r="I1070" s="31"/>
      <c r="J1070" s="31"/>
      <c r="K1070" s="31"/>
    </row>
    <row r="1071" spans="1:11" ht="15.75" x14ac:dyDescent="0.25">
      <c r="A1071" s="28" t="str">
        <f>IFERROR((RANK(B1071, $B$5:B6067) + COUNTIF($B$5:B1071, B1071) - 1),"")</f>
        <v/>
      </c>
      <c r="B1071" s="29" t="str">
        <f t="shared" si="32"/>
        <v>0</v>
      </c>
      <c r="C1071" s="30"/>
      <c r="D1071" s="30"/>
      <c r="E1071" s="34"/>
      <c r="F1071" s="33" t="str">
        <f t="shared" si="33"/>
        <v/>
      </c>
      <c r="G1071" s="30"/>
      <c r="H1071" s="30"/>
      <c r="I1071" s="31"/>
      <c r="J1071" s="31"/>
      <c r="K1071" s="31"/>
    </row>
    <row r="1072" spans="1:11" ht="15.75" x14ac:dyDescent="0.25">
      <c r="A1072" s="28" t="str">
        <f>IFERROR((RANK(B1072, $B$5:B6068) + COUNTIF($B$5:B1072, B1072) - 1),"")</f>
        <v/>
      </c>
      <c r="B1072" s="29" t="str">
        <f t="shared" si="32"/>
        <v>0</v>
      </c>
      <c r="C1072" s="30"/>
      <c r="D1072" s="30"/>
      <c r="E1072" s="34"/>
      <c r="F1072" s="33" t="str">
        <f t="shared" si="33"/>
        <v/>
      </c>
      <c r="G1072" s="30"/>
      <c r="H1072" s="30"/>
      <c r="I1072" s="31"/>
      <c r="J1072" s="31"/>
      <c r="K1072" s="31"/>
    </row>
    <row r="1073" spans="1:11" ht="15.75" x14ac:dyDescent="0.25">
      <c r="A1073" s="28" t="str">
        <f>IFERROR((RANK(B1073, $B$5:B6069) + COUNTIF($B$5:B1073, B1073) - 1),"")</f>
        <v/>
      </c>
      <c r="B1073" s="29" t="str">
        <f t="shared" si="32"/>
        <v>0</v>
      </c>
      <c r="C1073" s="30"/>
      <c r="D1073" s="30"/>
      <c r="E1073" s="34"/>
      <c r="F1073" s="33" t="str">
        <f t="shared" si="33"/>
        <v/>
      </c>
      <c r="G1073" s="30"/>
      <c r="H1073" s="30"/>
      <c r="I1073" s="31"/>
      <c r="J1073" s="31"/>
      <c r="K1073" s="31"/>
    </row>
    <row r="1074" spans="1:11" ht="15.75" x14ac:dyDescent="0.25">
      <c r="A1074" s="28" t="str">
        <f>IFERROR((RANK(B1074, $B$5:B6070) + COUNTIF($B$5:B1074, B1074) - 1),"")</f>
        <v/>
      </c>
      <c r="B1074" s="29" t="str">
        <f t="shared" si="32"/>
        <v>0</v>
      </c>
      <c r="C1074" s="30"/>
      <c r="D1074" s="30"/>
      <c r="E1074" s="34"/>
      <c r="F1074" s="33" t="str">
        <f t="shared" si="33"/>
        <v/>
      </c>
      <c r="G1074" s="30"/>
      <c r="H1074" s="30"/>
      <c r="I1074" s="31"/>
      <c r="J1074" s="31"/>
      <c r="K1074" s="31"/>
    </row>
    <row r="1075" spans="1:11" ht="15.75" x14ac:dyDescent="0.25">
      <c r="A1075" s="28" t="str">
        <f>IFERROR((RANK(B1075, $B$5:B6071) + COUNTIF($B$5:B1075, B1075) - 1),"")</f>
        <v/>
      </c>
      <c r="B1075" s="29" t="str">
        <f t="shared" si="32"/>
        <v>0</v>
      </c>
      <c r="C1075" s="30"/>
      <c r="D1075" s="30"/>
      <c r="E1075" s="34"/>
      <c r="F1075" s="33" t="str">
        <f t="shared" si="33"/>
        <v/>
      </c>
      <c r="G1075" s="30"/>
      <c r="H1075" s="30"/>
      <c r="I1075" s="31"/>
      <c r="J1075" s="31"/>
      <c r="K1075" s="31"/>
    </row>
    <row r="1076" spans="1:11" ht="15.75" x14ac:dyDescent="0.25">
      <c r="A1076" s="28" t="str">
        <f>IFERROR((RANK(B1076, $B$5:B6072) + COUNTIF($B$5:B1076, B1076) - 1),"")</f>
        <v/>
      </c>
      <c r="B1076" s="29" t="str">
        <f t="shared" si="32"/>
        <v>0</v>
      </c>
      <c r="C1076" s="30"/>
      <c r="D1076" s="30"/>
      <c r="E1076" s="34"/>
      <c r="F1076" s="33" t="str">
        <f t="shared" si="33"/>
        <v/>
      </c>
      <c r="G1076" s="30"/>
      <c r="H1076" s="30"/>
      <c r="I1076" s="31"/>
      <c r="J1076" s="31"/>
      <c r="K1076" s="31"/>
    </row>
    <row r="1077" spans="1:11" ht="15.75" x14ac:dyDescent="0.25">
      <c r="A1077" s="28" t="str">
        <f>IFERROR((RANK(B1077, $B$5:B6073) + COUNTIF($B$5:B1077, B1077) - 1),"")</f>
        <v/>
      </c>
      <c r="B1077" s="29" t="str">
        <f t="shared" si="32"/>
        <v>0</v>
      </c>
      <c r="C1077" s="30"/>
      <c r="D1077" s="30"/>
      <c r="E1077" s="34"/>
      <c r="F1077" s="33" t="str">
        <f t="shared" si="33"/>
        <v/>
      </c>
      <c r="G1077" s="30"/>
      <c r="H1077" s="30"/>
      <c r="I1077" s="31"/>
      <c r="J1077" s="31"/>
      <c r="K1077" s="31"/>
    </row>
    <row r="1078" spans="1:11" ht="15.75" x14ac:dyDescent="0.25">
      <c r="A1078" s="28" t="str">
        <f>IFERROR((RANK(B1078, $B$5:B6074) + COUNTIF($B$5:B1078, B1078) - 1),"")</f>
        <v/>
      </c>
      <c r="B1078" s="29" t="str">
        <f t="shared" si="32"/>
        <v>0</v>
      </c>
      <c r="C1078" s="30"/>
      <c r="D1078" s="30"/>
      <c r="E1078" s="34"/>
      <c r="F1078" s="33" t="str">
        <f t="shared" si="33"/>
        <v/>
      </c>
      <c r="G1078" s="30"/>
      <c r="H1078" s="30"/>
      <c r="I1078" s="31"/>
      <c r="J1078" s="31"/>
      <c r="K1078" s="31"/>
    </row>
    <row r="1079" spans="1:11" ht="15.75" x14ac:dyDescent="0.25">
      <c r="A1079" s="28" t="str">
        <f>IFERROR((RANK(B1079, $B$5:B6075) + COUNTIF($B$5:B1079, B1079) - 1),"")</f>
        <v/>
      </c>
      <c r="B1079" s="29" t="str">
        <f t="shared" si="32"/>
        <v>0</v>
      </c>
      <c r="C1079" s="30"/>
      <c r="D1079" s="30"/>
      <c r="E1079" s="34"/>
      <c r="F1079" s="33" t="str">
        <f t="shared" si="33"/>
        <v/>
      </c>
      <c r="G1079" s="30"/>
      <c r="H1079" s="30"/>
      <c r="I1079" s="31"/>
      <c r="J1079" s="31"/>
      <c r="K1079" s="31"/>
    </row>
    <row r="1080" spans="1:11" ht="15.75" x14ac:dyDescent="0.25">
      <c r="A1080" s="28" t="str">
        <f>IFERROR((RANK(B1080, $B$5:B6076) + COUNTIF($B$5:B1080, B1080) - 1),"")</f>
        <v/>
      </c>
      <c r="B1080" s="29" t="str">
        <f t="shared" si="32"/>
        <v>0</v>
      </c>
      <c r="C1080" s="30"/>
      <c r="D1080" s="30"/>
      <c r="E1080" s="34"/>
      <c r="F1080" s="33" t="str">
        <f t="shared" si="33"/>
        <v/>
      </c>
      <c r="G1080" s="30"/>
      <c r="H1080" s="30"/>
      <c r="I1080" s="31"/>
      <c r="J1080" s="31"/>
      <c r="K1080" s="31"/>
    </row>
    <row r="1081" spans="1:11" ht="15.75" x14ac:dyDescent="0.25">
      <c r="A1081" s="28" t="str">
        <f>IFERROR((RANK(B1081, $B$5:B6077) + COUNTIF($B$5:B1081, B1081) - 1),"")</f>
        <v/>
      </c>
      <c r="B1081" s="29" t="str">
        <f t="shared" si="32"/>
        <v>0</v>
      </c>
      <c r="C1081" s="30"/>
      <c r="D1081" s="30"/>
      <c r="E1081" s="34"/>
      <c r="F1081" s="33" t="str">
        <f t="shared" si="33"/>
        <v/>
      </c>
      <c r="G1081" s="30"/>
      <c r="H1081" s="30"/>
      <c r="I1081" s="31"/>
      <c r="J1081" s="31"/>
      <c r="K1081" s="31"/>
    </row>
    <row r="1082" spans="1:11" ht="15.75" x14ac:dyDescent="0.25">
      <c r="A1082" s="28" t="str">
        <f>IFERROR((RANK(B1082, $B$5:B6078) + COUNTIF($B$5:B1082, B1082) - 1),"")</f>
        <v/>
      </c>
      <c r="B1082" s="29" t="str">
        <f t="shared" si="32"/>
        <v>0</v>
      </c>
      <c r="C1082" s="30"/>
      <c r="D1082" s="30"/>
      <c r="E1082" s="34"/>
      <c r="F1082" s="33" t="str">
        <f t="shared" si="33"/>
        <v/>
      </c>
      <c r="G1082" s="30"/>
      <c r="H1082" s="30"/>
      <c r="I1082" s="31"/>
      <c r="J1082" s="31"/>
      <c r="K1082" s="31"/>
    </row>
    <row r="1083" spans="1:11" ht="15.75" x14ac:dyDescent="0.25">
      <c r="A1083" s="28" t="str">
        <f>IFERROR((RANK(B1083, $B$5:B6079) + COUNTIF($B$5:B1083, B1083) - 1),"")</f>
        <v/>
      </c>
      <c r="B1083" s="29" t="str">
        <f t="shared" si="32"/>
        <v>0</v>
      </c>
      <c r="C1083" s="30"/>
      <c r="D1083" s="30"/>
      <c r="E1083" s="34"/>
      <c r="F1083" s="33" t="str">
        <f t="shared" si="33"/>
        <v/>
      </c>
      <c r="G1083" s="30"/>
      <c r="H1083" s="30"/>
      <c r="I1083" s="31"/>
      <c r="J1083" s="31"/>
      <c r="K1083" s="31"/>
    </row>
    <row r="1084" spans="1:11" ht="15.75" x14ac:dyDescent="0.25">
      <c r="A1084" s="28" t="str">
        <f>IFERROR((RANK(B1084, $B$5:B6080) + COUNTIF($B$5:B1084, B1084) - 1),"")</f>
        <v/>
      </c>
      <c r="B1084" s="29" t="str">
        <f t="shared" si="32"/>
        <v>0</v>
      </c>
      <c r="C1084" s="30"/>
      <c r="D1084" s="30"/>
      <c r="E1084" s="34"/>
      <c r="F1084" s="33" t="str">
        <f t="shared" si="33"/>
        <v/>
      </c>
      <c r="G1084" s="30"/>
      <c r="H1084" s="30"/>
      <c r="I1084" s="31"/>
      <c r="J1084" s="31"/>
      <c r="K1084" s="31"/>
    </row>
    <row r="1085" spans="1:11" ht="15.75" x14ac:dyDescent="0.25">
      <c r="A1085" s="28" t="str">
        <f>IFERROR((RANK(B1085, $B$5:B6081) + COUNTIF($B$5:B1085, B1085) - 1),"")</f>
        <v/>
      </c>
      <c r="B1085" s="29" t="str">
        <f t="shared" si="32"/>
        <v>0</v>
      </c>
      <c r="C1085" s="30"/>
      <c r="D1085" s="30"/>
      <c r="E1085" s="34"/>
      <c r="F1085" s="33" t="str">
        <f t="shared" si="33"/>
        <v/>
      </c>
      <c r="G1085" s="30"/>
      <c r="H1085" s="30"/>
      <c r="I1085" s="31"/>
      <c r="J1085" s="31"/>
      <c r="K1085" s="31"/>
    </row>
    <row r="1086" spans="1:11" ht="15.75" x14ac:dyDescent="0.25">
      <c r="A1086" s="28" t="str">
        <f>IFERROR((RANK(B1086, $B$5:B6082) + COUNTIF($B$5:B1086, B1086) - 1),"")</f>
        <v/>
      </c>
      <c r="B1086" s="29" t="str">
        <f t="shared" si="32"/>
        <v>0</v>
      </c>
      <c r="C1086" s="30"/>
      <c r="D1086" s="30"/>
      <c r="E1086" s="34"/>
      <c r="F1086" s="33" t="str">
        <f t="shared" si="33"/>
        <v/>
      </c>
      <c r="G1086" s="30"/>
      <c r="H1086" s="30"/>
      <c r="I1086" s="31"/>
      <c r="J1086" s="31"/>
      <c r="K1086" s="31"/>
    </row>
    <row r="1087" spans="1:11" ht="15.75" x14ac:dyDescent="0.25">
      <c r="A1087" s="28" t="str">
        <f>IFERROR((RANK(B1087, $B$5:B6083) + COUNTIF($B$5:B1087, B1087) - 1),"")</f>
        <v/>
      </c>
      <c r="B1087" s="29" t="str">
        <f t="shared" si="32"/>
        <v>0</v>
      </c>
      <c r="C1087" s="30"/>
      <c r="D1087" s="30"/>
      <c r="E1087" s="34"/>
      <c r="F1087" s="33" t="str">
        <f t="shared" si="33"/>
        <v/>
      </c>
      <c r="G1087" s="30"/>
      <c r="H1087" s="30"/>
      <c r="I1087" s="31"/>
      <c r="J1087" s="31"/>
      <c r="K1087" s="31"/>
    </row>
    <row r="1088" spans="1:11" ht="15.75" x14ac:dyDescent="0.25">
      <c r="A1088" s="28" t="str">
        <f>IFERROR((RANK(B1088, $B$5:B6084) + COUNTIF($B$5:B1088, B1088) - 1),"")</f>
        <v/>
      </c>
      <c r="B1088" s="29" t="str">
        <f t="shared" si="32"/>
        <v>0</v>
      </c>
      <c r="C1088" s="30"/>
      <c r="D1088" s="30"/>
      <c r="E1088" s="34"/>
      <c r="F1088" s="33" t="str">
        <f t="shared" si="33"/>
        <v/>
      </c>
      <c r="G1088" s="30"/>
      <c r="H1088" s="30"/>
      <c r="I1088" s="31"/>
      <c r="J1088" s="31"/>
      <c r="K1088" s="31"/>
    </row>
    <row r="1089" spans="1:11" ht="15.75" x14ac:dyDescent="0.25">
      <c r="A1089" s="28" t="str">
        <f>IFERROR((RANK(B1089, $B$5:B6085) + COUNTIF($B$5:B1089, B1089) - 1),"")</f>
        <v/>
      </c>
      <c r="B1089" s="29" t="str">
        <f t="shared" si="32"/>
        <v>0</v>
      </c>
      <c r="C1089" s="30"/>
      <c r="D1089" s="30"/>
      <c r="E1089" s="34"/>
      <c r="F1089" s="33" t="str">
        <f t="shared" si="33"/>
        <v/>
      </c>
      <c r="G1089" s="30"/>
      <c r="H1089" s="30"/>
      <c r="I1089" s="31"/>
      <c r="J1089" s="31"/>
      <c r="K1089" s="31"/>
    </row>
    <row r="1090" spans="1:11" ht="15.75" x14ac:dyDescent="0.25">
      <c r="A1090" s="28" t="str">
        <f>IFERROR((RANK(B1090, $B$5:B6086) + COUNTIF($B$5:B1090, B1090) - 1),"")</f>
        <v/>
      </c>
      <c r="B1090" s="29" t="str">
        <f t="shared" si="32"/>
        <v>0</v>
      </c>
      <c r="C1090" s="30"/>
      <c r="D1090" s="30"/>
      <c r="E1090" s="34"/>
      <c r="F1090" s="33" t="str">
        <f t="shared" si="33"/>
        <v/>
      </c>
      <c r="G1090" s="30"/>
      <c r="H1090" s="30"/>
      <c r="I1090" s="31"/>
      <c r="J1090" s="31"/>
      <c r="K1090" s="31"/>
    </row>
    <row r="1091" spans="1:11" ht="15.75" x14ac:dyDescent="0.25">
      <c r="A1091" s="28" t="str">
        <f>IFERROR((RANK(B1091, $B$5:B6087) + COUNTIF($B$5:B1091, B1091) - 1),"")</f>
        <v/>
      </c>
      <c r="B1091" s="29" t="str">
        <f t="shared" si="32"/>
        <v>0</v>
      </c>
      <c r="C1091" s="30"/>
      <c r="D1091" s="30"/>
      <c r="E1091" s="34"/>
      <c r="F1091" s="33" t="str">
        <f t="shared" si="33"/>
        <v/>
      </c>
      <c r="G1091" s="30"/>
      <c r="H1091" s="30"/>
      <c r="I1091" s="31"/>
      <c r="J1091" s="31"/>
      <c r="K1091" s="31"/>
    </row>
    <row r="1092" spans="1:11" ht="15.75" x14ac:dyDescent="0.25">
      <c r="A1092" s="28" t="str">
        <f>IFERROR((RANK(B1092, $B$5:B6088) + COUNTIF($B$5:B1092, B1092) - 1),"")</f>
        <v/>
      </c>
      <c r="B1092" s="29" t="str">
        <f t="shared" si="32"/>
        <v>0</v>
      </c>
      <c r="C1092" s="30"/>
      <c r="D1092" s="30"/>
      <c r="E1092" s="34"/>
      <c r="F1092" s="33" t="str">
        <f t="shared" si="33"/>
        <v/>
      </c>
      <c r="G1092" s="30"/>
      <c r="H1092" s="30"/>
      <c r="I1092" s="31"/>
      <c r="J1092" s="31"/>
      <c r="K1092" s="31"/>
    </row>
    <row r="1093" spans="1:11" ht="15.75" x14ac:dyDescent="0.25">
      <c r="A1093" s="28" t="str">
        <f>IFERROR((RANK(B1093, $B$5:B6089) + COUNTIF($B$5:B1093, B1093) - 1),"")</f>
        <v/>
      </c>
      <c r="B1093" s="29" t="str">
        <f t="shared" ref="B1093:B1156" si="34">IF(G1093="Removed",IF(AND(I1093 &lt;&gt; "Poor", I1093 &lt;&gt; "Very Poor/Dead",E1093&gt;5), E1093, "0"),"0")</f>
        <v>0</v>
      </c>
      <c r="C1093" s="30"/>
      <c r="D1093" s="30"/>
      <c r="E1093" s="34"/>
      <c r="F1093" s="33" t="str">
        <f t="shared" ref="F1093:F1156" si="35">IF(E1093&gt;=20,"X","")</f>
        <v/>
      </c>
      <c r="G1093" s="30"/>
      <c r="H1093" s="30"/>
      <c r="I1093" s="31"/>
      <c r="J1093" s="31"/>
      <c r="K1093" s="31"/>
    </row>
    <row r="1094" spans="1:11" ht="15.75" x14ac:dyDescent="0.25">
      <c r="A1094" s="28" t="str">
        <f>IFERROR((RANK(B1094, $B$5:B6090) + COUNTIF($B$5:B1094, B1094) - 1),"")</f>
        <v/>
      </c>
      <c r="B1094" s="29" t="str">
        <f t="shared" si="34"/>
        <v>0</v>
      </c>
      <c r="C1094" s="30"/>
      <c r="D1094" s="30"/>
      <c r="E1094" s="34"/>
      <c r="F1094" s="33" t="str">
        <f t="shared" si="35"/>
        <v/>
      </c>
      <c r="G1094" s="30"/>
      <c r="H1094" s="30"/>
      <c r="I1094" s="31"/>
      <c r="J1094" s="31"/>
      <c r="K1094" s="31"/>
    </row>
    <row r="1095" spans="1:11" ht="15.75" x14ac:dyDescent="0.25">
      <c r="A1095" s="28" t="str">
        <f>IFERROR((RANK(B1095, $B$5:B6091) + COUNTIF($B$5:B1095, B1095) - 1),"")</f>
        <v/>
      </c>
      <c r="B1095" s="29" t="str">
        <f t="shared" si="34"/>
        <v>0</v>
      </c>
      <c r="C1095" s="30"/>
      <c r="D1095" s="30"/>
      <c r="E1095" s="34"/>
      <c r="F1095" s="33" t="str">
        <f t="shared" si="35"/>
        <v/>
      </c>
      <c r="G1095" s="30"/>
      <c r="H1095" s="30"/>
      <c r="I1095" s="31"/>
      <c r="J1095" s="31"/>
      <c r="K1095" s="31"/>
    </row>
    <row r="1096" spans="1:11" ht="15.75" x14ac:dyDescent="0.25">
      <c r="A1096" s="28" t="str">
        <f>IFERROR((RANK(B1096, $B$5:B6092) + COUNTIF($B$5:B1096, B1096) - 1),"")</f>
        <v/>
      </c>
      <c r="B1096" s="29" t="str">
        <f t="shared" si="34"/>
        <v>0</v>
      </c>
      <c r="C1096" s="30"/>
      <c r="D1096" s="30"/>
      <c r="E1096" s="34"/>
      <c r="F1096" s="33" t="str">
        <f t="shared" si="35"/>
        <v/>
      </c>
      <c r="G1096" s="30"/>
      <c r="H1096" s="30"/>
      <c r="I1096" s="31"/>
      <c r="J1096" s="31"/>
      <c r="K1096" s="31"/>
    </row>
    <row r="1097" spans="1:11" ht="15.75" x14ac:dyDescent="0.25">
      <c r="A1097" s="28" t="str">
        <f>IFERROR((RANK(B1097, $B$5:B6093) + COUNTIF($B$5:B1097, B1097) - 1),"")</f>
        <v/>
      </c>
      <c r="B1097" s="29" t="str">
        <f t="shared" si="34"/>
        <v>0</v>
      </c>
      <c r="C1097" s="30"/>
      <c r="D1097" s="30"/>
      <c r="E1097" s="34"/>
      <c r="F1097" s="33" t="str">
        <f t="shared" si="35"/>
        <v/>
      </c>
      <c r="G1097" s="30"/>
      <c r="H1097" s="30"/>
      <c r="I1097" s="31"/>
      <c r="J1097" s="31"/>
      <c r="K1097" s="31"/>
    </row>
    <row r="1098" spans="1:11" ht="15.75" x14ac:dyDescent="0.25">
      <c r="A1098" s="28" t="str">
        <f>IFERROR((RANK(B1098, $B$5:B6094) + COUNTIF($B$5:B1098, B1098) - 1),"")</f>
        <v/>
      </c>
      <c r="B1098" s="29" t="str">
        <f t="shared" si="34"/>
        <v>0</v>
      </c>
      <c r="C1098" s="30"/>
      <c r="D1098" s="30"/>
      <c r="E1098" s="34"/>
      <c r="F1098" s="33" t="str">
        <f t="shared" si="35"/>
        <v/>
      </c>
      <c r="G1098" s="30"/>
      <c r="H1098" s="30"/>
      <c r="I1098" s="31"/>
      <c r="J1098" s="31"/>
      <c r="K1098" s="31"/>
    </row>
    <row r="1099" spans="1:11" ht="15.75" x14ac:dyDescent="0.25">
      <c r="A1099" s="28" t="str">
        <f>IFERROR((RANK(B1099, $B$5:B6095) + COUNTIF($B$5:B1099, B1099) - 1),"")</f>
        <v/>
      </c>
      <c r="B1099" s="29" t="str">
        <f t="shared" si="34"/>
        <v>0</v>
      </c>
      <c r="C1099" s="30"/>
      <c r="D1099" s="30"/>
      <c r="E1099" s="34"/>
      <c r="F1099" s="33" t="str">
        <f t="shared" si="35"/>
        <v/>
      </c>
      <c r="G1099" s="30"/>
      <c r="H1099" s="30"/>
      <c r="I1099" s="31"/>
      <c r="J1099" s="31"/>
      <c r="K1099" s="31"/>
    </row>
    <row r="1100" spans="1:11" ht="15.75" x14ac:dyDescent="0.25">
      <c r="A1100" s="28" t="str">
        <f>IFERROR((RANK(B1100, $B$5:B6096) + COUNTIF($B$5:B1100, B1100) - 1),"")</f>
        <v/>
      </c>
      <c r="B1100" s="29" t="str">
        <f t="shared" si="34"/>
        <v>0</v>
      </c>
      <c r="C1100" s="30"/>
      <c r="D1100" s="30"/>
      <c r="E1100" s="34"/>
      <c r="F1100" s="33" t="str">
        <f t="shared" si="35"/>
        <v/>
      </c>
      <c r="G1100" s="30"/>
      <c r="H1100" s="30"/>
      <c r="I1100" s="31"/>
      <c r="J1100" s="31"/>
      <c r="K1100" s="31"/>
    </row>
    <row r="1101" spans="1:11" ht="15.75" x14ac:dyDescent="0.25">
      <c r="A1101" s="28" t="str">
        <f>IFERROR((RANK(B1101, $B$5:B6097) + COUNTIF($B$5:B1101, B1101) - 1),"")</f>
        <v/>
      </c>
      <c r="B1101" s="29" t="str">
        <f t="shared" si="34"/>
        <v>0</v>
      </c>
      <c r="C1101" s="30"/>
      <c r="D1101" s="30"/>
      <c r="E1101" s="34"/>
      <c r="F1101" s="33" t="str">
        <f t="shared" si="35"/>
        <v/>
      </c>
      <c r="G1101" s="30"/>
      <c r="H1101" s="30"/>
      <c r="I1101" s="31"/>
      <c r="J1101" s="31"/>
      <c r="K1101" s="31"/>
    </row>
    <row r="1102" spans="1:11" ht="15.75" x14ac:dyDescent="0.25">
      <c r="A1102" s="28" t="str">
        <f>IFERROR((RANK(B1102, $B$5:B6098) + COUNTIF($B$5:B1102, B1102) - 1),"")</f>
        <v/>
      </c>
      <c r="B1102" s="29" t="str">
        <f t="shared" si="34"/>
        <v>0</v>
      </c>
      <c r="C1102" s="30"/>
      <c r="D1102" s="30"/>
      <c r="E1102" s="34"/>
      <c r="F1102" s="33" t="str">
        <f t="shared" si="35"/>
        <v/>
      </c>
      <c r="G1102" s="30"/>
      <c r="H1102" s="30"/>
      <c r="I1102" s="31"/>
      <c r="J1102" s="31"/>
      <c r="K1102" s="31"/>
    </row>
    <row r="1103" spans="1:11" ht="15.75" x14ac:dyDescent="0.25">
      <c r="A1103" s="28" t="str">
        <f>IFERROR((RANK(B1103, $B$5:B6099) + COUNTIF($B$5:B1103, B1103) - 1),"")</f>
        <v/>
      </c>
      <c r="B1103" s="29" t="str">
        <f t="shared" si="34"/>
        <v>0</v>
      </c>
      <c r="C1103" s="30"/>
      <c r="D1103" s="30"/>
      <c r="E1103" s="34"/>
      <c r="F1103" s="33" t="str">
        <f t="shared" si="35"/>
        <v/>
      </c>
      <c r="G1103" s="30"/>
      <c r="H1103" s="30"/>
      <c r="I1103" s="31"/>
      <c r="J1103" s="31"/>
      <c r="K1103" s="31"/>
    </row>
    <row r="1104" spans="1:11" ht="15.75" x14ac:dyDescent="0.25">
      <c r="A1104" s="28" t="str">
        <f>IFERROR((RANK(B1104, $B$5:B6100) + COUNTIF($B$5:B1104, B1104) - 1),"")</f>
        <v/>
      </c>
      <c r="B1104" s="29" t="str">
        <f t="shared" si="34"/>
        <v>0</v>
      </c>
      <c r="C1104" s="30"/>
      <c r="D1104" s="30"/>
      <c r="E1104" s="34"/>
      <c r="F1104" s="33" t="str">
        <f t="shared" si="35"/>
        <v/>
      </c>
      <c r="G1104" s="30"/>
      <c r="H1104" s="30"/>
      <c r="I1104" s="31"/>
      <c r="J1104" s="31"/>
      <c r="K1104" s="31"/>
    </row>
    <row r="1105" spans="1:11" ht="15.75" x14ac:dyDescent="0.25">
      <c r="A1105" s="28" t="str">
        <f>IFERROR((RANK(B1105, $B$5:B6101) + COUNTIF($B$5:B1105, B1105) - 1),"")</f>
        <v/>
      </c>
      <c r="B1105" s="29" t="str">
        <f t="shared" si="34"/>
        <v>0</v>
      </c>
      <c r="C1105" s="30"/>
      <c r="D1105" s="30"/>
      <c r="E1105" s="34"/>
      <c r="F1105" s="33" t="str">
        <f t="shared" si="35"/>
        <v/>
      </c>
      <c r="G1105" s="30"/>
      <c r="H1105" s="30"/>
      <c r="I1105" s="31"/>
      <c r="J1105" s="31"/>
      <c r="K1105" s="31"/>
    </row>
    <row r="1106" spans="1:11" ht="15.75" x14ac:dyDescent="0.25">
      <c r="A1106" s="28" t="str">
        <f>IFERROR((RANK(B1106, $B$5:B6102) + COUNTIF($B$5:B1106, B1106) - 1),"")</f>
        <v/>
      </c>
      <c r="B1106" s="29" t="str">
        <f t="shared" si="34"/>
        <v>0</v>
      </c>
      <c r="C1106" s="30"/>
      <c r="D1106" s="30"/>
      <c r="E1106" s="34"/>
      <c r="F1106" s="33" t="str">
        <f t="shared" si="35"/>
        <v/>
      </c>
      <c r="G1106" s="30"/>
      <c r="H1106" s="30"/>
      <c r="I1106" s="31"/>
      <c r="J1106" s="31"/>
      <c r="K1106" s="31"/>
    </row>
    <row r="1107" spans="1:11" ht="15.75" x14ac:dyDescent="0.25">
      <c r="A1107" s="28" t="str">
        <f>IFERROR((RANK(B1107, $B$5:B6103) + COUNTIF($B$5:B1107, B1107) - 1),"")</f>
        <v/>
      </c>
      <c r="B1107" s="29" t="str">
        <f t="shared" si="34"/>
        <v>0</v>
      </c>
      <c r="C1107" s="30"/>
      <c r="D1107" s="30"/>
      <c r="E1107" s="34"/>
      <c r="F1107" s="33" t="str">
        <f t="shared" si="35"/>
        <v/>
      </c>
      <c r="G1107" s="30"/>
      <c r="H1107" s="30"/>
      <c r="I1107" s="31"/>
      <c r="J1107" s="31"/>
      <c r="K1107" s="31"/>
    </row>
    <row r="1108" spans="1:11" ht="15.75" x14ac:dyDescent="0.25">
      <c r="A1108" s="28" t="str">
        <f>IFERROR((RANK(B1108, $B$5:B6104) + COUNTIF($B$5:B1108, B1108) - 1),"")</f>
        <v/>
      </c>
      <c r="B1108" s="29" t="str">
        <f t="shared" si="34"/>
        <v>0</v>
      </c>
      <c r="C1108" s="30"/>
      <c r="D1108" s="30"/>
      <c r="E1108" s="34"/>
      <c r="F1108" s="33" t="str">
        <f t="shared" si="35"/>
        <v/>
      </c>
      <c r="G1108" s="30"/>
      <c r="H1108" s="30"/>
      <c r="I1108" s="31"/>
      <c r="J1108" s="31"/>
      <c r="K1108" s="31"/>
    </row>
    <row r="1109" spans="1:11" ht="15.75" x14ac:dyDescent="0.25">
      <c r="A1109" s="28" t="str">
        <f>IFERROR((RANK(B1109, $B$5:B6105) + COUNTIF($B$5:B1109, B1109) - 1),"")</f>
        <v/>
      </c>
      <c r="B1109" s="29" t="str">
        <f t="shared" si="34"/>
        <v>0</v>
      </c>
      <c r="C1109" s="30"/>
      <c r="D1109" s="30"/>
      <c r="E1109" s="34"/>
      <c r="F1109" s="33" t="str">
        <f t="shared" si="35"/>
        <v/>
      </c>
      <c r="G1109" s="30"/>
      <c r="H1109" s="30"/>
      <c r="I1109" s="31"/>
      <c r="J1109" s="31"/>
      <c r="K1109" s="31"/>
    </row>
    <row r="1110" spans="1:11" ht="15.75" x14ac:dyDescent="0.25">
      <c r="A1110" s="28" t="str">
        <f>IFERROR((RANK(B1110, $B$5:B6106) + COUNTIF($B$5:B1110, B1110) - 1),"")</f>
        <v/>
      </c>
      <c r="B1110" s="29" t="str">
        <f t="shared" si="34"/>
        <v>0</v>
      </c>
      <c r="C1110" s="30"/>
      <c r="D1110" s="30"/>
      <c r="E1110" s="34"/>
      <c r="F1110" s="33" t="str">
        <f t="shared" si="35"/>
        <v/>
      </c>
      <c r="G1110" s="30"/>
      <c r="H1110" s="30"/>
      <c r="I1110" s="31"/>
      <c r="J1110" s="31"/>
      <c r="K1110" s="31"/>
    </row>
    <row r="1111" spans="1:11" ht="15.75" x14ac:dyDescent="0.25">
      <c r="A1111" s="28" t="str">
        <f>IFERROR((RANK(B1111, $B$5:B6107) + COUNTIF($B$5:B1111, B1111) - 1),"")</f>
        <v/>
      </c>
      <c r="B1111" s="29" t="str">
        <f t="shared" si="34"/>
        <v>0</v>
      </c>
      <c r="C1111" s="30"/>
      <c r="D1111" s="30"/>
      <c r="E1111" s="34"/>
      <c r="F1111" s="33" t="str">
        <f t="shared" si="35"/>
        <v/>
      </c>
      <c r="G1111" s="30"/>
      <c r="H1111" s="30"/>
      <c r="I1111" s="31"/>
      <c r="J1111" s="31"/>
      <c r="K1111" s="31"/>
    </row>
    <row r="1112" spans="1:11" ht="15.75" x14ac:dyDescent="0.25">
      <c r="A1112" s="28" t="str">
        <f>IFERROR((RANK(B1112, $B$5:B6108) + COUNTIF($B$5:B1112, B1112) - 1),"")</f>
        <v/>
      </c>
      <c r="B1112" s="29" t="str">
        <f t="shared" si="34"/>
        <v>0</v>
      </c>
      <c r="C1112" s="30"/>
      <c r="D1112" s="30"/>
      <c r="E1112" s="34"/>
      <c r="F1112" s="33" t="str">
        <f t="shared" si="35"/>
        <v/>
      </c>
      <c r="G1112" s="30"/>
      <c r="H1112" s="30"/>
      <c r="I1112" s="31"/>
      <c r="J1112" s="31"/>
      <c r="K1112" s="31"/>
    </row>
    <row r="1113" spans="1:11" ht="15.75" x14ac:dyDescent="0.25">
      <c r="A1113" s="28" t="str">
        <f>IFERROR((RANK(B1113, $B$5:B6109) + COUNTIF($B$5:B1113, B1113) - 1),"")</f>
        <v/>
      </c>
      <c r="B1113" s="29" t="str">
        <f t="shared" si="34"/>
        <v>0</v>
      </c>
      <c r="C1113" s="30"/>
      <c r="D1113" s="30"/>
      <c r="E1113" s="34"/>
      <c r="F1113" s="33" t="str">
        <f t="shared" si="35"/>
        <v/>
      </c>
      <c r="G1113" s="30"/>
      <c r="H1113" s="30"/>
      <c r="I1113" s="31"/>
      <c r="J1113" s="31"/>
      <c r="K1113" s="31"/>
    </row>
    <row r="1114" spans="1:11" ht="15.75" x14ac:dyDescent="0.25">
      <c r="A1114" s="28" t="str">
        <f>IFERROR((RANK(B1114, $B$5:B6110) + COUNTIF($B$5:B1114, B1114) - 1),"")</f>
        <v/>
      </c>
      <c r="B1114" s="29" t="str">
        <f t="shared" si="34"/>
        <v>0</v>
      </c>
      <c r="C1114" s="30"/>
      <c r="D1114" s="30"/>
      <c r="E1114" s="34"/>
      <c r="F1114" s="33" t="str">
        <f t="shared" si="35"/>
        <v/>
      </c>
      <c r="G1114" s="30"/>
      <c r="H1114" s="30"/>
      <c r="I1114" s="31"/>
      <c r="J1114" s="31"/>
      <c r="K1114" s="31"/>
    </row>
    <row r="1115" spans="1:11" ht="15.75" x14ac:dyDescent="0.25">
      <c r="A1115" s="28" t="str">
        <f>IFERROR((RANK(B1115, $B$5:B6111) + COUNTIF($B$5:B1115, B1115) - 1),"")</f>
        <v/>
      </c>
      <c r="B1115" s="29" t="str">
        <f t="shared" si="34"/>
        <v>0</v>
      </c>
      <c r="C1115" s="30"/>
      <c r="D1115" s="30"/>
      <c r="E1115" s="34"/>
      <c r="F1115" s="33" t="str">
        <f t="shared" si="35"/>
        <v/>
      </c>
      <c r="G1115" s="30"/>
      <c r="H1115" s="30"/>
      <c r="I1115" s="31"/>
      <c r="J1115" s="31"/>
      <c r="K1115" s="31"/>
    </row>
    <row r="1116" spans="1:11" ht="15.75" x14ac:dyDescent="0.25">
      <c r="A1116" s="28" t="str">
        <f>IFERROR((RANK(B1116, $B$5:B6112) + COUNTIF($B$5:B1116, B1116) - 1),"")</f>
        <v/>
      </c>
      <c r="B1116" s="29" t="str">
        <f t="shared" si="34"/>
        <v>0</v>
      </c>
      <c r="C1116" s="30"/>
      <c r="D1116" s="30"/>
      <c r="E1116" s="34"/>
      <c r="F1116" s="33" t="str">
        <f t="shared" si="35"/>
        <v/>
      </c>
      <c r="G1116" s="30"/>
      <c r="H1116" s="30"/>
      <c r="I1116" s="31"/>
      <c r="J1116" s="31"/>
      <c r="K1116" s="31"/>
    </row>
    <row r="1117" spans="1:11" ht="15.75" x14ac:dyDescent="0.25">
      <c r="A1117" s="28" t="str">
        <f>IFERROR((RANK(B1117, $B$5:B6113) + COUNTIF($B$5:B1117, B1117) - 1),"")</f>
        <v/>
      </c>
      <c r="B1117" s="29" t="str">
        <f t="shared" si="34"/>
        <v>0</v>
      </c>
      <c r="C1117" s="30"/>
      <c r="D1117" s="30"/>
      <c r="E1117" s="34"/>
      <c r="F1117" s="33" t="str">
        <f t="shared" si="35"/>
        <v/>
      </c>
      <c r="G1117" s="30"/>
      <c r="H1117" s="30"/>
      <c r="I1117" s="31"/>
      <c r="J1117" s="31"/>
      <c r="K1117" s="31"/>
    </row>
    <row r="1118" spans="1:11" ht="15.75" x14ac:dyDescent="0.25">
      <c r="A1118" s="28" t="str">
        <f>IFERROR((RANK(B1118, $B$5:B6114) + COUNTIF($B$5:B1118, B1118) - 1),"")</f>
        <v/>
      </c>
      <c r="B1118" s="29" t="str">
        <f t="shared" si="34"/>
        <v>0</v>
      </c>
      <c r="C1118" s="30"/>
      <c r="D1118" s="30"/>
      <c r="E1118" s="34"/>
      <c r="F1118" s="33" t="str">
        <f t="shared" si="35"/>
        <v/>
      </c>
      <c r="G1118" s="30"/>
      <c r="H1118" s="30"/>
      <c r="I1118" s="31"/>
      <c r="J1118" s="31"/>
      <c r="K1118" s="31"/>
    </row>
    <row r="1119" spans="1:11" ht="15.75" x14ac:dyDescent="0.25">
      <c r="A1119" s="28" t="str">
        <f>IFERROR((RANK(B1119, $B$5:B6115) + COUNTIF($B$5:B1119, B1119) - 1),"")</f>
        <v/>
      </c>
      <c r="B1119" s="29" t="str">
        <f t="shared" si="34"/>
        <v>0</v>
      </c>
      <c r="C1119" s="30"/>
      <c r="D1119" s="30"/>
      <c r="E1119" s="34"/>
      <c r="F1119" s="33" t="str">
        <f t="shared" si="35"/>
        <v/>
      </c>
      <c r="G1119" s="30"/>
      <c r="H1119" s="30"/>
      <c r="I1119" s="31"/>
      <c r="J1119" s="31"/>
      <c r="K1119" s="31"/>
    </row>
    <row r="1120" spans="1:11" ht="15.75" x14ac:dyDescent="0.25">
      <c r="A1120" s="28" t="str">
        <f>IFERROR((RANK(B1120, $B$5:B6116) + COUNTIF($B$5:B1120, B1120) - 1),"")</f>
        <v/>
      </c>
      <c r="B1120" s="29" t="str">
        <f t="shared" si="34"/>
        <v>0</v>
      </c>
      <c r="C1120" s="30"/>
      <c r="D1120" s="30"/>
      <c r="E1120" s="34"/>
      <c r="F1120" s="33" t="str">
        <f t="shared" si="35"/>
        <v/>
      </c>
      <c r="G1120" s="30"/>
      <c r="H1120" s="30"/>
      <c r="I1120" s="31"/>
      <c r="J1120" s="31"/>
      <c r="K1120" s="31"/>
    </row>
    <row r="1121" spans="1:11" ht="15.75" x14ac:dyDescent="0.25">
      <c r="A1121" s="28" t="str">
        <f>IFERROR((RANK(B1121, $B$5:B6117) + COUNTIF($B$5:B1121, B1121) - 1),"")</f>
        <v/>
      </c>
      <c r="B1121" s="29" t="str">
        <f t="shared" si="34"/>
        <v>0</v>
      </c>
      <c r="C1121" s="30"/>
      <c r="D1121" s="30"/>
      <c r="E1121" s="34"/>
      <c r="F1121" s="33" t="str">
        <f t="shared" si="35"/>
        <v/>
      </c>
      <c r="G1121" s="30"/>
      <c r="H1121" s="30"/>
      <c r="I1121" s="31"/>
      <c r="J1121" s="31"/>
      <c r="K1121" s="31"/>
    </row>
    <row r="1122" spans="1:11" ht="15.75" x14ac:dyDescent="0.25">
      <c r="A1122" s="28" t="str">
        <f>IFERROR((RANK(B1122, $B$5:B6118) + COUNTIF($B$5:B1122, B1122) - 1),"")</f>
        <v/>
      </c>
      <c r="B1122" s="29" t="str">
        <f t="shared" si="34"/>
        <v>0</v>
      </c>
      <c r="C1122" s="30"/>
      <c r="D1122" s="30"/>
      <c r="E1122" s="34"/>
      <c r="F1122" s="33" t="str">
        <f t="shared" si="35"/>
        <v/>
      </c>
      <c r="G1122" s="30"/>
      <c r="H1122" s="30"/>
      <c r="I1122" s="31"/>
      <c r="J1122" s="31"/>
      <c r="K1122" s="31"/>
    </row>
    <row r="1123" spans="1:11" ht="15.75" x14ac:dyDescent="0.25">
      <c r="A1123" s="28" t="str">
        <f>IFERROR((RANK(B1123, $B$5:B6119) + COUNTIF($B$5:B1123, B1123) - 1),"")</f>
        <v/>
      </c>
      <c r="B1123" s="29" t="str">
        <f t="shared" si="34"/>
        <v>0</v>
      </c>
      <c r="C1123" s="30"/>
      <c r="D1123" s="30"/>
      <c r="E1123" s="34"/>
      <c r="F1123" s="33" t="str">
        <f t="shared" si="35"/>
        <v/>
      </c>
      <c r="G1123" s="30"/>
      <c r="H1123" s="30"/>
      <c r="I1123" s="31"/>
      <c r="J1123" s="31"/>
      <c r="K1123" s="31"/>
    </row>
    <row r="1124" spans="1:11" ht="15.75" x14ac:dyDescent="0.25">
      <c r="A1124" s="28" t="str">
        <f>IFERROR((RANK(B1124, $B$5:B6120) + COUNTIF($B$5:B1124, B1124) - 1),"")</f>
        <v/>
      </c>
      <c r="B1124" s="29" t="str">
        <f t="shared" si="34"/>
        <v>0</v>
      </c>
      <c r="C1124" s="30"/>
      <c r="D1124" s="30"/>
      <c r="E1124" s="34"/>
      <c r="F1124" s="33" t="str">
        <f t="shared" si="35"/>
        <v/>
      </c>
      <c r="G1124" s="30"/>
      <c r="H1124" s="30"/>
      <c r="I1124" s="31"/>
      <c r="J1124" s="31"/>
      <c r="K1124" s="31"/>
    </row>
    <row r="1125" spans="1:11" ht="15.75" x14ac:dyDescent="0.25">
      <c r="A1125" s="28" t="str">
        <f>IFERROR((RANK(B1125, $B$5:B6121) + COUNTIF($B$5:B1125, B1125) - 1),"")</f>
        <v/>
      </c>
      <c r="B1125" s="29" t="str">
        <f t="shared" si="34"/>
        <v>0</v>
      </c>
      <c r="C1125" s="30"/>
      <c r="D1125" s="30"/>
      <c r="E1125" s="34"/>
      <c r="F1125" s="33" t="str">
        <f t="shared" si="35"/>
        <v/>
      </c>
      <c r="G1125" s="30"/>
      <c r="H1125" s="30"/>
      <c r="I1125" s="31"/>
      <c r="J1125" s="31"/>
      <c r="K1125" s="31"/>
    </row>
    <row r="1126" spans="1:11" ht="15.75" x14ac:dyDescent="0.25">
      <c r="A1126" s="28" t="str">
        <f>IFERROR((RANK(B1126, $B$5:B6122) + COUNTIF($B$5:B1126, B1126) - 1),"")</f>
        <v/>
      </c>
      <c r="B1126" s="29" t="str">
        <f t="shared" si="34"/>
        <v>0</v>
      </c>
      <c r="C1126" s="30"/>
      <c r="D1126" s="30"/>
      <c r="E1126" s="34"/>
      <c r="F1126" s="33" t="str">
        <f t="shared" si="35"/>
        <v/>
      </c>
      <c r="G1126" s="30"/>
      <c r="H1126" s="30"/>
      <c r="I1126" s="31"/>
      <c r="J1126" s="31"/>
      <c r="K1126" s="31"/>
    </row>
    <row r="1127" spans="1:11" ht="15.75" x14ac:dyDescent="0.25">
      <c r="A1127" s="28" t="str">
        <f>IFERROR((RANK(B1127, $B$5:B6123) + COUNTIF($B$5:B1127, B1127) - 1),"")</f>
        <v/>
      </c>
      <c r="B1127" s="29" t="str">
        <f t="shared" si="34"/>
        <v>0</v>
      </c>
      <c r="C1127" s="30"/>
      <c r="D1127" s="30"/>
      <c r="E1127" s="34"/>
      <c r="F1127" s="33" t="str">
        <f t="shared" si="35"/>
        <v/>
      </c>
      <c r="G1127" s="30"/>
      <c r="H1127" s="30"/>
      <c r="I1127" s="31"/>
      <c r="J1127" s="31"/>
      <c r="K1127" s="31"/>
    </row>
    <row r="1128" spans="1:11" ht="15.75" x14ac:dyDescent="0.25">
      <c r="A1128" s="28" t="str">
        <f>IFERROR((RANK(B1128, $B$5:B6124) + COUNTIF($B$5:B1128, B1128) - 1),"")</f>
        <v/>
      </c>
      <c r="B1128" s="29" t="str">
        <f t="shared" si="34"/>
        <v>0</v>
      </c>
      <c r="C1128" s="30"/>
      <c r="D1128" s="30"/>
      <c r="E1128" s="34"/>
      <c r="F1128" s="33" t="str">
        <f t="shared" si="35"/>
        <v/>
      </c>
      <c r="G1128" s="30"/>
      <c r="H1128" s="30"/>
      <c r="I1128" s="31"/>
      <c r="J1128" s="31"/>
      <c r="K1128" s="31"/>
    </row>
    <row r="1129" spans="1:11" ht="15.75" x14ac:dyDescent="0.25">
      <c r="A1129" s="28" t="str">
        <f>IFERROR((RANK(B1129, $B$5:B6125) + COUNTIF($B$5:B1129, B1129) - 1),"")</f>
        <v/>
      </c>
      <c r="B1129" s="29" t="str">
        <f t="shared" si="34"/>
        <v>0</v>
      </c>
      <c r="C1129" s="30"/>
      <c r="D1129" s="30"/>
      <c r="E1129" s="34"/>
      <c r="F1129" s="33" t="str">
        <f t="shared" si="35"/>
        <v/>
      </c>
      <c r="G1129" s="30"/>
      <c r="H1129" s="30"/>
      <c r="I1129" s="31"/>
      <c r="J1129" s="31"/>
      <c r="K1129" s="31"/>
    </row>
    <row r="1130" spans="1:11" ht="15.75" x14ac:dyDescent="0.25">
      <c r="A1130" s="28" t="str">
        <f>IFERROR((RANK(B1130, $B$5:B6126) + COUNTIF($B$5:B1130, B1130) - 1),"")</f>
        <v/>
      </c>
      <c r="B1130" s="29" t="str">
        <f t="shared" si="34"/>
        <v>0</v>
      </c>
      <c r="C1130" s="30"/>
      <c r="D1130" s="30"/>
      <c r="E1130" s="34"/>
      <c r="F1130" s="33" t="str">
        <f t="shared" si="35"/>
        <v/>
      </c>
      <c r="G1130" s="30"/>
      <c r="H1130" s="30"/>
      <c r="I1130" s="31"/>
      <c r="J1130" s="31"/>
      <c r="K1130" s="31"/>
    </row>
    <row r="1131" spans="1:11" ht="15.75" x14ac:dyDescent="0.25">
      <c r="A1131" s="28" t="str">
        <f>IFERROR((RANK(B1131, $B$5:B6127) + COUNTIF($B$5:B1131, B1131) - 1),"")</f>
        <v/>
      </c>
      <c r="B1131" s="29" t="str">
        <f t="shared" si="34"/>
        <v>0</v>
      </c>
      <c r="C1131" s="30"/>
      <c r="D1131" s="30"/>
      <c r="E1131" s="34"/>
      <c r="F1131" s="33" t="str">
        <f t="shared" si="35"/>
        <v/>
      </c>
      <c r="G1131" s="30"/>
      <c r="H1131" s="30"/>
      <c r="I1131" s="31"/>
      <c r="J1131" s="31"/>
      <c r="K1131" s="31"/>
    </row>
    <row r="1132" spans="1:11" ht="15.75" x14ac:dyDescent="0.25">
      <c r="A1132" s="28" t="str">
        <f>IFERROR((RANK(B1132, $B$5:B6128) + COUNTIF($B$5:B1132, B1132) - 1),"")</f>
        <v/>
      </c>
      <c r="B1132" s="29" t="str">
        <f t="shared" si="34"/>
        <v>0</v>
      </c>
      <c r="C1132" s="30"/>
      <c r="D1132" s="30"/>
      <c r="E1132" s="34"/>
      <c r="F1132" s="33" t="str">
        <f t="shared" si="35"/>
        <v/>
      </c>
      <c r="G1132" s="30"/>
      <c r="H1132" s="30"/>
      <c r="I1132" s="31"/>
      <c r="J1132" s="31"/>
      <c r="K1132" s="31"/>
    </row>
    <row r="1133" spans="1:11" ht="15.75" x14ac:dyDescent="0.25">
      <c r="A1133" s="28" t="str">
        <f>IFERROR((RANK(B1133, $B$5:B6129) + COUNTIF($B$5:B1133, B1133) - 1),"")</f>
        <v/>
      </c>
      <c r="B1133" s="29" t="str">
        <f t="shared" si="34"/>
        <v>0</v>
      </c>
      <c r="C1133" s="30"/>
      <c r="D1133" s="30"/>
      <c r="E1133" s="34"/>
      <c r="F1133" s="33" t="str">
        <f t="shared" si="35"/>
        <v/>
      </c>
      <c r="G1133" s="30"/>
      <c r="H1133" s="30"/>
      <c r="I1133" s="31"/>
      <c r="J1133" s="31"/>
      <c r="K1133" s="31"/>
    </row>
    <row r="1134" spans="1:11" ht="15.75" x14ac:dyDescent="0.25">
      <c r="A1134" s="28" t="str">
        <f>IFERROR((RANK(B1134, $B$5:B6130) + COUNTIF($B$5:B1134, B1134) - 1),"")</f>
        <v/>
      </c>
      <c r="B1134" s="29" t="str">
        <f t="shared" si="34"/>
        <v>0</v>
      </c>
      <c r="C1134" s="30"/>
      <c r="D1134" s="30"/>
      <c r="E1134" s="34"/>
      <c r="F1134" s="33" t="str">
        <f t="shared" si="35"/>
        <v/>
      </c>
      <c r="G1134" s="30"/>
      <c r="H1134" s="30"/>
      <c r="I1134" s="31"/>
      <c r="J1134" s="31"/>
      <c r="K1134" s="31"/>
    </row>
    <row r="1135" spans="1:11" ht="15.75" x14ac:dyDescent="0.25">
      <c r="A1135" s="28" t="str">
        <f>IFERROR((RANK(B1135, $B$5:B6131) + COUNTIF($B$5:B1135, B1135) - 1),"")</f>
        <v/>
      </c>
      <c r="B1135" s="29" t="str">
        <f t="shared" si="34"/>
        <v>0</v>
      </c>
      <c r="C1135" s="30"/>
      <c r="D1135" s="30"/>
      <c r="E1135" s="34"/>
      <c r="F1135" s="33" t="str">
        <f t="shared" si="35"/>
        <v/>
      </c>
      <c r="G1135" s="30"/>
      <c r="H1135" s="30"/>
      <c r="I1135" s="31"/>
      <c r="J1135" s="31"/>
      <c r="K1135" s="31"/>
    </row>
    <row r="1136" spans="1:11" ht="15.75" x14ac:dyDescent="0.25">
      <c r="A1136" s="28" t="str">
        <f>IFERROR((RANK(B1136, $B$5:B6132) + COUNTIF($B$5:B1136, B1136) - 1),"")</f>
        <v/>
      </c>
      <c r="B1136" s="29" t="str">
        <f t="shared" si="34"/>
        <v>0</v>
      </c>
      <c r="C1136" s="30"/>
      <c r="D1136" s="30"/>
      <c r="E1136" s="34"/>
      <c r="F1136" s="33" t="str">
        <f t="shared" si="35"/>
        <v/>
      </c>
      <c r="G1136" s="30"/>
      <c r="H1136" s="30"/>
      <c r="I1136" s="31"/>
      <c r="J1136" s="31"/>
      <c r="K1136" s="31"/>
    </row>
    <row r="1137" spans="1:11" ht="15.75" x14ac:dyDescent="0.25">
      <c r="A1137" s="28" t="str">
        <f>IFERROR((RANK(B1137, $B$5:B6133) + COUNTIF($B$5:B1137, B1137) - 1),"")</f>
        <v/>
      </c>
      <c r="B1137" s="29" t="str">
        <f t="shared" si="34"/>
        <v>0</v>
      </c>
      <c r="C1137" s="30"/>
      <c r="D1137" s="30"/>
      <c r="E1137" s="34"/>
      <c r="F1137" s="33" t="str">
        <f t="shared" si="35"/>
        <v/>
      </c>
      <c r="G1137" s="30"/>
      <c r="H1137" s="30"/>
      <c r="I1137" s="31"/>
      <c r="J1137" s="31"/>
      <c r="K1137" s="31"/>
    </row>
    <row r="1138" spans="1:11" ht="15.75" x14ac:dyDescent="0.25">
      <c r="A1138" s="28" t="str">
        <f>IFERROR((RANK(B1138, $B$5:B6134) + COUNTIF($B$5:B1138, B1138) - 1),"")</f>
        <v/>
      </c>
      <c r="B1138" s="29" t="str">
        <f t="shared" si="34"/>
        <v>0</v>
      </c>
      <c r="C1138" s="30"/>
      <c r="D1138" s="30"/>
      <c r="E1138" s="34"/>
      <c r="F1138" s="33" t="str">
        <f t="shared" si="35"/>
        <v/>
      </c>
      <c r="G1138" s="30"/>
      <c r="H1138" s="30"/>
      <c r="I1138" s="31"/>
      <c r="J1138" s="31"/>
      <c r="K1138" s="31"/>
    </row>
    <row r="1139" spans="1:11" ht="15.75" x14ac:dyDescent="0.25">
      <c r="A1139" s="28" t="str">
        <f>IFERROR((RANK(B1139, $B$5:B6135) + COUNTIF($B$5:B1139, B1139) - 1),"")</f>
        <v/>
      </c>
      <c r="B1139" s="29" t="str">
        <f t="shared" si="34"/>
        <v>0</v>
      </c>
      <c r="C1139" s="30"/>
      <c r="D1139" s="30"/>
      <c r="E1139" s="34"/>
      <c r="F1139" s="33" t="str">
        <f t="shared" si="35"/>
        <v/>
      </c>
      <c r="G1139" s="30"/>
      <c r="H1139" s="30"/>
      <c r="I1139" s="31"/>
      <c r="J1139" s="31"/>
      <c r="K1139" s="31"/>
    </row>
    <row r="1140" spans="1:11" ht="15.75" x14ac:dyDescent="0.25">
      <c r="A1140" s="28" t="str">
        <f>IFERROR((RANK(B1140, $B$5:B6136) + COUNTIF($B$5:B1140, B1140) - 1),"")</f>
        <v/>
      </c>
      <c r="B1140" s="29" t="str">
        <f t="shared" si="34"/>
        <v>0</v>
      </c>
      <c r="C1140" s="30"/>
      <c r="D1140" s="30"/>
      <c r="E1140" s="34"/>
      <c r="F1140" s="33" t="str">
        <f t="shared" si="35"/>
        <v/>
      </c>
      <c r="G1140" s="30"/>
      <c r="H1140" s="30"/>
      <c r="I1140" s="31"/>
      <c r="J1140" s="31"/>
      <c r="K1140" s="31"/>
    </row>
    <row r="1141" spans="1:11" ht="15.75" x14ac:dyDescent="0.25">
      <c r="A1141" s="28" t="str">
        <f>IFERROR((RANK(B1141, $B$5:B6137) + COUNTIF($B$5:B1141, B1141) - 1),"")</f>
        <v/>
      </c>
      <c r="B1141" s="29" t="str">
        <f t="shared" si="34"/>
        <v>0</v>
      </c>
      <c r="C1141" s="30"/>
      <c r="D1141" s="30"/>
      <c r="E1141" s="34"/>
      <c r="F1141" s="33" t="str">
        <f t="shared" si="35"/>
        <v/>
      </c>
      <c r="G1141" s="30"/>
      <c r="H1141" s="30"/>
      <c r="I1141" s="31"/>
      <c r="J1141" s="31"/>
      <c r="K1141" s="31"/>
    </row>
    <row r="1142" spans="1:11" ht="15.75" x14ac:dyDescent="0.25">
      <c r="A1142" s="28" t="str">
        <f>IFERROR((RANK(B1142, $B$5:B6138) + COUNTIF($B$5:B1142, B1142) - 1),"")</f>
        <v/>
      </c>
      <c r="B1142" s="29" t="str">
        <f t="shared" si="34"/>
        <v>0</v>
      </c>
      <c r="C1142" s="30"/>
      <c r="D1142" s="30"/>
      <c r="E1142" s="34"/>
      <c r="F1142" s="33" t="str">
        <f t="shared" si="35"/>
        <v/>
      </c>
      <c r="G1142" s="30"/>
      <c r="H1142" s="30"/>
      <c r="I1142" s="31"/>
      <c r="J1142" s="31"/>
      <c r="K1142" s="31"/>
    </row>
    <row r="1143" spans="1:11" ht="15.75" x14ac:dyDescent="0.25">
      <c r="A1143" s="28" t="str">
        <f>IFERROR((RANK(B1143, $B$5:B6139) + COUNTIF($B$5:B1143, B1143) - 1),"")</f>
        <v/>
      </c>
      <c r="B1143" s="29" t="str">
        <f t="shared" si="34"/>
        <v>0</v>
      </c>
      <c r="C1143" s="30"/>
      <c r="D1143" s="30"/>
      <c r="E1143" s="34"/>
      <c r="F1143" s="33" t="str">
        <f t="shared" si="35"/>
        <v/>
      </c>
      <c r="G1143" s="30"/>
      <c r="H1143" s="30"/>
      <c r="I1143" s="31"/>
      <c r="J1143" s="31"/>
      <c r="K1143" s="31"/>
    </row>
    <row r="1144" spans="1:11" ht="15.75" x14ac:dyDescent="0.25">
      <c r="A1144" s="28" t="str">
        <f>IFERROR((RANK(B1144, $B$5:B6140) + COUNTIF($B$5:B1144, B1144) - 1),"")</f>
        <v/>
      </c>
      <c r="B1144" s="29" t="str">
        <f t="shared" si="34"/>
        <v>0</v>
      </c>
      <c r="C1144" s="30"/>
      <c r="D1144" s="30"/>
      <c r="E1144" s="34"/>
      <c r="F1144" s="33" t="str">
        <f t="shared" si="35"/>
        <v/>
      </c>
      <c r="G1144" s="30"/>
      <c r="H1144" s="30"/>
      <c r="I1144" s="31"/>
      <c r="J1144" s="31"/>
      <c r="K1144" s="31"/>
    </row>
    <row r="1145" spans="1:11" ht="15.75" x14ac:dyDescent="0.25">
      <c r="A1145" s="28" t="str">
        <f>IFERROR((RANK(B1145, $B$5:B6141) + COUNTIF($B$5:B1145, B1145) - 1),"")</f>
        <v/>
      </c>
      <c r="B1145" s="29" t="str">
        <f t="shared" si="34"/>
        <v>0</v>
      </c>
      <c r="C1145" s="30"/>
      <c r="D1145" s="30"/>
      <c r="E1145" s="34"/>
      <c r="F1145" s="33" t="str">
        <f t="shared" si="35"/>
        <v/>
      </c>
      <c r="G1145" s="30"/>
      <c r="H1145" s="30"/>
      <c r="I1145" s="31"/>
      <c r="J1145" s="31"/>
      <c r="K1145" s="31"/>
    </row>
    <row r="1146" spans="1:11" ht="15.75" x14ac:dyDescent="0.25">
      <c r="A1146" s="28" t="str">
        <f>IFERROR((RANK(B1146, $B$5:B6142) + COUNTIF($B$5:B1146, B1146) - 1),"")</f>
        <v/>
      </c>
      <c r="B1146" s="29" t="str">
        <f t="shared" si="34"/>
        <v>0</v>
      </c>
      <c r="C1146" s="30"/>
      <c r="D1146" s="30"/>
      <c r="E1146" s="34"/>
      <c r="F1146" s="33" t="str">
        <f t="shared" si="35"/>
        <v/>
      </c>
      <c r="G1146" s="30"/>
      <c r="H1146" s="30"/>
      <c r="I1146" s="31"/>
      <c r="J1146" s="31"/>
      <c r="K1146" s="31"/>
    </row>
    <row r="1147" spans="1:11" ht="15.75" x14ac:dyDescent="0.25">
      <c r="A1147" s="28" t="str">
        <f>IFERROR((RANK(B1147, $B$5:B6143) + COUNTIF($B$5:B1147, B1147) - 1),"")</f>
        <v/>
      </c>
      <c r="B1147" s="29" t="str">
        <f t="shared" si="34"/>
        <v>0</v>
      </c>
      <c r="C1147" s="30"/>
      <c r="D1147" s="30"/>
      <c r="E1147" s="34"/>
      <c r="F1147" s="33" t="str">
        <f t="shared" si="35"/>
        <v/>
      </c>
      <c r="G1147" s="30"/>
      <c r="H1147" s="30"/>
      <c r="I1147" s="31"/>
      <c r="J1147" s="31"/>
      <c r="K1147" s="31"/>
    </row>
    <row r="1148" spans="1:11" ht="15.75" x14ac:dyDescent="0.25">
      <c r="A1148" s="28" t="str">
        <f>IFERROR((RANK(B1148, $B$5:B6144) + COUNTIF($B$5:B1148, B1148) - 1),"")</f>
        <v/>
      </c>
      <c r="B1148" s="29" t="str">
        <f t="shared" si="34"/>
        <v>0</v>
      </c>
      <c r="C1148" s="30"/>
      <c r="D1148" s="30"/>
      <c r="E1148" s="34"/>
      <c r="F1148" s="33" t="str">
        <f t="shared" si="35"/>
        <v/>
      </c>
      <c r="G1148" s="30"/>
      <c r="H1148" s="30"/>
      <c r="I1148" s="31"/>
      <c r="J1148" s="31"/>
      <c r="K1148" s="31"/>
    </row>
    <row r="1149" spans="1:11" ht="15.75" x14ac:dyDescent="0.25">
      <c r="A1149" s="28" t="str">
        <f>IFERROR((RANK(B1149, $B$5:B6145) + COUNTIF($B$5:B1149, B1149) - 1),"")</f>
        <v/>
      </c>
      <c r="B1149" s="29" t="str">
        <f t="shared" si="34"/>
        <v>0</v>
      </c>
      <c r="C1149" s="30"/>
      <c r="D1149" s="30"/>
      <c r="E1149" s="34"/>
      <c r="F1149" s="33" t="str">
        <f t="shared" si="35"/>
        <v/>
      </c>
      <c r="G1149" s="30"/>
      <c r="H1149" s="30"/>
      <c r="I1149" s="31"/>
      <c r="J1149" s="31"/>
      <c r="K1149" s="31"/>
    </row>
    <row r="1150" spans="1:11" ht="15.75" x14ac:dyDescent="0.25">
      <c r="A1150" s="28" t="str">
        <f>IFERROR((RANK(B1150, $B$5:B6146) + COUNTIF($B$5:B1150, B1150) - 1),"")</f>
        <v/>
      </c>
      <c r="B1150" s="29" t="str">
        <f t="shared" si="34"/>
        <v>0</v>
      </c>
      <c r="C1150" s="30"/>
      <c r="D1150" s="30"/>
      <c r="E1150" s="34"/>
      <c r="F1150" s="33" t="str">
        <f t="shared" si="35"/>
        <v/>
      </c>
      <c r="G1150" s="30"/>
      <c r="H1150" s="30"/>
      <c r="I1150" s="31"/>
      <c r="J1150" s="31"/>
      <c r="K1150" s="31"/>
    </row>
    <row r="1151" spans="1:11" ht="15.75" x14ac:dyDescent="0.25">
      <c r="A1151" s="28" t="str">
        <f>IFERROR((RANK(B1151, $B$5:B6147) + COUNTIF($B$5:B1151, B1151) - 1),"")</f>
        <v/>
      </c>
      <c r="B1151" s="29" t="str">
        <f t="shared" si="34"/>
        <v>0</v>
      </c>
      <c r="C1151" s="30"/>
      <c r="D1151" s="30"/>
      <c r="E1151" s="34"/>
      <c r="F1151" s="33" t="str">
        <f t="shared" si="35"/>
        <v/>
      </c>
      <c r="G1151" s="30"/>
      <c r="H1151" s="30"/>
      <c r="I1151" s="31"/>
      <c r="J1151" s="31"/>
      <c r="K1151" s="31"/>
    </row>
    <row r="1152" spans="1:11" ht="15.75" x14ac:dyDescent="0.25">
      <c r="A1152" s="28" t="str">
        <f>IFERROR((RANK(B1152, $B$5:B6148) + COUNTIF($B$5:B1152, B1152) - 1),"")</f>
        <v/>
      </c>
      <c r="B1152" s="29" t="str">
        <f t="shared" si="34"/>
        <v>0</v>
      </c>
      <c r="C1152" s="30"/>
      <c r="D1152" s="30"/>
      <c r="E1152" s="34"/>
      <c r="F1152" s="33" t="str">
        <f t="shared" si="35"/>
        <v/>
      </c>
      <c r="G1152" s="30"/>
      <c r="H1152" s="30"/>
      <c r="I1152" s="31"/>
      <c r="J1152" s="31"/>
      <c r="K1152" s="31"/>
    </row>
    <row r="1153" spans="1:11" ht="15.75" x14ac:dyDescent="0.25">
      <c r="A1153" s="28" t="str">
        <f>IFERROR((RANK(B1153, $B$5:B6149) + COUNTIF($B$5:B1153, B1153) - 1),"")</f>
        <v/>
      </c>
      <c r="B1153" s="29" t="str">
        <f t="shared" si="34"/>
        <v>0</v>
      </c>
      <c r="C1153" s="30"/>
      <c r="D1153" s="30"/>
      <c r="E1153" s="34"/>
      <c r="F1153" s="33" t="str">
        <f t="shared" si="35"/>
        <v/>
      </c>
      <c r="G1153" s="30"/>
      <c r="H1153" s="30"/>
      <c r="I1153" s="31"/>
      <c r="J1153" s="31"/>
      <c r="K1153" s="31"/>
    </row>
    <row r="1154" spans="1:11" ht="15.75" x14ac:dyDescent="0.25">
      <c r="A1154" s="28" t="str">
        <f>IFERROR((RANK(B1154, $B$5:B6150) + COUNTIF($B$5:B1154, B1154) - 1),"")</f>
        <v/>
      </c>
      <c r="B1154" s="29" t="str">
        <f t="shared" si="34"/>
        <v>0</v>
      </c>
      <c r="C1154" s="30"/>
      <c r="D1154" s="30"/>
      <c r="E1154" s="34"/>
      <c r="F1154" s="33" t="str">
        <f t="shared" si="35"/>
        <v/>
      </c>
      <c r="G1154" s="30"/>
      <c r="H1154" s="30"/>
      <c r="I1154" s="31"/>
      <c r="J1154" s="31"/>
      <c r="K1154" s="31"/>
    </row>
    <row r="1155" spans="1:11" ht="15.75" x14ac:dyDescent="0.25">
      <c r="A1155" s="28" t="str">
        <f>IFERROR((RANK(B1155, $B$5:B6151) + COUNTIF($B$5:B1155, B1155) - 1),"")</f>
        <v/>
      </c>
      <c r="B1155" s="29" t="str">
        <f t="shared" si="34"/>
        <v>0</v>
      </c>
      <c r="C1155" s="30"/>
      <c r="D1155" s="30"/>
      <c r="E1155" s="34"/>
      <c r="F1155" s="33" t="str">
        <f t="shared" si="35"/>
        <v/>
      </c>
      <c r="G1155" s="30"/>
      <c r="H1155" s="30"/>
      <c r="I1155" s="31"/>
      <c r="J1155" s="31"/>
      <c r="K1155" s="31"/>
    </row>
    <row r="1156" spans="1:11" ht="15.75" x14ac:dyDescent="0.25">
      <c r="A1156" s="28" t="str">
        <f>IFERROR((RANK(B1156, $B$5:B6152) + COUNTIF($B$5:B1156, B1156) - 1),"")</f>
        <v/>
      </c>
      <c r="B1156" s="29" t="str">
        <f t="shared" si="34"/>
        <v>0</v>
      </c>
      <c r="C1156" s="30"/>
      <c r="D1156" s="30"/>
      <c r="E1156" s="34"/>
      <c r="F1156" s="33" t="str">
        <f t="shared" si="35"/>
        <v/>
      </c>
      <c r="G1156" s="30"/>
      <c r="H1156" s="30"/>
      <c r="I1156" s="31"/>
      <c r="J1156" s="31"/>
      <c r="K1156" s="31"/>
    </row>
    <row r="1157" spans="1:11" ht="15.75" x14ac:dyDescent="0.25">
      <c r="A1157" s="28" t="str">
        <f>IFERROR((RANK(B1157, $B$5:B6153) + COUNTIF($B$5:B1157, B1157) - 1),"")</f>
        <v/>
      </c>
      <c r="B1157" s="29" t="str">
        <f t="shared" ref="B1157:B1220" si="36">IF(G1157="Removed",IF(AND(I1157 &lt;&gt; "Poor", I1157 &lt;&gt; "Very Poor/Dead",E1157&gt;5), E1157, "0"),"0")</f>
        <v>0</v>
      </c>
      <c r="C1157" s="30"/>
      <c r="D1157" s="30"/>
      <c r="E1157" s="34"/>
      <c r="F1157" s="33" t="str">
        <f t="shared" ref="F1157:F1220" si="37">IF(E1157&gt;=20,"X","")</f>
        <v/>
      </c>
      <c r="G1157" s="30"/>
      <c r="H1157" s="30"/>
      <c r="I1157" s="31"/>
      <c r="J1157" s="31"/>
      <c r="K1157" s="31"/>
    </row>
    <row r="1158" spans="1:11" ht="15.75" x14ac:dyDescent="0.25">
      <c r="A1158" s="28" t="str">
        <f>IFERROR((RANK(B1158, $B$5:B6154) + COUNTIF($B$5:B1158, B1158) - 1),"")</f>
        <v/>
      </c>
      <c r="B1158" s="29" t="str">
        <f t="shared" si="36"/>
        <v>0</v>
      </c>
      <c r="C1158" s="30"/>
      <c r="D1158" s="30"/>
      <c r="E1158" s="34"/>
      <c r="F1158" s="33" t="str">
        <f t="shared" si="37"/>
        <v/>
      </c>
      <c r="G1158" s="30"/>
      <c r="H1158" s="30"/>
      <c r="I1158" s="31"/>
      <c r="J1158" s="31"/>
      <c r="K1158" s="31"/>
    </row>
    <row r="1159" spans="1:11" ht="15.75" x14ac:dyDescent="0.25">
      <c r="A1159" s="28" t="str">
        <f>IFERROR((RANK(B1159, $B$5:B6155) + COUNTIF($B$5:B1159, B1159) - 1),"")</f>
        <v/>
      </c>
      <c r="B1159" s="29" t="str">
        <f t="shared" si="36"/>
        <v>0</v>
      </c>
      <c r="C1159" s="30"/>
      <c r="D1159" s="30"/>
      <c r="E1159" s="34"/>
      <c r="F1159" s="33" t="str">
        <f t="shared" si="37"/>
        <v/>
      </c>
      <c r="G1159" s="30"/>
      <c r="H1159" s="30"/>
      <c r="I1159" s="31"/>
      <c r="J1159" s="31"/>
      <c r="K1159" s="31"/>
    </row>
    <row r="1160" spans="1:11" ht="15.75" x14ac:dyDescent="0.25">
      <c r="A1160" s="28" t="str">
        <f>IFERROR((RANK(B1160, $B$5:B6156) + COUNTIF($B$5:B1160, B1160) - 1),"")</f>
        <v/>
      </c>
      <c r="B1160" s="29" t="str">
        <f t="shared" si="36"/>
        <v>0</v>
      </c>
      <c r="C1160" s="30"/>
      <c r="D1160" s="30"/>
      <c r="E1160" s="34"/>
      <c r="F1160" s="33" t="str">
        <f t="shared" si="37"/>
        <v/>
      </c>
      <c r="G1160" s="30"/>
      <c r="H1160" s="30"/>
      <c r="I1160" s="31"/>
      <c r="J1160" s="31"/>
      <c r="K1160" s="31"/>
    </row>
    <row r="1161" spans="1:11" ht="15.75" x14ac:dyDescent="0.25">
      <c r="A1161" s="28" t="str">
        <f>IFERROR((RANK(B1161, $B$5:B6157) + COUNTIF($B$5:B1161, B1161) - 1),"")</f>
        <v/>
      </c>
      <c r="B1161" s="29" t="str">
        <f t="shared" si="36"/>
        <v>0</v>
      </c>
      <c r="C1161" s="30"/>
      <c r="D1161" s="30"/>
      <c r="E1161" s="34"/>
      <c r="F1161" s="33" t="str">
        <f t="shared" si="37"/>
        <v/>
      </c>
      <c r="G1161" s="30"/>
      <c r="H1161" s="30"/>
      <c r="I1161" s="31"/>
      <c r="J1161" s="31"/>
      <c r="K1161" s="31"/>
    </row>
    <row r="1162" spans="1:11" ht="15.75" x14ac:dyDescent="0.25">
      <c r="A1162" s="28" t="str">
        <f>IFERROR((RANK(B1162, $B$5:B6158) + COUNTIF($B$5:B1162, B1162) - 1),"")</f>
        <v/>
      </c>
      <c r="B1162" s="29" t="str">
        <f t="shared" si="36"/>
        <v>0</v>
      </c>
      <c r="C1162" s="30"/>
      <c r="D1162" s="30"/>
      <c r="E1162" s="34"/>
      <c r="F1162" s="33" t="str">
        <f t="shared" si="37"/>
        <v/>
      </c>
      <c r="G1162" s="30"/>
      <c r="H1162" s="30"/>
      <c r="I1162" s="31"/>
      <c r="J1162" s="31"/>
      <c r="K1162" s="31"/>
    </row>
    <row r="1163" spans="1:11" ht="15.75" x14ac:dyDescent="0.25">
      <c r="A1163" s="28" t="str">
        <f>IFERROR((RANK(B1163, $B$5:B6159) + COUNTIF($B$5:B1163, B1163) - 1),"")</f>
        <v/>
      </c>
      <c r="B1163" s="29" t="str">
        <f t="shared" si="36"/>
        <v>0</v>
      </c>
      <c r="C1163" s="30"/>
      <c r="D1163" s="30"/>
      <c r="E1163" s="34"/>
      <c r="F1163" s="33" t="str">
        <f t="shared" si="37"/>
        <v/>
      </c>
      <c r="G1163" s="30"/>
      <c r="H1163" s="30"/>
      <c r="I1163" s="31"/>
      <c r="J1163" s="31"/>
      <c r="K1163" s="31"/>
    </row>
    <row r="1164" spans="1:11" ht="15.75" x14ac:dyDescent="0.25">
      <c r="A1164" s="28" t="str">
        <f>IFERROR((RANK(B1164, $B$5:B6160) + COUNTIF($B$5:B1164, B1164) - 1),"")</f>
        <v/>
      </c>
      <c r="B1164" s="29" t="str">
        <f t="shared" si="36"/>
        <v>0</v>
      </c>
      <c r="C1164" s="30"/>
      <c r="D1164" s="30"/>
      <c r="E1164" s="34"/>
      <c r="F1164" s="33" t="str">
        <f t="shared" si="37"/>
        <v/>
      </c>
      <c r="G1164" s="30"/>
      <c r="H1164" s="30"/>
      <c r="I1164" s="31"/>
      <c r="J1164" s="31"/>
      <c r="K1164" s="31"/>
    </row>
    <row r="1165" spans="1:11" ht="15.75" x14ac:dyDescent="0.25">
      <c r="A1165" s="28" t="str">
        <f>IFERROR((RANK(B1165, $B$5:B6161) + COUNTIF($B$5:B1165, B1165) - 1),"")</f>
        <v/>
      </c>
      <c r="B1165" s="29" t="str">
        <f t="shared" si="36"/>
        <v>0</v>
      </c>
      <c r="C1165" s="30"/>
      <c r="D1165" s="30"/>
      <c r="E1165" s="34"/>
      <c r="F1165" s="33" t="str">
        <f t="shared" si="37"/>
        <v/>
      </c>
      <c r="G1165" s="30"/>
      <c r="H1165" s="30"/>
      <c r="I1165" s="31"/>
      <c r="J1165" s="31"/>
      <c r="K1165" s="31"/>
    </row>
    <row r="1166" spans="1:11" ht="15.75" x14ac:dyDescent="0.25">
      <c r="A1166" s="28" t="str">
        <f>IFERROR((RANK(B1166, $B$5:B6162) + COUNTIF($B$5:B1166, B1166) - 1),"")</f>
        <v/>
      </c>
      <c r="B1166" s="29" t="str">
        <f t="shared" si="36"/>
        <v>0</v>
      </c>
      <c r="C1166" s="30"/>
      <c r="D1166" s="30"/>
      <c r="E1166" s="34"/>
      <c r="F1166" s="33" t="str">
        <f t="shared" si="37"/>
        <v/>
      </c>
      <c r="G1166" s="30"/>
      <c r="H1166" s="30"/>
      <c r="I1166" s="31"/>
      <c r="J1166" s="31"/>
      <c r="K1166" s="31"/>
    </row>
    <row r="1167" spans="1:11" ht="15.75" x14ac:dyDescent="0.25">
      <c r="A1167" s="28" t="str">
        <f>IFERROR((RANK(B1167, $B$5:B6163) + COUNTIF($B$5:B1167, B1167) - 1),"")</f>
        <v/>
      </c>
      <c r="B1167" s="29" t="str">
        <f t="shared" si="36"/>
        <v>0</v>
      </c>
      <c r="C1167" s="30"/>
      <c r="D1167" s="30"/>
      <c r="E1167" s="34"/>
      <c r="F1167" s="33" t="str">
        <f t="shared" si="37"/>
        <v/>
      </c>
      <c r="G1167" s="30"/>
      <c r="H1167" s="30"/>
      <c r="I1167" s="31"/>
      <c r="J1167" s="31"/>
      <c r="K1167" s="31"/>
    </row>
    <row r="1168" spans="1:11" ht="15.75" x14ac:dyDescent="0.25">
      <c r="A1168" s="28" t="str">
        <f>IFERROR((RANK(B1168, $B$5:B6164) + COUNTIF($B$5:B1168, B1168) - 1),"")</f>
        <v/>
      </c>
      <c r="B1168" s="29" t="str">
        <f t="shared" si="36"/>
        <v>0</v>
      </c>
      <c r="C1168" s="30"/>
      <c r="D1168" s="30"/>
      <c r="E1168" s="34"/>
      <c r="F1168" s="33" t="str">
        <f t="shared" si="37"/>
        <v/>
      </c>
      <c r="G1168" s="30"/>
      <c r="H1168" s="30"/>
      <c r="I1168" s="31"/>
      <c r="J1168" s="31"/>
      <c r="K1168" s="31"/>
    </row>
    <row r="1169" spans="1:11" ht="15.75" x14ac:dyDescent="0.25">
      <c r="A1169" s="28" t="str">
        <f>IFERROR((RANK(B1169, $B$5:B6165) + COUNTIF($B$5:B1169, B1169) - 1),"")</f>
        <v/>
      </c>
      <c r="B1169" s="29" t="str">
        <f t="shared" si="36"/>
        <v>0</v>
      </c>
      <c r="C1169" s="30"/>
      <c r="D1169" s="30"/>
      <c r="E1169" s="34"/>
      <c r="F1169" s="33" t="str">
        <f t="shared" si="37"/>
        <v/>
      </c>
      <c r="G1169" s="30"/>
      <c r="H1169" s="30"/>
      <c r="I1169" s="31"/>
      <c r="J1169" s="31"/>
      <c r="K1169" s="31"/>
    </row>
    <row r="1170" spans="1:11" ht="15.75" x14ac:dyDescent="0.25">
      <c r="A1170" s="28" t="str">
        <f>IFERROR((RANK(B1170, $B$5:B6166) + COUNTIF($B$5:B1170, B1170) - 1),"")</f>
        <v/>
      </c>
      <c r="B1170" s="29" t="str">
        <f t="shared" si="36"/>
        <v>0</v>
      </c>
      <c r="C1170" s="30"/>
      <c r="D1170" s="30"/>
      <c r="E1170" s="34"/>
      <c r="F1170" s="33" t="str">
        <f t="shared" si="37"/>
        <v/>
      </c>
      <c r="G1170" s="30"/>
      <c r="H1170" s="30"/>
      <c r="I1170" s="31"/>
      <c r="J1170" s="31"/>
      <c r="K1170" s="31"/>
    </row>
    <row r="1171" spans="1:11" ht="15.75" x14ac:dyDescent="0.25">
      <c r="A1171" s="28" t="str">
        <f>IFERROR((RANK(B1171, $B$5:B6167) + COUNTIF($B$5:B1171, B1171) - 1),"")</f>
        <v/>
      </c>
      <c r="B1171" s="29" t="str">
        <f t="shared" si="36"/>
        <v>0</v>
      </c>
      <c r="C1171" s="30"/>
      <c r="D1171" s="30"/>
      <c r="E1171" s="34"/>
      <c r="F1171" s="33" t="str">
        <f t="shared" si="37"/>
        <v/>
      </c>
      <c r="G1171" s="30"/>
      <c r="H1171" s="30"/>
      <c r="I1171" s="31"/>
      <c r="J1171" s="31"/>
      <c r="K1171" s="31"/>
    </row>
    <row r="1172" spans="1:11" ht="15.75" x14ac:dyDescent="0.25">
      <c r="A1172" s="28" t="str">
        <f>IFERROR((RANK(B1172, $B$5:B6168) + COUNTIF($B$5:B1172, B1172) - 1),"")</f>
        <v/>
      </c>
      <c r="B1172" s="29" t="str">
        <f t="shared" si="36"/>
        <v>0</v>
      </c>
      <c r="C1172" s="30"/>
      <c r="D1172" s="30"/>
      <c r="E1172" s="34"/>
      <c r="F1172" s="33" t="str">
        <f t="shared" si="37"/>
        <v/>
      </c>
      <c r="G1172" s="30"/>
      <c r="H1172" s="30"/>
      <c r="I1172" s="31"/>
      <c r="J1172" s="31"/>
      <c r="K1172" s="31"/>
    </row>
    <row r="1173" spans="1:11" ht="15.75" x14ac:dyDescent="0.25">
      <c r="A1173" s="28" t="str">
        <f>IFERROR((RANK(B1173, $B$5:B6169) + COUNTIF($B$5:B1173, B1173) - 1),"")</f>
        <v/>
      </c>
      <c r="B1173" s="29" t="str">
        <f t="shared" si="36"/>
        <v>0</v>
      </c>
      <c r="C1173" s="30"/>
      <c r="D1173" s="30"/>
      <c r="E1173" s="34"/>
      <c r="F1173" s="33" t="str">
        <f t="shared" si="37"/>
        <v/>
      </c>
      <c r="G1173" s="30"/>
      <c r="H1173" s="30"/>
      <c r="I1173" s="31"/>
      <c r="J1173" s="31"/>
      <c r="K1173" s="31"/>
    </row>
    <row r="1174" spans="1:11" ht="15.75" x14ac:dyDescent="0.25">
      <c r="A1174" s="28" t="str">
        <f>IFERROR((RANK(B1174, $B$5:B6170) + COUNTIF($B$5:B1174, B1174) - 1),"")</f>
        <v/>
      </c>
      <c r="B1174" s="29" t="str">
        <f t="shared" si="36"/>
        <v>0</v>
      </c>
      <c r="C1174" s="30"/>
      <c r="D1174" s="30"/>
      <c r="E1174" s="34"/>
      <c r="F1174" s="33" t="str">
        <f t="shared" si="37"/>
        <v/>
      </c>
      <c r="G1174" s="30"/>
      <c r="H1174" s="30"/>
      <c r="I1174" s="31"/>
      <c r="J1174" s="31"/>
      <c r="K1174" s="31"/>
    </row>
    <row r="1175" spans="1:11" ht="15.75" x14ac:dyDescent="0.25">
      <c r="A1175" s="28" t="str">
        <f>IFERROR((RANK(B1175, $B$5:B6171) + COUNTIF($B$5:B1175, B1175) - 1),"")</f>
        <v/>
      </c>
      <c r="B1175" s="29" t="str">
        <f t="shared" si="36"/>
        <v>0</v>
      </c>
      <c r="C1175" s="30"/>
      <c r="D1175" s="30"/>
      <c r="E1175" s="34"/>
      <c r="F1175" s="33" t="str">
        <f t="shared" si="37"/>
        <v/>
      </c>
      <c r="G1175" s="30"/>
      <c r="H1175" s="30"/>
      <c r="I1175" s="31"/>
      <c r="J1175" s="31"/>
      <c r="K1175" s="31"/>
    </row>
    <row r="1176" spans="1:11" ht="15.75" x14ac:dyDescent="0.25">
      <c r="A1176" s="28" t="str">
        <f>IFERROR((RANK(B1176, $B$5:B6172) + COUNTIF($B$5:B1176, B1176) - 1),"")</f>
        <v/>
      </c>
      <c r="B1176" s="29" t="str">
        <f t="shared" si="36"/>
        <v>0</v>
      </c>
      <c r="C1176" s="30"/>
      <c r="D1176" s="30"/>
      <c r="E1176" s="34"/>
      <c r="F1176" s="33" t="str">
        <f t="shared" si="37"/>
        <v/>
      </c>
      <c r="G1176" s="30"/>
      <c r="H1176" s="30"/>
      <c r="I1176" s="31"/>
      <c r="J1176" s="31"/>
      <c r="K1176" s="31"/>
    </row>
    <row r="1177" spans="1:11" ht="15.75" x14ac:dyDescent="0.25">
      <c r="A1177" s="28" t="str">
        <f>IFERROR((RANK(B1177, $B$5:B6173) + COUNTIF($B$5:B1177, B1177) - 1),"")</f>
        <v/>
      </c>
      <c r="B1177" s="29" t="str">
        <f t="shared" si="36"/>
        <v>0</v>
      </c>
      <c r="C1177" s="30"/>
      <c r="D1177" s="30"/>
      <c r="E1177" s="34"/>
      <c r="F1177" s="33" t="str">
        <f t="shared" si="37"/>
        <v/>
      </c>
      <c r="G1177" s="30"/>
      <c r="H1177" s="30"/>
      <c r="I1177" s="31"/>
      <c r="J1177" s="31"/>
      <c r="K1177" s="31"/>
    </row>
    <row r="1178" spans="1:11" ht="15.75" x14ac:dyDescent="0.25">
      <c r="A1178" s="28" t="str">
        <f>IFERROR((RANK(B1178, $B$5:B6174) + COUNTIF($B$5:B1178, B1178) - 1),"")</f>
        <v/>
      </c>
      <c r="B1178" s="29" t="str">
        <f t="shared" si="36"/>
        <v>0</v>
      </c>
      <c r="C1178" s="30"/>
      <c r="D1178" s="30"/>
      <c r="E1178" s="34"/>
      <c r="F1178" s="33" t="str">
        <f t="shared" si="37"/>
        <v/>
      </c>
      <c r="G1178" s="30"/>
      <c r="H1178" s="30"/>
      <c r="I1178" s="31"/>
      <c r="J1178" s="31"/>
      <c r="K1178" s="31"/>
    </row>
    <row r="1179" spans="1:11" ht="15.75" x14ac:dyDescent="0.25">
      <c r="A1179" s="28" t="str">
        <f>IFERROR((RANK(B1179, $B$5:B6175) + COUNTIF($B$5:B1179, B1179) - 1),"")</f>
        <v/>
      </c>
      <c r="B1179" s="29" t="str">
        <f t="shared" si="36"/>
        <v>0</v>
      </c>
      <c r="C1179" s="30"/>
      <c r="D1179" s="30"/>
      <c r="E1179" s="34"/>
      <c r="F1179" s="33" t="str">
        <f t="shared" si="37"/>
        <v/>
      </c>
      <c r="G1179" s="30"/>
      <c r="H1179" s="30"/>
      <c r="I1179" s="31"/>
      <c r="J1179" s="31"/>
      <c r="K1179" s="31"/>
    </row>
    <row r="1180" spans="1:11" ht="15.75" x14ac:dyDescent="0.25">
      <c r="A1180" s="28" t="str">
        <f>IFERROR((RANK(B1180, $B$5:B6176) + COUNTIF($B$5:B1180, B1180) - 1),"")</f>
        <v/>
      </c>
      <c r="B1180" s="29" t="str">
        <f t="shared" si="36"/>
        <v>0</v>
      </c>
      <c r="C1180" s="30"/>
      <c r="D1180" s="30"/>
      <c r="E1180" s="34"/>
      <c r="F1180" s="33" t="str">
        <f t="shared" si="37"/>
        <v/>
      </c>
      <c r="G1180" s="30"/>
      <c r="H1180" s="30"/>
      <c r="I1180" s="31"/>
      <c r="J1180" s="31"/>
      <c r="K1180" s="31"/>
    </row>
    <row r="1181" spans="1:11" ht="15.75" x14ac:dyDescent="0.25">
      <c r="A1181" s="28" t="str">
        <f>IFERROR((RANK(B1181, $B$5:B6177) + COUNTIF($B$5:B1181, B1181) - 1),"")</f>
        <v/>
      </c>
      <c r="B1181" s="29" t="str">
        <f t="shared" si="36"/>
        <v>0</v>
      </c>
      <c r="C1181" s="30"/>
      <c r="D1181" s="30"/>
      <c r="E1181" s="34"/>
      <c r="F1181" s="33" t="str">
        <f t="shared" si="37"/>
        <v/>
      </c>
      <c r="G1181" s="30"/>
      <c r="H1181" s="30"/>
      <c r="I1181" s="31"/>
      <c r="J1181" s="31"/>
      <c r="K1181" s="31"/>
    </row>
    <row r="1182" spans="1:11" ht="15.75" x14ac:dyDescent="0.25">
      <c r="A1182" s="28" t="str">
        <f>IFERROR((RANK(B1182, $B$5:B6178) + COUNTIF($B$5:B1182, B1182) - 1),"")</f>
        <v/>
      </c>
      <c r="B1182" s="29" t="str">
        <f t="shared" si="36"/>
        <v>0</v>
      </c>
      <c r="C1182" s="30"/>
      <c r="D1182" s="30"/>
      <c r="E1182" s="34"/>
      <c r="F1182" s="33" t="str">
        <f t="shared" si="37"/>
        <v/>
      </c>
      <c r="G1182" s="30"/>
      <c r="H1182" s="30"/>
      <c r="I1182" s="31"/>
      <c r="J1182" s="31"/>
      <c r="K1182" s="31"/>
    </row>
    <row r="1183" spans="1:11" ht="15.75" x14ac:dyDescent="0.25">
      <c r="A1183" s="28" t="str">
        <f>IFERROR((RANK(B1183, $B$5:B6179) + COUNTIF($B$5:B1183, B1183) - 1),"")</f>
        <v/>
      </c>
      <c r="B1183" s="29" t="str">
        <f t="shared" si="36"/>
        <v>0</v>
      </c>
      <c r="C1183" s="30"/>
      <c r="D1183" s="30"/>
      <c r="E1183" s="34"/>
      <c r="F1183" s="33" t="str">
        <f t="shared" si="37"/>
        <v/>
      </c>
      <c r="G1183" s="30"/>
      <c r="H1183" s="30"/>
      <c r="I1183" s="31"/>
      <c r="J1183" s="31"/>
      <c r="K1183" s="31"/>
    </row>
    <row r="1184" spans="1:11" ht="15.75" x14ac:dyDescent="0.25">
      <c r="A1184" s="28" t="str">
        <f>IFERROR((RANK(B1184, $B$5:B6180) + COUNTIF($B$5:B1184, B1184) - 1),"")</f>
        <v/>
      </c>
      <c r="B1184" s="29" t="str">
        <f t="shared" si="36"/>
        <v>0</v>
      </c>
      <c r="C1184" s="30"/>
      <c r="D1184" s="30"/>
      <c r="E1184" s="34"/>
      <c r="F1184" s="33" t="str">
        <f t="shared" si="37"/>
        <v/>
      </c>
      <c r="G1184" s="30"/>
      <c r="H1184" s="30"/>
      <c r="I1184" s="31"/>
      <c r="J1184" s="31"/>
      <c r="K1184" s="31"/>
    </row>
    <row r="1185" spans="1:11" ht="15.75" x14ac:dyDescent="0.25">
      <c r="A1185" s="28" t="str">
        <f>IFERROR((RANK(B1185, $B$5:B6181) + COUNTIF($B$5:B1185, B1185) - 1),"")</f>
        <v/>
      </c>
      <c r="B1185" s="29" t="str">
        <f t="shared" si="36"/>
        <v>0</v>
      </c>
      <c r="C1185" s="30"/>
      <c r="D1185" s="30"/>
      <c r="E1185" s="34"/>
      <c r="F1185" s="33" t="str">
        <f t="shared" si="37"/>
        <v/>
      </c>
      <c r="G1185" s="30"/>
      <c r="H1185" s="30"/>
      <c r="I1185" s="31"/>
      <c r="J1185" s="31"/>
      <c r="K1185" s="31"/>
    </row>
    <row r="1186" spans="1:11" ht="15.75" x14ac:dyDescent="0.25">
      <c r="A1186" s="28" t="str">
        <f>IFERROR((RANK(B1186, $B$5:B6182) + COUNTIF($B$5:B1186, B1186) - 1),"")</f>
        <v/>
      </c>
      <c r="B1186" s="29" t="str">
        <f t="shared" si="36"/>
        <v>0</v>
      </c>
      <c r="C1186" s="30"/>
      <c r="D1186" s="30"/>
      <c r="E1186" s="34"/>
      <c r="F1186" s="33" t="str">
        <f t="shared" si="37"/>
        <v/>
      </c>
      <c r="G1186" s="30"/>
      <c r="H1186" s="30"/>
      <c r="I1186" s="31"/>
      <c r="J1186" s="31"/>
      <c r="K1186" s="31"/>
    </row>
    <row r="1187" spans="1:11" ht="15.75" x14ac:dyDescent="0.25">
      <c r="A1187" s="28" t="str">
        <f>IFERROR((RANK(B1187, $B$5:B6183) + COUNTIF($B$5:B1187, B1187) - 1),"")</f>
        <v/>
      </c>
      <c r="B1187" s="29" t="str">
        <f t="shared" si="36"/>
        <v>0</v>
      </c>
      <c r="C1187" s="30"/>
      <c r="D1187" s="30"/>
      <c r="E1187" s="34"/>
      <c r="F1187" s="33" t="str">
        <f t="shared" si="37"/>
        <v/>
      </c>
      <c r="G1187" s="30"/>
      <c r="H1187" s="30"/>
      <c r="I1187" s="31"/>
      <c r="J1187" s="31"/>
      <c r="K1187" s="31"/>
    </row>
    <row r="1188" spans="1:11" ht="15.75" x14ac:dyDescent="0.25">
      <c r="A1188" s="28" t="str">
        <f>IFERROR((RANK(B1188, $B$5:B6184) + COUNTIF($B$5:B1188, B1188) - 1),"")</f>
        <v/>
      </c>
      <c r="B1188" s="29" t="str">
        <f t="shared" si="36"/>
        <v>0</v>
      </c>
      <c r="C1188" s="30"/>
      <c r="D1188" s="30"/>
      <c r="E1188" s="34"/>
      <c r="F1188" s="33" t="str">
        <f t="shared" si="37"/>
        <v/>
      </c>
      <c r="G1188" s="30"/>
      <c r="H1188" s="30"/>
      <c r="I1188" s="31"/>
      <c r="J1188" s="31"/>
      <c r="K1188" s="31"/>
    </row>
    <row r="1189" spans="1:11" ht="15.75" x14ac:dyDescent="0.25">
      <c r="A1189" s="28" t="str">
        <f>IFERROR((RANK(B1189, $B$5:B6185) + COUNTIF($B$5:B1189, B1189) - 1),"")</f>
        <v/>
      </c>
      <c r="B1189" s="29" t="str">
        <f t="shared" si="36"/>
        <v>0</v>
      </c>
      <c r="C1189" s="30"/>
      <c r="D1189" s="30"/>
      <c r="E1189" s="34"/>
      <c r="F1189" s="33" t="str">
        <f t="shared" si="37"/>
        <v/>
      </c>
      <c r="G1189" s="30"/>
      <c r="H1189" s="30"/>
      <c r="I1189" s="31"/>
      <c r="J1189" s="31"/>
      <c r="K1189" s="31"/>
    </row>
    <row r="1190" spans="1:11" ht="15.75" x14ac:dyDescent="0.25">
      <c r="A1190" s="28" t="str">
        <f>IFERROR((RANK(B1190, $B$5:B6186) + COUNTIF($B$5:B1190, B1190) - 1),"")</f>
        <v/>
      </c>
      <c r="B1190" s="29" t="str">
        <f t="shared" si="36"/>
        <v>0</v>
      </c>
      <c r="C1190" s="30"/>
      <c r="D1190" s="30"/>
      <c r="E1190" s="34"/>
      <c r="F1190" s="33" t="str">
        <f t="shared" si="37"/>
        <v/>
      </c>
      <c r="G1190" s="30"/>
      <c r="H1190" s="30"/>
      <c r="I1190" s="31"/>
      <c r="J1190" s="31"/>
      <c r="K1190" s="31"/>
    </row>
    <row r="1191" spans="1:11" ht="15.75" x14ac:dyDescent="0.25">
      <c r="A1191" s="28" t="str">
        <f>IFERROR((RANK(B1191, $B$5:B6187) + COUNTIF($B$5:B1191, B1191) - 1),"")</f>
        <v/>
      </c>
      <c r="B1191" s="29" t="str">
        <f t="shared" si="36"/>
        <v>0</v>
      </c>
      <c r="C1191" s="30"/>
      <c r="D1191" s="30"/>
      <c r="E1191" s="34"/>
      <c r="F1191" s="33" t="str">
        <f t="shared" si="37"/>
        <v/>
      </c>
      <c r="G1191" s="30"/>
      <c r="H1191" s="30"/>
      <c r="I1191" s="31"/>
      <c r="J1191" s="31"/>
      <c r="K1191" s="31"/>
    </row>
    <row r="1192" spans="1:11" ht="15.75" x14ac:dyDescent="0.25">
      <c r="A1192" s="28" t="str">
        <f>IFERROR((RANK(B1192, $B$5:B6188) + COUNTIF($B$5:B1192, B1192) - 1),"")</f>
        <v/>
      </c>
      <c r="B1192" s="29" t="str">
        <f t="shared" si="36"/>
        <v>0</v>
      </c>
      <c r="C1192" s="30"/>
      <c r="D1192" s="30"/>
      <c r="E1192" s="34"/>
      <c r="F1192" s="33" t="str">
        <f t="shared" si="37"/>
        <v/>
      </c>
      <c r="G1192" s="30"/>
      <c r="H1192" s="30"/>
      <c r="I1192" s="31"/>
      <c r="J1192" s="31"/>
      <c r="K1192" s="31"/>
    </row>
    <row r="1193" spans="1:11" ht="15.75" x14ac:dyDescent="0.25">
      <c r="A1193" s="28" t="str">
        <f>IFERROR((RANK(B1193, $B$5:B6189) + COUNTIF($B$5:B1193, B1193) - 1),"")</f>
        <v/>
      </c>
      <c r="B1193" s="29" t="str">
        <f t="shared" si="36"/>
        <v>0</v>
      </c>
      <c r="C1193" s="30"/>
      <c r="D1193" s="30"/>
      <c r="E1193" s="34"/>
      <c r="F1193" s="33" t="str">
        <f t="shared" si="37"/>
        <v/>
      </c>
      <c r="G1193" s="30"/>
      <c r="H1193" s="30"/>
      <c r="I1193" s="31"/>
      <c r="J1193" s="31"/>
      <c r="K1193" s="31"/>
    </row>
    <row r="1194" spans="1:11" ht="15.75" x14ac:dyDescent="0.25">
      <c r="A1194" s="28" t="str">
        <f>IFERROR((RANK(B1194, $B$5:B6190) + COUNTIF($B$5:B1194, B1194) - 1),"")</f>
        <v/>
      </c>
      <c r="B1194" s="29" t="str">
        <f t="shared" si="36"/>
        <v>0</v>
      </c>
      <c r="C1194" s="30"/>
      <c r="D1194" s="30"/>
      <c r="E1194" s="34"/>
      <c r="F1194" s="33" t="str">
        <f t="shared" si="37"/>
        <v/>
      </c>
      <c r="G1194" s="30"/>
      <c r="H1194" s="30"/>
      <c r="I1194" s="31"/>
      <c r="J1194" s="31"/>
      <c r="K1194" s="31"/>
    </row>
    <row r="1195" spans="1:11" ht="15.75" x14ac:dyDescent="0.25">
      <c r="A1195" s="28" t="str">
        <f>IFERROR((RANK(B1195, $B$5:B6191) + COUNTIF($B$5:B1195, B1195) - 1),"")</f>
        <v/>
      </c>
      <c r="B1195" s="29" t="str">
        <f t="shared" si="36"/>
        <v>0</v>
      </c>
      <c r="C1195" s="30"/>
      <c r="D1195" s="30"/>
      <c r="E1195" s="34"/>
      <c r="F1195" s="33" t="str">
        <f t="shared" si="37"/>
        <v/>
      </c>
      <c r="G1195" s="30"/>
      <c r="H1195" s="30"/>
      <c r="I1195" s="31"/>
      <c r="J1195" s="31"/>
      <c r="K1195" s="31"/>
    </row>
    <row r="1196" spans="1:11" ht="15.75" x14ac:dyDescent="0.25">
      <c r="A1196" s="28" t="str">
        <f>IFERROR((RANK(B1196, $B$5:B6192) + COUNTIF($B$5:B1196, B1196) - 1),"")</f>
        <v/>
      </c>
      <c r="B1196" s="29" t="str">
        <f t="shared" si="36"/>
        <v>0</v>
      </c>
      <c r="C1196" s="30"/>
      <c r="D1196" s="30"/>
      <c r="E1196" s="34"/>
      <c r="F1196" s="33" t="str">
        <f t="shared" si="37"/>
        <v/>
      </c>
      <c r="G1196" s="30"/>
      <c r="H1196" s="30"/>
      <c r="I1196" s="31"/>
      <c r="J1196" s="31"/>
      <c r="K1196" s="31"/>
    </row>
    <row r="1197" spans="1:11" ht="15.75" x14ac:dyDescent="0.25">
      <c r="A1197" s="28" t="str">
        <f>IFERROR((RANK(B1197, $B$5:B6193) + COUNTIF($B$5:B1197, B1197) - 1),"")</f>
        <v/>
      </c>
      <c r="B1197" s="29" t="str">
        <f t="shared" si="36"/>
        <v>0</v>
      </c>
      <c r="C1197" s="30"/>
      <c r="D1197" s="30"/>
      <c r="E1197" s="34"/>
      <c r="F1197" s="33" t="str">
        <f t="shared" si="37"/>
        <v/>
      </c>
      <c r="G1197" s="30"/>
      <c r="H1197" s="30"/>
      <c r="I1197" s="31"/>
      <c r="J1197" s="31"/>
      <c r="K1197" s="31"/>
    </row>
    <row r="1198" spans="1:11" ht="15.75" x14ac:dyDescent="0.25">
      <c r="A1198" s="28" t="str">
        <f>IFERROR((RANK(B1198, $B$5:B6194) + COUNTIF($B$5:B1198, B1198) - 1),"")</f>
        <v/>
      </c>
      <c r="B1198" s="29" t="str">
        <f t="shared" si="36"/>
        <v>0</v>
      </c>
      <c r="C1198" s="30"/>
      <c r="D1198" s="30"/>
      <c r="E1198" s="34"/>
      <c r="F1198" s="33" t="str">
        <f t="shared" si="37"/>
        <v/>
      </c>
      <c r="G1198" s="30"/>
      <c r="H1198" s="30"/>
      <c r="I1198" s="31"/>
      <c r="J1198" s="31"/>
      <c r="K1198" s="31"/>
    </row>
    <row r="1199" spans="1:11" ht="15.75" x14ac:dyDescent="0.25">
      <c r="A1199" s="28" t="str">
        <f>IFERROR((RANK(B1199, $B$5:B6195) + COUNTIF($B$5:B1199, B1199) - 1),"")</f>
        <v/>
      </c>
      <c r="B1199" s="29" t="str">
        <f t="shared" si="36"/>
        <v>0</v>
      </c>
      <c r="C1199" s="30"/>
      <c r="D1199" s="30"/>
      <c r="E1199" s="34"/>
      <c r="F1199" s="33" t="str">
        <f t="shared" si="37"/>
        <v/>
      </c>
      <c r="G1199" s="30"/>
      <c r="H1199" s="30"/>
      <c r="I1199" s="31"/>
      <c r="J1199" s="31"/>
      <c r="K1199" s="31"/>
    </row>
    <row r="1200" spans="1:11" ht="15.75" x14ac:dyDescent="0.25">
      <c r="A1200" s="28" t="str">
        <f>IFERROR((RANK(B1200, $B$5:B6196) + COUNTIF($B$5:B1200, B1200) - 1),"")</f>
        <v/>
      </c>
      <c r="B1200" s="29" t="str">
        <f t="shared" si="36"/>
        <v>0</v>
      </c>
      <c r="C1200" s="30"/>
      <c r="D1200" s="30"/>
      <c r="E1200" s="34"/>
      <c r="F1200" s="33" t="str">
        <f t="shared" si="37"/>
        <v/>
      </c>
      <c r="G1200" s="30"/>
      <c r="H1200" s="30"/>
      <c r="I1200" s="31"/>
      <c r="J1200" s="31"/>
      <c r="K1200" s="31"/>
    </row>
    <row r="1201" spans="1:11" ht="15.75" x14ac:dyDescent="0.25">
      <c r="A1201" s="28" t="str">
        <f>IFERROR((RANK(B1201, $B$5:B6197) + COUNTIF($B$5:B1201, B1201) - 1),"")</f>
        <v/>
      </c>
      <c r="B1201" s="29" t="str">
        <f t="shared" si="36"/>
        <v>0</v>
      </c>
      <c r="C1201" s="30"/>
      <c r="D1201" s="30"/>
      <c r="E1201" s="34"/>
      <c r="F1201" s="33" t="str">
        <f t="shared" si="37"/>
        <v/>
      </c>
      <c r="G1201" s="30"/>
      <c r="H1201" s="30"/>
      <c r="I1201" s="31"/>
      <c r="J1201" s="31"/>
      <c r="K1201" s="31"/>
    </row>
    <row r="1202" spans="1:11" ht="15.75" x14ac:dyDescent="0.25">
      <c r="A1202" s="28" t="str">
        <f>IFERROR((RANK(B1202, $B$5:B6198) + COUNTIF($B$5:B1202, B1202) - 1),"")</f>
        <v/>
      </c>
      <c r="B1202" s="29" t="str">
        <f t="shared" si="36"/>
        <v>0</v>
      </c>
      <c r="C1202" s="30"/>
      <c r="D1202" s="30"/>
      <c r="E1202" s="34"/>
      <c r="F1202" s="33" t="str">
        <f t="shared" si="37"/>
        <v/>
      </c>
      <c r="G1202" s="30"/>
      <c r="H1202" s="30"/>
      <c r="I1202" s="31"/>
      <c r="J1202" s="31"/>
      <c r="K1202" s="31"/>
    </row>
    <row r="1203" spans="1:11" ht="15.75" x14ac:dyDescent="0.25">
      <c r="A1203" s="28" t="str">
        <f>IFERROR((RANK(B1203, $B$5:B6199) + COUNTIF($B$5:B1203, B1203) - 1),"")</f>
        <v/>
      </c>
      <c r="B1203" s="29" t="str">
        <f t="shared" si="36"/>
        <v>0</v>
      </c>
      <c r="C1203" s="30"/>
      <c r="D1203" s="30"/>
      <c r="E1203" s="34"/>
      <c r="F1203" s="33" t="str">
        <f t="shared" si="37"/>
        <v/>
      </c>
      <c r="G1203" s="30"/>
      <c r="H1203" s="30"/>
      <c r="I1203" s="31"/>
      <c r="J1203" s="31"/>
      <c r="K1203" s="31"/>
    </row>
    <row r="1204" spans="1:11" ht="15.75" x14ac:dyDescent="0.25">
      <c r="A1204" s="28" t="str">
        <f>IFERROR((RANK(B1204, $B$5:B6200) + COUNTIF($B$5:B1204, B1204) - 1),"")</f>
        <v/>
      </c>
      <c r="B1204" s="29" t="str">
        <f t="shared" si="36"/>
        <v>0</v>
      </c>
      <c r="C1204" s="30"/>
      <c r="D1204" s="30"/>
      <c r="E1204" s="34"/>
      <c r="F1204" s="33" t="str">
        <f t="shared" si="37"/>
        <v/>
      </c>
      <c r="G1204" s="30"/>
      <c r="H1204" s="30"/>
      <c r="I1204" s="31"/>
      <c r="J1204" s="31"/>
      <c r="K1204" s="31"/>
    </row>
    <row r="1205" spans="1:11" ht="15.75" x14ac:dyDescent="0.25">
      <c r="A1205" s="28" t="str">
        <f>IFERROR((RANK(B1205, $B$5:B6201) + COUNTIF($B$5:B1205, B1205) - 1),"")</f>
        <v/>
      </c>
      <c r="B1205" s="29" t="str">
        <f t="shared" si="36"/>
        <v>0</v>
      </c>
      <c r="C1205" s="30"/>
      <c r="D1205" s="30"/>
      <c r="E1205" s="34"/>
      <c r="F1205" s="33" t="str">
        <f t="shared" si="37"/>
        <v/>
      </c>
      <c r="G1205" s="30"/>
      <c r="H1205" s="30"/>
      <c r="I1205" s="31"/>
      <c r="J1205" s="31"/>
      <c r="K1205" s="31"/>
    </row>
    <row r="1206" spans="1:11" ht="15.75" x14ac:dyDescent="0.25">
      <c r="A1206" s="28" t="str">
        <f>IFERROR((RANK(B1206, $B$5:B6202) + COUNTIF($B$5:B1206, B1206) - 1),"")</f>
        <v/>
      </c>
      <c r="B1206" s="29" t="str">
        <f t="shared" si="36"/>
        <v>0</v>
      </c>
      <c r="C1206" s="30"/>
      <c r="D1206" s="30"/>
      <c r="E1206" s="34"/>
      <c r="F1206" s="33" t="str">
        <f t="shared" si="37"/>
        <v/>
      </c>
      <c r="G1206" s="30"/>
      <c r="H1206" s="30"/>
      <c r="I1206" s="31"/>
      <c r="J1206" s="31"/>
      <c r="K1206" s="31"/>
    </row>
    <row r="1207" spans="1:11" ht="15.75" x14ac:dyDescent="0.25">
      <c r="A1207" s="28" t="str">
        <f>IFERROR((RANK(B1207, $B$5:B6203) + COUNTIF($B$5:B1207, B1207) - 1),"")</f>
        <v/>
      </c>
      <c r="B1207" s="29" t="str">
        <f t="shared" si="36"/>
        <v>0</v>
      </c>
      <c r="C1207" s="30"/>
      <c r="D1207" s="30"/>
      <c r="E1207" s="34"/>
      <c r="F1207" s="33" t="str">
        <f t="shared" si="37"/>
        <v/>
      </c>
      <c r="G1207" s="30"/>
      <c r="H1207" s="30"/>
      <c r="I1207" s="31"/>
      <c r="J1207" s="31"/>
      <c r="K1207" s="31"/>
    </row>
    <row r="1208" spans="1:11" ht="15.75" x14ac:dyDescent="0.25">
      <c r="A1208" s="28" t="str">
        <f>IFERROR((RANK(B1208, $B$5:B6204) + COUNTIF($B$5:B1208, B1208) - 1),"")</f>
        <v/>
      </c>
      <c r="B1208" s="29" t="str">
        <f t="shared" si="36"/>
        <v>0</v>
      </c>
      <c r="C1208" s="30"/>
      <c r="D1208" s="30"/>
      <c r="E1208" s="34"/>
      <c r="F1208" s="33" t="str">
        <f t="shared" si="37"/>
        <v/>
      </c>
      <c r="G1208" s="30"/>
      <c r="H1208" s="30"/>
      <c r="I1208" s="31"/>
      <c r="J1208" s="31"/>
      <c r="K1208" s="31"/>
    </row>
    <row r="1209" spans="1:11" ht="15.75" x14ac:dyDescent="0.25">
      <c r="A1209" s="28" t="str">
        <f>IFERROR((RANK(B1209, $B$5:B6205) + COUNTIF($B$5:B1209, B1209) - 1),"")</f>
        <v/>
      </c>
      <c r="B1209" s="29" t="str">
        <f t="shared" si="36"/>
        <v>0</v>
      </c>
      <c r="C1209" s="30"/>
      <c r="D1209" s="30"/>
      <c r="E1209" s="34"/>
      <c r="F1209" s="33" t="str">
        <f t="shared" si="37"/>
        <v/>
      </c>
      <c r="G1209" s="30"/>
      <c r="H1209" s="30"/>
      <c r="I1209" s="31"/>
      <c r="J1209" s="31"/>
      <c r="K1209" s="31"/>
    </row>
    <row r="1210" spans="1:11" ht="15.75" x14ac:dyDescent="0.25">
      <c r="A1210" s="28" t="str">
        <f>IFERROR((RANK(B1210, $B$5:B6206) + COUNTIF($B$5:B1210, B1210) - 1),"")</f>
        <v/>
      </c>
      <c r="B1210" s="29" t="str">
        <f t="shared" si="36"/>
        <v>0</v>
      </c>
      <c r="C1210" s="30"/>
      <c r="D1210" s="30"/>
      <c r="E1210" s="34"/>
      <c r="F1210" s="33" t="str">
        <f t="shared" si="37"/>
        <v/>
      </c>
      <c r="G1210" s="30"/>
      <c r="H1210" s="30"/>
      <c r="I1210" s="31"/>
      <c r="J1210" s="31"/>
      <c r="K1210" s="31"/>
    </row>
    <row r="1211" spans="1:11" ht="15.75" x14ac:dyDescent="0.25">
      <c r="A1211" s="28" t="str">
        <f>IFERROR((RANK(B1211, $B$5:B6207) + COUNTIF($B$5:B1211, B1211) - 1),"")</f>
        <v/>
      </c>
      <c r="B1211" s="29" t="str">
        <f t="shared" si="36"/>
        <v>0</v>
      </c>
      <c r="C1211" s="30"/>
      <c r="D1211" s="30"/>
      <c r="E1211" s="34"/>
      <c r="F1211" s="33" t="str">
        <f t="shared" si="37"/>
        <v/>
      </c>
      <c r="G1211" s="30"/>
      <c r="H1211" s="30"/>
      <c r="I1211" s="31"/>
      <c r="J1211" s="31"/>
      <c r="K1211" s="31"/>
    </row>
    <row r="1212" spans="1:11" ht="15.75" x14ac:dyDescent="0.25">
      <c r="A1212" s="28" t="str">
        <f>IFERROR((RANK(B1212, $B$5:B6208) + COUNTIF($B$5:B1212, B1212) - 1),"")</f>
        <v/>
      </c>
      <c r="B1212" s="29" t="str">
        <f t="shared" si="36"/>
        <v>0</v>
      </c>
      <c r="C1212" s="30"/>
      <c r="D1212" s="30"/>
      <c r="E1212" s="34"/>
      <c r="F1212" s="33" t="str">
        <f t="shared" si="37"/>
        <v/>
      </c>
      <c r="G1212" s="30"/>
      <c r="H1212" s="30"/>
      <c r="I1212" s="31"/>
      <c r="J1212" s="31"/>
      <c r="K1212" s="31"/>
    </row>
    <row r="1213" spans="1:11" ht="15.75" x14ac:dyDescent="0.25">
      <c r="A1213" s="28" t="str">
        <f>IFERROR((RANK(B1213, $B$5:B6209) + COUNTIF($B$5:B1213, B1213) - 1),"")</f>
        <v/>
      </c>
      <c r="B1213" s="29" t="str">
        <f t="shared" si="36"/>
        <v>0</v>
      </c>
      <c r="C1213" s="30"/>
      <c r="D1213" s="30"/>
      <c r="E1213" s="34"/>
      <c r="F1213" s="33" t="str">
        <f t="shared" si="37"/>
        <v/>
      </c>
      <c r="G1213" s="30"/>
      <c r="H1213" s="30"/>
      <c r="I1213" s="31"/>
      <c r="J1213" s="31"/>
      <c r="K1213" s="31"/>
    </row>
    <row r="1214" spans="1:11" ht="15.75" x14ac:dyDescent="0.25">
      <c r="A1214" s="28" t="str">
        <f>IFERROR((RANK(B1214, $B$5:B6210) + COUNTIF($B$5:B1214, B1214) - 1),"")</f>
        <v/>
      </c>
      <c r="B1214" s="29" t="str">
        <f t="shared" si="36"/>
        <v>0</v>
      </c>
      <c r="C1214" s="30"/>
      <c r="D1214" s="30"/>
      <c r="E1214" s="34"/>
      <c r="F1214" s="33" t="str">
        <f t="shared" si="37"/>
        <v/>
      </c>
      <c r="G1214" s="30"/>
      <c r="H1214" s="30"/>
      <c r="I1214" s="31"/>
      <c r="J1214" s="31"/>
      <c r="K1214" s="31"/>
    </row>
    <row r="1215" spans="1:11" ht="15.75" x14ac:dyDescent="0.25">
      <c r="A1215" s="28" t="str">
        <f>IFERROR((RANK(B1215, $B$5:B6211) + COUNTIF($B$5:B1215, B1215) - 1),"")</f>
        <v/>
      </c>
      <c r="B1215" s="29" t="str">
        <f t="shared" si="36"/>
        <v>0</v>
      </c>
      <c r="C1215" s="30"/>
      <c r="D1215" s="30"/>
      <c r="E1215" s="34"/>
      <c r="F1215" s="33" t="str">
        <f t="shared" si="37"/>
        <v/>
      </c>
      <c r="G1215" s="30"/>
      <c r="H1215" s="30"/>
      <c r="I1215" s="31"/>
      <c r="J1215" s="31"/>
      <c r="K1215" s="31"/>
    </row>
    <row r="1216" spans="1:11" ht="15.75" x14ac:dyDescent="0.25">
      <c r="A1216" s="28" t="str">
        <f>IFERROR((RANK(B1216, $B$5:B6212) + COUNTIF($B$5:B1216, B1216) - 1),"")</f>
        <v/>
      </c>
      <c r="B1216" s="29" t="str">
        <f t="shared" si="36"/>
        <v>0</v>
      </c>
      <c r="C1216" s="30"/>
      <c r="D1216" s="30"/>
      <c r="E1216" s="34"/>
      <c r="F1216" s="33" t="str">
        <f t="shared" si="37"/>
        <v/>
      </c>
      <c r="G1216" s="30"/>
      <c r="H1216" s="30"/>
      <c r="I1216" s="31"/>
      <c r="J1216" s="31"/>
      <c r="K1216" s="31"/>
    </row>
    <row r="1217" spans="1:11" ht="15.75" x14ac:dyDescent="0.25">
      <c r="A1217" s="28" t="str">
        <f>IFERROR((RANK(B1217, $B$5:B6213) + COUNTIF($B$5:B1217, B1217) - 1),"")</f>
        <v/>
      </c>
      <c r="B1217" s="29" t="str">
        <f t="shared" si="36"/>
        <v>0</v>
      </c>
      <c r="C1217" s="30"/>
      <c r="D1217" s="30"/>
      <c r="E1217" s="34"/>
      <c r="F1217" s="33" t="str">
        <f t="shared" si="37"/>
        <v/>
      </c>
      <c r="G1217" s="30"/>
      <c r="H1217" s="30"/>
      <c r="I1217" s="31"/>
      <c r="J1217" s="31"/>
      <c r="K1217" s="31"/>
    </row>
    <row r="1218" spans="1:11" ht="15.75" x14ac:dyDescent="0.25">
      <c r="A1218" s="28" t="str">
        <f>IFERROR((RANK(B1218, $B$5:B6214) + COUNTIF($B$5:B1218, B1218) - 1),"")</f>
        <v/>
      </c>
      <c r="B1218" s="29" t="str">
        <f t="shared" si="36"/>
        <v>0</v>
      </c>
      <c r="C1218" s="30"/>
      <c r="D1218" s="30"/>
      <c r="E1218" s="34"/>
      <c r="F1218" s="33" t="str">
        <f t="shared" si="37"/>
        <v/>
      </c>
      <c r="G1218" s="30"/>
      <c r="H1218" s="30"/>
      <c r="I1218" s="31"/>
      <c r="J1218" s="31"/>
      <c r="K1218" s="31"/>
    </row>
    <row r="1219" spans="1:11" ht="15.75" x14ac:dyDescent="0.25">
      <c r="A1219" s="28" t="str">
        <f>IFERROR((RANK(B1219, $B$5:B6215) + COUNTIF($B$5:B1219, B1219) - 1),"")</f>
        <v/>
      </c>
      <c r="B1219" s="29" t="str">
        <f t="shared" si="36"/>
        <v>0</v>
      </c>
      <c r="C1219" s="30"/>
      <c r="D1219" s="30"/>
      <c r="E1219" s="34"/>
      <c r="F1219" s="33" t="str">
        <f t="shared" si="37"/>
        <v/>
      </c>
      <c r="G1219" s="30"/>
      <c r="H1219" s="30"/>
      <c r="I1219" s="31"/>
      <c r="J1219" s="31"/>
      <c r="K1219" s="31"/>
    </row>
    <row r="1220" spans="1:11" ht="15.75" x14ac:dyDescent="0.25">
      <c r="A1220" s="28" t="str">
        <f>IFERROR((RANK(B1220, $B$5:B6216) + COUNTIF($B$5:B1220, B1220) - 1),"")</f>
        <v/>
      </c>
      <c r="B1220" s="29" t="str">
        <f t="shared" si="36"/>
        <v>0</v>
      </c>
      <c r="C1220" s="30"/>
      <c r="D1220" s="30"/>
      <c r="E1220" s="34"/>
      <c r="F1220" s="33" t="str">
        <f t="shared" si="37"/>
        <v/>
      </c>
      <c r="G1220" s="30"/>
      <c r="H1220" s="30"/>
      <c r="I1220" s="31"/>
      <c r="J1220" s="31"/>
      <c r="K1220" s="31"/>
    </row>
    <row r="1221" spans="1:11" ht="15.75" x14ac:dyDescent="0.25">
      <c r="A1221" s="28" t="str">
        <f>IFERROR((RANK(B1221, $B$5:B6217) + COUNTIF($B$5:B1221, B1221) - 1),"")</f>
        <v/>
      </c>
      <c r="B1221" s="29" t="str">
        <f t="shared" ref="B1221:B1284" si="38">IF(G1221="Removed",IF(AND(I1221 &lt;&gt; "Poor", I1221 &lt;&gt; "Very Poor/Dead",E1221&gt;5), E1221, "0"),"0")</f>
        <v>0</v>
      </c>
      <c r="C1221" s="30"/>
      <c r="D1221" s="30"/>
      <c r="E1221" s="34"/>
      <c r="F1221" s="33" t="str">
        <f t="shared" ref="F1221:F1284" si="39">IF(E1221&gt;=20,"X","")</f>
        <v/>
      </c>
      <c r="G1221" s="30"/>
      <c r="H1221" s="30"/>
      <c r="I1221" s="31"/>
      <c r="J1221" s="31"/>
      <c r="K1221" s="31"/>
    </row>
    <row r="1222" spans="1:11" ht="15.75" x14ac:dyDescent="0.25">
      <c r="A1222" s="28" t="str">
        <f>IFERROR((RANK(B1222, $B$5:B6218) + COUNTIF($B$5:B1222, B1222) - 1),"")</f>
        <v/>
      </c>
      <c r="B1222" s="29" t="str">
        <f t="shared" si="38"/>
        <v>0</v>
      </c>
      <c r="C1222" s="30"/>
      <c r="D1222" s="30"/>
      <c r="E1222" s="34"/>
      <c r="F1222" s="33" t="str">
        <f t="shared" si="39"/>
        <v/>
      </c>
      <c r="G1222" s="30"/>
      <c r="H1222" s="30"/>
      <c r="I1222" s="31"/>
      <c r="J1222" s="31"/>
      <c r="K1222" s="31"/>
    </row>
    <row r="1223" spans="1:11" ht="15.75" x14ac:dyDescent="0.25">
      <c r="A1223" s="28" t="str">
        <f>IFERROR((RANK(B1223, $B$5:B6219) + COUNTIF($B$5:B1223, B1223) - 1),"")</f>
        <v/>
      </c>
      <c r="B1223" s="29" t="str">
        <f t="shared" si="38"/>
        <v>0</v>
      </c>
      <c r="C1223" s="30"/>
      <c r="D1223" s="30"/>
      <c r="E1223" s="34"/>
      <c r="F1223" s="33" t="str">
        <f t="shared" si="39"/>
        <v/>
      </c>
      <c r="G1223" s="30"/>
      <c r="H1223" s="30"/>
      <c r="I1223" s="31"/>
      <c r="J1223" s="31"/>
      <c r="K1223" s="31"/>
    </row>
    <row r="1224" spans="1:11" ht="15.75" x14ac:dyDescent="0.25">
      <c r="A1224" s="28" t="str">
        <f>IFERROR((RANK(B1224, $B$5:B6220) + COUNTIF($B$5:B1224, B1224) - 1),"")</f>
        <v/>
      </c>
      <c r="B1224" s="29" t="str">
        <f t="shared" si="38"/>
        <v>0</v>
      </c>
      <c r="C1224" s="30"/>
      <c r="D1224" s="30"/>
      <c r="E1224" s="34"/>
      <c r="F1224" s="33" t="str">
        <f t="shared" si="39"/>
        <v/>
      </c>
      <c r="G1224" s="30"/>
      <c r="H1224" s="30"/>
      <c r="I1224" s="31"/>
      <c r="J1224" s="31"/>
      <c r="K1224" s="31"/>
    </row>
    <row r="1225" spans="1:11" ht="15.75" x14ac:dyDescent="0.25">
      <c r="A1225" s="28" t="str">
        <f>IFERROR((RANK(B1225, $B$5:B6221) + COUNTIF($B$5:B1225, B1225) - 1),"")</f>
        <v/>
      </c>
      <c r="B1225" s="29" t="str">
        <f t="shared" si="38"/>
        <v>0</v>
      </c>
      <c r="C1225" s="30"/>
      <c r="D1225" s="30"/>
      <c r="E1225" s="34"/>
      <c r="F1225" s="33" t="str">
        <f t="shared" si="39"/>
        <v/>
      </c>
      <c r="G1225" s="30"/>
      <c r="H1225" s="30"/>
      <c r="I1225" s="31"/>
      <c r="J1225" s="31"/>
      <c r="K1225" s="31"/>
    </row>
    <row r="1226" spans="1:11" ht="15.75" x14ac:dyDescent="0.25">
      <c r="A1226" s="28" t="str">
        <f>IFERROR((RANK(B1226, $B$5:B6222) + COUNTIF($B$5:B1226, B1226) - 1),"")</f>
        <v/>
      </c>
      <c r="B1226" s="29" t="str">
        <f t="shared" si="38"/>
        <v>0</v>
      </c>
      <c r="C1226" s="30"/>
      <c r="D1226" s="30"/>
      <c r="E1226" s="34"/>
      <c r="F1226" s="33" t="str">
        <f t="shared" si="39"/>
        <v/>
      </c>
      <c r="G1226" s="30"/>
      <c r="H1226" s="30"/>
      <c r="I1226" s="31"/>
      <c r="J1226" s="31"/>
      <c r="K1226" s="31"/>
    </row>
    <row r="1227" spans="1:11" ht="15.75" x14ac:dyDescent="0.25">
      <c r="A1227" s="28" t="str">
        <f>IFERROR((RANK(B1227, $B$5:B6223) + COUNTIF($B$5:B1227, B1227) - 1),"")</f>
        <v/>
      </c>
      <c r="B1227" s="29" t="str">
        <f t="shared" si="38"/>
        <v>0</v>
      </c>
      <c r="C1227" s="30"/>
      <c r="D1227" s="30"/>
      <c r="E1227" s="34"/>
      <c r="F1227" s="33" t="str">
        <f t="shared" si="39"/>
        <v/>
      </c>
      <c r="G1227" s="30"/>
      <c r="H1227" s="30"/>
      <c r="I1227" s="31"/>
      <c r="J1227" s="31"/>
      <c r="K1227" s="31"/>
    </row>
    <row r="1228" spans="1:11" ht="15.75" x14ac:dyDescent="0.25">
      <c r="A1228" s="28" t="str">
        <f>IFERROR((RANK(B1228, $B$5:B6224) + COUNTIF($B$5:B1228, B1228) - 1),"")</f>
        <v/>
      </c>
      <c r="B1228" s="29" t="str">
        <f t="shared" si="38"/>
        <v>0</v>
      </c>
      <c r="C1228" s="30"/>
      <c r="D1228" s="30"/>
      <c r="E1228" s="34"/>
      <c r="F1228" s="33" t="str">
        <f t="shared" si="39"/>
        <v/>
      </c>
      <c r="G1228" s="30"/>
      <c r="H1228" s="30"/>
      <c r="I1228" s="31"/>
      <c r="J1228" s="31"/>
      <c r="K1228" s="31"/>
    </row>
    <row r="1229" spans="1:11" ht="15.75" x14ac:dyDescent="0.25">
      <c r="A1229" s="28" t="str">
        <f>IFERROR((RANK(B1229, $B$5:B6225) + COUNTIF($B$5:B1229, B1229) - 1),"")</f>
        <v/>
      </c>
      <c r="B1229" s="29" t="str">
        <f t="shared" si="38"/>
        <v>0</v>
      </c>
      <c r="C1229" s="30"/>
      <c r="D1229" s="30"/>
      <c r="E1229" s="34"/>
      <c r="F1229" s="33" t="str">
        <f t="shared" si="39"/>
        <v/>
      </c>
      <c r="G1229" s="30"/>
      <c r="H1229" s="30"/>
      <c r="I1229" s="31"/>
      <c r="J1229" s="31"/>
      <c r="K1229" s="31"/>
    </row>
    <row r="1230" spans="1:11" ht="15.75" x14ac:dyDescent="0.25">
      <c r="A1230" s="28" t="str">
        <f>IFERROR((RANK(B1230, $B$5:B6226) + COUNTIF($B$5:B1230, B1230) - 1),"")</f>
        <v/>
      </c>
      <c r="B1230" s="29" t="str">
        <f t="shared" si="38"/>
        <v>0</v>
      </c>
      <c r="C1230" s="30"/>
      <c r="D1230" s="30"/>
      <c r="E1230" s="34"/>
      <c r="F1230" s="33" t="str">
        <f t="shared" si="39"/>
        <v/>
      </c>
      <c r="G1230" s="30"/>
      <c r="H1230" s="30"/>
      <c r="I1230" s="31"/>
      <c r="J1230" s="31"/>
      <c r="K1230" s="31"/>
    </row>
    <row r="1231" spans="1:11" ht="15.75" x14ac:dyDescent="0.25">
      <c r="A1231" s="28" t="str">
        <f>IFERROR((RANK(B1231, $B$5:B6227) + COUNTIF($B$5:B1231, B1231) - 1),"")</f>
        <v/>
      </c>
      <c r="B1231" s="29" t="str">
        <f t="shared" si="38"/>
        <v>0</v>
      </c>
      <c r="C1231" s="30"/>
      <c r="D1231" s="30"/>
      <c r="E1231" s="34"/>
      <c r="F1231" s="33" t="str">
        <f t="shared" si="39"/>
        <v/>
      </c>
      <c r="G1231" s="30"/>
      <c r="H1231" s="30"/>
      <c r="I1231" s="31"/>
      <c r="J1231" s="31"/>
      <c r="K1231" s="31"/>
    </row>
    <row r="1232" spans="1:11" ht="15.75" x14ac:dyDescent="0.25">
      <c r="A1232" s="28" t="str">
        <f>IFERROR((RANK(B1232, $B$5:B6228) + COUNTIF($B$5:B1232, B1232) - 1),"")</f>
        <v/>
      </c>
      <c r="B1232" s="29" t="str">
        <f t="shared" si="38"/>
        <v>0</v>
      </c>
      <c r="C1232" s="30"/>
      <c r="D1232" s="30"/>
      <c r="E1232" s="34"/>
      <c r="F1232" s="33" t="str">
        <f t="shared" si="39"/>
        <v/>
      </c>
      <c r="G1232" s="30"/>
      <c r="H1232" s="30"/>
      <c r="I1232" s="31"/>
      <c r="J1232" s="31"/>
      <c r="K1232" s="31"/>
    </row>
    <row r="1233" spans="1:11" ht="15.75" x14ac:dyDescent="0.25">
      <c r="A1233" s="28" t="str">
        <f>IFERROR((RANK(B1233, $B$5:B6229) + COUNTIF($B$5:B1233, B1233) - 1),"")</f>
        <v/>
      </c>
      <c r="B1233" s="29" t="str">
        <f t="shared" si="38"/>
        <v>0</v>
      </c>
      <c r="C1233" s="30"/>
      <c r="D1233" s="30"/>
      <c r="E1233" s="34"/>
      <c r="F1233" s="33" t="str">
        <f t="shared" si="39"/>
        <v/>
      </c>
      <c r="G1233" s="30"/>
      <c r="H1233" s="30"/>
      <c r="I1233" s="31"/>
      <c r="J1233" s="31"/>
      <c r="K1233" s="31"/>
    </row>
    <row r="1234" spans="1:11" ht="15.75" x14ac:dyDescent="0.25">
      <c r="A1234" s="28" t="str">
        <f>IFERROR((RANK(B1234, $B$5:B6230) + COUNTIF($B$5:B1234, B1234) - 1),"")</f>
        <v/>
      </c>
      <c r="B1234" s="29" t="str">
        <f t="shared" si="38"/>
        <v>0</v>
      </c>
      <c r="C1234" s="30"/>
      <c r="D1234" s="30"/>
      <c r="E1234" s="34"/>
      <c r="F1234" s="33" t="str">
        <f t="shared" si="39"/>
        <v/>
      </c>
      <c r="G1234" s="30"/>
      <c r="H1234" s="30"/>
      <c r="I1234" s="31"/>
      <c r="J1234" s="31"/>
      <c r="K1234" s="31"/>
    </row>
    <row r="1235" spans="1:11" ht="15.75" x14ac:dyDescent="0.25">
      <c r="A1235" s="28" t="str">
        <f>IFERROR((RANK(B1235, $B$5:B6231) + COUNTIF($B$5:B1235, B1235) - 1),"")</f>
        <v/>
      </c>
      <c r="B1235" s="29" t="str">
        <f t="shared" si="38"/>
        <v>0</v>
      </c>
      <c r="C1235" s="30"/>
      <c r="D1235" s="30"/>
      <c r="E1235" s="34"/>
      <c r="F1235" s="33" t="str">
        <f t="shared" si="39"/>
        <v/>
      </c>
      <c r="G1235" s="30"/>
      <c r="H1235" s="30"/>
      <c r="I1235" s="31"/>
      <c r="J1235" s="31"/>
      <c r="K1235" s="31"/>
    </row>
    <row r="1236" spans="1:11" ht="15.75" x14ac:dyDescent="0.25">
      <c r="A1236" s="28" t="str">
        <f>IFERROR((RANK(B1236, $B$5:B6232) + COUNTIF($B$5:B1236, B1236) - 1),"")</f>
        <v/>
      </c>
      <c r="B1236" s="29" t="str">
        <f t="shared" si="38"/>
        <v>0</v>
      </c>
      <c r="C1236" s="30"/>
      <c r="D1236" s="30"/>
      <c r="E1236" s="34"/>
      <c r="F1236" s="33" t="str">
        <f t="shared" si="39"/>
        <v/>
      </c>
      <c r="G1236" s="30"/>
      <c r="H1236" s="30"/>
      <c r="I1236" s="31"/>
      <c r="J1236" s="31"/>
      <c r="K1236" s="31"/>
    </row>
    <row r="1237" spans="1:11" ht="15.75" x14ac:dyDescent="0.25">
      <c r="A1237" s="28" t="str">
        <f>IFERROR((RANK(B1237, $B$5:B6233) + COUNTIF($B$5:B1237, B1237) - 1),"")</f>
        <v/>
      </c>
      <c r="B1237" s="29" t="str">
        <f t="shared" si="38"/>
        <v>0</v>
      </c>
      <c r="C1237" s="30"/>
      <c r="D1237" s="30"/>
      <c r="E1237" s="34"/>
      <c r="F1237" s="33" t="str">
        <f t="shared" si="39"/>
        <v/>
      </c>
      <c r="G1237" s="30"/>
      <c r="H1237" s="30"/>
      <c r="I1237" s="31"/>
      <c r="J1237" s="31"/>
      <c r="K1237" s="31"/>
    </row>
    <row r="1238" spans="1:11" ht="15.75" x14ac:dyDescent="0.25">
      <c r="A1238" s="28" t="str">
        <f>IFERROR((RANK(B1238, $B$5:B6234) + COUNTIF($B$5:B1238, B1238) - 1),"")</f>
        <v/>
      </c>
      <c r="B1238" s="29" t="str">
        <f t="shared" si="38"/>
        <v>0</v>
      </c>
      <c r="C1238" s="30"/>
      <c r="D1238" s="30"/>
      <c r="E1238" s="34"/>
      <c r="F1238" s="33" t="str">
        <f t="shared" si="39"/>
        <v/>
      </c>
      <c r="G1238" s="30"/>
      <c r="H1238" s="30"/>
      <c r="I1238" s="31"/>
      <c r="J1238" s="31"/>
      <c r="K1238" s="31"/>
    </row>
    <row r="1239" spans="1:11" ht="15.75" x14ac:dyDescent="0.25">
      <c r="A1239" s="28" t="str">
        <f>IFERROR((RANK(B1239, $B$5:B6235) + COUNTIF($B$5:B1239, B1239) - 1),"")</f>
        <v/>
      </c>
      <c r="B1239" s="29" t="str">
        <f t="shared" si="38"/>
        <v>0</v>
      </c>
      <c r="C1239" s="30"/>
      <c r="D1239" s="30"/>
      <c r="E1239" s="34"/>
      <c r="F1239" s="33" t="str">
        <f t="shared" si="39"/>
        <v/>
      </c>
      <c r="G1239" s="30"/>
      <c r="H1239" s="30"/>
      <c r="I1239" s="31"/>
      <c r="J1239" s="31"/>
      <c r="K1239" s="31"/>
    </row>
    <row r="1240" spans="1:11" ht="15.75" x14ac:dyDescent="0.25">
      <c r="A1240" s="28" t="str">
        <f>IFERROR((RANK(B1240, $B$5:B6236) + COUNTIF($B$5:B1240, B1240) - 1),"")</f>
        <v/>
      </c>
      <c r="B1240" s="29" t="str">
        <f t="shared" si="38"/>
        <v>0</v>
      </c>
      <c r="C1240" s="30"/>
      <c r="D1240" s="30"/>
      <c r="E1240" s="34"/>
      <c r="F1240" s="33" t="str">
        <f t="shared" si="39"/>
        <v/>
      </c>
      <c r="G1240" s="30"/>
      <c r="H1240" s="30"/>
      <c r="I1240" s="31"/>
      <c r="J1240" s="31"/>
      <c r="K1240" s="31"/>
    </row>
    <row r="1241" spans="1:11" ht="15.75" x14ac:dyDescent="0.25">
      <c r="A1241" s="28" t="str">
        <f>IFERROR((RANK(B1241, $B$5:B6237) + COUNTIF($B$5:B1241, B1241) - 1),"")</f>
        <v/>
      </c>
      <c r="B1241" s="29" t="str">
        <f t="shared" si="38"/>
        <v>0</v>
      </c>
      <c r="C1241" s="30"/>
      <c r="D1241" s="30"/>
      <c r="E1241" s="34"/>
      <c r="F1241" s="33" t="str">
        <f t="shared" si="39"/>
        <v/>
      </c>
      <c r="G1241" s="30"/>
      <c r="H1241" s="30"/>
      <c r="I1241" s="31"/>
      <c r="J1241" s="31"/>
      <c r="K1241" s="31"/>
    </row>
    <row r="1242" spans="1:11" ht="15.75" x14ac:dyDescent="0.25">
      <c r="A1242" s="28" t="str">
        <f>IFERROR((RANK(B1242, $B$5:B6238) + COUNTIF($B$5:B1242, B1242) - 1),"")</f>
        <v/>
      </c>
      <c r="B1242" s="29" t="str">
        <f t="shared" si="38"/>
        <v>0</v>
      </c>
      <c r="C1242" s="30"/>
      <c r="D1242" s="30"/>
      <c r="E1242" s="34"/>
      <c r="F1242" s="33" t="str">
        <f t="shared" si="39"/>
        <v/>
      </c>
      <c r="G1242" s="30"/>
      <c r="H1242" s="30"/>
      <c r="I1242" s="31"/>
      <c r="J1242" s="31"/>
      <c r="K1242" s="31"/>
    </row>
    <row r="1243" spans="1:11" ht="15.75" x14ac:dyDescent="0.25">
      <c r="A1243" s="28" t="str">
        <f>IFERROR((RANK(B1243, $B$5:B6239) + COUNTIF($B$5:B1243, B1243) - 1),"")</f>
        <v/>
      </c>
      <c r="B1243" s="29" t="str">
        <f t="shared" si="38"/>
        <v>0</v>
      </c>
      <c r="C1243" s="30"/>
      <c r="D1243" s="30"/>
      <c r="E1243" s="34"/>
      <c r="F1243" s="33" t="str">
        <f t="shared" si="39"/>
        <v/>
      </c>
      <c r="G1243" s="30"/>
      <c r="H1243" s="30"/>
      <c r="I1243" s="31"/>
      <c r="J1243" s="31"/>
      <c r="K1243" s="31"/>
    </row>
    <row r="1244" spans="1:11" ht="15.75" x14ac:dyDescent="0.25">
      <c r="A1244" s="28" t="str">
        <f>IFERROR((RANK(B1244, $B$5:B6240) + COUNTIF($B$5:B1244, B1244) - 1),"")</f>
        <v/>
      </c>
      <c r="B1244" s="29" t="str">
        <f t="shared" si="38"/>
        <v>0</v>
      </c>
      <c r="C1244" s="30"/>
      <c r="D1244" s="30"/>
      <c r="E1244" s="34"/>
      <c r="F1244" s="33" t="str">
        <f t="shared" si="39"/>
        <v/>
      </c>
      <c r="G1244" s="30"/>
      <c r="H1244" s="30"/>
      <c r="I1244" s="31"/>
      <c r="J1244" s="31"/>
      <c r="K1244" s="31"/>
    </row>
    <row r="1245" spans="1:11" ht="15.75" x14ac:dyDescent="0.25">
      <c r="A1245" s="28" t="str">
        <f>IFERROR((RANK(B1245, $B$5:B6241) + COUNTIF($B$5:B1245, B1245) - 1),"")</f>
        <v/>
      </c>
      <c r="B1245" s="29" t="str">
        <f t="shared" si="38"/>
        <v>0</v>
      </c>
      <c r="C1245" s="30"/>
      <c r="D1245" s="30"/>
      <c r="E1245" s="34"/>
      <c r="F1245" s="33" t="str">
        <f t="shared" si="39"/>
        <v/>
      </c>
      <c r="G1245" s="30"/>
      <c r="H1245" s="30"/>
      <c r="I1245" s="31"/>
      <c r="J1245" s="31"/>
      <c r="K1245" s="31"/>
    </row>
    <row r="1246" spans="1:11" ht="15.75" x14ac:dyDescent="0.25">
      <c r="A1246" s="28" t="str">
        <f>IFERROR((RANK(B1246, $B$5:B6242) + COUNTIF($B$5:B1246, B1246) - 1),"")</f>
        <v/>
      </c>
      <c r="B1246" s="29" t="str">
        <f t="shared" si="38"/>
        <v>0</v>
      </c>
      <c r="C1246" s="30"/>
      <c r="D1246" s="30"/>
      <c r="E1246" s="34"/>
      <c r="F1246" s="33" t="str">
        <f t="shared" si="39"/>
        <v/>
      </c>
      <c r="G1246" s="30"/>
      <c r="H1246" s="30"/>
      <c r="I1246" s="31"/>
      <c r="J1246" s="31"/>
      <c r="K1246" s="31"/>
    </row>
    <row r="1247" spans="1:11" ht="15.75" x14ac:dyDescent="0.25">
      <c r="A1247" s="28" t="str">
        <f>IFERROR((RANK(B1247, $B$5:B6243) + COUNTIF($B$5:B1247, B1247) - 1),"")</f>
        <v/>
      </c>
      <c r="B1247" s="29" t="str">
        <f t="shared" si="38"/>
        <v>0</v>
      </c>
      <c r="C1247" s="30"/>
      <c r="D1247" s="30"/>
      <c r="E1247" s="34"/>
      <c r="F1247" s="33" t="str">
        <f t="shared" si="39"/>
        <v/>
      </c>
      <c r="G1247" s="30"/>
      <c r="H1247" s="30"/>
      <c r="I1247" s="31"/>
      <c r="J1247" s="31"/>
      <c r="K1247" s="31"/>
    </row>
    <row r="1248" spans="1:11" ht="15.75" x14ac:dyDescent="0.25">
      <c r="A1248" s="28" t="str">
        <f>IFERROR((RANK(B1248, $B$5:B6244) + COUNTIF($B$5:B1248, B1248) - 1),"")</f>
        <v/>
      </c>
      <c r="B1248" s="29" t="str">
        <f t="shared" si="38"/>
        <v>0</v>
      </c>
      <c r="C1248" s="30"/>
      <c r="D1248" s="30"/>
      <c r="E1248" s="34"/>
      <c r="F1248" s="33" t="str">
        <f t="shared" si="39"/>
        <v/>
      </c>
      <c r="G1248" s="30"/>
      <c r="H1248" s="30"/>
      <c r="I1248" s="31"/>
      <c r="J1248" s="31"/>
      <c r="K1248" s="31"/>
    </row>
    <row r="1249" spans="1:11" ht="15.75" x14ac:dyDescent="0.25">
      <c r="A1249" s="28" t="str">
        <f>IFERROR((RANK(B1249, $B$5:B6245) + COUNTIF($B$5:B1249, B1249) - 1),"")</f>
        <v/>
      </c>
      <c r="B1249" s="29" t="str">
        <f t="shared" si="38"/>
        <v>0</v>
      </c>
      <c r="C1249" s="30"/>
      <c r="D1249" s="30"/>
      <c r="E1249" s="34"/>
      <c r="F1249" s="33" t="str">
        <f t="shared" si="39"/>
        <v/>
      </c>
      <c r="G1249" s="30"/>
      <c r="H1249" s="30"/>
      <c r="I1249" s="31"/>
      <c r="J1249" s="31"/>
      <c r="K1249" s="31"/>
    </row>
    <row r="1250" spans="1:11" ht="15.75" x14ac:dyDescent="0.25">
      <c r="A1250" s="28" t="str">
        <f>IFERROR((RANK(B1250, $B$5:B6246) + COUNTIF($B$5:B1250, B1250) - 1),"")</f>
        <v/>
      </c>
      <c r="B1250" s="29" t="str">
        <f t="shared" si="38"/>
        <v>0</v>
      </c>
      <c r="C1250" s="30"/>
      <c r="D1250" s="30"/>
      <c r="E1250" s="34"/>
      <c r="F1250" s="33" t="str">
        <f t="shared" si="39"/>
        <v/>
      </c>
      <c r="G1250" s="30"/>
      <c r="H1250" s="30"/>
      <c r="I1250" s="31"/>
      <c r="J1250" s="31"/>
      <c r="K1250" s="31"/>
    </row>
    <row r="1251" spans="1:11" ht="15.75" x14ac:dyDescent="0.25">
      <c r="A1251" s="28" t="str">
        <f>IFERROR((RANK(B1251, $B$5:B6247) + COUNTIF($B$5:B1251, B1251) - 1),"")</f>
        <v/>
      </c>
      <c r="B1251" s="29" t="str">
        <f t="shared" si="38"/>
        <v>0</v>
      </c>
      <c r="C1251" s="30"/>
      <c r="D1251" s="30"/>
      <c r="E1251" s="34"/>
      <c r="F1251" s="33" t="str">
        <f t="shared" si="39"/>
        <v/>
      </c>
      <c r="G1251" s="30"/>
      <c r="H1251" s="30"/>
      <c r="I1251" s="31"/>
      <c r="J1251" s="31"/>
      <c r="K1251" s="31"/>
    </row>
    <row r="1252" spans="1:11" ht="15.75" x14ac:dyDescent="0.25">
      <c r="A1252" s="28" t="str">
        <f>IFERROR((RANK(B1252, $B$5:B6248) + COUNTIF($B$5:B1252, B1252) - 1),"")</f>
        <v/>
      </c>
      <c r="B1252" s="29" t="str">
        <f t="shared" si="38"/>
        <v>0</v>
      </c>
      <c r="C1252" s="30"/>
      <c r="D1252" s="30"/>
      <c r="E1252" s="34"/>
      <c r="F1252" s="33" t="str">
        <f t="shared" si="39"/>
        <v/>
      </c>
      <c r="G1252" s="30"/>
      <c r="H1252" s="30"/>
      <c r="I1252" s="31"/>
      <c r="J1252" s="31"/>
      <c r="K1252" s="31"/>
    </row>
    <row r="1253" spans="1:11" ht="15.75" x14ac:dyDescent="0.25">
      <c r="A1253" s="28" t="str">
        <f>IFERROR((RANK(B1253, $B$5:B6249) + COUNTIF($B$5:B1253, B1253) - 1),"")</f>
        <v/>
      </c>
      <c r="B1253" s="29" t="str">
        <f t="shared" si="38"/>
        <v>0</v>
      </c>
      <c r="C1253" s="30"/>
      <c r="D1253" s="30"/>
      <c r="E1253" s="34"/>
      <c r="F1253" s="33" t="str">
        <f t="shared" si="39"/>
        <v/>
      </c>
      <c r="G1253" s="30"/>
      <c r="H1253" s="30"/>
      <c r="I1253" s="31"/>
      <c r="J1253" s="31"/>
      <c r="K1253" s="31"/>
    </row>
    <row r="1254" spans="1:11" ht="15.75" x14ac:dyDescent="0.25">
      <c r="A1254" s="28" t="str">
        <f>IFERROR((RANK(B1254, $B$5:B6250) + COUNTIF($B$5:B1254, B1254) - 1),"")</f>
        <v/>
      </c>
      <c r="B1254" s="29" t="str">
        <f t="shared" si="38"/>
        <v>0</v>
      </c>
      <c r="C1254" s="30"/>
      <c r="D1254" s="30"/>
      <c r="E1254" s="34"/>
      <c r="F1254" s="33" t="str">
        <f t="shared" si="39"/>
        <v/>
      </c>
      <c r="G1254" s="30"/>
      <c r="H1254" s="30"/>
      <c r="I1254" s="31"/>
      <c r="J1254" s="31"/>
      <c r="K1254" s="31"/>
    </row>
    <row r="1255" spans="1:11" ht="15.75" x14ac:dyDescent="0.25">
      <c r="A1255" s="28" t="str">
        <f>IFERROR((RANK(B1255, $B$5:B6251) + COUNTIF($B$5:B1255, B1255) - 1),"")</f>
        <v/>
      </c>
      <c r="B1255" s="29" t="str">
        <f t="shared" si="38"/>
        <v>0</v>
      </c>
      <c r="C1255" s="30"/>
      <c r="D1255" s="30"/>
      <c r="E1255" s="34"/>
      <c r="F1255" s="33" t="str">
        <f t="shared" si="39"/>
        <v/>
      </c>
      <c r="G1255" s="30"/>
      <c r="H1255" s="30"/>
      <c r="I1255" s="31"/>
      <c r="J1255" s="31"/>
      <c r="K1255" s="31"/>
    </row>
    <row r="1256" spans="1:11" ht="15.75" x14ac:dyDescent="0.25">
      <c r="A1256" s="28" t="str">
        <f>IFERROR((RANK(B1256, $B$5:B6252) + COUNTIF($B$5:B1256, B1256) - 1),"")</f>
        <v/>
      </c>
      <c r="B1256" s="29" t="str">
        <f t="shared" si="38"/>
        <v>0</v>
      </c>
      <c r="C1256" s="30"/>
      <c r="D1256" s="30"/>
      <c r="E1256" s="34"/>
      <c r="F1256" s="33" t="str">
        <f t="shared" si="39"/>
        <v/>
      </c>
      <c r="G1256" s="30"/>
      <c r="H1256" s="30"/>
      <c r="I1256" s="31"/>
      <c r="J1256" s="31"/>
      <c r="K1256" s="31"/>
    </row>
    <row r="1257" spans="1:11" ht="15.75" x14ac:dyDescent="0.25">
      <c r="A1257" s="28" t="str">
        <f>IFERROR((RANK(B1257, $B$5:B6253) + COUNTIF($B$5:B1257, B1257) - 1),"")</f>
        <v/>
      </c>
      <c r="B1257" s="29" t="str">
        <f t="shared" si="38"/>
        <v>0</v>
      </c>
      <c r="C1257" s="30"/>
      <c r="D1257" s="30"/>
      <c r="E1257" s="34"/>
      <c r="F1257" s="33" t="str">
        <f t="shared" si="39"/>
        <v/>
      </c>
      <c r="G1257" s="30"/>
      <c r="H1257" s="30"/>
      <c r="I1257" s="31"/>
      <c r="J1257" s="31"/>
      <c r="K1257" s="31"/>
    </row>
    <row r="1258" spans="1:11" ht="15.75" x14ac:dyDescent="0.25">
      <c r="A1258" s="28" t="str">
        <f>IFERROR((RANK(B1258, $B$5:B6254) + COUNTIF($B$5:B1258, B1258) - 1),"")</f>
        <v/>
      </c>
      <c r="B1258" s="29" t="str">
        <f t="shared" si="38"/>
        <v>0</v>
      </c>
      <c r="C1258" s="30"/>
      <c r="D1258" s="30"/>
      <c r="E1258" s="34"/>
      <c r="F1258" s="33" t="str">
        <f t="shared" si="39"/>
        <v/>
      </c>
      <c r="G1258" s="30"/>
      <c r="H1258" s="30"/>
      <c r="I1258" s="31"/>
      <c r="J1258" s="31"/>
      <c r="K1258" s="31"/>
    </row>
    <row r="1259" spans="1:11" ht="15.75" x14ac:dyDescent="0.25">
      <c r="A1259" s="28" t="str">
        <f>IFERROR((RANK(B1259, $B$5:B6255) + COUNTIF($B$5:B1259, B1259) - 1),"")</f>
        <v/>
      </c>
      <c r="B1259" s="29" t="str">
        <f t="shared" si="38"/>
        <v>0</v>
      </c>
      <c r="C1259" s="30"/>
      <c r="D1259" s="30"/>
      <c r="E1259" s="34"/>
      <c r="F1259" s="33" t="str">
        <f t="shared" si="39"/>
        <v/>
      </c>
      <c r="G1259" s="30"/>
      <c r="H1259" s="30"/>
      <c r="I1259" s="31"/>
      <c r="J1259" s="31"/>
      <c r="K1259" s="31"/>
    </row>
    <row r="1260" spans="1:11" ht="15.75" x14ac:dyDescent="0.25">
      <c r="A1260" s="28" t="str">
        <f>IFERROR((RANK(B1260, $B$5:B6256) + COUNTIF($B$5:B1260, B1260) - 1),"")</f>
        <v/>
      </c>
      <c r="B1260" s="29" t="str">
        <f t="shared" si="38"/>
        <v>0</v>
      </c>
      <c r="C1260" s="30"/>
      <c r="D1260" s="30"/>
      <c r="E1260" s="34"/>
      <c r="F1260" s="33" t="str">
        <f t="shared" si="39"/>
        <v/>
      </c>
      <c r="G1260" s="30"/>
      <c r="H1260" s="30"/>
      <c r="I1260" s="31"/>
      <c r="J1260" s="31"/>
      <c r="K1260" s="31"/>
    </row>
    <row r="1261" spans="1:11" ht="15.75" x14ac:dyDescent="0.25">
      <c r="A1261" s="28" t="str">
        <f>IFERROR((RANK(B1261, $B$5:B6257) + COUNTIF($B$5:B1261, B1261) - 1),"")</f>
        <v/>
      </c>
      <c r="B1261" s="29" t="str">
        <f t="shared" si="38"/>
        <v>0</v>
      </c>
      <c r="C1261" s="30"/>
      <c r="D1261" s="30"/>
      <c r="E1261" s="34"/>
      <c r="F1261" s="33" t="str">
        <f t="shared" si="39"/>
        <v/>
      </c>
      <c r="G1261" s="30"/>
      <c r="H1261" s="30"/>
      <c r="I1261" s="31"/>
      <c r="J1261" s="31"/>
      <c r="K1261" s="31"/>
    </row>
    <row r="1262" spans="1:11" ht="15.75" x14ac:dyDescent="0.25">
      <c r="A1262" s="28" t="str">
        <f>IFERROR((RANK(B1262, $B$5:B6258) + COUNTIF($B$5:B1262, B1262) - 1),"")</f>
        <v/>
      </c>
      <c r="B1262" s="29" t="str">
        <f t="shared" si="38"/>
        <v>0</v>
      </c>
      <c r="C1262" s="30"/>
      <c r="D1262" s="30"/>
      <c r="E1262" s="34"/>
      <c r="F1262" s="33" t="str">
        <f t="shared" si="39"/>
        <v/>
      </c>
      <c r="G1262" s="30"/>
      <c r="H1262" s="30"/>
      <c r="I1262" s="31"/>
      <c r="J1262" s="31"/>
      <c r="K1262" s="31"/>
    </row>
    <row r="1263" spans="1:11" ht="15.75" x14ac:dyDescent="0.25">
      <c r="A1263" s="28" t="str">
        <f>IFERROR((RANK(B1263, $B$5:B6259) + COUNTIF($B$5:B1263, B1263) - 1),"")</f>
        <v/>
      </c>
      <c r="B1263" s="29" t="str">
        <f t="shared" si="38"/>
        <v>0</v>
      </c>
      <c r="C1263" s="30"/>
      <c r="D1263" s="30"/>
      <c r="E1263" s="34"/>
      <c r="F1263" s="33" t="str">
        <f t="shared" si="39"/>
        <v/>
      </c>
      <c r="G1263" s="30"/>
      <c r="H1263" s="30"/>
      <c r="I1263" s="31"/>
      <c r="J1263" s="31"/>
      <c r="K1263" s="31"/>
    </row>
    <row r="1264" spans="1:11" ht="15.75" x14ac:dyDescent="0.25">
      <c r="A1264" s="28" t="str">
        <f>IFERROR((RANK(B1264, $B$5:B6260) + COUNTIF($B$5:B1264, B1264) - 1),"")</f>
        <v/>
      </c>
      <c r="B1264" s="29" t="str">
        <f t="shared" si="38"/>
        <v>0</v>
      </c>
      <c r="C1264" s="30"/>
      <c r="D1264" s="30"/>
      <c r="E1264" s="34"/>
      <c r="F1264" s="33" t="str">
        <f t="shared" si="39"/>
        <v/>
      </c>
      <c r="G1264" s="30"/>
      <c r="H1264" s="30"/>
      <c r="I1264" s="31"/>
      <c r="J1264" s="31"/>
      <c r="K1264" s="31"/>
    </row>
    <row r="1265" spans="1:11" ht="15.75" x14ac:dyDescent="0.25">
      <c r="A1265" s="28" t="str">
        <f>IFERROR((RANK(B1265, $B$5:B6261) + COUNTIF($B$5:B1265, B1265) - 1),"")</f>
        <v/>
      </c>
      <c r="B1265" s="29" t="str">
        <f t="shared" si="38"/>
        <v>0</v>
      </c>
      <c r="C1265" s="30"/>
      <c r="D1265" s="30"/>
      <c r="E1265" s="34"/>
      <c r="F1265" s="33" t="str">
        <f t="shared" si="39"/>
        <v/>
      </c>
      <c r="G1265" s="30"/>
      <c r="H1265" s="30"/>
      <c r="I1265" s="31"/>
      <c r="J1265" s="31"/>
      <c r="K1265" s="31"/>
    </row>
    <row r="1266" spans="1:11" ht="15.75" x14ac:dyDescent="0.25">
      <c r="A1266" s="28" t="str">
        <f>IFERROR((RANK(B1266, $B$5:B6262) + COUNTIF($B$5:B1266, B1266) - 1),"")</f>
        <v/>
      </c>
      <c r="B1266" s="29" t="str">
        <f t="shared" si="38"/>
        <v>0</v>
      </c>
      <c r="C1266" s="30"/>
      <c r="D1266" s="30"/>
      <c r="E1266" s="34"/>
      <c r="F1266" s="33" t="str">
        <f t="shared" si="39"/>
        <v/>
      </c>
      <c r="G1266" s="30"/>
      <c r="H1266" s="30"/>
      <c r="I1266" s="31"/>
      <c r="J1266" s="31"/>
      <c r="K1266" s="31"/>
    </row>
    <row r="1267" spans="1:11" ht="15.75" x14ac:dyDescent="0.25">
      <c r="A1267" s="28" t="str">
        <f>IFERROR((RANK(B1267, $B$5:B6263) + COUNTIF($B$5:B1267, B1267) - 1),"")</f>
        <v/>
      </c>
      <c r="B1267" s="29" t="str">
        <f t="shared" si="38"/>
        <v>0</v>
      </c>
      <c r="C1267" s="30"/>
      <c r="D1267" s="30"/>
      <c r="E1267" s="34"/>
      <c r="F1267" s="33" t="str">
        <f t="shared" si="39"/>
        <v/>
      </c>
      <c r="G1267" s="30"/>
      <c r="H1267" s="30"/>
      <c r="I1267" s="31"/>
      <c r="J1267" s="31"/>
      <c r="K1267" s="31"/>
    </row>
    <row r="1268" spans="1:11" ht="15.75" x14ac:dyDescent="0.25">
      <c r="A1268" s="28" t="str">
        <f>IFERROR((RANK(B1268, $B$5:B6264) + COUNTIF($B$5:B1268, B1268) - 1),"")</f>
        <v/>
      </c>
      <c r="B1268" s="29" t="str">
        <f t="shared" si="38"/>
        <v>0</v>
      </c>
      <c r="C1268" s="30"/>
      <c r="D1268" s="30"/>
      <c r="E1268" s="34"/>
      <c r="F1268" s="33" t="str">
        <f t="shared" si="39"/>
        <v/>
      </c>
      <c r="G1268" s="30"/>
      <c r="H1268" s="30"/>
      <c r="I1268" s="31"/>
      <c r="J1268" s="31"/>
      <c r="K1268" s="31"/>
    </row>
    <row r="1269" spans="1:11" ht="15.75" x14ac:dyDescent="0.25">
      <c r="A1269" s="28" t="str">
        <f>IFERROR((RANK(B1269, $B$5:B6265) + COUNTIF($B$5:B1269, B1269) - 1),"")</f>
        <v/>
      </c>
      <c r="B1269" s="29" t="str">
        <f t="shared" si="38"/>
        <v>0</v>
      </c>
      <c r="C1269" s="30"/>
      <c r="D1269" s="30"/>
      <c r="E1269" s="34"/>
      <c r="F1269" s="33" t="str">
        <f t="shared" si="39"/>
        <v/>
      </c>
      <c r="G1269" s="30"/>
      <c r="H1269" s="30"/>
      <c r="I1269" s="31"/>
      <c r="J1269" s="31"/>
      <c r="K1269" s="31"/>
    </row>
    <row r="1270" spans="1:11" ht="15.75" x14ac:dyDescent="0.25">
      <c r="A1270" s="28" t="str">
        <f>IFERROR((RANK(B1270, $B$5:B6266) + COUNTIF($B$5:B1270, B1270) - 1),"")</f>
        <v/>
      </c>
      <c r="B1270" s="29" t="str">
        <f t="shared" si="38"/>
        <v>0</v>
      </c>
      <c r="C1270" s="30"/>
      <c r="D1270" s="30"/>
      <c r="E1270" s="34"/>
      <c r="F1270" s="33" t="str">
        <f t="shared" si="39"/>
        <v/>
      </c>
      <c r="G1270" s="30"/>
      <c r="H1270" s="30"/>
      <c r="I1270" s="31"/>
      <c r="J1270" s="31"/>
      <c r="K1270" s="31"/>
    </row>
    <row r="1271" spans="1:11" ht="15.75" x14ac:dyDescent="0.25">
      <c r="A1271" s="28" t="str">
        <f>IFERROR((RANK(B1271, $B$5:B6267) + COUNTIF($B$5:B1271, B1271) - 1),"")</f>
        <v/>
      </c>
      <c r="B1271" s="29" t="str">
        <f t="shared" si="38"/>
        <v>0</v>
      </c>
      <c r="C1271" s="30"/>
      <c r="D1271" s="30"/>
      <c r="E1271" s="34"/>
      <c r="F1271" s="33" t="str">
        <f t="shared" si="39"/>
        <v/>
      </c>
      <c r="G1271" s="30"/>
      <c r="H1271" s="30"/>
      <c r="I1271" s="31"/>
      <c r="J1271" s="31"/>
      <c r="K1271" s="31"/>
    </row>
    <row r="1272" spans="1:11" ht="15.75" x14ac:dyDescent="0.25">
      <c r="A1272" s="28" t="str">
        <f>IFERROR((RANK(B1272, $B$5:B6268) + COUNTIF($B$5:B1272, B1272) - 1),"")</f>
        <v/>
      </c>
      <c r="B1272" s="29" t="str">
        <f t="shared" si="38"/>
        <v>0</v>
      </c>
      <c r="C1272" s="30"/>
      <c r="D1272" s="30"/>
      <c r="E1272" s="34"/>
      <c r="F1272" s="33" t="str">
        <f t="shared" si="39"/>
        <v/>
      </c>
      <c r="G1272" s="30"/>
      <c r="H1272" s="30"/>
      <c r="I1272" s="31"/>
      <c r="J1272" s="31"/>
      <c r="K1272" s="31"/>
    </row>
    <row r="1273" spans="1:11" ht="15.75" x14ac:dyDescent="0.25">
      <c r="A1273" s="28" t="str">
        <f>IFERROR((RANK(B1273, $B$5:B6269) + COUNTIF($B$5:B1273, B1273) - 1),"")</f>
        <v/>
      </c>
      <c r="B1273" s="29" t="str">
        <f t="shared" si="38"/>
        <v>0</v>
      </c>
      <c r="C1273" s="30"/>
      <c r="D1273" s="30"/>
      <c r="E1273" s="34"/>
      <c r="F1273" s="33" t="str">
        <f t="shared" si="39"/>
        <v/>
      </c>
      <c r="G1273" s="30"/>
      <c r="H1273" s="30"/>
      <c r="I1273" s="31"/>
      <c r="J1273" s="31"/>
      <c r="K1273" s="31"/>
    </row>
    <row r="1274" spans="1:11" ht="15.75" x14ac:dyDescent="0.25">
      <c r="A1274" s="28" t="str">
        <f>IFERROR((RANK(B1274, $B$5:B6270) + COUNTIF($B$5:B1274, B1274) - 1),"")</f>
        <v/>
      </c>
      <c r="B1274" s="29" t="str">
        <f t="shared" si="38"/>
        <v>0</v>
      </c>
      <c r="C1274" s="30"/>
      <c r="D1274" s="30"/>
      <c r="E1274" s="34"/>
      <c r="F1274" s="33" t="str">
        <f t="shared" si="39"/>
        <v/>
      </c>
      <c r="G1274" s="30"/>
      <c r="H1274" s="30"/>
      <c r="I1274" s="31"/>
      <c r="J1274" s="31"/>
      <c r="K1274" s="31"/>
    </row>
    <row r="1275" spans="1:11" ht="15.75" x14ac:dyDescent="0.25">
      <c r="A1275" s="28" t="str">
        <f>IFERROR((RANK(B1275, $B$5:B6271) + COUNTIF($B$5:B1275, B1275) - 1),"")</f>
        <v/>
      </c>
      <c r="B1275" s="29" t="str">
        <f t="shared" si="38"/>
        <v>0</v>
      </c>
      <c r="C1275" s="30"/>
      <c r="D1275" s="30"/>
      <c r="E1275" s="34"/>
      <c r="F1275" s="33" t="str">
        <f t="shared" si="39"/>
        <v/>
      </c>
      <c r="G1275" s="30"/>
      <c r="H1275" s="30"/>
      <c r="I1275" s="31"/>
      <c r="J1275" s="31"/>
      <c r="K1275" s="31"/>
    </row>
    <row r="1276" spans="1:11" ht="15.75" x14ac:dyDescent="0.25">
      <c r="A1276" s="28" t="str">
        <f>IFERROR((RANK(B1276, $B$5:B6272) + COUNTIF($B$5:B1276, B1276) - 1),"")</f>
        <v/>
      </c>
      <c r="B1276" s="29" t="str">
        <f t="shared" si="38"/>
        <v>0</v>
      </c>
      <c r="C1276" s="30"/>
      <c r="D1276" s="30"/>
      <c r="E1276" s="34"/>
      <c r="F1276" s="33" t="str">
        <f t="shared" si="39"/>
        <v/>
      </c>
      <c r="G1276" s="30"/>
      <c r="H1276" s="30"/>
      <c r="I1276" s="31"/>
      <c r="J1276" s="31"/>
      <c r="K1276" s="31"/>
    </row>
    <row r="1277" spans="1:11" ht="15.75" x14ac:dyDescent="0.25">
      <c r="A1277" s="28" t="str">
        <f>IFERROR((RANK(B1277, $B$5:B6273) + COUNTIF($B$5:B1277, B1277) - 1),"")</f>
        <v/>
      </c>
      <c r="B1277" s="29" t="str">
        <f t="shared" si="38"/>
        <v>0</v>
      </c>
      <c r="C1277" s="30"/>
      <c r="D1277" s="30"/>
      <c r="E1277" s="34"/>
      <c r="F1277" s="33" t="str">
        <f t="shared" si="39"/>
        <v/>
      </c>
      <c r="G1277" s="30"/>
      <c r="H1277" s="30"/>
      <c r="I1277" s="31"/>
      <c r="J1277" s="31"/>
      <c r="K1277" s="31"/>
    </row>
    <row r="1278" spans="1:11" ht="15.75" x14ac:dyDescent="0.25">
      <c r="A1278" s="28" t="str">
        <f>IFERROR((RANK(B1278, $B$5:B6274) + COUNTIF($B$5:B1278, B1278) - 1),"")</f>
        <v/>
      </c>
      <c r="B1278" s="29" t="str">
        <f t="shared" si="38"/>
        <v>0</v>
      </c>
      <c r="C1278" s="30"/>
      <c r="D1278" s="30"/>
      <c r="E1278" s="34"/>
      <c r="F1278" s="33" t="str">
        <f t="shared" si="39"/>
        <v/>
      </c>
      <c r="G1278" s="30"/>
      <c r="H1278" s="30"/>
      <c r="I1278" s="31"/>
      <c r="J1278" s="31"/>
      <c r="K1278" s="31"/>
    </row>
    <row r="1279" spans="1:11" ht="15.75" x14ac:dyDescent="0.25">
      <c r="A1279" s="28" t="str">
        <f>IFERROR((RANK(B1279, $B$5:B6275) + COUNTIF($B$5:B1279, B1279) - 1),"")</f>
        <v/>
      </c>
      <c r="B1279" s="29" t="str">
        <f t="shared" si="38"/>
        <v>0</v>
      </c>
      <c r="C1279" s="30"/>
      <c r="D1279" s="30"/>
      <c r="E1279" s="34"/>
      <c r="F1279" s="33" t="str">
        <f t="shared" si="39"/>
        <v/>
      </c>
      <c r="G1279" s="30"/>
      <c r="H1279" s="30"/>
      <c r="I1279" s="31"/>
      <c r="J1279" s="31"/>
      <c r="K1279" s="31"/>
    </row>
    <row r="1280" spans="1:11" ht="15.75" x14ac:dyDescent="0.25">
      <c r="A1280" s="28" t="str">
        <f>IFERROR((RANK(B1280, $B$5:B6276) + COUNTIF($B$5:B1280, B1280) - 1),"")</f>
        <v/>
      </c>
      <c r="B1280" s="29" t="str">
        <f t="shared" si="38"/>
        <v>0</v>
      </c>
      <c r="C1280" s="30"/>
      <c r="D1280" s="30"/>
      <c r="E1280" s="34"/>
      <c r="F1280" s="33" t="str">
        <f t="shared" si="39"/>
        <v/>
      </c>
      <c r="G1280" s="30"/>
      <c r="H1280" s="30"/>
      <c r="I1280" s="31"/>
      <c r="J1280" s="31"/>
      <c r="K1280" s="31"/>
    </row>
    <row r="1281" spans="1:11" ht="15.75" x14ac:dyDescent="0.25">
      <c r="A1281" s="28" t="str">
        <f>IFERROR((RANK(B1281, $B$5:B6277) + COUNTIF($B$5:B1281, B1281) - 1),"")</f>
        <v/>
      </c>
      <c r="B1281" s="29" t="str">
        <f t="shared" si="38"/>
        <v>0</v>
      </c>
      <c r="C1281" s="30"/>
      <c r="D1281" s="30"/>
      <c r="E1281" s="34"/>
      <c r="F1281" s="33" t="str">
        <f t="shared" si="39"/>
        <v/>
      </c>
      <c r="G1281" s="30"/>
      <c r="H1281" s="30"/>
      <c r="I1281" s="31"/>
      <c r="J1281" s="31"/>
      <c r="K1281" s="31"/>
    </row>
    <row r="1282" spans="1:11" ht="15.75" x14ac:dyDescent="0.25">
      <c r="A1282" s="28" t="str">
        <f>IFERROR((RANK(B1282, $B$5:B6278) + COUNTIF($B$5:B1282, B1282) - 1),"")</f>
        <v/>
      </c>
      <c r="B1282" s="29" t="str">
        <f t="shared" si="38"/>
        <v>0</v>
      </c>
      <c r="C1282" s="30"/>
      <c r="D1282" s="30"/>
      <c r="E1282" s="34"/>
      <c r="F1282" s="33" t="str">
        <f t="shared" si="39"/>
        <v/>
      </c>
      <c r="G1282" s="30"/>
      <c r="H1282" s="30"/>
      <c r="I1282" s="31"/>
      <c r="J1282" s="31"/>
      <c r="K1282" s="31"/>
    </row>
    <row r="1283" spans="1:11" ht="15.75" x14ac:dyDescent="0.25">
      <c r="A1283" s="28" t="str">
        <f>IFERROR((RANK(B1283, $B$5:B6279) + COUNTIF($B$5:B1283, B1283) - 1),"")</f>
        <v/>
      </c>
      <c r="B1283" s="29" t="str">
        <f t="shared" si="38"/>
        <v>0</v>
      </c>
      <c r="C1283" s="30"/>
      <c r="D1283" s="30"/>
      <c r="E1283" s="34"/>
      <c r="F1283" s="33" t="str">
        <f t="shared" si="39"/>
        <v/>
      </c>
      <c r="G1283" s="30"/>
      <c r="H1283" s="30"/>
      <c r="I1283" s="31"/>
      <c r="J1283" s="31"/>
      <c r="K1283" s="31"/>
    </row>
    <row r="1284" spans="1:11" ht="15.75" x14ac:dyDescent="0.25">
      <c r="A1284" s="28" t="str">
        <f>IFERROR((RANK(B1284, $B$5:B6280) + COUNTIF($B$5:B1284, B1284) - 1),"")</f>
        <v/>
      </c>
      <c r="B1284" s="29" t="str">
        <f t="shared" si="38"/>
        <v>0</v>
      </c>
      <c r="C1284" s="30"/>
      <c r="D1284" s="30"/>
      <c r="E1284" s="34"/>
      <c r="F1284" s="33" t="str">
        <f t="shared" si="39"/>
        <v/>
      </c>
      <c r="G1284" s="30"/>
      <c r="H1284" s="30"/>
      <c r="I1284" s="31"/>
      <c r="J1284" s="31"/>
      <c r="K1284" s="31"/>
    </row>
    <row r="1285" spans="1:11" ht="15.75" x14ac:dyDescent="0.25">
      <c r="A1285" s="28" t="str">
        <f>IFERROR((RANK(B1285, $B$5:B6281) + COUNTIF($B$5:B1285, B1285) - 1),"")</f>
        <v/>
      </c>
      <c r="B1285" s="29" t="str">
        <f t="shared" ref="B1285:B1348" si="40">IF(G1285="Removed",IF(AND(I1285 &lt;&gt; "Poor", I1285 &lt;&gt; "Very Poor/Dead",E1285&gt;5), E1285, "0"),"0")</f>
        <v>0</v>
      </c>
      <c r="C1285" s="30"/>
      <c r="D1285" s="30"/>
      <c r="E1285" s="34"/>
      <c r="F1285" s="33" t="str">
        <f t="shared" ref="F1285:F1348" si="41">IF(E1285&gt;=20,"X","")</f>
        <v/>
      </c>
      <c r="G1285" s="30"/>
      <c r="H1285" s="30"/>
      <c r="I1285" s="31"/>
      <c r="J1285" s="31"/>
      <c r="K1285" s="31"/>
    </row>
    <row r="1286" spans="1:11" ht="15.75" x14ac:dyDescent="0.25">
      <c r="A1286" s="28" t="str">
        <f>IFERROR((RANK(B1286, $B$5:B6282) + COUNTIF($B$5:B1286, B1286) - 1),"")</f>
        <v/>
      </c>
      <c r="B1286" s="29" t="str">
        <f t="shared" si="40"/>
        <v>0</v>
      </c>
      <c r="C1286" s="30"/>
      <c r="D1286" s="30"/>
      <c r="E1286" s="34"/>
      <c r="F1286" s="33" t="str">
        <f t="shared" si="41"/>
        <v/>
      </c>
      <c r="G1286" s="30"/>
      <c r="H1286" s="30"/>
      <c r="I1286" s="31"/>
      <c r="J1286" s="31"/>
      <c r="K1286" s="31"/>
    </row>
    <row r="1287" spans="1:11" ht="15.75" x14ac:dyDescent="0.25">
      <c r="A1287" s="28" t="str">
        <f>IFERROR((RANK(B1287, $B$5:B6283) + COUNTIF($B$5:B1287, B1287) - 1),"")</f>
        <v/>
      </c>
      <c r="B1287" s="29" t="str">
        <f t="shared" si="40"/>
        <v>0</v>
      </c>
      <c r="C1287" s="30"/>
      <c r="D1287" s="30"/>
      <c r="E1287" s="34"/>
      <c r="F1287" s="33" t="str">
        <f t="shared" si="41"/>
        <v/>
      </c>
      <c r="G1287" s="30"/>
      <c r="H1287" s="30"/>
      <c r="I1287" s="31"/>
      <c r="J1287" s="31"/>
      <c r="K1287" s="31"/>
    </row>
    <row r="1288" spans="1:11" ht="15.75" x14ac:dyDescent="0.25">
      <c r="A1288" s="28" t="str">
        <f>IFERROR((RANK(B1288, $B$5:B6284) + COUNTIF($B$5:B1288, B1288) - 1),"")</f>
        <v/>
      </c>
      <c r="B1288" s="29" t="str">
        <f t="shared" si="40"/>
        <v>0</v>
      </c>
      <c r="C1288" s="30"/>
      <c r="D1288" s="30"/>
      <c r="E1288" s="34"/>
      <c r="F1288" s="33" t="str">
        <f t="shared" si="41"/>
        <v/>
      </c>
      <c r="G1288" s="30"/>
      <c r="H1288" s="30"/>
      <c r="I1288" s="31"/>
      <c r="J1288" s="31"/>
      <c r="K1288" s="31"/>
    </row>
    <row r="1289" spans="1:11" ht="15.75" x14ac:dyDescent="0.25">
      <c r="A1289" s="28" t="str">
        <f>IFERROR((RANK(B1289, $B$5:B6285) + COUNTIF($B$5:B1289, B1289) - 1),"")</f>
        <v/>
      </c>
      <c r="B1289" s="29" t="str">
        <f t="shared" si="40"/>
        <v>0</v>
      </c>
      <c r="C1289" s="30"/>
      <c r="D1289" s="30"/>
      <c r="E1289" s="34"/>
      <c r="F1289" s="33" t="str">
        <f t="shared" si="41"/>
        <v/>
      </c>
      <c r="G1289" s="30"/>
      <c r="H1289" s="30"/>
      <c r="I1289" s="31"/>
      <c r="J1289" s="31"/>
      <c r="K1289" s="31"/>
    </row>
    <row r="1290" spans="1:11" ht="15.75" x14ac:dyDescent="0.25">
      <c r="A1290" s="28" t="str">
        <f>IFERROR((RANK(B1290, $B$5:B6286) + COUNTIF($B$5:B1290, B1290) - 1),"")</f>
        <v/>
      </c>
      <c r="B1290" s="29" t="str">
        <f t="shared" si="40"/>
        <v>0</v>
      </c>
      <c r="C1290" s="30"/>
      <c r="D1290" s="30"/>
      <c r="E1290" s="34"/>
      <c r="F1290" s="33" t="str">
        <f t="shared" si="41"/>
        <v/>
      </c>
      <c r="G1290" s="30"/>
      <c r="H1290" s="30"/>
      <c r="I1290" s="31"/>
      <c r="J1290" s="31"/>
      <c r="K1290" s="31"/>
    </row>
    <row r="1291" spans="1:11" ht="15.75" x14ac:dyDescent="0.25">
      <c r="A1291" s="28" t="str">
        <f>IFERROR((RANK(B1291, $B$5:B6287) + COUNTIF($B$5:B1291, B1291) - 1),"")</f>
        <v/>
      </c>
      <c r="B1291" s="29" t="str">
        <f t="shared" si="40"/>
        <v>0</v>
      </c>
      <c r="C1291" s="30"/>
      <c r="D1291" s="30"/>
      <c r="E1291" s="34"/>
      <c r="F1291" s="33" t="str">
        <f t="shared" si="41"/>
        <v/>
      </c>
      <c r="G1291" s="30"/>
      <c r="H1291" s="30"/>
      <c r="I1291" s="31"/>
      <c r="J1291" s="31"/>
      <c r="K1291" s="31"/>
    </row>
    <row r="1292" spans="1:11" ht="15.75" x14ac:dyDescent="0.25">
      <c r="A1292" s="28" t="str">
        <f>IFERROR((RANK(B1292, $B$5:B6288) + COUNTIF($B$5:B1292, B1292) - 1),"")</f>
        <v/>
      </c>
      <c r="B1292" s="29" t="str">
        <f t="shared" si="40"/>
        <v>0</v>
      </c>
      <c r="C1292" s="30"/>
      <c r="D1292" s="30"/>
      <c r="E1292" s="34"/>
      <c r="F1292" s="33" t="str">
        <f t="shared" si="41"/>
        <v/>
      </c>
      <c r="G1292" s="30"/>
      <c r="H1292" s="30"/>
      <c r="I1292" s="31"/>
      <c r="J1292" s="31"/>
      <c r="K1292" s="31"/>
    </row>
    <row r="1293" spans="1:11" ht="15.75" x14ac:dyDescent="0.25">
      <c r="A1293" s="28" t="str">
        <f>IFERROR((RANK(B1293, $B$5:B6289) + COUNTIF($B$5:B1293, B1293) - 1),"")</f>
        <v/>
      </c>
      <c r="B1293" s="29" t="str">
        <f t="shared" si="40"/>
        <v>0</v>
      </c>
      <c r="C1293" s="30"/>
      <c r="D1293" s="30"/>
      <c r="E1293" s="34"/>
      <c r="F1293" s="33" t="str">
        <f t="shared" si="41"/>
        <v/>
      </c>
      <c r="G1293" s="30"/>
      <c r="H1293" s="30"/>
      <c r="I1293" s="31"/>
      <c r="J1293" s="31"/>
      <c r="K1293" s="31"/>
    </row>
    <row r="1294" spans="1:11" ht="15.75" x14ac:dyDescent="0.25">
      <c r="A1294" s="28" t="str">
        <f>IFERROR((RANK(B1294, $B$5:B6290) + COUNTIF($B$5:B1294, B1294) - 1),"")</f>
        <v/>
      </c>
      <c r="B1294" s="29" t="str">
        <f t="shared" si="40"/>
        <v>0</v>
      </c>
      <c r="C1294" s="30"/>
      <c r="D1294" s="30"/>
      <c r="E1294" s="34"/>
      <c r="F1294" s="33" t="str">
        <f t="shared" si="41"/>
        <v/>
      </c>
      <c r="G1294" s="30"/>
      <c r="H1294" s="30"/>
      <c r="I1294" s="31"/>
      <c r="J1294" s="31"/>
      <c r="K1294" s="31"/>
    </row>
    <row r="1295" spans="1:11" ht="15.75" x14ac:dyDescent="0.25">
      <c r="A1295" s="28" t="str">
        <f>IFERROR((RANK(B1295, $B$5:B6291) + COUNTIF($B$5:B1295, B1295) - 1),"")</f>
        <v/>
      </c>
      <c r="B1295" s="29" t="str">
        <f t="shared" si="40"/>
        <v>0</v>
      </c>
      <c r="C1295" s="30"/>
      <c r="D1295" s="30"/>
      <c r="E1295" s="34"/>
      <c r="F1295" s="33" t="str">
        <f t="shared" si="41"/>
        <v/>
      </c>
      <c r="G1295" s="30"/>
      <c r="H1295" s="30"/>
      <c r="I1295" s="31"/>
      <c r="J1295" s="31"/>
      <c r="K1295" s="31"/>
    </row>
    <row r="1296" spans="1:11" ht="15.75" x14ac:dyDescent="0.25">
      <c r="A1296" s="28" t="str">
        <f>IFERROR((RANK(B1296, $B$5:B6292) + COUNTIF($B$5:B1296, B1296) - 1),"")</f>
        <v/>
      </c>
      <c r="B1296" s="29" t="str">
        <f t="shared" si="40"/>
        <v>0</v>
      </c>
      <c r="C1296" s="30"/>
      <c r="D1296" s="30"/>
      <c r="E1296" s="34"/>
      <c r="F1296" s="33" t="str">
        <f t="shared" si="41"/>
        <v/>
      </c>
      <c r="G1296" s="30"/>
      <c r="H1296" s="30"/>
      <c r="I1296" s="31"/>
      <c r="J1296" s="31"/>
      <c r="K1296" s="31"/>
    </row>
    <row r="1297" spans="1:11" ht="15.75" x14ac:dyDescent="0.25">
      <c r="A1297" s="28" t="str">
        <f>IFERROR((RANK(B1297, $B$5:B6293) + COUNTIF($B$5:B1297, B1297) - 1),"")</f>
        <v/>
      </c>
      <c r="B1297" s="29" t="str">
        <f t="shared" si="40"/>
        <v>0</v>
      </c>
      <c r="C1297" s="30"/>
      <c r="D1297" s="30"/>
      <c r="E1297" s="34"/>
      <c r="F1297" s="33" t="str">
        <f t="shared" si="41"/>
        <v/>
      </c>
      <c r="G1297" s="30"/>
      <c r="H1297" s="30"/>
      <c r="I1297" s="31"/>
      <c r="J1297" s="31"/>
      <c r="K1297" s="31"/>
    </row>
    <row r="1298" spans="1:11" ht="15.75" x14ac:dyDescent="0.25">
      <c r="A1298" s="28" t="str">
        <f>IFERROR((RANK(B1298, $B$5:B6294) + COUNTIF($B$5:B1298, B1298) - 1),"")</f>
        <v/>
      </c>
      <c r="B1298" s="29" t="str">
        <f t="shared" si="40"/>
        <v>0</v>
      </c>
      <c r="C1298" s="30"/>
      <c r="D1298" s="30"/>
      <c r="E1298" s="34"/>
      <c r="F1298" s="33" t="str">
        <f t="shared" si="41"/>
        <v/>
      </c>
      <c r="G1298" s="30"/>
      <c r="H1298" s="30"/>
      <c r="I1298" s="31"/>
      <c r="J1298" s="31"/>
      <c r="K1298" s="31"/>
    </row>
    <row r="1299" spans="1:11" ht="15.75" x14ac:dyDescent="0.25">
      <c r="A1299" s="28" t="str">
        <f>IFERROR((RANK(B1299, $B$5:B6295) + COUNTIF($B$5:B1299, B1299) - 1),"")</f>
        <v/>
      </c>
      <c r="B1299" s="29" t="str">
        <f t="shared" si="40"/>
        <v>0</v>
      </c>
      <c r="C1299" s="30"/>
      <c r="D1299" s="30"/>
      <c r="E1299" s="34"/>
      <c r="F1299" s="33" t="str">
        <f t="shared" si="41"/>
        <v/>
      </c>
      <c r="G1299" s="30"/>
      <c r="H1299" s="30"/>
      <c r="I1299" s="31"/>
      <c r="J1299" s="31"/>
      <c r="K1299" s="31"/>
    </row>
    <row r="1300" spans="1:11" ht="15.75" x14ac:dyDescent="0.25">
      <c r="A1300" s="28" t="str">
        <f>IFERROR((RANK(B1300, $B$5:B6296) + COUNTIF($B$5:B1300, B1300) - 1),"")</f>
        <v/>
      </c>
      <c r="B1300" s="29" t="str">
        <f t="shared" si="40"/>
        <v>0</v>
      </c>
      <c r="C1300" s="30"/>
      <c r="D1300" s="30"/>
      <c r="E1300" s="34"/>
      <c r="F1300" s="33" t="str">
        <f t="shared" si="41"/>
        <v/>
      </c>
      <c r="G1300" s="30"/>
      <c r="H1300" s="30"/>
      <c r="I1300" s="31"/>
      <c r="J1300" s="31"/>
      <c r="K1300" s="31"/>
    </row>
    <row r="1301" spans="1:11" ht="15.75" x14ac:dyDescent="0.25">
      <c r="A1301" s="28" t="str">
        <f>IFERROR((RANK(B1301, $B$5:B6297) + COUNTIF($B$5:B1301, B1301) - 1),"")</f>
        <v/>
      </c>
      <c r="B1301" s="29" t="str">
        <f t="shared" si="40"/>
        <v>0</v>
      </c>
      <c r="C1301" s="30"/>
      <c r="D1301" s="30"/>
      <c r="E1301" s="34"/>
      <c r="F1301" s="33" t="str">
        <f t="shared" si="41"/>
        <v/>
      </c>
      <c r="G1301" s="30"/>
      <c r="H1301" s="30"/>
      <c r="I1301" s="31"/>
      <c r="J1301" s="31"/>
      <c r="K1301" s="31"/>
    </row>
    <row r="1302" spans="1:11" ht="15.75" x14ac:dyDescent="0.25">
      <c r="A1302" s="28" t="str">
        <f>IFERROR((RANK(B1302, $B$5:B6298) + COUNTIF($B$5:B1302, B1302) - 1),"")</f>
        <v/>
      </c>
      <c r="B1302" s="29" t="str">
        <f t="shared" si="40"/>
        <v>0</v>
      </c>
      <c r="C1302" s="30"/>
      <c r="D1302" s="30"/>
      <c r="E1302" s="34"/>
      <c r="F1302" s="33" t="str">
        <f t="shared" si="41"/>
        <v/>
      </c>
      <c r="G1302" s="30"/>
      <c r="H1302" s="30"/>
      <c r="I1302" s="31"/>
      <c r="J1302" s="31"/>
      <c r="K1302" s="31"/>
    </row>
    <row r="1303" spans="1:11" ht="15.75" x14ac:dyDescent="0.25">
      <c r="A1303" s="28" t="str">
        <f>IFERROR((RANK(B1303, $B$5:B6299) + COUNTIF($B$5:B1303, B1303) - 1),"")</f>
        <v/>
      </c>
      <c r="B1303" s="29" t="str">
        <f t="shared" si="40"/>
        <v>0</v>
      </c>
      <c r="C1303" s="30"/>
      <c r="D1303" s="30"/>
      <c r="E1303" s="34"/>
      <c r="F1303" s="33" t="str">
        <f t="shared" si="41"/>
        <v/>
      </c>
      <c r="G1303" s="30"/>
      <c r="H1303" s="30"/>
      <c r="I1303" s="31"/>
      <c r="J1303" s="31"/>
      <c r="K1303" s="31"/>
    </row>
    <row r="1304" spans="1:11" ht="15.75" x14ac:dyDescent="0.25">
      <c r="A1304" s="28" t="str">
        <f>IFERROR((RANK(B1304, $B$5:B6300) + COUNTIF($B$5:B1304, B1304) - 1),"")</f>
        <v/>
      </c>
      <c r="B1304" s="29" t="str">
        <f t="shared" si="40"/>
        <v>0</v>
      </c>
      <c r="C1304" s="30"/>
      <c r="D1304" s="30"/>
      <c r="E1304" s="34"/>
      <c r="F1304" s="33" t="str">
        <f t="shared" si="41"/>
        <v/>
      </c>
      <c r="G1304" s="30"/>
      <c r="H1304" s="30"/>
      <c r="I1304" s="31"/>
      <c r="J1304" s="31"/>
      <c r="K1304" s="31"/>
    </row>
    <row r="1305" spans="1:11" ht="15.75" x14ac:dyDescent="0.25">
      <c r="A1305" s="28" t="str">
        <f>IFERROR((RANK(B1305, $B$5:B6301) + COUNTIF($B$5:B1305, B1305) - 1),"")</f>
        <v/>
      </c>
      <c r="B1305" s="29" t="str">
        <f t="shared" si="40"/>
        <v>0</v>
      </c>
      <c r="C1305" s="30"/>
      <c r="D1305" s="30"/>
      <c r="E1305" s="34"/>
      <c r="F1305" s="33" t="str">
        <f t="shared" si="41"/>
        <v/>
      </c>
      <c r="G1305" s="30"/>
      <c r="H1305" s="30"/>
      <c r="I1305" s="31"/>
      <c r="J1305" s="31"/>
      <c r="K1305" s="31"/>
    </row>
    <row r="1306" spans="1:11" ht="15.75" x14ac:dyDescent="0.25">
      <c r="A1306" s="28" t="str">
        <f>IFERROR((RANK(B1306, $B$5:B6302) + COUNTIF($B$5:B1306, B1306) - 1),"")</f>
        <v/>
      </c>
      <c r="B1306" s="29" t="str">
        <f t="shared" si="40"/>
        <v>0</v>
      </c>
      <c r="C1306" s="30"/>
      <c r="D1306" s="30"/>
      <c r="E1306" s="34"/>
      <c r="F1306" s="33" t="str">
        <f t="shared" si="41"/>
        <v/>
      </c>
      <c r="G1306" s="30"/>
      <c r="H1306" s="30"/>
      <c r="I1306" s="31"/>
      <c r="J1306" s="31"/>
      <c r="K1306" s="31"/>
    </row>
    <row r="1307" spans="1:11" ht="15.75" x14ac:dyDescent="0.25">
      <c r="A1307" s="28" t="str">
        <f>IFERROR((RANK(B1307, $B$5:B6303) + COUNTIF($B$5:B1307, B1307) - 1),"")</f>
        <v/>
      </c>
      <c r="B1307" s="29" t="str">
        <f t="shared" si="40"/>
        <v>0</v>
      </c>
      <c r="C1307" s="30"/>
      <c r="D1307" s="30"/>
      <c r="E1307" s="34"/>
      <c r="F1307" s="33" t="str">
        <f t="shared" si="41"/>
        <v/>
      </c>
      <c r="G1307" s="30"/>
      <c r="H1307" s="30"/>
      <c r="I1307" s="31"/>
      <c r="J1307" s="31"/>
      <c r="K1307" s="31"/>
    </row>
    <row r="1308" spans="1:11" ht="15.75" x14ac:dyDescent="0.25">
      <c r="A1308" s="28" t="str">
        <f>IFERROR((RANK(B1308, $B$5:B6304) + COUNTIF($B$5:B1308, B1308) - 1),"")</f>
        <v/>
      </c>
      <c r="B1308" s="29" t="str">
        <f t="shared" si="40"/>
        <v>0</v>
      </c>
      <c r="C1308" s="30"/>
      <c r="D1308" s="30"/>
      <c r="E1308" s="34"/>
      <c r="F1308" s="33" t="str">
        <f t="shared" si="41"/>
        <v/>
      </c>
      <c r="G1308" s="30"/>
      <c r="H1308" s="30"/>
      <c r="I1308" s="31"/>
      <c r="J1308" s="31"/>
      <c r="K1308" s="31"/>
    </row>
    <row r="1309" spans="1:11" ht="15.75" x14ac:dyDescent="0.25">
      <c r="A1309" s="28" t="str">
        <f>IFERROR((RANK(B1309, $B$5:B6305) + COUNTIF($B$5:B1309, B1309) - 1),"")</f>
        <v/>
      </c>
      <c r="B1309" s="29" t="str">
        <f t="shared" si="40"/>
        <v>0</v>
      </c>
      <c r="C1309" s="30"/>
      <c r="D1309" s="30"/>
      <c r="E1309" s="34"/>
      <c r="F1309" s="33" t="str">
        <f t="shared" si="41"/>
        <v/>
      </c>
      <c r="G1309" s="30"/>
      <c r="H1309" s="30"/>
      <c r="I1309" s="31"/>
      <c r="J1309" s="31"/>
      <c r="K1309" s="31"/>
    </row>
    <row r="1310" spans="1:11" ht="15.75" x14ac:dyDescent="0.25">
      <c r="A1310" s="28" t="str">
        <f>IFERROR((RANK(B1310, $B$5:B6306) + COUNTIF($B$5:B1310, B1310) - 1),"")</f>
        <v/>
      </c>
      <c r="B1310" s="29" t="str">
        <f t="shared" si="40"/>
        <v>0</v>
      </c>
      <c r="C1310" s="30"/>
      <c r="D1310" s="30"/>
      <c r="E1310" s="34"/>
      <c r="F1310" s="33" t="str">
        <f t="shared" si="41"/>
        <v/>
      </c>
      <c r="G1310" s="30"/>
      <c r="H1310" s="30"/>
      <c r="I1310" s="31"/>
      <c r="J1310" s="31"/>
      <c r="K1310" s="31"/>
    </row>
    <row r="1311" spans="1:11" ht="15.75" x14ac:dyDescent="0.25">
      <c r="A1311" s="28" t="str">
        <f>IFERROR((RANK(B1311, $B$5:B6307) + COUNTIF($B$5:B1311, B1311) - 1),"")</f>
        <v/>
      </c>
      <c r="B1311" s="29" t="str">
        <f t="shared" si="40"/>
        <v>0</v>
      </c>
      <c r="C1311" s="30"/>
      <c r="D1311" s="30"/>
      <c r="E1311" s="34"/>
      <c r="F1311" s="33" t="str">
        <f t="shared" si="41"/>
        <v/>
      </c>
      <c r="G1311" s="30"/>
      <c r="H1311" s="30"/>
      <c r="I1311" s="31"/>
      <c r="J1311" s="31"/>
      <c r="K1311" s="31"/>
    </row>
    <row r="1312" spans="1:11" ht="15.75" x14ac:dyDescent="0.25">
      <c r="A1312" s="28" t="str">
        <f>IFERROR((RANK(B1312, $B$5:B6308) + COUNTIF($B$5:B1312, B1312) - 1),"")</f>
        <v/>
      </c>
      <c r="B1312" s="29" t="str">
        <f t="shared" si="40"/>
        <v>0</v>
      </c>
      <c r="C1312" s="30"/>
      <c r="D1312" s="30"/>
      <c r="E1312" s="34"/>
      <c r="F1312" s="33" t="str">
        <f t="shared" si="41"/>
        <v/>
      </c>
      <c r="G1312" s="30"/>
      <c r="H1312" s="30"/>
      <c r="I1312" s="31"/>
      <c r="J1312" s="31"/>
      <c r="K1312" s="31"/>
    </row>
    <row r="1313" spans="1:11" ht="15.75" x14ac:dyDescent="0.25">
      <c r="A1313" s="28" t="str">
        <f>IFERROR((RANK(B1313, $B$5:B6309) + COUNTIF($B$5:B1313, B1313) - 1),"")</f>
        <v/>
      </c>
      <c r="B1313" s="29" t="str">
        <f t="shared" si="40"/>
        <v>0</v>
      </c>
      <c r="C1313" s="30"/>
      <c r="D1313" s="30"/>
      <c r="E1313" s="34"/>
      <c r="F1313" s="33" t="str">
        <f t="shared" si="41"/>
        <v/>
      </c>
      <c r="G1313" s="30"/>
      <c r="H1313" s="30"/>
      <c r="I1313" s="31"/>
      <c r="J1313" s="31"/>
      <c r="K1313" s="31"/>
    </row>
    <row r="1314" spans="1:11" ht="15.75" x14ac:dyDescent="0.25">
      <c r="A1314" s="28" t="str">
        <f>IFERROR((RANK(B1314, $B$5:B6310) + COUNTIF($B$5:B1314, B1314) - 1),"")</f>
        <v/>
      </c>
      <c r="B1314" s="29" t="str">
        <f t="shared" si="40"/>
        <v>0</v>
      </c>
      <c r="C1314" s="30"/>
      <c r="D1314" s="30"/>
      <c r="E1314" s="34"/>
      <c r="F1314" s="33" t="str">
        <f t="shared" si="41"/>
        <v/>
      </c>
      <c r="G1314" s="30"/>
      <c r="H1314" s="30"/>
      <c r="I1314" s="31"/>
      <c r="J1314" s="31"/>
      <c r="K1314" s="31"/>
    </row>
    <row r="1315" spans="1:11" ht="15.75" x14ac:dyDescent="0.25">
      <c r="A1315" s="28" t="str">
        <f>IFERROR((RANK(B1315, $B$5:B6311) + COUNTIF($B$5:B1315, B1315) - 1),"")</f>
        <v/>
      </c>
      <c r="B1315" s="29" t="str">
        <f t="shared" si="40"/>
        <v>0</v>
      </c>
      <c r="C1315" s="30"/>
      <c r="D1315" s="30"/>
      <c r="E1315" s="34"/>
      <c r="F1315" s="33" t="str">
        <f t="shared" si="41"/>
        <v/>
      </c>
      <c r="G1315" s="30"/>
      <c r="H1315" s="30"/>
      <c r="I1315" s="31"/>
      <c r="J1315" s="31"/>
      <c r="K1315" s="31"/>
    </row>
    <row r="1316" spans="1:11" ht="15.75" x14ac:dyDescent="0.25">
      <c r="A1316" s="28" t="str">
        <f>IFERROR((RANK(B1316, $B$5:B6312) + COUNTIF($B$5:B1316, B1316) - 1),"")</f>
        <v/>
      </c>
      <c r="B1316" s="29" t="str">
        <f t="shared" si="40"/>
        <v>0</v>
      </c>
      <c r="C1316" s="30"/>
      <c r="D1316" s="30"/>
      <c r="E1316" s="34"/>
      <c r="F1316" s="33" t="str">
        <f t="shared" si="41"/>
        <v/>
      </c>
      <c r="G1316" s="30"/>
      <c r="H1316" s="30"/>
      <c r="I1316" s="31"/>
      <c r="J1316" s="31"/>
      <c r="K1316" s="31"/>
    </row>
    <row r="1317" spans="1:11" ht="15.75" x14ac:dyDescent="0.25">
      <c r="A1317" s="28" t="str">
        <f>IFERROR((RANK(B1317, $B$5:B6313) + COUNTIF($B$5:B1317, B1317) - 1),"")</f>
        <v/>
      </c>
      <c r="B1317" s="29" t="str">
        <f t="shared" si="40"/>
        <v>0</v>
      </c>
      <c r="C1317" s="30"/>
      <c r="D1317" s="30"/>
      <c r="E1317" s="34"/>
      <c r="F1317" s="33" t="str">
        <f t="shared" si="41"/>
        <v/>
      </c>
      <c r="G1317" s="30"/>
      <c r="H1317" s="30"/>
      <c r="I1317" s="31"/>
      <c r="J1317" s="31"/>
      <c r="K1317" s="31"/>
    </row>
    <row r="1318" spans="1:11" ht="15.75" x14ac:dyDescent="0.25">
      <c r="A1318" s="28" t="str">
        <f>IFERROR((RANK(B1318, $B$5:B6314) + COUNTIF($B$5:B1318, B1318) - 1),"")</f>
        <v/>
      </c>
      <c r="B1318" s="29" t="str">
        <f t="shared" si="40"/>
        <v>0</v>
      </c>
      <c r="C1318" s="30"/>
      <c r="D1318" s="30"/>
      <c r="E1318" s="34"/>
      <c r="F1318" s="33" t="str">
        <f t="shared" si="41"/>
        <v/>
      </c>
      <c r="G1318" s="30"/>
      <c r="H1318" s="30"/>
      <c r="I1318" s="31"/>
      <c r="J1318" s="31"/>
      <c r="K1318" s="31"/>
    </row>
    <row r="1319" spans="1:11" ht="15.75" x14ac:dyDescent="0.25">
      <c r="A1319" s="28" t="str">
        <f>IFERROR((RANK(B1319, $B$5:B6315) + COUNTIF($B$5:B1319, B1319) - 1),"")</f>
        <v/>
      </c>
      <c r="B1319" s="29" t="str">
        <f t="shared" si="40"/>
        <v>0</v>
      </c>
      <c r="C1319" s="30"/>
      <c r="D1319" s="30"/>
      <c r="E1319" s="34"/>
      <c r="F1319" s="33" t="str">
        <f t="shared" si="41"/>
        <v/>
      </c>
      <c r="G1319" s="30"/>
      <c r="H1319" s="30"/>
      <c r="I1319" s="31"/>
      <c r="J1319" s="31"/>
      <c r="K1319" s="31"/>
    </row>
    <row r="1320" spans="1:11" ht="15.75" x14ac:dyDescent="0.25">
      <c r="A1320" s="28" t="str">
        <f>IFERROR((RANK(B1320, $B$5:B6316) + COUNTIF($B$5:B1320, B1320) - 1),"")</f>
        <v/>
      </c>
      <c r="B1320" s="29" t="str">
        <f t="shared" si="40"/>
        <v>0</v>
      </c>
      <c r="C1320" s="30"/>
      <c r="D1320" s="30"/>
      <c r="E1320" s="34"/>
      <c r="F1320" s="33" t="str">
        <f t="shared" si="41"/>
        <v/>
      </c>
      <c r="G1320" s="30"/>
      <c r="H1320" s="30"/>
      <c r="I1320" s="31"/>
      <c r="J1320" s="31"/>
      <c r="K1320" s="31"/>
    </row>
    <row r="1321" spans="1:11" ht="15.75" x14ac:dyDescent="0.25">
      <c r="A1321" s="28" t="str">
        <f>IFERROR((RANK(B1321, $B$5:B6317) + COUNTIF($B$5:B1321, B1321) - 1),"")</f>
        <v/>
      </c>
      <c r="B1321" s="29" t="str">
        <f t="shared" si="40"/>
        <v>0</v>
      </c>
      <c r="C1321" s="30"/>
      <c r="D1321" s="30"/>
      <c r="E1321" s="34"/>
      <c r="F1321" s="33" t="str">
        <f t="shared" si="41"/>
        <v/>
      </c>
      <c r="G1321" s="30"/>
      <c r="H1321" s="30"/>
      <c r="I1321" s="31"/>
      <c r="J1321" s="31"/>
      <c r="K1321" s="31"/>
    </row>
    <row r="1322" spans="1:11" ht="15.75" x14ac:dyDescent="0.25">
      <c r="A1322" s="28" t="str">
        <f>IFERROR((RANK(B1322, $B$5:B6318) + COUNTIF($B$5:B1322, B1322) - 1),"")</f>
        <v/>
      </c>
      <c r="B1322" s="29" t="str">
        <f t="shared" si="40"/>
        <v>0</v>
      </c>
      <c r="C1322" s="30"/>
      <c r="D1322" s="30"/>
      <c r="E1322" s="34"/>
      <c r="F1322" s="33" t="str">
        <f t="shared" si="41"/>
        <v/>
      </c>
      <c r="G1322" s="30"/>
      <c r="H1322" s="30"/>
      <c r="I1322" s="31"/>
      <c r="J1322" s="31"/>
      <c r="K1322" s="31"/>
    </row>
    <row r="1323" spans="1:11" ht="15.75" x14ac:dyDescent="0.25">
      <c r="A1323" s="28" t="str">
        <f>IFERROR((RANK(B1323, $B$5:B6319) + COUNTIF($B$5:B1323, B1323) - 1),"")</f>
        <v/>
      </c>
      <c r="B1323" s="29" t="str">
        <f t="shared" si="40"/>
        <v>0</v>
      </c>
      <c r="C1323" s="30"/>
      <c r="D1323" s="30"/>
      <c r="E1323" s="34"/>
      <c r="F1323" s="33" t="str">
        <f t="shared" si="41"/>
        <v/>
      </c>
      <c r="G1323" s="30"/>
      <c r="H1323" s="30"/>
      <c r="I1323" s="31"/>
      <c r="J1323" s="31"/>
      <c r="K1323" s="31"/>
    </row>
    <row r="1324" spans="1:11" ht="15.75" x14ac:dyDescent="0.25">
      <c r="A1324" s="28" t="str">
        <f>IFERROR((RANK(B1324, $B$5:B6320) + COUNTIF($B$5:B1324, B1324) - 1),"")</f>
        <v/>
      </c>
      <c r="B1324" s="29" t="str">
        <f t="shared" si="40"/>
        <v>0</v>
      </c>
      <c r="C1324" s="30"/>
      <c r="D1324" s="30"/>
      <c r="E1324" s="34"/>
      <c r="F1324" s="33" t="str">
        <f t="shared" si="41"/>
        <v/>
      </c>
      <c r="G1324" s="30"/>
      <c r="H1324" s="30"/>
      <c r="I1324" s="31"/>
      <c r="J1324" s="31"/>
      <c r="K1324" s="31"/>
    </row>
    <row r="1325" spans="1:11" ht="15.75" x14ac:dyDescent="0.25">
      <c r="A1325" s="28" t="str">
        <f>IFERROR((RANK(B1325, $B$5:B6321) + COUNTIF($B$5:B1325, B1325) - 1),"")</f>
        <v/>
      </c>
      <c r="B1325" s="29" t="str">
        <f t="shared" si="40"/>
        <v>0</v>
      </c>
      <c r="C1325" s="30"/>
      <c r="D1325" s="30"/>
      <c r="E1325" s="34"/>
      <c r="F1325" s="33" t="str">
        <f t="shared" si="41"/>
        <v/>
      </c>
      <c r="G1325" s="30"/>
      <c r="H1325" s="30"/>
      <c r="I1325" s="31"/>
      <c r="J1325" s="31"/>
      <c r="K1325" s="31"/>
    </row>
    <row r="1326" spans="1:11" ht="15.75" x14ac:dyDescent="0.25">
      <c r="A1326" s="28" t="str">
        <f>IFERROR((RANK(B1326, $B$5:B6322) + COUNTIF($B$5:B1326, B1326) - 1),"")</f>
        <v/>
      </c>
      <c r="B1326" s="29" t="str">
        <f t="shared" si="40"/>
        <v>0</v>
      </c>
      <c r="C1326" s="30"/>
      <c r="D1326" s="30"/>
      <c r="E1326" s="34"/>
      <c r="F1326" s="33" t="str">
        <f t="shared" si="41"/>
        <v/>
      </c>
      <c r="G1326" s="30"/>
      <c r="H1326" s="30"/>
      <c r="I1326" s="31"/>
      <c r="J1326" s="31"/>
      <c r="K1326" s="31"/>
    </row>
    <row r="1327" spans="1:11" ht="15.75" x14ac:dyDescent="0.25">
      <c r="A1327" s="28" t="str">
        <f>IFERROR((RANK(B1327, $B$5:B6323) + COUNTIF($B$5:B1327, B1327) - 1),"")</f>
        <v/>
      </c>
      <c r="B1327" s="29" t="str">
        <f t="shared" si="40"/>
        <v>0</v>
      </c>
      <c r="C1327" s="30"/>
      <c r="D1327" s="30"/>
      <c r="E1327" s="34"/>
      <c r="F1327" s="33" t="str">
        <f t="shared" si="41"/>
        <v/>
      </c>
      <c r="G1327" s="30"/>
      <c r="H1327" s="30"/>
      <c r="I1327" s="31"/>
      <c r="J1327" s="31"/>
      <c r="K1327" s="31"/>
    </row>
    <row r="1328" spans="1:11" ht="15.75" x14ac:dyDescent="0.25">
      <c r="A1328" s="28" t="str">
        <f>IFERROR((RANK(B1328, $B$5:B6324) + COUNTIF($B$5:B1328, B1328) - 1),"")</f>
        <v/>
      </c>
      <c r="B1328" s="29" t="str">
        <f t="shared" si="40"/>
        <v>0</v>
      </c>
      <c r="C1328" s="30"/>
      <c r="D1328" s="30"/>
      <c r="E1328" s="34"/>
      <c r="F1328" s="33" t="str">
        <f t="shared" si="41"/>
        <v/>
      </c>
      <c r="G1328" s="30"/>
      <c r="H1328" s="30"/>
      <c r="I1328" s="31"/>
      <c r="J1328" s="31"/>
      <c r="K1328" s="31"/>
    </row>
    <row r="1329" spans="1:11" ht="15.75" x14ac:dyDescent="0.25">
      <c r="A1329" s="28" t="str">
        <f>IFERROR((RANK(B1329, $B$5:B6325) + COUNTIF($B$5:B1329, B1329) - 1),"")</f>
        <v/>
      </c>
      <c r="B1329" s="29" t="str">
        <f t="shared" si="40"/>
        <v>0</v>
      </c>
      <c r="C1329" s="30"/>
      <c r="D1329" s="30"/>
      <c r="E1329" s="34"/>
      <c r="F1329" s="33" t="str">
        <f t="shared" si="41"/>
        <v/>
      </c>
      <c r="G1329" s="30"/>
      <c r="H1329" s="30"/>
      <c r="I1329" s="31"/>
      <c r="J1329" s="31"/>
      <c r="K1329" s="31"/>
    </row>
    <row r="1330" spans="1:11" ht="15.75" x14ac:dyDescent="0.25">
      <c r="A1330" s="28" t="str">
        <f>IFERROR((RANK(B1330, $B$5:B6326) + COUNTIF($B$5:B1330, B1330) - 1),"")</f>
        <v/>
      </c>
      <c r="B1330" s="29" t="str">
        <f t="shared" si="40"/>
        <v>0</v>
      </c>
      <c r="C1330" s="30"/>
      <c r="D1330" s="30"/>
      <c r="E1330" s="34"/>
      <c r="F1330" s="33" t="str">
        <f t="shared" si="41"/>
        <v/>
      </c>
      <c r="G1330" s="30"/>
      <c r="H1330" s="30"/>
      <c r="I1330" s="31"/>
      <c r="J1330" s="31"/>
      <c r="K1330" s="31"/>
    </row>
    <row r="1331" spans="1:11" ht="15.75" x14ac:dyDescent="0.25">
      <c r="A1331" s="28" t="str">
        <f>IFERROR((RANK(B1331, $B$5:B6327) + COUNTIF($B$5:B1331, B1331) - 1),"")</f>
        <v/>
      </c>
      <c r="B1331" s="29" t="str">
        <f t="shared" si="40"/>
        <v>0</v>
      </c>
      <c r="C1331" s="30"/>
      <c r="D1331" s="30"/>
      <c r="E1331" s="34"/>
      <c r="F1331" s="33" t="str">
        <f t="shared" si="41"/>
        <v/>
      </c>
      <c r="G1331" s="30"/>
      <c r="H1331" s="30"/>
      <c r="I1331" s="31"/>
      <c r="J1331" s="31"/>
      <c r="K1331" s="31"/>
    </row>
    <row r="1332" spans="1:11" ht="15.75" x14ac:dyDescent="0.25">
      <c r="A1332" s="28" t="str">
        <f>IFERROR((RANK(B1332, $B$5:B6328) + COUNTIF($B$5:B1332, B1332) - 1),"")</f>
        <v/>
      </c>
      <c r="B1332" s="29" t="str">
        <f t="shared" si="40"/>
        <v>0</v>
      </c>
      <c r="C1332" s="30"/>
      <c r="D1332" s="30"/>
      <c r="E1332" s="34"/>
      <c r="F1332" s="33" t="str">
        <f t="shared" si="41"/>
        <v/>
      </c>
      <c r="G1332" s="30"/>
      <c r="H1332" s="30"/>
      <c r="I1332" s="31"/>
      <c r="J1332" s="31"/>
      <c r="K1332" s="31"/>
    </row>
    <row r="1333" spans="1:11" ht="15.75" x14ac:dyDescent="0.25">
      <c r="A1333" s="28" t="str">
        <f>IFERROR((RANK(B1333, $B$5:B6329) + COUNTIF($B$5:B1333, B1333) - 1),"")</f>
        <v/>
      </c>
      <c r="B1333" s="29" t="str">
        <f t="shared" si="40"/>
        <v>0</v>
      </c>
      <c r="C1333" s="30"/>
      <c r="D1333" s="30"/>
      <c r="E1333" s="34"/>
      <c r="F1333" s="33" t="str">
        <f t="shared" si="41"/>
        <v/>
      </c>
      <c r="G1333" s="30"/>
      <c r="H1333" s="30"/>
      <c r="I1333" s="31"/>
      <c r="J1333" s="31"/>
      <c r="K1333" s="31"/>
    </row>
    <row r="1334" spans="1:11" ht="15.75" x14ac:dyDescent="0.25">
      <c r="A1334" s="28" t="str">
        <f>IFERROR((RANK(B1334, $B$5:B6330) + COUNTIF($B$5:B1334, B1334) - 1),"")</f>
        <v/>
      </c>
      <c r="B1334" s="29" t="str">
        <f t="shared" si="40"/>
        <v>0</v>
      </c>
      <c r="C1334" s="30"/>
      <c r="D1334" s="30"/>
      <c r="E1334" s="34"/>
      <c r="F1334" s="33" t="str">
        <f t="shared" si="41"/>
        <v/>
      </c>
      <c r="G1334" s="30"/>
      <c r="H1334" s="30"/>
      <c r="I1334" s="31"/>
      <c r="J1334" s="31"/>
      <c r="K1334" s="31"/>
    </row>
    <row r="1335" spans="1:11" ht="15.75" x14ac:dyDescent="0.25">
      <c r="A1335" s="28" t="str">
        <f>IFERROR((RANK(B1335, $B$5:B6331) + COUNTIF($B$5:B1335, B1335) - 1),"")</f>
        <v/>
      </c>
      <c r="B1335" s="29" t="str">
        <f t="shared" si="40"/>
        <v>0</v>
      </c>
      <c r="C1335" s="30"/>
      <c r="D1335" s="30"/>
      <c r="E1335" s="34"/>
      <c r="F1335" s="33" t="str">
        <f t="shared" si="41"/>
        <v/>
      </c>
      <c r="G1335" s="30"/>
      <c r="H1335" s="30"/>
      <c r="I1335" s="31"/>
      <c r="J1335" s="31"/>
      <c r="K1335" s="31"/>
    </row>
    <row r="1336" spans="1:11" ht="15.75" x14ac:dyDescent="0.25">
      <c r="A1336" s="28" t="str">
        <f>IFERROR((RANK(B1336, $B$5:B6332) + COUNTIF($B$5:B1336, B1336) - 1),"")</f>
        <v/>
      </c>
      <c r="B1336" s="29" t="str">
        <f t="shared" si="40"/>
        <v>0</v>
      </c>
      <c r="C1336" s="30"/>
      <c r="D1336" s="30"/>
      <c r="E1336" s="34"/>
      <c r="F1336" s="33" t="str">
        <f t="shared" si="41"/>
        <v/>
      </c>
      <c r="G1336" s="30"/>
      <c r="H1336" s="30"/>
      <c r="I1336" s="31"/>
      <c r="J1336" s="31"/>
      <c r="K1336" s="31"/>
    </row>
    <row r="1337" spans="1:11" ht="15.75" x14ac:dyDescent="0.25">
      <c r="A1337" s="28" t="str">
        <f>IFERROR((RANK(B1337, $B$5:B6333) + COUNTIF($B$5:B1337, B1337) - 1),"")</f>
        <v/>
      </c>
      <c r="B1337" s="29" t="str">
        <f t="shared" si="40"/>
        <v>0</v>
      </c>
      <c r="C1337" s="30"/>
      <c r="D1337" s="30"/>
      <c r="E1337" s="34"/>
      <c r="F1337" s="33" t="str">
        <f t="shared" si="41"/>
        <v/>
      </c>
      <c r="G1337" s="30"/>
      <c r="H1337" s="30"/>
      <c r="I1337" s="31"/>
      <c r="J1337" s="31"/>
      <c r="K1337" s="31"/>
    </row>
    <row r="1338" spans="1:11" ht="15.75" x14ac:dyDescent="0.25">
      <c r="A1338" s="28" t="str">
        <f>IFERROR((RANK(B1338, $B$5:B6334) + COUNTIF($B$5:B1338, B1338) - 1),"")</f>
        <v/>
      </c>
      <c r="B1338" s="29" t="str">
        <f t="shared" si="40"/>
        <v>0</v>
      </c>
      <c r="C1338" s="30"/>
      <c r="D1338" s="30"/>
      <c r="E1338" s="34"/>
      <c r="F1338" s="33" t="str">
        <f t="shared" si="41"/>
        <v/>
      </c>
      <c r="G1338" s="30"/>
      <c r="H1338" s="30"/>
      <c r="I1338" s="31"/>
      <c r="J1338" s="31"/>
      <c r="K1338" s="31"/>
    </row>
    <row r="1339" spans="1:11" ht="15.75" x14ac:dyDescent="0.25">
      <c r="A1339" s="28" t="str">
        <f>IFERROR((RANK(B1339, $B$5:B6335) + COUNTIF($B$5:B1339, B1339) - 1),"")</f>
        <v/>
      </c>
      <c r="B1339" s="29" t="str">
        <f t="shared" si="40"/>
        <v>0</v>
      </c>
      <c r="C1339" s="30"/>
      <c r="D1339" s="30"/>
      <c r="E1339" s="34"/>
      <c r="F1339" s="33" t="str">
        <f t="shared" si="41"/>
        <v/>
      </c>
      <c r="G1339" s="30"/>
      <c r="H1339" s="30"/>
      <c r="I1339" s="31"/>
      <c r="J1339" s="31"/>
      <c r="K1339" s="31"/>
    </row>
    <row r="1340" spans="1:11" ht="15.75" x14ac:dyDescent="0.25">
      <c r="A1340" s="28" t="str">
        <f>IFERROR((RANK(B1340, $B$5:B6336) + COUNTIF($B$5:B1340, B1340) - 1),"")</f>
        <v/>
      </c>
      <c r="B1340" s="29" t="str">
        <f t="shared" si="40"/>
        <v>0</v>
      </c>
      <c r="C1340" s="30"/>
      <c r="D1340" s="30"/>
      <c r="E1340" s="34"/>
      <c r="F1340" s="33" t="str">
        <f t="shared" si="41"/>
        <v/>
      </c>
      <c r="G1340" s="30"/>
      <c r="H1340" s="30"/>
      <c r="I1340" s="31"/>
      <c r="J1340" s="31"/>
      <c r="K1340" s="31"/>
    </row>
    <row r="1341" spans="1:11" ht="15.75" x14ac:dyDescent="0.25">
      <c r="A1341" s="28" t="str">
        <f>IFERROR((RANK(B1341, $B$5:B6337) + COUNTIF($B$5:B1341, B1341) - 1),"")</f>
        <v/>
      </c>
      <c r="B1341" s="29" t="str">
        <f t="shared" si="40"/>
        <v>0</v>
      </c>
      <c r="C1341" s="30"/>
      <c r="D1341" s="30"/>
      <c r="E1341" s="34"/>
      <c r="F1341" s="33" t="str">
        <f t="shared" si="41"/>
        <v/>
      </c>
      <c r="G1341" s="30"/>
      <c r="H1341" s="30"/>
      <c r="I1341" s="31"/>
      <c r="J1341" s="31"/>
      <c r="K1341" s="31"/>
    </row>
    <row r="1342" spans="1:11" ht="15.75" x14ac:dyDescent="0.25">
      <c r="A1342" s="28" t="str">
        <f>IFERROR((RANK(B1342, $B$5:B6338) + COUNTIF($B$5:B1342, B1342) - 1),"")</f>
        <v/>
      </c>
      <c r="B1342" s="29" t="str">
        <f t="shared" si="40"/>
        <v>0</v>
      </c>
      <c r="C1342" s="30"/>
      <c r="D1342" s="30"/>
      <c r="E1342" s="34"/>
      <c r="F1342" s="33" t="str">
        <f t="shared" si="41"/>
        <v/>
      </c>
      <c r="G1342" s="30"/>
      <c r="H1342" s="30"/>
      <c r="I1342" s="31"/>
      <c r="J1342" s="31"/>
      <c r="K1342" s="31"/>
    </row>
    <row r="1343" spans="1:11" ht="15.75" x14ac:dyDescent="0.25">
      <c r="A1343" s="28" t="str">
        <f>IFERROR((RANK(B1343, $B$5:B6339) + COUNTIF($B$5:B1343, B1343) - 1),"")</f>
        <v/>
      </c>
      <c r="B1343" s="29" t="str">
        <f t="shared" si="40"/>
        <v>0</v>
      </c>
      <c r="C1343" s="30"/>
      <c r="D1343" s="30"/>
      <c r="E1343" s="34"/>
      <c r="F1343" s="33" t="str">
        <f t="shared" si="41"/>
        <v/>
      </c>
      <c r="G1343" s="30"/>
      <c r="H1343" s="30"/>
      <c r="I1343" s="31"/>
      <c r="J1343" s="31"/>
      <c r="K1343" s="31"/>
    </row>
    <row r="1344" spans="1:11" ht="15.75" x14ac:dyDescent="0.25">
      <c r="A1344" s="28" t="str">
        <f>IFERROR((RANK(B1344, $B$5:B6340) + COUNTIF($B$5:B1344, B1344) - 1),"")</f>
        <v/>
      </c>
      <c r="B1344" s="29" t="str">
        <f t="shared" si="40"/>
        <v>0</v>
      </c>
      <c r="C1344" s="30"/>
      <c r="D1344" s="30"/>
      <c r="E1344" s="34"/>
      <c r="F1344" s="33" t="str">
        <f t="shared" si="41"/>
        <v/>
      </c>
      <c r="G1344" s="30"/>
      <c r="H1344" s="30"/>
      <c r="I1344" s="31"/>
      <c r="J1344" s="31"/>
      <c r="K1344" s="31"/>
    </row>
    <row r="1345" spans="1:11" ht="15.75" x14ac:dyDescent="0.25">
      <c r="A1345" s="28" t="str">
        <f>IFERROR((RANK(B1345, $B$5:B6341) + COUNTIF($B$5:B1345, B1345) - 1),"")</f>
        <v/>
      </c>
      <c r="B1345" s="29" t="str">
        <f t="shared" si="40"/>
        <v>0</v>
      </c>
      <c r="C1345" s="30"/>
      <c r="D1345" s="30"/>
      <c r="E1345" s="34"/>
      <c r="F1345" s="33" t="str">
        <f t="shared" si="41"/>
        <v/>
      </c>
      <c r="G1345" s="30"/>
      <c r="H1345" s="30"/>
      <c r="I1345" s="31"/>
      <c r="J1345" s="31"/>
      <c r="K1345" s="31"/>
    </row>
    <row r="1346" spans="1:11" ht="15.75" x14ac:dyDescent="0.25">
      <c r="A1346" s="28" t="str">
        <f>IFERROR((RANK(B1346, $B$5:B6342) + COUNTIF($B$5:B1346, B1346) - 1),"")</f>
        <v/>
      </c>
      <c r="B1346" s="29" t="str">
        <f t="shared" si="40"/>
        <v>0</v>
      </c>
      <c r="C1346" s="30"/>
      <c r="D1346" s="30"/>
      <c r="E1346" s="34"/>
      <c r="F1346" s="33" t="str">
        <f t="shared" si="41"/>
        <v/>
      </c>
      <c r="G1346" s="30"/>
      <c r="H1346" s="30"/>
      <c r="I1346" s="31"/>
      <c r="J1346" s="31"/>
      <c r="K1346" s="31"/>
    </row>
    <row r="1347" spans="1:11" ht="15.75" x14ac:dyDescent="0.25">
      <c r="A1347" s="28" t="str">
        <f>IFERROR((RANK(B1347, $B$5:B6343) + COUNTIF($B$5:B1347, B1347) - 1),"")</f>
        <v/>
      </c>
      <c r="B1347" s="29" t="str">
        <f t="shared" si="40"/>
        <v>0</v>
      </c>
      <c r="C1347" s="30"/>
      <c r="D1347" s="30"/>
      <c r="E1347" s="34"/>
      <c r="F1347" s="33" t="str">
        <f t="shared" si="41"/>
        <v/>
      </c>
      <c r="G1347" s="30"/>
      <c r="H1347" s="30"/>
      <c r="I1347" s="31"/>
      <c r="J1347" s="31"/>
      <c r="K1347" s="31"/>
    </row>
    <row r="1348" spans="1:11" ht="15.75" x14ac:dyDescent="0.25">
      <c r="A1348" s="28" t="str">
        <f>IFERROR((RANK(B1348, $B$5:B6344) + COUNTIF($B$5:B1348, B1348) - 1),"")</f>
        <v/>
      </c>
      <c r="B1348" s="29" t="str">
        <f t="shared" si="40"/>
        <v>0</v>
      </c>
      <c r="C1348" s="30"/>
      <c r="D1348" s="30"/>
      <c r="E1348" s="34"/>
      <c r="F1348" s="33" t="str">
        <f t="shared" si="41"/>
        <v/>
      </c>
      <c r="G1348" s="30"/>
      <c r="H1348" s="30"/>
      <c r="I1348" s="31"/>
      <c r="J1348" s="31"/>
      <c r="K1348" s="31"/>
    </row>
    <row r="1349" spans="1:11" ht="15.75" x14ac:dyDescent="0.25">
      <c r="A1349" s="28" t="str">
        <f>IFERROR((RANK(B1349, $B$5:B6345) + COUNTIF($B$5:B1349, B1349) - 1),"")</f>
        <v/>
      </c>
      <c r="B1349" s="29" t="str">
        <f t="shared" ref="B1349:B1412" si="42">IF(G1349="Removed",IF(AND(I1349 &lt;&gt; "Poor", I1349 &lt;&gt; "Very Poor/Dead",E1349&gt;5), E1349, "0"),"0")</f>
        <v>0</v>
      </c>
      <c r="C1349" s="30"/>
      <c r="D1349" s="30"/>
      <c r="E1349" s="34"/>
      <c r="F1349" s="33" t="str">
        <f t="shared" ref="F1349:F1412" si="43">IF(E1349&gt;=20,"X","")</f>
        <v/>
      </c>
      <c r="G1349" s="30"/>
      <c r="H1349" s="30"/>
      <c r="I1349" s="31"/>
      <c r="J1349" s="31"/>
      <c r="K1349" s="31"/>
    </row>
    <row r="1350" spans="1:11" ht="15.75" x14ac:dyDescent="0.25">
      <c r="A1350" s="28" t="str">
        <f>IFERROR((RANK(B1350, $B$5:B6346) + COUNTIF($B$5:B1350, B1350) - 1),"")</f>
        <v/>
      </c>
      <c r="B1350" s="29" t="str">
        <f t="shared" si="42"/>
        <v>0</v>
      </c>
      <c r="C1350" s="30"/>
      <c r="D1350" s="30"/>
      <c r="E1350" s="34"/>
      <c r="F1350" s="33" t="str">
        <f t="shared" si="43"/>
        <v/>
      </c>
      <c r="G1350" s="30"/>
      <c r="H1350" s="30"/>
      <c r="I1350" s="31"/>
      <c r="J1350" s="31"/>
      <c r="K1350" s="31"/>
    </row>
    <row r="1351" spans="1:11" ht="15.75" x14ac:dyDescent="0.25">
      <c r="A1351" s="28" t="str">
        <f>IFERROR((RANK(B1351, $B$5:B6347) + COUNTIF($B$5:B1351, B1351) - 1),"")</f>
        <v/>
      </c>
      <c r="B1351" s="29" t="str">
        <f t="shared" si="42"/>
        <v>0</v>
      </c>
      <c r="C1351" s="30"/>
      <c r="D1351" s="30"/>
      <c r="E1351" s="34"/>
      <c r="F1351" s="33" t="str">
        <f t="shared" si="43"/>
        <v/>
      </c>
      <c r="G1351" s="30"/>
      <c r="H1351" s="30"/>
      <c r="I1351" s="31"/>
      <c r="J1351" s="31"/>
      <c r="K1351" s="31"/>
    </row>
    <row r="1352" spans="1:11" ht="15.75" x14ac:dyDescent="0.25">
      <c r="A1352" s="28" t="str">
        <f>IFERROR((RANK(B1352, $B$5:B6348) + COUNTIF($B$5:B1352, B1352) - 1),"")</f>
        <v/>
      </c>
      <c r="B1352" s="29" t="str">
        <f t="shared" si="42"/>
        <v>0</v>
      </c>
      <c r="C1352" s="30"/>
      <c r="D1352" s="30"/>
      <c r="E1352" s="34"/>
      <c r="F1352" s="33" t="str">
        <f t="shared" si="43"/>
        <v/>
      </c>
      <c r="G1352" s="30"/>
      <c r="H1352" s="30"/>
      <c r="I1352" s="31"/>
      <c r="J1352" s="31"/>
      <c r="K1352" s="31"/>
    </row>
    <row r="1353" spans="1:11" ht="15.75" x14ac:dyDescent="0.25">
      <c r="A1353" s="28" t="str">
        <f>IFERROR((RANK(B1353, $B$5:B6349) + COUNTIF($B$5:B1353, B1353) - 1),"")</f>
        <v/>
      </c>
      <c r="B1353" s="29" t="str">
        <f t="shared" si="42"/>
        <v>0</v>
      </c>
      <c r="C1353" s="30"/>
      <c r="D1353" s="30"/>
      <c r="E1353" s="34"/>
      <c r="F1353" s="33" t="str">
        <f t="shared" si="43"/>
        <v/>
      </c>
      <c r="G1353" s="30"/>
      <c r="H1353" s="30"/>
      <c r="I1353" s="31"/>
      <c r="J1353" s="31"/>
      <c r="K1353" s="31"/>
    </row>
    <row r="1354" spans="1:11" ht="15.75" x14ac:dyDescent="0.25">
      <c r="A1354" s="28" t="str">
        <f>IFERROR((RANK(B1354, $B$5:B6350) + COUNTIF($B$5:B1354, B1354) - 1),"")</f>
        <v/>
      </c>
      <c r="B1354" s="29" t="str">
        <f t="shared" si="42"/>
        <v>0</v>
      </c>
      <c r="C1354" s="30"/>
      <c r="D1354" s="30"/>
      <c r="E1354" s="34"/>
      <c r="F1354" s="33" t="str">
        <f t="shared" si="43"/>
        <v/>
      </c>
      <c r="G1354" s="30"/>
      <c r="H1354" s="30"/>
      <c r="I1354" s="31"/>
      <c r="J1354" s="31"/>
      <c r="K1354" s="31"/>
    </row>
    <row r="1355" spans="1:11" ht="15.75" x14ac:dyDescent="0.25">
      <c r="A1355" s="28" t="str">
        <f>IFERROR((RANK(B1355, $B$5:B6351) + COUNTIF($B$5:B1355, B1355) - 1),"")</f>
        <v/>
      </c>
      <c r="B1355" s="29" t="str">
        <f t="shared" si="42"/>
        <v>0</v>
      </c>
      <c r="C1355" s="30"/>
      <c r="D1355" s="30"/>
      <c r="E1355" s="34"/>
      <c r="F1355" s="33" t="str">
        <f t="shared" si="43"/>
        <v/>
      </c>
      <c r="G1355" s="30"/>
      <c r="H1355" s="30"/>
      <c r="I1355" s="31"/>
      <c r="J1355" s="31"/>
      <c r="K1355" s="31"/>
    </row>
    <row r="1356" spans="1:11" ht="15.75" x14ac:dyDescent="0.25">
      <c r="A1356" s="28" t="str">
        <f>IFERROR((RANK(B1356, $B$5:B6352) + COUNTIF($B$5:B1356, B1356) - 1),"")</f>
        <v/>
      </c>
      <c r="B1356" s="29" t="str">
        <f t="shared" si="42"/>
        <v>0</v>
      </c>
      <c r="C1356" s="30"/>
      <c r="D1356" s="30"/>
      <c r="E1356" s="34"/>
      <c r="F1356" s="33" t="str">
        <f t="shared" si="43"/>
        <v/>
      </c>
      <c r="G1356" s="30"/>
      <c r="H1356" s="30"/>
      <c r="I1356" s="31"/>
      <c r="J1356" s="31"/>
      <c r="K1356" s="31"/>
    </row>
    <row r="1357" spans="1:11" ht="15.75" x14ac:dyDescent="0.25">
      <c r="A1357" s="28" t="str">
        <f>IFERROR((RANK(B1357, $B$5:B6353) + COUNTIF($B$5:B1357, B1357) - 1),"")</f>
        <v/>
      </c>
      <c r="B1357" s="29" t="str">
        <f t="shared" si="42"/>
        <v>0</v>
      </c>
      <c r="C1357" s="30"/>
      <c r="D1357" s="30"/>
      <c r="E1357" s="34"/>
      <c r="F1357" s="33" t="str">
        <f t="shared" si="43"/>
        <v/>
      </c>
      <c r="G1357" s="30"/>
      <c r="H1357" s="30"/>
      <c r="I1357" s="31"/>
      <c r="J1357" s="31"/>
      <c r="K1357" s="31"/>
    </row>
    <row r="1358" spans="1:11" ht="15.75" x14ac:dyDescent="0.25">
      <c r="A1358" s="28" t="str">
        <f>IFERROR((RANK(B1358, $B$5:B6354) + COUNTIF($B$5:B1358, B1358) - 1),"")</f>
        <v/>
      </c>
      <c r="B1358" s="29" t="str">
        <f t="shared" si="42"/>
        <v>0</v>
      </c>
      <c r="C1358" s="30"/>
      <c r="D1358" s="30"/>
      <c r="E1358" s="34"/>
      <c r="F1358" s="33" t="str">
        <f t="shared" si="43"/>
        <v/>
      </c>
      <c r="G1358" s="30"/>
      <c r="H1358" s="30"/>
      <c r="I1358" s="31"/>
      <c r="J1358" s="31"/>
      <c r="K1358" s="31"/>
    </row>
    <row r="1359" spans="1:11" ht="15.75" x14ac:dyDescent="0.25">
      <c r="A1359" s="28" t="str">
        <f>IFERROR((RANK(B1359, $B$5:B6355) + COUNTIF($B$5:B1359, B1359) - 1),"")</f>
        <v/>
      </c>
      <c r="B1359" s="29" t="str">
        <f t="shared" si="42"/>
        <v>0</v>
      </c>
      <c r="C1359" s="30"/>
      <c r="D1359" s="30"/>
      <c r="E1359" s="34"/>
      <c r="F1359" s="33" t="str">
        <f t="shared" si="43"/>
        <v/>
      </c>
      <c r="G1359" s="30"/>
      <c r="H1359" s="30"/>
      <c r="I1359" s="31"/>
      <c r="J1359" s="31"/>
      <c r="K1359" s="31"/>
    </row>
    <row r="1360" spans="1:11" ht="15.75" x14ac:dyDescent="0.25">
      <c r="A1360" s="28" t="str">
        <f>IFERROR((RANK(B1360, $B$5:B6356) + COUNTIF($B$5:B1360, B1360) - 1),"")</f>
        <v/>
      </c>
      <c r="B1360" s="29" t="str">
        <f t="shared" si="42"/>
        <v>0</v>
      </c>
      <c r="C1360" s="30"/>
      <c r="D1360" s="30"/>
      <c r="E1360" s="34"/>
      <c r="F1360" s="33" t="str">
        <f t="shared" si="43"/>
        <v/>
      </c>
      <c r="G1360" s="30"/>
      <c r="H1360" s="30"/>
      <c r="I1360" s="31"/>
      <c r="J1360" s="31"/>
      <c r="K1360" s="31"/>
    </row>
    <row r="1361" spans="1:11" ht="15.75" x14ac:dyDescent="0.25">
      <c r="A1361" s="28" t="str">
        <f>IFERROR((RANK(B1361, $B$5:B6357) + COUNTIF($B$5:B1361, B1361) - 1),"")</f>
        <v/>
      </c>
      <c r="B1361" s="29" t="str">
        <f t="shared" si="42"/>
        <v>0</v>
      </c>
      <c r="C1361" s="30"/>
      <c r="D1361" s="30"/>
      <c r="E1361" s="34"/>
      <c r="F1361" s="33" t="str">
        <f t="shared" si="43"/>
        <v/>
      </c>
      <c r="G1361" s="30"/>
      <c r="H1361" s="30"/>
      <c r="I1361" s="31"/>
      <c r="J1361" s="31"/>
      <c r="K1361" s="31"/>
    </row>
    <row r="1362" spans="1:11" ht="15.75" x14ac:dyDescent="0.25">
      <c r="A1362" s="28" t="str">
        <f>IFERROR((RANK(B1362, $B$5:B6358) + COUNTIF($B$5:B1362, B1362) - 1),"")</f>
        <v/>
      </c>
      <c r="B1362" s="29" t="str">
        <f t="shared" si="42"/>
        <v>0</v>
      </c>
      <c r="C1362" s="30"/>
      <c r="D1362" s="30"/>
      <c r="E1362" s="34"/>
      <c r="F1362" s="33" t="str">
        <f t="shared" si="43"/>
        <v/>
      </c>
      <c r="G1362" s="30"/>
      <c r="H1362" s="30"/>
      <c r="I1362" s="31"/>
      <c r="J1362" s="31"/>
      <c r="K1362" s="31"/>
    </row>
    <row r="1363" spans="1:11" ht="15.75" x14ac:dyDescent="0.25">
      <c r="A1363" s="28" t="str">
        <f>IFERROR((RANK(B1363, $B$5:B6359) + COUNTIF($B$5:B1363, B1363) - 1),"")</f>
        <v/>
      </c>
      <c r="B1363" s="29" t="str">
        <f t="shared" si="42"/>
        <v>0</v>
      </c>
      <c r="C1363" s="30"/>
      <c r="D1363" s="30"/>
      <c r="E1363" s="34"/>
      <c r="F1363" s="33" t="str">
        <f t="shared" si="43"/>
        <v/>
      </c>
      <c r="G1363" s="30"/>
      <c r="H1363" s="30"/>
      <c r="I1363" s="31"/>
      <c r="J1363" s="31"/>
      <c r="K1363" s="31"/>
    </row>
    <row r="1364" spans="1:11" ht="15.75" x14ac:dyDescent="0.25">
      <c r="A1364" s="28" t="str">
        <f>IFERROR((RANK(B1364, $B$5:B6360) + COUNTIF($B$5:B1364, B1364) - 1),"")</f>
        <v/>
      </c>
      <c r="B1364" s="29" t="str">
        <f t="shared" si="42"/>
        <v>0</v>
      </c>
      <c r="C1364" s="30"/>
      <c r="D1364" s="30"/>
      <c r="E1364" s="34"/>
      <c r="F1364" s="33" t="str">
        <f t="shared" si="43"/>
        <v/>
      </c>
      <c r="G1364" s="30"/>
      <c r="H1364" s="30"/>
      <c r="I1364" s="31"/>
      <c r="J1364" s="31"/>
      <c r="K1364" s="31"/>
    </row>
    <row r="1365" spans="1:11" ht="15.75" x14ac:dyDescent="0.25">
      <c r="A1365" s="28" t="str">
        <f>IFERROR((RANK(B1365, $B$5:B6361) + COUNTIF($B$5:B1365, B1365) - 1),"")</f>
        <v/>
      </c>
      <c r="B1365" s="29" t="str">
        <f t="shared" si="42"/>
        <v>0</v>
      </c>
      <c r="C1365" s="30"/>
      <c r="D1365" s="30"/>
      <c r="E1365" s="34"/>
      <c r="F1365" s="33" t="str">
        <f t="shared" si="43"/>
        <v/>
      </c>
      <c r="G1365" s="30"/>
      <c r="H1365" s="30"/>
      <c r="I1365" s="31"/>
      <c r="J1365" s="31"/>
      <c r="K1365" s="31"/>
    </row>
    <row r="1366" spans="1:11" ht="15.75" x14ac:dyDescent="0.25">
      <c r="A1366" s="28" t="str">
        <f>IFERROR((RANK(B1366, $B$5:B6362) + COUNTIF($B$5:B1366, B1366) - 1),"")</f>
        <v/>
      </c>
      <c r="B1366" s="29" t="str">
        <f t="shared" si="42"/>
        <v>0</v>
      </c>
      <c r="C1366" s="30"/>
      <c r="D1366" s="30"/>
      <c r="E1366" s="34"/>
      <c r="F1366" s="33" t="str">
        <f t="shared" si="43"/>
        <v/>
      </c>
      <c r="G1366" s="30"/>
      <c r="H1366" s="30"/>
      <c r="I1366" s="31"/>
      <c r="J1366" s="31"/>
      <c r="K1366" s="31"/>
    </row>
    <row r="1367" spans="1:11" ht="15.75" x14ac:dyDescent="0.25">
      <c r="A1367" s="28" t="str">
        <f>IFERROR((RANK(B1367, $B$5:B6363) + COUNTIF($B$5:B1367, B1367) - 1),"")</f>
        <v/>
      </c>
      <c r="B1367" s="29" t="str">
        <f t="shared" si="42"/>
        <v>0</v>
      </c>
      <c r="C1367" s="30"/>
      <c r="D1367" s="30"/>
      <c r="E1367" s="34"/>
      <c r="F1367" s="33" t="str">
        <f t="shared" si="43"/>
        <v/>
      </c>
      <c r="G1367" s="30"/>
      <c r="H1367" s="30"/>
      <c r="I1367" s="31"/>
      <c r="J1367" s="31"/>
      <c r="K1367" s="31"/>
    </row>
    <row r="1368" spans="1:11" ht="15.75" x14ac:dyDescent="0.25">
      <c r="A1368" s="28" t="str">
        <f>IFERROR((RANK(B1368, $B$5:B6364) + COUNTIF($B$5:B1368, B1368) - 1),"")</f>
        <v/>
      </c>
      <c r="B1368" s="29" t="str">
        <f t="shared" si="42"/>
        <v>0</v>
      </c>
      <c r="C1368" s="30"/>
      <c r="D1368" s="30"/>
      <c r="E1368" s="34"/>
      <c r="F1368" s="33" t="str">
        <f t="shared" si="43"/>
        <v/>
      </c>
      <c r="G1368" s="30"/>
      <c r="H1368" s="30"/>
      <c r="I1368" s="31"/>
      <c r="J1368" s="31"/>
      <c r="K1368" s="31"/>
    </row>
    <row r="1369" spans="1:11" ht="15.75" x14ac:dyDescent="0.25">
      <c r="A1369" s="28" t="str">
        <f>IFERROR((RANK(B1369, $B$5:B6365) + COUNTIF($B$5:B1369, B1369) - 1),"")</f>
        <v/>
      </c>
      <c r="B1369" s="29" t="str">
        <f t="shared" si="42"/>
        <v>0</v>
      </c>
      <c r="C1369" s="30"/>
      <c r="D1369" s="30"/>
      <c r="E1369" s="34"/>
      <c r="F1369" s="33" t="str">
        <f t="shared" si="43"/>
        <v/>
      </c>
      <c r="G1369" s="30"/>
      <c r="H1369" s="30"/>
      <c r="I1369" s="31"/>
      <c r="J1369" s="31"/>
      <c r="K1369" s="31"/>
    </row>
    <row r="1370" spans="1:11" ht="15.75" x14ac:dyDescent="0.25">
      <c r="A1370" s="28" t="str">
        <f>IFERROR((RANK(B1370, $B$5:B6366) + COUNTIF($B$5:B1370, B1370) - 1),"")</f>
        <v/>
      </c>
      <c r="B1370" s="29" t="str">
        <f t="shared" si="42"/>
        <v>0</v>
      </c>
      <c r="C1370" s="30"/>
      <c r="D1370" s="30"/>
      <c r="E1370" s="34"/>
      <c r="F1370" s="33" t="str">
        <f t="shared" si="43"/>
        <v/>
      </c>
      <c r="G1370" s="30"/>
      <c r="H1370" s="30"/>
      <c r="I1370" s="31"/>
      <c r="J1370" s="31"/>
      <c r="K1370" s="31"/>
    </row>
    <row r="1371" spans="1:11" ht="15.75" x14ac:dyDescent="0.25">
      <c r="A1371" s="28" t="str">
        <f>IFERROR((RANK(B1371, $B$5:B6367) + COUNTIF($B$5:B1371, B1371) - 1),"")</f>
        <v/>
      </c>
      <c r="B1371" s="29" t="str">
        <f t="shared" si="42"/>
        <v>0</v>
      </c>
      <c r="C1371" s="30"/>
      <c r="D1371" s="30"/>
      <c r="E1371" s="34"/>
      <c r="F1371" s="33" t="str">
        <f t="shared" si="43"/>
        <v/>
      </c>
      <c r="G1371" s="30"/>
      <c r="H1371" s="30"/>
      <c r="I1371" s="31"/>
      <c r="J1371" s="31"/>
      <c r="K1371" s="31"/>
    </row>
    <row r="1372" spans="1:11" ht="15.75" x14ac:dyDescent="0.25">
      <c r="A1372" s="28" t="str">
        <f>IFERROR((RANK(B1372, $B$5:B6368) + COUNTIF($B$5:B1372, B1372) - 1),"")</f>
        <v/>
      </c>
      <c r="B1372" s="29" t="str">
        <f t="shared" si="42"/>
        <v>0</v>
      </c>
      <c r="C1372" s="30"/>
      <c r="D1372" s="30"/>
      <c r="E1372" s="34"/>
      <c r="F1372" s="33" t="str">
        <f t="shared" si="43"/>
        <v/>
      </c>
      <c r="G1372" s="30"/>
      <c r="H1372" s="30"/>
      <c r="I1372" s="31"/>
      <c r="J1372" s="31"/>
      <c r="K1372" s="31"/>
    </row>
    <row r="1373" spans="1:11" ht="15.75" x14ac:dyDescent="0.25">
      <c r="A1373" s="28" t="str">
        <f>IFERROR((RANK(B1373, $B$5:B6369) + COUNTIF($B$5:B1373, B1373) - 1),"")</f>
        <v/>
      </c>
      <c r="B1373" s="29" t="str">
        <f t="shared" si="42"/>
        <v>0</v>
      </c>
      <c r="C1373" s="30"/>
      <c r="D1373" s="30"/>
      <c r="E1373" s="34"/>
      <c r="F1373" s="33" t="str">
        <f t="shared" si="43"/>
        <v/>
      </c>
      <c r="G1373" s="30"/>
      <c r="H1373" s="30"/>
      <c r="I1373" s="31"/>
      <c r="J1373" s="31"/>
      <c r="K1373" s="31"/>
    </row>
    <row r="1374" spans="1:11" ht="15.75" x14ac:dyDescent="0.25">
      <c r="A1374" s="28" t="str">
        <f>IFERROR((RANK(B1374, $B$5:B6370) + COUNTIF($B$5:B1374, B1374) - 1),"")</f>
        <v/>
      </c>
      <c r="B1374" s="29" t="str">
        <f t="shared" si="42"/>
        <v>0</v>
      </c>
      <c r="C1374" s="30"/>
      <c r="D1374" s="30"/>
      <c r="E1374" s="34"/>
      <c r="F1374" s="33" t="str">
        <f t="shared" si="43"/>
        <v/>
      </c>
      <c r="G1374" s="30"/>
      <c r="H1374" s="30"/>
      <c r="I1374" s="31"/>
      <c r="J1374" s="31"/>
      <c r="K1374" s="31"/>
    </row>
    <row r="1375" spans="1:11" ht="15.75" x14ac:dyDescent="0.25">
      <c r="A1375" s="28" t="str">
        <f>IFERROR((RANK(B1375, $B$5:B6371) + COUNTIF($B$5:B1375, B1375) - 1),"")</f>
        <v/>
      </c>
      <c r="B1375" s="29" t="str">
        <f t="shared" si="42"/>
        <v>0</v>
      </c>
      <c r="C1375" s="30"/>
      <c r="D1375" s="30"/>
      <c r="E1375" s="34"/>
      <c r="F1375" s="33" t="str">
        <f t="shared" si="43"/>
        <v/>
      </c>
      <c r="G1375" s="30"/>
      <c r="H1375" s="30"/>
      <c r="I1375" s="31"/>
      <c r="J1375" s="31"/>
      <c r="K1375" s="31"/>
    </row>
    <row r="1376" spans="1:11" ht="15.75" x14ac:dyDescent="0.25">
      <c r="A1376" s="28" t="str">
        <f>IFERROR((RANK(B1376, $B$5:B6372) + COUNTIF($B$5:B1376, B1376) - 1),"")</f>
        <v/>
      </c>
      <c r="B1376" s="29" t="str">
        <f t="shared" si="42"/>
        <v>0</v>
      </c>
      <c r="C1376" s="30"/>
      <c r="D1376" s="30"/>
      <c r="E1376" s="34"/>
      <c r="F1376" s="33" t="str">
        <f t="shared" si="43"/>
        <v/>
      </c>
      <c r="G1376" s="30"/>
      <c r="H1376" s="30"/>
      <c r="I1376" s="31"/>
      <c r="J1376" s="31"/>
      <c r="K1376" s="31"/>
    </row>
    <row r="1377" spans="1:11" ht="15.75" x14ac:dyDescent="0.25">
      <c r="A1377" s="28" t="str">
        <f>IFERROR((RANK(B1377, $B$5:B6373) + COUNTIF($B$5:B1377, B1377) - 1),"")</f>
        <v/>
      </c>
      <c r="B1377" s="29" t="str">
        <f t="shared" si="42"/>
        <v>0</v>
      </c>
      <c r="C1377" s="30"/>
      <c r="D1377" s="30"/>
      <c r="E1377" s="34"/>
      <c r="F1377" s="33" t="str">
        <f t="shared" si="43"/>
        <v/>
      </c>
      <c r="G1377" s="30"/>
      <c r="H1377" s="30"/>
      <c r="I1377" s="31"/>
      <c r="J1377" s="31"/>
      <c r="K1377" s="31"/>
    </row>
    <row r="1378" spans="1:11" ht="15.75" x14ac:dyDescent="0.25">
      <c r="A1378" s="28" t="str">
        <f>IFERROR((RANK(B1378, $B$5:B6374) + COUNTIF($B$5:B1378, B1378) - 1),"")</f>
        <v/>
      </c>
      <c r="B1378" s="29" t="str">
        <f t="shared" si="42"/>
        <v>0</v>
      </c>
      <c r="C1378" s="30"/>
      <c r="D1378" s="30"/>
      <c r="E1378" s="34"/>
      <c r="F1378" s="33" t="str">
        <f t="shared" si="43"/>
        <v/>
      </c>
      <c r="G1378" s="30"/>
      <c r="H1378" s="30"/>
      <c r="I1378" s="31"/>
      <c r="J1378" s="31"/>
      <c r="K1378" s="31"/>
    </row>
    <row r="1379" spans="1:11" ht="15.75" x14ac:dyDescent="0.25">
      <c r="A1379" s="28" t="str">
        <f>IFERROR((RANK(B1379, $B$5:B6375) + COUNTIF($B$5:B1379, B1379) - 1),"")</f>
        <v/>
      </c>
      <c r="B1379" s="29" t="str">
        <f t="shared" si="42"/>
        <v>0</v>
      </c>
      <c r="C1379" s="30"/>
      <c r="D1379" s="30"/>
      <c r="E1379" s="34"/>
      <c r="F1379" s="33" t="str">
        <f t="shared" si="43"/>
        <v/>
      </c>
      <c r="G1379" s="30"/>
      <c r="H1379" s="30"/>
      <c r="I1379" s="31"/>
      <c r="J1379" s="31"/>
      <c r="K1379" s="31"/>
    </row>
    <row r="1380" spans="1:11" ht="15.75" x14ac:dyDescent="0.25">
      <c r="A1380" s="28" t="str">
        <f>IFERROR((RANK(B1380, $B$5:B6376) + COUNTIF($B$5:B1380, B1380) - 1),"")</f>
        <v/>
      </c>
      <c r="B1380" s="29" t="str">
        <f t="shared" si="42"/>
        <v>0</v>
      </c>
      <c r="C1380" s="30"/>
      <c r="D1380" s="30"/>
      <c r="E1380" s="34"/>
      <c r="F1380" s="33" t="str">
        <f t="shared" si="43"/>
        <v/>
      </c>
      <c r="G1380" s="30"/>
      <c r="H1380" s="30"/>
      <c r="I1380" s="31"/>
      <c r="J1380" s="31"/>
      <c r="K1380" s="31"/>
    </row>
    <row r="1381" spans="1:11" ht="15.75" x14ac:dyDescent="0.25">
      <c r="A1381" s="28" t="str">
        <f>IFERROR((RANK(B1381, $B$5:B6377) + COUNTIF($B$5:B1381, B1381) - 1),"")</f>
        <v/>
      </c>
      <c r="B1381" s="29" t="str">
        <f t="shared" si="42"/>
        <v>0</v>
      </c>
      <c r="C1381" s="30"/>
      <c r="D1381" s="30"/>
      <c r="E1381" s="34"/>
      <c r="F1381" s="33" t="str">
        <f t="shared" si="43"/>
        <v/>
      </c>
      <c r="G1381" s="30"/>
      <c r="H1381" s="30"/>
      <c r="I1381" s="31"/>
      <c r="J1381" s="31"/>
      <c r="K1381" s="31"/>
    </row>
    <row r="1382" spans="1:11" ht="15.75" x14ac:dyDescent="0.25">
      <c r="A1382" s="28" t="str">
        <f>IFERROR((RANK(B1382, $B$5:B6378) + COUNTIF($B$5:B1382, B1382) - 1),"")</f>
        <v/>
      </c>
      <c r="B1382" s="29" t="str">
        <f t="shared" si="42"/>
        <v>0</v>
      </c>
      <c r="C1382" s="30"/>
      <c r="D1382" s="30"/>
      <c r="E1382" s="34"/>
      <c r="F1382" s="33" t="str">
        <f t="shared" si="43"/>
        <v/>
      </c>
      <c r="G1382" s="30"/>
      <c r="H1382" s="30"/>
      <c r="I1382" s="31"/>
      <c r="J1382" s="31"/>
      <c r="K1382" s="31"/>
    </row>
    <row r="1383" spans="1:11" ht="15.75" x14ac:dyDescent="0.25">
      <c r="A1383" s="28" t="str">
        <f>IFERROR((RANK(B1383, $B$5:B6379) + COUNTIF($B$5:B1383, B1383) - 1),"")</f>
        <v/>
      </c>
      <c r="B1383" s="29" t="str">
        <f t="shared" si="42"/>
        <v>0</v>
      </c>
      <c r="C1383" s="30"/>
      <c r="D1383" s="30"/>
      <c r="E1383" s="34"/>
      <c r="F1383" s="33" t="str">
        <f t="shared" si="43"/>
        <v/>
      </c>
      <c r="G1383" s="30"/>
      <c r="H1383" s="30"/>
      <c r="I1383" s="31"/>
      <c r="J1383" s="31"/>
      <c r="K1383" s="31"/>
    </row>
    <row r="1384" spans="1:11" ht="15.75" x14ac:dyDescent="0.25">
      <c r="A1384" s="28" t="str">
        <f>IFERROR((RANK(B1384, $B$5:B6380) + COUNTIF($B$5:B1384, B1384) - 1),"")</f>
        <v/>
      </c>
      <c r="B1384" s="29" t="str">
        <f t="shared" si="42"/>
        <v>0</v>
      </c>
      <c r="C1384" s="30"/>
      <c r="D1384" s="30"/>
      <c r="E1384" s="34"/>
      <c r="F1384" s="33" t="str">
        <f t="shared" si="43"/>
        <v/>
      </c>
      <c r="G1384" s="30"/>
      <c r="H1384" s="30"/>
      <c r="I1384" s="31"/>
      <c r="J1384" s="31"/>
      <c r="K1384" s="31"/>
    </row>
    <row r="1385" spans="1:11" ht="15.75" x14ac:dyDescent="0.25">
      <c r="A1385" s="28" t="str">
        <f>IFERROR((RANK(B1385, $B$5:B6381) + COUNTIF($B$5:B1385, B1385) - 1),"")</f>
        <v/>
      </c>
      <c r="B1385" s="29" t="str">
        <f t="shared" si="42"/>
        <v>0</v>
      </c>
      <c r="C1385" s="30"/>
      <c r="D1385" s="30"/>
      <c r="E1385" s="34"/>
      <c r="F1385" s="33" t="str">
        <f t="shared" si="43"/>
        <v/>
      </c>
      <c r="G1385" s="30"/>
      <c r="H1385" s="30"/>
      <c r="I1385" s="31"/>
      <c r="J1385" s="31"/>
      <c r="K1385" s="31"/>
    </row>
    <row r="1386" spans="1:11" ht="15.75" x14ac:dyDescent="0.25">
      <c r="A1386" s="28" t="str">
        <f>IFERROR((RANK(B1386, $B$5:B6382) + COUNTIF($B$5:B1386, B1386) - 1),"")</f>
        <v/>
      </c>
      <c r="B1386" s="29" t="str">
        <f t="shared" si="42"/>
        <v>0</v>
      </c>
      <c r="C1386" s="30"/>
      <c r="D1386" s="30"/>
      <c r="E1386" s="34"/>
      <c r="F1386" s="33" t="str">
        <f t="shared" si="43"/>
        <v/>
      </c>
      <c r="G1386" s="30"/>
      <c r="H1386" s="30"/>
      <c r="I1386" s="31"/>
      <c r="J1386" s="31"/>
      <c r="K1386" s="31"/>
    </row>
    <row r="1387" spans="1:11" ht="15.75" x14ac:dyDescent="0.25">
      <c r="A1387" s="28" t="str">
        <f>IFERROR((RANK(B1387, $B$5:B6383) + COUNTIF($B$5:B1387, B1387) - 1),"")</f>
        <v/>
      </c>
      <c r="B1387" s="29" t="str">
        <f t="shared" si="42"/>
        <v>0</v>
      </c>
      <c r="C1387" s="30"/>
      <c r="D1387" s="30"/>
      <c r="E1387" s="34"/>
      <c r="F1387" s="33" t="str">
        <f t="shared" si="43"/>
        <v/>
      </c>
      <c r="G1387" s="30"/>
      <c r="H1387" s="30"/>
      <c r="I1387" s="31"/>
      <c r="J1387" s="31"/>
      <c r="K1387" s="31"/>
    </row>
    <row r="1388" spans="1:11" ht="15.75" x14ac:dyDescent="0.25">
      <c r="A1388" s="28" t="str">
        <f>IFERROR((RANK(B1388, $B$5:B6384) + COUNTIF($B$5:B1388, B1388) - 1),"")</f>
        <v/>
      </c>
      <c r="B1388" s="29" t="str">
        <f t="shared" si="42"/>
        <v>0</v>
      </c>
      <c r="C1388" s="30"/>
      <c r="D1388" s="30"/>
      <c r="E1388" s="34"/>
      <c r="F1388" s="33" t="str">
        <f t="shared" si="43"/>
        <v/>
      </c>
      <c r="G1388" s="30"/>
      <c r="H1388" s="30"/>
      <c r="I1388" s="31"/>
      <c r="J1388" s="31"/>
      <c r="K1388" s="31"/>
    </row>
    <row r="1389" spans="1:11" ht="15.75" x14ac:dyDescent="0.25">
      <c r="A1389" s="28" t="str">
        <f>IFERROR((RANK(B1389, $B$5:B6385) + COUNTIF($B$5:B1389, B1389) - 1),"")</f>
        <v/>
      </c>
      <c r="B1389" s="29" t="str">
        <f t="shared" si="42"/>
        <v>0</v>
      </c>
      <c r="C1389" s="30"/>
      <c r="D1389" s="30"/>
      <c r="E1389" s="34"/>
      <c r="F1389" s="33" t="str">
        <f t="shared" si="43"/>
        <v/>
      </c>
      <c r="G1389" s="30"/>
      <c r="H1389" s="30"/>
      <c r="I1389" s="31"/>
      <c r="J1389" s="31"/>
      <c r="K1389" s="31"/>
    </row>
    <row r="1390" spans="1:11" ht="15.75" x14ac:dyDescent="0.25">
      <c r="A1390" s="28" t="str">
        <f>IFERROR((RANK(B1390, $B$5:B6386) + COUNTIF($B$5:B1390, B1390) - 1),"")</f>
        <v/>
      </c>
      <c r="B1390" s="29" t="str">
        <f t="shared" si="42"/>
        <v>0</v>
      </c>
      <c r="C1390" s="30"/>
      <c r="D1390" s="30"/>
      <c r="E1390" s="34"/>
      <c r="F1390" s="33" t="str">
        <f t="shared" si="43"/>
        <v/>
      </c>
      <c r="G1390" s="30"/>
      <c r="H1390" s="30"/>
      <c r="I1390" s="31"/>
      <c r="J1390" s="31"/>
      <c r="K1390" s="31"/>
    </row>
    <row r="1391" spans="1:11" ht="15.75" x14ac:dyDescent="0.25">
      <c r="A1391" s="28" t="str">
        <f>IFERROR((RANK(B1391, $B$5:B6387) + COUNTIF($B$5:B1391, B1391) - 1),"")</f>
        <v/>
      </c>
      <c r="B1391" s="29" t="str">
        <f t="shared" si="42"/>
        <v>0</v>
      </c>
      <c r="C1391" s="30"/>
      <c r="D1391" s="30"/>
      <c r="E1391" s="34"/>
      <c r="F1391" s="33" t="str">
        <f t="shared" si="43"/>
        <v/>
      </c>
      <c r="G1391" s="30"/>
      <c r="H1391" s="30"/>
      <c r="I1391" s="31"/>
      <c r="J1391" s="31"/>
      <c r="K1391" s="31"/>
    </row>
    <row r="1392" spans="1:11" ht="15.75" x14ac:dyDescent="0.25">
      <c r="A1392" s="28" t="str">
        <f>IFERROR((RANK(B1392, $B$5:B6388) + COUNTIF($B$5:B1392, B1392) - 1),"")</f>
        <v/>
      </c>
      <c r="B1392" s="29" t="str">
        <f t="shared" si="42"/>
        <v>0</v>
      </c>
      <c r="C1392" s="30"/>
      <c r="D1392" s="30"/>
      <c r="E1392" s="34"/>
      <c r="F1392" s="33" t="str">
        <f t="shared" si="43"/>
        <v/>
      </c>
      <c r="G1392" s="30"/>
      <c r="H1392" s="30"/>
      <c r="I1392" s="31"/>
      <c r="J1392" s="31"/>
      <c r="K1392" s="31"/>
    </row>
    <row r="1393" spans="1:11" ht="15.75" x14ac:dyDescent="0.25">
      <c r="A1393" s="28" t="str">
        <f>IFERROR((RANK(B1393, $B$5:B6389) + COUNTIF($B$5:B1393, B1393) - 1),"")</f>
        <v/>
      </c>
      <c r="B1393" s="29" t="str">
        <f t="shared" si="42"/>
        <v>0</v>
      </c>
      <c r="C1393" s="30"/>
      <c r="D1393" s="30"/>
      <c r="E1393" s="34"/>
      <c r="F1393" s="33" t="str">
        <f t="shared" si="43"/>
        <v/>
      </c>
      <c r="G1393" s="30"/>
      <c r="H1393" s="30"/>
      <c r="I1393" s="31"/>
      <c r="J1393" s="31"/>
      <c r="K1393" s="31"/>
    </row>
    <row r="1394" spans="1:11" ht="15.75" x14ac:dyDescent="0.25">
      <c r="A1394" s="28" t="str">
        <f>IFERROR((RANK(B1394, $B$5:B6390) + COUNTIF($B$5:B1394, B1394) - 1),"")</f>
        <v/>
      </c>
      <c r="B1394" s="29" t="str">
        <f t="shared" si="42"/>
        <v>0</v>
      </c>
      <c r="C1394" s="30"/>
      <c r="D1394" s="30"/>
      <c r="E1394" s="34"/>
      <c r="F1394" s="33" t="str">
        <f t="shared" si="43"/>
        <v/>
      </c>
      <c r="G1394" s="30"/>
      <c r="H1394" s="30"/>
      <c r="I1394" s="31"/>
      <c r="J1394" s="31"/>
      <c r="K1394" s="31"/>
    </row>
    <row r="1395" spans="1:11" ht="15.75" x14ac:dyDescent="0.25">
      <c r="A1395" s="28" t="str">
        <f>IFERROR((RANK(B1395, $B$5:B6391) + COUNTIF($B$5:B1395, B1395) - 1),"")</f>
        <v/>
      </c>
      <c r="B1395" s="29" t="str">
        <f t="shared" si="42"/>
        <v>0</v>
      </c>
      <c r="C1395" s="30"/>
      <c r="D1395" s="30"/>
      <c r="E1395" s="34"/>
      <c r="F1395" s="33" t="str">
        <f t="shared" si="43"/>
        <v/>
      </c>
      <c r="G1395" s="30"/>
      <c r="H1395" s="30"/>
      <c r="I1395" s="31"/>
      <c r="J1395" s="31"/>
      <c r="K1395" s="31"/>
    </row>
    <row r="1396" spans="1:11" ht="15.75" x14ac:dyDescent="0.25">
      <c r="A1396" s="28" t="str">
        <f>IFERROR((RANK(B1396, $B$5:B6392) + COUNTIF($B$5:B1396, B1396) - 1),"")</f>
        <v/>
      </c>
      <c r="B1396" s="29" t="str">
        <f t="shared" si="42"/>
        <v>0</v>
      </c>
      <c r="C1396" s="30"/>
      <c r="D1396" s="30"/>
      <c r="E1396" s="34"/>
      <c r="F1396" s="33" t="str">
        <f t="shared" si="43"/>
        <v/>
      </c>
      <c r="G1396" s="30"/>
      <c r="H1396" s="30"/>
      <c r="I1396" s="31"/>
      <c r="J1396" s="31"/>
      <c r="K1396" s="31"/>
    </row>
    <row r="1397" spans="1:11" ht="15.75" x14ac:dyDescent="0.25">
      <c r="A1397" s="28" t="str">
        <f>IFERROR((RANK(B1397, $B$5:B6393) + COUNTIF($B$5:B1397, B1397) - 1),"")</f>
        <v/>
      </c>
      <c r="B1397" s="29" t="str">
        <f t="shared" si="42"/>
        <v>0</v>
      </c>
      <c r="C1397" s="30"/>
      <c r="D1397" s="30"/>
      <c r="E1397" s="34"/>
      <c r="F1397" s="33" t="str">
        <f t="shared" si="43"/>
        <v/>
      </c>
      <c r="G1397" s="30"/>
      <c r="H1397" s="30"/>
      <c r="I1397" s="31"/>
      <c r="J1397" s="31"/>
      <c r="K1397" s="31"/>
    </row>
    <row r="1398" spans="1:11" ht="15.75" x14ac:dyDescent="0.25">
      <c r="A1398" s="28" t="str">
        <f>IFERROR((RANK(B1398, $B$5:B6394) + COUNTIF($B$5:B1398, B1398) - 1),"")</f>
        <v/>
      </c>
      <c r="B1398" s="29" t="str">
        <f t="shared" si="42"/>
        <v>0</v>
      </c>
      <c r="C1398" s="30"/>
      <c r="D1398" s="30"/>
      <c r="E1398" s="34"/>
      <c r="F1398" s="33" t="str">
        <f t="shared" si="43"/>
        <v/>
      </c>
      <c r="G1398" s="30"/>
      <c r="H1398" s="30"/>
      <c r="I1398" s="31"/>
      <c r="J1398" s="31"/>
      <c r="K1398" s="31"/>
    </row>
    <row r="1399" spans="1:11" ht="15.75" x14ac:dyDescent="0.25">
      <c r="A1399" s="28" t="str">
        <f>IFERROR((RANK(B1399, $B$5:B6395) + COUNTIF($B$5:B1399, B1399) - 1),"")</f>
        <v/>
      </c>
      <c r="B1399" s="29" t="str">
        <f t="shared" si="42"/>
        <v>0</v>
      </c>
      <c r="C1399" s="30"/>
      <c r="D1399" s="30"/>
      <c r="E1399" s="34"/>
      <c r="F1399" s="33" t="str">
        <f t="shared" si="43"/>
        <v/>
      </c>
      <c r="G1399" s="30"/>
      <c r="H1399" s="30"/>
      <c r="I1399" s="31"/>
      <c r="J1399" s="31"/>
      <c r="K1399" s="31"/>
    </row>
    <row r="1400" spans="1:11" ht="15.75" x14ac:dyDescent="0.25">
      <c r="A1400" s="28" t="str">
        <f>IFERROR((RANK(B1400, $B$5:B6396) + COUNTIF($B$5:B1400, B1400) - 1),"")</f>
        <v/>
      </c>
      <c r="B1400" s="29" t="str">
        <f t="shared" si="42"/>
        <v>0</v>
      </c>
      <c r="C1400" s="30"/>
      <c r="D1400" s="30"/>
      <c r="E1400" s="34"/>
      <c r="F1400" s="33" t="str">
        <f t="shared" si="43"/>
        <v/>
      </c>
      <c r="G1400" s="30"/>
      <c r="H1400" s="30"/>
      <c r="I1400" s="31"/>
      <c r="J1400" s="31"/>
      <c r="K1400" s="31"/>
    </row>
    <row r="1401" spans="1:11" ht="15.75" x14ac:dyDescent="0.25">
      <c r="A1401" s="28" t="str">
        <f>IFERROR((RANK(B1401, $B$5:B6397) + COUNTIF($B$5:B1401, B1401) - 1),"")</f>
        <v/>
      </c>
      <c r="B1401" s="29" t="str">
        <f t="shared" si="42"/>
        <v>0</v>
      </c>
      <c r="C1401" s="30"/>
      <c r="D1401" s="30"/>
      <c r="E1401" s="34"/>
      <c r="F1401" s="33" t="str">
        <f t="shared" si="43"/>
        <v/>
      </c>
      <c r="G1401" s="30"/>
      <c r="H1401" s="30"/>
      <c r="I1401" s="31"/>
      <c r="J1401" s="31"/>
      <c r="K1401" s="31"/>
    </row>
    <row r="1402" spans="1:11" ht="15.75" x14ac:dyDescent="0.25">
      <c r="A1402" s="28" t="str">
        <f>IFERROR((RANK(B1402, $B$5:B6398) + COUNTIF($B$5:B1402, B1402) - 1),"")</f>
        <v/>
      </c>
      <c r="B1402" s="29" t="str">
        <f t="shared" si="42"/>
        <v>0</v>
      </c>
      <c r="C1402" s="30"/>
      <c r="D1402" s="30"/>
      <c r="E1402" s="34"/>
      <c r="F1402" s="33" t="str">
        <f t="shared" si="43"/>
        <v/>
      </c>
      <c r="G1402" s="30"/>
      <c r="H1402" s="30"/>
      <c r="I1402" s="31"/>
      <c r="J1402" s="31"/>
      <c r="K1402" s="31"/>
    </row>
    <row r="1403" spans="1:11" ht="15.75" x14ac:dyDescent="0.25">
      <c r="A1403" s="28" t="str">
        <f>IFERROR((RANK(B1403, $B$5:B6399) + COUNTIF($B$5:B1403, B1403) - 1),"")</f>
        <v/>
      </c>
      <c r="B1403" s="29" t="str">
        <f t="shared" si="42"/>
        <v>0</v>
      </c>
      <c r="C1403" s="30"/>
      <c r="D1403" s="30"/>
      <c r="E1403" s="34"/>
      <c r="F1403" s="33" t="str">
        <f t="shared" si="43"/>
        <v/>
      </c>
      <c r="G1403" s="30"/>
      <c r="H1403" s="30"/>
      <c r="I1403" s="31"/>
      <c r="J1403" s="31"/>
      <c r="K1403" s="31"/>
    </row>
    <row r="1404" spans="1:11" ht="15.75" x14ac:dyDescent="0.25">
      <c r="A1404" s="28" t="str">
        <f>IFERROR((RANK(B1404, $B$5:B6400) + COUNTIF($B$5:B1404, B1404) - 1),"")</f>
        <v/>
      </c>
      <c r="B1404" s="29" t="str">
        <f t="shared" si="42"/>
        <v>0</v>
      </c>
      <c r="C1404" s="30"/>
      <c r="D1404" s="30"/>
      <c r="E1404" s="34"/>
      <c r="F1404" s="33" t="str">
        <f t="shared" si="43"/>
        <v/>
      </c>
      <c r="G1404" s="30"/>
      <c r="H1404" s="30"/>
      <c r="I1404" s="31"/>
      <c r="J1404" s="31"/>
      <c r="K1404" s="31"/>
    </row>
    <row r="1405" spans="1:11" ht="15.75" x14ac:dyDescent="0.25">
      <c r="A1405" s="28" t="str">
        <f>IFERROR((RANK(B1405, $B$5:B6401) + COUNTIF($B$5:B1405, B1405) - 1),"")</f>
        <v/>
      </c>
      <c r="B1405" s="29" t="str">
        <f t="shared" si="42"/>
        <v>0</v>
      </c>
      <c r="C1405" s="30"/>
      <c r="D1405" s="30"/>
      <c r="E1405" s="34"/>
      <c r="F1405" s="33" t="str">
        <f t="shared" si="43"/>
        <v/>
      </c>
      <c r="G1405" s="30"/>
      <c r="H1405" s="30"/>
      <c r="I1405" s="31"/>
      <c r="J1405" s="31"/>
      <c r="K1405" s="31"/>
    </row>
    <row r="1406" spans="1:11" ht="15.75" x14ac:dyDescent="0.25">
      <c r="A1406" s="28" t="str">
        <f>IFERROR((RANK(B1406, $B$5:B6402) + COUNTIF($B$5:B1406, B1406) - 1),"")</f>
        <v/>
      </c>
      <c r="B1406" s="29" t="str">
        <f t="shared" si="42"/>
        <v>0</v>
      </c>
      <c r="C1406" s="30"/>
      <c r="D1406" s="30"/>
      <c r="E1406" s="34"/>
      <c r="F1406" s="33" t="str">
        <f t="shared" si="43"/>
        <v/>
      </c>
      <c r="G1406" s="30"/>
      <c r="H1406" s="30"/>
      <c r="I1406" s="31"/>
      <c r="J1406" s="31"/>
      <c r="K1406" s="31"/>
    </row>
    <row r="1407" spans="1:11" ht="15.75" x14ac:dyDescent="0.25">
      <c r="A1407" s="28" t="str">
        <f>IFERROR((RANK(B1407, $B$5:B6403) + COUNTIF($B$5:B1407, B1407) - 1),"")</f>
        <v/>
      </c>
      <c r="B1407" s="29" t="str">
        <f t="shared" si="42"/>
        <v>0</v>
      </c>
      <c r="C1407" s="30"/>
      <c r="D1407" s="30"/>
      <c r="E1407" s="34"/>
      <c r="F1407" s="33" t="str">
        <f t="shared" si="43"/>
        <v/>
      </c>
      <c r="G1407" s="30"/>
      <c r="H1407" s="30"/>
      <c r="I1407" s="31"/>
      <c r="J1407" s="31"/>
      <c r="K1407" s="31"/>
    </row>
    <row r="1408" spans="1:11" ht="15.75" x14ac:dyDescent="0.25">
      <c r="A1408" s="28" t="str">
        <f>IFERROR((RANK(B1408, $B$5:B6404) + COUNTIF($B$5:B1408, B1408) - 1),"")</f>
        <v/>
      </c>
      <c r="B1408" s="29" t="str">
        <f t="shared" si="42"/>
        <v>0</v>
      </c>
      <c r="C1408" s="30"/>
      <c r="D1408" s="30"/>
      <c r="E1408" s="34"/>
      <c r="F1408" s="33" t="str">
        <f t="shared" si="43"/>
        <v/>
      </c>
      <c r="G1408" s="30"/>
      <c r="H1408" s="30"/>
      <c r="I1408" s="31"/>
      <c r="J1408" s="31"/>
      <c r="K1408" s="31"/>
    </row>
    <row r="1409" spans="1:11" ht="15.75" x14ac:dyDescent="0.25">
      <c r="A1409" s="28" t="str">
        <f>IFERROR((RANK(B1409, $B$5:B6405) + COUNTIF($B$5:B1409, B1409) - 1),"")</f>
        <v/>
      </c>
      <c r="B1409" s="29" t="str">
        <f t="shared" si="42"/>
        <v>0</v>
      </c>
      <c r="C1409" s="30"/>
      <c r="D1409" s="30"/>
      <c r="E1409" s="34"/>
      <c r="F1409" s="33" t="str">
        <f t="shared" si="43"/>
        <v/>
      </c>
      <c r="G1409" s="30"/>
      <c r="H1409" s="30"/>
      <c r="I1409" s="31"/>
      <c r="J1409" s="31"/>
      <c r="K1409" s="31"/>
    </row>
    <row r="1410" spans="1:11" ht="15.75" x14ac:dyDescent="0.25">
      <c r="A1410" s="28" t="str">
        <f>IFERROR((RANK(B1410, $B$5:B6406) + COUNTIF($B$5:B1410, B1410) - 1),"")</f>
        <v/>
      </c>
      <c r="B1410" s="29" t="str">
        <f t="shared" si="42"/>
        <v>0</v>
      </c>
      <c r="C1410" s="30"/>
      <c r="D1410" s="30"/>
      <c r="E1410" s="34"/>
      <c r="F1410" s="33" t="str">
        <f t="shared" si="43"/>
        <v/>
      </c>
      <c r="G1410" s="30"/>
      <c r="H1410" s="30"/>
      <c r="I1410" s="31"/>
      <c r="J1410" s="31"/>
      <c r="K1410" s="31"/>
    </row>
    <row r="1411" spans="1:11" ht="15.75" x14ac:dyDescent="0.25">
      <c r="A1411" s="28" t="str">
        <f>IFERROR((RANK(B1411, $B$5:B6407) + COUNTIF($B$5:B1411, B1411) - 1),"")</f>
        <v/>
      </c>
      <c r="B1411" s="29" t="str">
        <f t="shared" si="42"/>
        <v>0</v>
      </c>
      <c r="C1411" s="30"/>
      <c r="D1411" s="30"/>
      <c r="E1411" s="34"/>
      <c r="F1411" s="33" t="str">
        <f t="shared" si="43"/>
        <v/>
      </c>
      <c r="G1411" s="30"/>
      <c r="H1411" s="30"/>
      <c r="I1411" s="31"/>
      <c r="J1411" s="31"/>
      <c r="K1411" s="31"/>
    </row>
    <row r="1412" spans="1:11" ht="15.75" x14ac:dyDescent="0.25">
      <c r="A1412" s="28" t="str">
        <f>IFERROR((RANK(B1412, $B$5:B6408) + COUNTIF($B$5:B1412, B1412) - 1),"")</f>
        <v/>
      </c>
      <c r="B1412" s="29" t="str">
        <f t="shared" si="42"/>
        <v>0</v>
      </c>
      <c r="C1412" s="30"/>
      <c r="D1412" s="30"/>
      <c r="E1412" s="34"/>
      <c r="F1412" s="33" t="str">
        <f t="shared" si="43"/>
        <v/>
      </c>
      <c r="G1412" s="30"/>
      <c r="H1412" s="30"/>
      <c r="I1412" s="31"/>
      <c r="J1412" s="31"/>
      <c r="K1412" s="31"/>
    </row>
    <row r="1413" spans="1:11" ht="15.75" x14ac:dyDescent="0.25">
      <c r="A1413" s="28" t="str">
        <f>IFERROR((RANK(B1413, $B$5:B6409) + COUNTIF($B$5:B1413, B1413) - 1),"")</f>
        <v/>
      </c>
      <c r="B1413" s="29" t="str">
        <f t="shared" ref="B1413:B1476" si="44">IF(G1413="Removed",IF(AND(I1413 &lt;&gt; "Poor", I1413 &lt;&gt; "Very Poor/Dead",E1413&gt;5), E1413, "0"),"0")</f>
        <v>0</v>
      </c>
      <c r="C1413" s="30"/>
      <c r="D1413" s="30"/>
      <c r="E1413" s="34"/>
      <c r="F1413" s="33" t="str">
        <f t="shared" ref="F1413:F1476" si="45">IF(E1413&gt;=20,"X","")</f>
        <v/>
      </c>
      <c r="G1413" s="30"/>
      <c r="H1413" s="30"/>
      <c r="I1413" s="31"/>
      <c r="J1413" s="31"/>
      <c r="K1413" s="31"/>
    </row>
    <row r="1414" spans="1:11" ht="15.75" x14ac:dyDescent="0.25">
      <c r="A1414" s="28" t="str">
        <f>IFERROR((RANK(B1414, $B$5:B6410) + COUNTIF($B$5:B1414, B1414) - 1),"")</f>
        <v/>
      </c>
      <c r="B1414" s="29" t="str">
        <f t="shared" si="44"/>
        <v>0</v>
      </c>
      <c r="C1414" s="30"/>
      <c r="D1414" s="30"/>
      <c r="E1414" s="34"/>
      <c r="F1414" s="33" t="str">
        <f t="shared" si="45"/>
        <v/>
      </c>
      <c r="G1414" s="30"/>
      <c r="H1414" s="30"/>
      <c r="I1414" s="31"/>
      <c r="J1414" s="31"/>
      <c r="K1414" s="31"/>
    </row>
    <row r="1415" spans="1:11" ht="15.75" x14ac:dyDescent="0.25">
      <c r="A1415" s="28" t="str">
        <f>IFERROR((RANK(B1415, $B$5:B6411) + COUNTIF($B$5:B1415, B1415) - 1),"")</f>
        <v/>
      </c>
      <c r="B1415" s="29" t="str">
        <f t="shared" si="44"/>
        <v>0</v>
      </c>
      <c r="C1415" s="30"/>
      <c r="D1415" s="30"/>
      <c r="E1415" s="34"/>
      <c r="F1415" s="33" t="str">
        <f t="shared" si="45"/>
        <v/>
      </c>
      <c r="G1415" s="30"/>
      <c r="H1415" s="30"/>
      <c r="I1415" s="31"/>
      <c r="J1415" s="31"/>
      <c r="K1415" s="31"/>
    </row>
    <row r="1416" spans="1:11" ht="15.75" x14ac:dyDescent="0.25">
      <c r="A1416" s="28" t="str">
        <f>IFERROR((RANK(B1416, $B$5:B6412) + COUNTIF($B$5:B1416, B1416) - 1),"")</f>
        <v/>
      </c>
      <c r="B1416" s="29" t="str">
        <f t="shared" si="44"/>
        <v>0</v>
      </c>
      <c r="C1416" s="30"/>
      <c r="D1416" s="30"/>
      <c r="E1416" s="34"/>
      <c r="F1416" s="33" t="str">
        <f t="shared" si="45"/>
        <v/>
      </c>
      <c r="G1416" s="30"/>
      <c r="H1416" s="30"/>
      <c r="I1416" s="31"/>
      <c r="J1416" s="31"/>
      <c r="K1416" s="31"/>
    </row>
    <row r="1417" spans="1:11" ht="15.75" x14ac:dyDescent="0.25">
      <c r="A1417" s="28" t="str">
        <f>IFERROR((RANK(B1417, $B$5:B6413) + COUNTIF($B$5:B1417, B1417) - 1),"")</f>
        <v/>
      </c>
      <c r="B1417" s="29" t="str">
        <f t="shared" si="44"/>
        <v>0</v>
      </c>
      <c r="C1417" s="30"/>
      <c r="D1417" s="30"/>
      <c r="E1417" s="34"/>
      <c r="F1417" s="33" t="str">
        <f t="shared" si="45"/>
        <v/>
      </c>
      <c r="G1417" s="30"/>
      <c r="H1417" s="30"/>
      <c r="I1417" s="31"/>
      <c r="J1417" s="31"/>
      <c r="K1417" s="31"/>
    </row>
    <row r="1418" spans="1:11" ht="15.75" x14ac:dyDescent="0.25">
      <c r="A1418" s="28" t="str">
        <f>IFERROR((RANK(B1418, $B$5:B6414) + COUNTIF($B$5:B1418, B1418) - 1),"")</f>
        <v/>
      </c>
      <c r="B1418" s="29" t="str">
        <f t="shared" si="44"/>
        <v>0</v>
      </c>
      <c r="C1418" s="30"/>
      <c r="D1418" s="30"/>
      <c r="E1418" s="34"/>
      <c r="F1418" s="33" t="str">
        <f t="shared" si="45"/>
        <v/>
      </c>
      <c r="G1418" s="30"/>
      <c r="H1418" s="30"/>
      <c r="I1418" s="31"/>
      <c r="J1418" s="31"/>
      <c r="K1418" s="31"/>
    </row>
    <row r="1419" spans="1:11" ht="15.75" x14ac:dyDescent="0.25">
      <c r="A1419" s="28" t="str">
        <f>IFERROR((RANK(B1419, $B$5:B6415) + COUNTIF($B$5:B1419, B1419) - 1),"")</f>
        <v/>
      </c>
      <c r="B1419" s="29" t="str">
        <f t="shared" si="44"/>
        <v>0</v>
      </c>
      <c r="C1419" s="30"/>
      <c r="D1419" s="30"/>
      <c r="E1419" s="34"/>
      <c r="F1419" s="33" t="str">
        <f t="shared" si="45"/>
        <v/>
      </c>
      <c r="G1419" s="30"/>
      <c r="H1419" s="30"/>
      <c r="I1419" s="31"/>
      <c r="J1419" s="31"/>
      <c r="K1419" s="31"/>
    </row>
    <row r="1420" spans="1:11" ht="15.75" x14ac:dyDescent="0.25">
      <c r="A1420" s="28" t="str">
        <f>IFERROR((RANK(B1420, $B$5:B6416) + COUNTIF($B$5:B1420, B1420) - 1),"")</f>
        <v/>
      </c>
      <c r="B1420" s="29" t="str">
        <f t="shared" si="44"/>
        <v>0</v>
      </c>
      <c r="C1420" s="30"/>
      <c r="D1420" s="30"/>
      <c r="E1420" s="34"/>
      <c r="F1420" s="33" t="str">
        <f t="shared" si="45"/>
        <v/>
      </c>
      <c r="G1420" s="30"/>
      <c r="H1420" s="30"/>
      <c r="I1420" s="31"/>
      <c r="J1420" s="31"/>
      <c r="K1420" s="31"/>
    </row>
    <row r="1421" spans="1:11" ht="15.75" x14ac:dyDescent="0.25">
      <c r="A1421" s="28" t="str">
        <f>IFERROR((RANK(B1421, $B$5:B6417) + COUNTIF($B$5:B1421, B1421) - 1),"")</f>
        <v/>
      </c>
      <c r="B1421" s="29" t="str">
        <f t="shared" si="44"/>
        <v>0</v>
      </c>
      <c r="C1421" s="30"/>
      <c r="D1421" s="30"/>
      <c r="E1421" s="34"/>
      <c r="F1421" s="33" t="str">
        <f t="shared" si="45"/>
        <v/>
      </c>
      <c r="G1421" s="30"/>
      <c r="H1421" s="30"/>
      <c r="I1421" s="31"/>
      <c r="J1421" s="31"/>
      <c r="K1421" s="31"/>
    </row>
    <row r="1422" spans="1:11" ht="15.75" x14ac:dyDescent="0.25">
      <c r="A1422" s="28" t="str">
        <f>IFERROR((RANK(B1422, $B$5:B6418) + COUNTIF($B$5:B1422, B1422) - 1),"")</f>
        <v/>
      </c>
      <c r="B1422" s="29" t="str">
        <f t="shared" si="44"/>
        <v>0</v>
      </c>
      <c r="C1422" s="30"/>
      <c r="D1422" s="30"/>
      <c r="E1422" s="34"/>
      <c r="F1422" s="33" t="str">
        <f t="shared" si="45"/>
        <v/>
      </c>
      <c r="G1422" s="30"/>
      <c r="H1422" s="30"/>
      <c r="I1422" s="31"/>
      <c r="J1422" s="31"/>
      <c r="K1422" s="31"/>
    </row>
    <row r="1423" spans="1:11" ht="15.75" x14ac:dyDescent="0.25">
      <c r="A1423" s="28" t="str">
        <f>IFERROR((RANK(B1423, $B$5:B6419) + COUNTIF($B$5:B1423, B1423) - 1),"")</f>
        <v/>
      </c>
      <c r="B1423" s="29" t="str">
        <f t="shared" si="44"/>
        <v>0</v>
      </c>
      <c r="C1423" s="30"/>
      <c r="D1423" s="30"/>
      <c r="E1423" s="34"/>
      <c r="F1423" s="33" t="str">
        <f t="shared" si="45"/>
        <v/>
      </c>
      <c r="G1423" s="30"/>
      <c r="H1423" s="30"/>
      <c r="I1423" s="31"/>
      <c r="J1423" s="31"/>
      <c r="K1423" s="31"/>
    </row>
    <row r="1424" spans="1:11" ht="15.75" x14ac:dyDescent="0.25">
      <c r="A1424" s="28" t="str">
        <f>IFERROR((RANK(B1424, $B$5:B6420) + COUNTIF($B$5:B1424, B1424) - 1),"")</f>
        <v/>
      </c>
      <c r="B1424" s="29" t="str">
        <f t="shared" si="44"/>
        <v>0</v>
      </c>
      <c r="C1424" s="30"/>
      <c r="D1424" s="30"/>
      <c r="E1424" s="34"/>
      <c r="F1424" s="33" t="str">
        <f t="shared" si="45"/>
        <v/>
      </c>
      <c r="G1424" s="30"/>
      <c r="H1424" s="30"/>
      <c r="I1424" s="31"/>
      <c r="J1424" s="31"/>
      <c r="K1424" s="31"/>
    </row>
    <row r="1425" spans="1:11" ht="15.75" x14ac:dyDescent="0.25">
      <c r="A1425" s="28" t="str">
        <f>IFERROR((RANK(B1425, $B$5:B6421) + COUNTIF($B$5:B1425, B1425) - 1),"")</f>
        <v/>
      </c>
      <c r="B1425" s="29" t="str">
        <f t="shared" si="44"/>
        <v>0</v>
      </c>
      <c r="C1425" s="30"/>
      <c r="D1425" s="30"/>
      <c r="E1425" s="34"/>
      <c r="F1425" s="33" t="str">
        <f t="shared" si="45"/>
        <v/>
      </c>
      <c r="G1425" s="30"/>
      <c r="H1425" s="30"/>
      <c r="I1425" s="31"/>
      <c r="J1425" s="31"/>
      <c r="K1425" s="31"/>
    </row>
    <row r="1426" spans="1:11" ht="15.75" x14ac:dyDescent="0.25">
      <c r="A1426" s="28" t="str">
        <f>IFERROR((RANK(B1426, $B$5:B6422) + COUNTIF($B$5:B1426, B1426) - 1),"")</f>
        <v/>
      </c>
      <c r="B1426" s="29" t="str">
        <f t="shared" si="44"/>
        <v>0</v>
      </c>
      <c r="C1426" s="30"/>
      <c r="D1426" s="30"/>
      <c r="E1426" s="34"/>
      <c r="F1426" s="33" t="str">
        <f t="shared" si="45"/>
        <v/>
      </c>
      <c r="G1426" s="30"/>
      <c r="H1426" s="30"/>
      <c r="I1426" s="31"/>
      <c r="J1426" s="31"/>
      <c r="K1426" s="31"/>
    </row>
    <row r="1427" spans="1:11" ht="15.75" x14ac:dyDescent="0.25">
      <c r="A1427" s="28" t="str">
        <f>IFERROR((RANK(B1427, $B$5:B6423) + COUNTIF($B$5:B1427, B1427) - 1),"")</f>
        <v/>
      </c>
      <c r="B1427" s="29" t="str">
        <f t="shared" si="44"/>
        <v>0</v>
      </c>
      <c r="C1427" s="30"/>
      <c r="D1427" s="30"/>
      <c r="E1427" s="34"/>
      <c r="F1427" s="33" t="str">
        <f t="shared" si="45"/>
        <v/>
      </c>
      <c r="G1427" s="30"/>
      <c r="H1427" s="30"/>
      <c r="I1427" s="31"/>
      <c r="J1427" s="31"/>
      <c r="K1427" s="31"/>
    </row>
    <row r="1428" spans="1:11" ht="15.75" x14ac:dyDescent="0.25">
      <c r="A1428" s="28" t="str">
        <f>IFERROR((RANK(B1428, $B$5:B6424) + COUNTIF($B$5:B1428, B1428) - 1),"")</f>
        <v/>
      </c>
      <c r="B1428" s="29" t="str">
        <f t="shared" si="44"/>
        <v>0</v>
      </c>
      <c r="C1428" s="30"/>
      <c r="D1428" s="30"/>
      <c r="E1428" s="34"/>
      <c r="F1428" s="33" t="str">
        <f t="shared" si="45"/>
        <v/>
      </c>
      <c r="G1428" s="30"/>
      <c r="H1428" s="30"/>
      <c r="I1428" s="31"/>
      <c r="J1428" s="31"/>
      <c r="K1428" s="31"/>
    </row>
    <row r="1429" spans="1:11" ht="15.75" x14ac:dyDescent="0.25">
      <c r="A1429" s="28" t="str">
        <f>IFERROR((RANK(B1429, $B$5:B6425) + COUNTIF($B$5:B1429, B1429) - 1),"")</f>
        <v/>
      </c>
      <c r="B1429" s="29" t="str">
        <f t="shared" si="44"/>
        <v>0</v>
      </c>
      <c r="C1429" s="30"/>
      <c r="D1429" s="30"/>
      <c r="E1429" s="34"/>
      <c r="F1429" s="33" t="str">
        <f t="shared" si="45"/>
        <v/>
      </c>
      <c r="G1429" s="30"/>
      <c r="H1429" s="30"/>
      <c r="I1429" s="31"/>
      <c r="J1429" s="31"/>
      <c r="K1429" s="31"/>
    </row>
    <row r="1430" spans="1:11" ht="15.75" x14ac:dyDescent="0.25">
      <c r="A1430" s="28" t="str">
        <f>IFERROR((RANK(B1430, $B$5:B6426) + COUNTIF($B$5:B1430, B1430) - 1),"")</f>
        <v/>
      </c>
      <c r="B1430" s="29" t="str">
        <f t="shared" si="44"/>
        <v>0</v>
      </c>
      <c r="C1430" s="30"/>
      <c r="D1430" s="30"/>
      <c r="E1430" s="34"/>
      <c r="F1430" s="33" t="str">
        <f t="shared" si="45"/>
        <v/>
      </c>
      <c r="G1430" s="30"/>
      <c r="H1430" s="30"/>
      <c r="I1430" s="31"/>
      <c r="J1430" s="31"/>
      <c r="K1430" s="31"/>
    </row>
    <row r="1431" spans="1:11" ht="15.75" x14ac:dyDescent="0.25">
      <c r="A1431" s="28" t="str">
        <f>IFERROR((RANK(B1431, $B$5:B6427) + COUNTIF($B$5:B1431, B1431) - 1),"")</f>
        <v/>
      </c>
      <c r="B1431" s="29" t="str">
        <f t="shared" si="44"/>
        <v>0</v>
      </c>
      <c r="C1431" s="30"/>
      <c r="D1431" s="30"/>
      <c r="E1431" s="34"/>
      <c r="F1431" s="33" t="str">
        <f t="shared" si="45"/>
        <v/>
      </c>
      <c r="G1431" s="30"/>
      <c r="H1431" s="30"/>
      <c r="I1431" s="31"/>
      <c r="J1431" s="31"/>
      <c r="K1431" s="31"/>
    </row>
    <row r="1432" spans="1:11" ht="15.75" x14ac:dyDescent="0.25">
      <c r="A1432" s="28" t="str">
        <f>IFERROR((RANK(B1432, $B$5:B6428) + COUNTIF($B$5:B1432, B1432) - 1),"")</f>
        <v/>
      </c>
      <c r="B1432" s="29" t="str">
        <f t="shared" si="44"/>
        <v>0</v>
      </c>
      <c r="C1432" s="30"/>
      <c r="D1432" s="30"/>
      <c r="E1432" s="34"/>
      <c r="F1432" s="33" t="str">
        <f t="shared" si="45"/>
        <v/>
      </c>
      <c r="G1432" s="30"/>
      <c r="H1432" s="30"/>
      <c r="I1432" s="31"/>
      <c r="J1432" s="31"/>
      <c r="K1432" s="31"/>
    </row>
    <row r="1433" spans="1:11" ht="15.75" x14ac:dyDescent="0.25">
      <c r="A1433" s="28" t="str">
        <f>IFERROR((RANK(B1433, $B$5:B6429) + COUNTIF($B$5:B1433, B1433) - 1),"")</f>
        <v/>
      </c>
      <c r="B1433" s="29" t="str">
        <f t="shared" si="44"/>
        <v>0</v>
      </c>
      <c r="C1433" s="30"/>
      <c r="D1433" s="30"/>
      <c r="E1433" s="34"/>
      <c r="F1433" s="33" t="str">
        <f t="shared" si="45"/>
        <v/>
      </c>
      <c r="G1433" s="30"/>
      <c r="H1433" s="30"/>
      <c r="I1433" s="31"/>
      <c r="J1433" s="31"/>
      <c r="K1433" s="31"/>
    </row>
    <row r="1434" spans="1:11" ht="15.75" x14ac:dyDescent="0.25">
      <c r="A1434" s="28" t="str">
        <f>IFERROR((RANK(B1434, $B$5:B6430) + COUNTIF($B$5:B1434, B1434) - 1),"")</f>
        <v/>
      </c>
      <c r="B1434" s="29" t="str">
        <f t="shared" si="44"/>
        <v>0</v>
      </c>
      <c r="C1434" s="30"/>
      <c r="D1434" s="30"/>
      <c r="E1434" s="34"/>
      <c r="F1434" s="33" t="str">
        <f t="shared" si="45"/>
        <v/>
      </c>
      <c r="G1434" s="30"/>
      <c r="H1434" s="30"/>
      <c r="I1434" s="31"/>
      <c r="J1434" s="31"/>
      <c r="K1434" s="31"/>
    </row>
    <row r="1435" spans="1:11" ht="15.75" x14ac:dyDescent="0.25">
      <c r="A1435" s="28" t="str">
        <f>IFERROR((RANK(B1435, $B$5:B6431) + COUNTIF($B$5:B1435, B1435) - 1),"")</f>
        <v/>
      </c>
      <c r="B1435" s="29" t="str">
        <f t="shared" si="44"/>
        <v>0</v>
      </c>
      <c r="C1435" s="30"/>
      <c r="D1435" s="30"/>
      <c r="E1435" s="34"/>
      <c r="F1435" s="33" t="str">
        <f t="shared" si="45"/>
        <v/>
      </c>
      <c r="G1435" s="30"/>
      <c r="H1435" s="30"/>
      <c r="I1435" s="31"/>
      <c r="J1435" s="31"/>
      <c r="K1435" s="31"/>
    </row>
    <row r="1436" spans="1:11" ht="15.75" x14ac:dyDescent="0.25">
      <c r="A1436" s="28" t="str">
        <f>IFERROR((RANK(B1436, $B$5:B6432) + COUNTIF($B$5:B1436, B1436) - 1),"")</f>
        <v/>
      </c>
      <c r="B1436" s="29" t="str">
        <f t="shared" si="44"/>
        <v>0</v>
      </c>
      <c r="C1436" s="30"/>
      <c r="D1436" s="30"/>
      <c r="E1436" s="34"/>
      <c r="F1436" s="33" t="str">
        <f t="shared" si="45"/>
        <v/>
      </c>
      <c r="G1436" s="30"/>
      <c r="H1436" s="30"/>
      <c r="I1436" s="31"/>
      <c r="J1436" s="31"/>
      <c r="K1436" s="31"/>
    </row>
    <row r="1437" spans="1:11" ht="15.75" x14ac:dyDescent="0.25">
      <c r="A1437" s="28" t="str">
        <f>IFERROR((RANK(B1437, $B$5:B6433) + COUNTIF($B$5:B1437, B1437) - 1),"")</f>
        <v/>
      </c>
      <c r="B1437" s="29" t="str">
        <f t="shared" si="44"/>
        <v>0</v>
      </c>
      <c r="C1437" s="30"/>
      <c r="D1437" s="30"/>
      <c r="E1437" s="34"/>
      <c r="F1437" s="33" t="str">
        <f t="shared" si="45"/>
        <v/>
      </c>
      <c r="G1437" s="30"/>
      <c r="H1437" s="30"/>
      <c r="I1437" s="31"/>
      <c r="J1437" s="31"/>
      <c r="K1437" s="31"/>
    </row>
    <row r="1438" spans="1:11" ht="15.75" x14ac:dyDescent="0.25">
      <c r="A1438" s="28" t="str">
        <f>IFERROR((RANK(B1438, $B$5:B6434) + COUNTIF($B$5:B1438, B1438) - 1),"")</f>
        <v/>
      </c>
      <c r="B1438" s="29" t="str">
        <f t="shared" si="44"/>
        <v>0</v>
      </c>
      <c r="C1438" s="30"/>
      <c r="D1438" s="30"/>
      <c r="E1438" s="34"/>
      <c r="F1438" s="33" t="str">
        <f t="shared" si="45"/>
        <v/>
      </c>
      <c r="G1438" s="30"/>
      <c r="H1438" s="30"/>
      <c r="I1438" s="31"/>
      <c r="J1438" s="31"/>
      <c r="K1438" s="31"/>
    </row>
    <row r="1439" spans="1:11" ht="15.75" x14ac:dyDescent="0.25">
      <c r="A1439" s="28" t="str">
        <f>IFERROR((RANK(B1439, $B$5:B6435) + COUNTIF($B$5:B1439, B1439) - 1),"")</f>
        <v/>
      </c>
      <c r="B1439" s="29" t="str">
        <f t="shared" si="44"/>
        <v>0</v>
      </c>
      <c r="C1439" s="30"/>
      <c r="D1439" s="30"/>
      <c r="E1439" s="34"/>
      <c r="F1439" s="33" t="str">
        <f t="shared" si="45"/>
        <v/>
      </c>
      <c r="G1439" s="30"/>
      <c r="H1439" s="30"/>
      <c r="I1439" s="31"/>
      <c r="J1439" s="31"/>
      <c r="K1439" s="31"/>
    </row>
    <row r="1440" spans="1:11" ht="15.75" x14ac:dyDescent="0.25">
      <c r="A1440" s="28" t="str">
        <f>IFERROR((RANK(B1440, $B$5:B6436) + COUNTIF($B$5:B1440, B1440) - 1),"")</f>
        <v/>
      </c>
      <c r="B1440" s="29" t="str">
        <f t="shared" si="44"/>
        <v>0</v>
      </c>
      <c r="C1440" s="30"/>
      <c r="D1440" s="30"/>
      <c r="E1440" s="34"/>
      <c r="F1440" s="33" t="str">
        <f t="shared" si="45"/>
        <v/>
      </c>
      <c r="G1440" s="30"/>
      <c r="H1440" s="30"/>
      <c r="I1440" s="31"/>
      <c r="J1440" s="31"/>
      <c r="K1440" s="31"/>
    </row>
    <row r="1441" spans="1:11" ht="15.75" x14ac:dyDescent="0.25">
      <c r="A1441" s="28" t="str">
        <f>IFERROR((RANK(B1441, $B$5:B6437) + COUNTIF($B$5:B1441, B1441) - 1),"")</f>
        <v/>
      </c>
      <c r="B1441" s="29" t="str">
        <f t="shared" si="44"/>
        <v>0</v>
      </c>
      <c r="C1441" s="30"/>
      <c r="D1441" s="30"/>
      <c r="E1441" s="34"/>
      <c r="F1441" s="33" t="str">
        <f t="shared" si="45"/>
        <v/>
      </c>
      <c r="G1441" s="30"/>
      <c r="H1441" s="30"/>
      <c r="I1441" s="31"/>
      <c r="J1441" s="31"/>
      <c r="K1441" s="31"/>
    </row>
    <row r="1442" spans="1:11" ht="15.75" x14ac:dyDescent="0.25">
      <c r="A1442" s="28" t="str">
        <f>IFERROR((RANK(B1442, $B$5:B6438) + COUNTIF($B$5:B1442, B1442) - 1),"")</f>
        <v/>
      </c>
      <c r="B1442" s="29" t="str">
        <f t="shared" si="44"/>
        <v>0</v>
      </c>
      <c r="C1442" s="30"/>
      <c r="D1442" s="30"/>
      <c r="E1442" s="34"/>
      <c r="F1442" s="33" t="str">
        <f t="shared" si="45"/>
        <v/>
      </c>
      <c r="G1442" s="30"/>
      <c r="H1442" s="30"/>
      <c r="I1442" s="31"/>
      <c r="J1442" s="31"/>
      <c r="K1442" s="31"/>
    </row>
    <row r="1443" spans="1:11" ht="15.75" x14ac:dyDescent="0.25">
      <c r="A1443" s="28" t="str">
        <f>IFERROR((RANK(B1443, $B$5:B6439) + COUNTIF($B$5:B1443, B1443) - 1),"")</f>
        <v/>
      </c>
      <c r="B1443" s="29" t="str">
        <f t="shared" si="44"/>
        <v>0</v>
      </c>
      <c r="C1443" s="30"/>
      <c r="D1443" s="30"/>
      <c r="E1443" s="34"/>
      <c r="F1443" s="33" t="str">
        <f t="shared" si="45"/>
        <v/>
      </c>
      <c r="G1443" s="30"/>
      <c r="H1443" s="30"/>
      <c r="I1443" s="31"/>
      <c r="J1443" s="31"/>
      <c r="K1443" s="31"/>
    </row>
    <row r="1444" spans="1:11" ht="15.75" x14ac:dyDescent="0.25">
      <c r="A1444" s="28" t="str">
        <f>IFERROR((RANK(B1444, $B$5:B6440) + COUNTIF($B$5:B1444, B1444) - 1),"")</f>
        <v/>
      </c>
      <c r="B1444" s="29" t="str">
        <f t="shared" si="44"/>
        <v>0</v>
      </c>
      <c r="C1444" s="30"/>
      <c r="D1444" s="30"/>
      <c r="E1444" s="34"/>
      <c r="F1444" s="33" t="str">
        <f t="shared" si="45"/>
        <v/>
      </c>
      <c r="G1444" s="30"/>
      <c r="H1444" s="30"/>
      <c r="I1444" s="31"/>
      <c r="J1444" s="31"/>
      <c r="K1444" s="31"/>
    </row>
    <row r="1445" spans="1:11" ht="15.75" x14ac:dyDescent="0.25">
      <c r="A1445" s="28" t="str">
        <f>IFERROR((RANK(B1445, $B$5:B6441) + COUNTIF($B$5:B1445, B1445) - 1),"")</f>
        <v/>
      </c>
      <c r="B1445" s="29" t="str">
        <f t="shared" si="44"/>
        <v>0</v>
      </c>
      <c r="C1445" s="30"/>
      <c r="D1445" s="30"/>
      <c r="E1445" s="34"/>
      <c r="F1445" s="33" t="str">
        <f t="shared" si="45"/>
        <v/>
      </c>
      <c r="G1445" s="30"/>
      <c r="H1445" s="30"/>
      <c r="I1445" s="31"/>
      <c r="J1445" s="31"/>
      <c r="K1445" s="31"/>
    </row>
    <row r="1446" spans="1:11" ht="15.75" x14ac:dyDescent="0.25">
      <c r="A1446" s="28" t="str">
        <f>IFERROR((RANK(B1446, $B$5:B6442) + COUNTIF($B$5:B1446, B1446) - 1),"")</f>
        <v/>
      </c>
      <c r="B1446" s="29" t="str">
        <f t="shared" si="44"/>
        <v>0</v>
      </c>
      <c r="C1446" s="30"/>
      <c r="D1446" s="30"/>
      <c r="E1446" s="34"/>
      <c r="F1446" s="33" t="str">
        <f t="shared" si="45"/>
        <v/>
      </c>
      <c r="G1446" s="30"/>
      <c r="H1446" s="30"/>
      <c r="I1446" s="31"/>
      <c r="J1446" s="31"/>
      <c r="K1446" s="31"/>
    </row>
    <row r="1447" spans="1:11" ht="15.75" x14ac:dyDescent="0.25">
      <c r="A1447" s="28" t="str">
        <f>IFERROR((RANK(B1447, $B$5:B6443) + COUNTIF($B$5:B1447, B1447) - 1),"")</f>
        <v/>
      </c>
      <c r="B1447" s="29" t="str">
        <f t="shared" si="44"/>
        <v>0</v>
      </c>
      <c r="C1447" s="30"/>
      <c r="D1447" s="30"/>
      <c r="E1447" s="34"/>
      <c r="F1447" s="33" t="str">
        <f t="shared" si="45"/>
        <v/>
      </c>
      <c r="G1447" s="30"/>
      <c r="H1447" s="30"/>
      <c r="I1447" s="31"/>
      <c r="J1447" s="31"/>
      <c r="K1447" s="31"/>
    </row>
    <row r="1448" spans="1:11" ht="15.75" x14ac:dyDescent="0.25">
      <c r="A1448" s="28" t="str">
        <f>IFERROR((RANK(B1448, $B$5:B6444) + COUNTIF($B$5:B1448, B1448) - 1),"")</f>
        <v/>
      </c>
      <c r="B1448" s="29" t="str">
        <f t="shared" si="44"/>
        <v>0</v>
      </c>
      <c r="C1448" s="30"/>
      <c r="D1448" s="30"/>
      <c r="E1448" s="34"/>
      <c r="F1448" s="33" t="str">
        <f t="shared" si="45"/>
        <v/>
      </c>
      <c r="G1448" s="30"/>
      <c r="H1448" s="30"/>
      <c r="I1448" s="31"/>
      <c r="J1448" s="31"/>
      <c r="K1448" s="31"/>
    </row>
    <row r="1449" spans="1:11" ht="15.75" x14ac:dyDescent="0.25">
      <c r="A1449" s="28" t="str">
        <f>IFERROR((RANK(B1449, $B$5:B6445) + COUNTIF($B$5:B1449, B1449) - 1),"")</f>
        <v/>
      </c>
      <c r="B1449" s="29" t="str">
        <f t="shared" si="44"/>
        <v>0</v>
      </c>
      <c r="C1449" s="30"/>
      <c r="D1449" s="30"/>
      <c r="E1449" s="34"/>
      <c r="F1449" s="33" t="str">
        <f t="shared" si="45"/>
        <v/>
      </c>
      <c r="G1449" s="30"/>
      <c r="H1449" s="30"/>
      <c r="I1449" s="31"/>
      <c r="J1449" s="31"/>
      <c r="K1449" s="31"/>
    </row>
    <row r="1450" spans="1:11" ht="15.75" x14ac:dyDescent="0.25">
      <c r="A1450" s="28" t="str">
        <f>IFERROR((RANK(B1450, $B$5:B6446) + COUNTIF($B$5:B1450, B1450) - 1),"")</f>
        <v/>
      </c>
      <c r="B1450" s="29" t="str">
        <f t="shared" si="44"/>
        <v>0</v>
      </c>
      <c r="C1450" s="30"/>
      <c r="D1450" s="30"/>
      <c r="E1450" s="34"/>
      <c r="F1450" s="33" t="str">
        <f t="shared" si="45"/>
        <v/>
      </c>
      <c r="G1450" s="30"/>
      <c r="H1450" s="30"/>
      <c r="I1450" s="31"/>
      <c r="J1450" s="31"/>
      <c r="K1450" s="31"/>
    </row>
    <row r="1451" spans="1:11" ht="15.75" x14ac:dyDescent="0.25">
      <c r="A1451" s="28" t="str">
        <f>IFERROR((RANK(B1451, $B$5:B6447) + COUNTIF($B$5:B1451, B1451) - 1),"")</f>
        <v/>
      </c>
      <c r="B1451" s="29" t="str">
        <f t="shared" si="44"/>
        <v>0</v>
      </c>
      <c r="C1451" s="30"/>
      <c r="D1451" s="30"/>
      <c r="E1451" s="34"/>
      <c r="F1451" s="33" t="str">
        <f t="shared" si="45"/>
        <v/>
      </c>
      <c r="G1451" s="30"/>
      <c r="H1451" s="30"/>
      <c r="I1451" s="31"/>
      <c r="J1451" s="31"/>
      <c r="K1451" s="31"/>
    </row>
    <row r="1452" spans="1:11" ht="15.75" x14ac:dyDescent="0.25">
      <c r="A1452" s="28" t="str">
        <f>IFERROR((RANK(B1452, $B$5:B6448) + COUNTIF($B$5:B1452, B1452) - 1),"")</f>
        <v/>
      </c>
      <c r="B1452" s="29" t="str">
        <f t="shared" si="44"/>
        <v>0</v>
      </c>
      <c r="C1452" s="30"/>
      <c r="D1452" s="30"/>
      <c r="E1452" s="34"/>
      <c r="F1452" s="33" t="str">
        <f t="shared" si="45"/>
        <v/>
      </c>
      <c r="G1452" s="30"/>
      <c r="H1452" s="30"/>
      <c r="I1452" s="31"/>
      <c r="J1452" s="31"/>
      <c r="K1452" s="31"/>
    </row>
    <row r="1453" spans="1:11" ht="15.75" x14ac:dyDescent="0.25">
      <c r="A1453" s="28" t="str">
        <f>IFERROR((RANK(B1453, $B$5:B6449) + COUNTIF($B$5:B1453, B1453) - 1),"")</f>
        <v/>
      </c>
      <c r="B1453" s="29" t="str">
        <f t="shared" si="44"/>
        <v>0</v>
      </c>
      <c r="C1453" s="30"/>
      <c r="D1453" s="30"/>
      <c r="E1453" s="34"/>
      <c r="F1453" s="33" t="str">
        <f t="shared" si="45"/>
        <v/>
      </c>
      <c r="G1453" s="30"/>
      <c r="H1453" s="30"/>
      <c r="I1453" s="31"/>
      <c r="J1453" s="31"/>
      <c r="K1453" s="31"/>
    </row>
    <row r="1454" spans="1:11" ht="15.75" x14ac:dyDescent="0.25">
      <c r="A1454" s="28" t="str">
        <f>IFERROR((RANK(B1454, $B$5:B6450) + COUNTIF($B$5:B1454, B1454) - 1),"")</f>
        <v/>
      </c>
      <c r="B1454" s="29" t="str">
        <f t="shared" si="44"/>
        <v>0</v>
      </c>
      <c r="C1454" s="30"/>
      <c r="D1454" s="30"/>
      <c r="E1454" s="34"/>
      <c r="F1454" s="33" t="str">
        <f t="shared" si="45"/>
        <v/>
      </c>
      <c r="G1454" s="30"/>
      <c r="H1454" s="30"/>
      <c r="I1454" s="31"/>
      <c r="J1454" s="31"/>
      <c r="K1454" s="31"/>
    </row>
    <row r="1455" spans="1:11" ht="15.75" x14ac:dyDescent="0.25">
      <c r="A1455" s="28" t="str">
        <f>IFERROR((RANK(B1455, $B$5:B6451) + COUNTIF($B$5:B1455, B1455) - 1),"")</f>
        <v/>
      </c>
      <c r="B1455" s="29" t="str">
        <f t="shared" si="44"/>
        <v>0</v>
      </c>
      <c r="C1455" s="30"/>
      <c r="D1455" s="30"/>
      <c r="E1455" s="34"/>
      <c r="F1455" s="33" t="str">
        <f t="shared" si="45"/>
        <v/>
      </c>
      <c r="G1455" s="30"/>
      <c r="H1455" s="30"/>
      <c r="I1455" s="31"/>
      <c r="J1455" s="31"/>
      <c r="K1455" s="31"/>
    </row>
    <row r="1456" spans="1:11" ht="15.75" x14ac:dyDescent="0.25">
      <c r="A1456" s="28" t="str">
        <f>IFERROR((RANK(B1456, $B$5:B6452) + COUNTIF($B$5:B1456, B1456) - 1),"")</f>
        <v/>
      </c>
      <c r="B1456" s="29" t="str">
        <f t="shared" si="44"/>
        <v>0</v>
      </c>
      <c r="C1456" s="30"/>
      <c r="D1456" s="30"/>
      <c r="E1456" s="34"/>
      <c r="F1456" s="33" t="str">
        <f t="shared" si="45"/>
        <v/>
      </c>
      <c r="G1456" s="30"/>
      <c r="H1456" s="30"/>
      <c r="I1456" s="31"/>
      <c r="J1456" s="31"/>
      <c r="K1456" s="31"/>
    </row>
    <row r="1457" spans="1:11" ht="15.75" x14ac:dyDescent="0.25">
      <c r="A1457" s="28" t="str">
        <f>IFERROR((RANK(B1457, $B$5:B6453) + COUNTIF($B$5:B1457, B1457) - 1),"")</f>
        <v/>
      </c>
      <c r="B1457" s="29" t="str">
        <f t="shared" si="44"/>
        <v>0</v>
      </c>
      <c r="C1457" s="30"/>
      <c r="D1457" s="30"/>
      <c r="E1457" s="34"/>
      <c r="F1457" s="33" t="str">
        <f t="shared" si="45"/>
        <v/>
      </c>
      <c r="G1457" s="30"/>
      <c r="H1457" s="30"/>
      <c r="I1457" s="31"/>
      <c r="J1457" s="31"/>
      <c r="K1457" s="31"/>
    </row>
    <row r="1458" spans="1:11" ht="15.75" x14ac:dyDescent="0.25">
      <c r="A1458" s="28" t="str">
        <f>IFERROR((RANK(B1458, $B$5:B6454) + COUNTIF($B$5:B1458, B1458) - 1),"")</f>
        <v/>
      </c>
      <c r="B1458" s="29" t="str">
        <f t="shared" si="44"/>
        <v>0</v>
      </c>
      <c r="C1458" s="30"/>
      <c r="D1458" s="30"/>
      <c r="E1458" s="34"/>
      <c r="F1458" s="33" t="str">
        <f t="shared" si="45"/>
        <v/>
      </c>
      <c r="G1458" s="30"/>
      <c r="H1458" s="30"/>
      <c r="I1458" s="31"/>
      <c r="J1458" s="31"/>
      <c r="K1458" s="31"/>
    </row>
    <row r="1459" spans="1:11" ht="15.75" x14ac:dyDescent="0.25">
      <c r="A1459" s="28" t="str">
        <f>IFERROR((RANK(B1459, $B$5:B6455) + COUNTIF($B$5:B1459, B1459) - 1),"")</f>
        <v/>
      </c>
      <c r="B1459" s="29" t="str">
        <f t="shared" si="44"/>
        <v>0</v>
      </c>
      <c r="C1459" s="30"/>
      <c r="D1459" s="30"/>
      <c r="E1459" s="34"/>
      <c r="F1459" s="33" t="str">
        <f t="shared" si="45"/>
        <v/>
      </c>
      <c r="G1459" s="30"/>
      <c r="H1459" s="30"/>
      <c r="I1459" s="31"/>
      <c r="J1459" s="31"/>
      <c r="K1459" s="31"/>
    </row>
    <row r="1460" spans="1:11" ht="15.75" x14ac:dyDescent="0.25">
      <c r="A1460" s="28" t="str">
        <f>IFERROR((RANK(B1460, $B$5:B6456) + COUNTIF($B$5:B1460, B1460) - 1),"")</f>
        <v/>
      </c>
      <c r="B1460" s="29" t="str">
        <f t="shared" si="44"/>
        <v>0</v>
      </c>
      <c r="C1460" s="30"/>
      <c r="D1460" s="30"/>
      <c r="E1460" s="34"/>
      <c r="F1460" s="33" t="str">
        <f t="shared" si="45"/>
        <v/>
      </c>
      <c r="G1460" s="30"/>
      <c r="H1460" s="30"/>
      <c r="I1460" s="31"/>
      <c r="J1460" s="31"/>
      <c r="K1460" s="31"/>
    </row>
    <row r="1461" spans="1:11" ht="15.75" x14ac:dyDescent="0.25">
      <c r="A1461" s="28" t="str">
        <f>IFERROR((RANK(B1461, $B$5:B6457) + COUNTIF($B$5:B1461, B1461) - 1),"")</f>
        <v/>
      </c>
      <c r="B1461" s="29" t="str">
        <f t="shared" si="44"/>
        <v>0</v>
      </c>
      <c r="C1461" s="30"/>
      <c r="D1461" s="30"/>
      <c r="E1461" s="34"/>
      <c r="F1461" s="33" t="str">
        <f t="shared" si="45"/>
        <v/>
      </c>
      <c r="G1461" s="30"/>
      <c r="H1461" s="30"/>
      <c r="I1461" s="31"/>
      <c r="J1461" s="31"/>
      <c r="K1461" s="31"/>
    </row>
    <row r="1462" spans="1:11" ht="15.75" x14ac:dyDescent="0.25">
      <c r="A1462" s="28" t="str">
        <f>IFERROR((RANK(B1462, $B$5:B6458) + COUNTIF($B$5:B1462, B1462) - 1),"")</f>
        <v/>
      </c>
      <c r="B1462" s="29" t="str">
        <f t="shared" si="44"/>
        <v>0</v>
      </c>
      <c r="C1462" s="30"/>
      <c r="D1462" s="30"/>
      <c r="E1462" s="34"/>
      <c r="F1462" s="33" t="str">
        <f t="shared" si="45"/>
        <v/>
      </c>
      <c r="G1462" s="30"/>
      <c r="H1462" s="30"/>
      <c r="I1462" s="31"/>
      <c r="J1462" s="31"/>
      <c r="K1462" s="31"/>
    </row>
    <row r="1463" spans="1:11" ht="15.75" x14ac:dyDescent="0.25">
      <c r="A1463" s="28" t="str">
        <f>IFERROR((RANK(B1463, $B$5:B6459) + COUNTIF($B$5:B1463, B1463) - 1),"")</f>
        <v/>
      </c>
      <c r="B1463" s="29" t="str">
        <f t="shared" si="44"/>
        <v>0</v>
      </c>
      <c r="C1463" s="30"/>
      <c r="D1463" s="30"/>
      <c r="E1463" s="34"/>
      <c r="F1463" s="33" t="str">
        <f t="shared" si="45"/>
        <v/>
      </c>
      <c r="G1463" s="30"/>
      <c r="H1463" s="30"/>
      <c r="I1463" s="31"/>
      <c r="J1463" s="31"/>
      <c r="K1463" s="31"/>
    </row>
    <row r="1464" spans="1:11" ht="15.75" x14ac:dyDescent="0.25">
      <c r="A1464" s="28" t="str">
        <f>IFERROR((RANK(B1464, $B$5:B6460) + COUNTIF($B$5:B1464, B1464) - 1),"")</f>
        <v/>
      </c>
      <c r="B1464" s="29" t="str">
        <f t="shared" si="44"/>
        <v>0</v>
      </c>
      <c r="C1464" s="30"/>
      <c r="D1464" s="30"/>
      <c r="E1464" s="34"/>
      <c r="F1464" s="33" t="str">
        <f t="shared" si="45"/>
        <v/>
      </c>
      <c r="G1464" s="30"/>
      <c r="H1464" s="30"/>
      <c r="I1464" s="31"/>
      <c r="J1464" s="31"/>
      <c r="K1464" s="31"/>
    </row>
    <row r="1465" spans="1:11" ht="15.75" x14ac:dyDescent="0.25">
      <c r="A1465" s="28" t="str">
        <f>IFERROR((RANK(B1465, $B$5:B6461) + COUNTIF($B$5:B1465, B1465) - 1),"")</f>
        <v/>
      </c>
      <c r="B1465" s="29" t="str">
        <f t="shared" si="44"/>
        <v>0</v>
      </c>
      <c r="C1465" s="30"/>
      <c r="D1465" s="30"/>
      <c r="E1465" s="34"/>
      <c r="F1465" s="33" t="str">
        <f t="shared" si="45"/>
        <v/>
      </c>
      <c r="G1465" s="30"/>
      <c r="H1465" s="30"/>
      <c r="I1465" s="31"/>
      <c r="J1465" s="31"/>
      <c r="K1465" s="31"/>
    </row>
    <row r="1466" spans="1:11" ht="15.75" x14ac:dyDescent="0.25">
      <c r="A1466" s="28" t="str">
        <f>IFERROR((RANK(B1466, $B$5:B6462) + COUNTIF($B$5:B1466, B1466) - 1),"")</f>
        <v/>
      </c>
      <c r="B1466" s="29" t="str">
        <f t="shared" si="44"/>
        <v>0</v>
      </c>
      <c r="C1466" s="30"/>
      <c r="D1466" s="30"/>
      <c r="E1466" s="34"/>
      <c r="F1466" s="33" t="str">
        <f t="shared" si="45"/>
        <v/>
      </c>
      <c r="G1466" s="30"/>
      <c r="H1466" s="30"/>
      <c r="I1466" s="31"/>
      <c r="J1466" s="31"/>
      <c r="K1466" s="31"/>
    </row>
    <row r="1467" spans="1:11" ht="15.75" x14ac:dyDescent="0.25">
      <c r="A1467" s="28" t="str">
        <f>IFERROR((RANK(B1467, $B$5:B6463) + COUNTIF($B$5:B1467, B1467) - 1),"")</f>
        <v/>
      </c>
      <c r="B1467" s="29" t="str">
        <f t="shared" si="44"/>
        <v>0</v>
      </c>
      <c r="C1467" s="30"/>
      <c r="D1467" s="30"/>
      <c r="E1467" s="34"/>
      <c r="F1467" s="33" t="str">
        <f t="shared" si="45"/>
        <v/>
      </c>
      <c r="G1467" s="30"/>
      <c r="H1467" s="30"/>
      <c r="I1467" s="31"/>
      <c r="J1467" s="31"/>
      <c r="K1467" s="31"/>
    </row>
    <row r="1468" spans="1:11" ht="15.75" x14ac:dyDescent="0.25">
      <c r="A1468" s="28" t="str">
        <f>IFERROR((RANK(B1468, $B$5:B6464) + COUNTIF($B$5:B1468, B1468) - 1),"")</f>
        <v/>
      </c>
      <c r="B1468" s="29" t="str">
        <f t="shared" si="44"/>
        <v>0</v>
      </c>
      <c r="C1468" s="30"/>
      <c r="D1468" s="30"/>
      <c r="E1468" s="34"/>
      <c r="F1468" s="33" t="str">
        <f t="shared" si="45"/>
        <v/>
      </c>
      <c r="G1468" s="30"/>
      <c r="H1468" s="30"/>
      <c r="I1468" s="31"/>
      <c r="J1468" s="31"/>
      <c r="K1468" s="31"/>
    </row>
    <row r="1469" spans="1:11" ht="15.75" x14ac:dyDescent="0.25">
      <c r="A1469" s="28" t="str">
        <f>IFERROR((RANK(B1469, $B$5:B6465) + COUNTIF($B$5:B1469, B1469) - 1),"")</f>
        <v/>
      </c>
      <c r="B1469" s="29" t="str">
        <f t="shared" si="44"/>
        <v>0</v>
      </c>
      <c r="C1469" s="30"/>
      <c r="D1469" s="30"/>
      <c r="E1469" s="34"/>
      <c r="F1469" s="33" t="str">
        <f t="shared" si="45"/>
        <v/>
      </c>
      <c r="G1469" s="30"/>
      <c r="H1469" s="30"/>
      <c r="I1469" s="31"/>
      <c r="J1469" s="31"/>
      <c r="K1469" s="31"/>
    </row>
    <row r="1470" spans="1:11" ht="15.75" x14ac:dyDescent="0.25">
      <c r="A1470" s="28" t="str">
        <f>IFERROR((RANK(B1470, $B$5:B6466) + COUNTIF($B$5:B1470, B1470) - 1),"")</f>
        <v/>
      </c>
      <c r="B1470" s="29" t="str">
        <f t="shared" si="44"/>
        <v>0</v>
      </c>
      <c r="C1470" s="30"/>
      <c r="D1470" s="30"/>
      <c r="E1470" s="34"/>
      <c r="F1470" s="33" t="str">
        <f t="shared" si="45"/>
        <v/>
      </c>
      <c r="G1470" s="30"/>
      <c r="H1470" s="30"/>
      <c r="I1470" s="31"/>
      <c r="J1470" s="31"/>
      <c r="K1470" s="31"/>
    </row>
    <row r="1471" spans="1:11" ht="15.75" x14ac:dyDescent="0.25">
      <c r="A1471" s="28" t="str">
        <f>IFERROR((RANK(B1471, $B$5:B6467) + COUNTIF($B$5:B1471, B1471) - 1),"")</f>
        <v/>
      </c>
      <c r="B1471" s="29" t="str">
        <f t="shared" si="44"/>
        <v>0</v>
      </c>
      <c r="C1471" s="30"/>
      <c r="D1471" s="30"/>
      <c r="E1471" s="34"/>
      <c r="F1471" s="33" t="str">
        <f t="shared" si="45"/>
        <v/>
      </c>
      <c r="G1471" s="30"/>
      <c r="H1471" s="30"/>
      <c r="I1471" s="31"/>
      <c r="J1471" s="31"/>
      <c r="K1471" s="31"/>
    </row>
    <row r="1472" spans="1:11" ht="15.75" x14ac:dyDescent="0.25">
      <c r="A1472" s="28" t="str">
        <f>IFERROR((RANK(B1472, $B$5:B6468) + COUNTIF($B$5:B1472, B1472) - 1),"")</f>
        <v/>
      </c>
      <c r="B1472" s="29" t="str">
        <f t="shared" si="44"/>
        <v>0</v>
      </c>
      <c r="C1472" s="30"/>
      <c r="D1472" s="30"/>
      <c r="E1472" s="34"/>
      <c r="F1472" s="33" t="str">
        <f t="shared" si="45"/>
        <v/>
      </c>
      <c r="G1472" s="30"/>
      <c r="H1472" s="30"/>
      <c r="I1472" s="31"/>
      <c r="J1472" s="31"/>
      <c r="K1472" s="31"/>
    </row>
    <row r="1473" spans="1:11" ht="15.75" x14ac:dyDescent="0.25">
      <c r="A1473" s="28" t="str">
        <f>IFERROR((RANK(B1473, $B$5:B6469) + COUNTIF($B$5:B1473, B1473) - 1),"")</f>
        <v/>
      </c>
      <c r="B1473" s="29" t="str">
        <f t="shared" si="44"/>
        <v>0</v>
      </c>
      <c r="C1473" s="30"/>
      <c r="D1473" s="30"/>
      <c r="E1473" s="34"/>
      <c r="F1473" s="33" t="str">
        <f t="shared" si="45"/>
        <v/>
      </c>
      <c r="G1473" s="30"/>
      <c r="H1473" s="30"/>
      <c r="I1473" s="31"/>
      <c r="J1473" s="31"/>
      <c r="K1473" s="31"/>
    </row>
    <row r="1474" spans="1:11" ht="15.75" x14ac:dyDescent="0.25">
      <c r="A1474" s="28" t="str">
        <f>IFERROR((RANK(B1474, $B$5:B6470) + COUNTIF($B$5:B1474, B1474) - 1),"")</f>
        <v/>
      </c>
      <c r="B1474" s="29" t="str">
        <f t="shared" si="44"/>
        <v>0</v>
      </c>
      <c r="C1474" s="30"/>
      <c r="D1474" s="30"/>
      <c r="E1474" s="34"/>
      <c r="F1474" s="33" t="str">
        <f t="shared" si="45"/>
        <v/>
      </c>
      <c r="G1474" s="30"/>
      <c r="H1474" s="30"/>
      <c r="I1474" s="31"/>
      <c r="J1474" s="31"/>
      <c r="K1474" s="31"/>
    </row>
    <row r="1475" spans="1:11" ht="15.75" x14ac:dyDescent="0.25">
      <c r="A1475" s="28" t="str">
        <f>IFERROR((RANK(B1475, $B$5:B6471) + COUNTIF($B$5:B1475, B1475) - 1),"")</f>
        <v/>
      </c>
      <c r="B1475" s="29" t="str">
        <f t="shared" si="44"/>
        <v>0</v>
      </c>
      <c r="C1475" s="30"/>
      <c r="D1475" s="30"/>
      <c r="E1475" s="34"/>
      <c r="F1475" s="33" t="str">
        <f t="shared" si="45"/>
        <v/>
      </c>
      <c r="G1475" s="30"/>
      <c r="H1475" s="30"/>
      <c r="I1475" s="31"/>
      <c r="J1475" s="31"/>
      <c r="K1475" s="31"/>
    </row>
    <row r="1476" spans="1:11" ht="15.75" x14ac:dyDescent="0.25">
      <c r="A1476" s="28" t="str">
        <f>IFERROR((RANK(B1476, $B$5:B6472) + COUNTIF($B$5:B1476, B1476) - 1),"")</f>
        <v/>
      </c>
      <c r="B1476" s="29" t="str">
        <f t="shared" si="44"/>
        <v>0</v>
      </c>
      <c r="C1476" s="30"/>
      <c r="D1476" s="30"/>
      <c r="E1476" s="34"/>
      <c r="F1476" s="33" t="str">
        <f t="shared" si="45"/>
        <v/>
      </c>
      <c r="G1476" s="30"/>
      <c r="H1476" s="30"/>
      <c r="I1476" s="31"/>
      <c r="J1476" s="31"/>
      <c r="K1476" s="31"/>
    </row>
    <row r="1477" spans="1:11" ht="15.75" x14ac:dyDescent="0.25">
      <c r="A1477" s="28" t="str">
        <f>IFERROR((RANK(B1477, $B$5:B6473) + COUNTIF($B$5:B1477, B1477) - 1),"")</f>
        <v/>
      </c>
      <c r="B1477" s="29" t="str">
        <f t="shared" ref="B1477:B1540" si="46">IF(G1477="Removed",IF(AND(I1477 &lt;&gt; "Poor", I1477 &lt;&gt; "Very Poor/Dead",E1477&gt;5), E1477, "0"),"0")</f>
        <v>0</v>
      </c>
      <c r="C1477" s="30"/>
      <c r="D1477" s="30"/>
      <c r="E1477" s="34"/>
      <c r="F1477" s="33" t="str">
        <f t="shared" ref="F1477:F1540" si="47">IF(E1477&gt;=20,"X","")</f>
        <v/>
      </c>
      <c r="G1477" s="30"/>
      <c r="H1477" s="30"/>
      <c r="I1477" s="31"/>
      <c r="J1477" s="31"/>
      <c r="K1477" s="31"/>
    </row>
    <row r="1478" spans="1:11" ht="15.75" x14ac:dyDescent="0.25">
      <c r="A1478" s="28" t="str">
        <f>IFERROR((RANK(B1478, $B$5:B6474) + COUNTIF($B$5:B1478, B1478) - 1),"")</f>
        <v/>
      </c>
      <c r="B1478" s="29" t="str">
        <f t="shared" si="46"/>
        <v>0</v>
      </c>
      <c r="C1478" s="30"/>
      <c r="D1478" s="30"/>
      <c r="E1478" s="34"/>
      <c r="F1478" s="33" t="str">
        <f t="shared" si="47"/>
        <v/>
      </c>
      <c r="G1478" s="30"/>
      <c r="H1478" s="30"/>
      <c r="I1478" s="31"/>
      <c r="J1478" s="31"/>
      <c r="K1478" s="31"/>
    </row>
    <row r="1479" spans="1:11" ht="15.75" x14ac:dyDescent="0.25">
      <c r="A1479" s="28" t="str">
        <f>IFERROR((RANK(B1479, $B$5:B6475) + COUNTIF($B$5:B1479, B1479) - 1),"")</f>
        <v/>
      </c>
      <c r="B1479" s="29" t="str">
        <f t="shared" si="46"/>
        <v>0</v>
      </c>
      <c r="C1479" s="30"/>
      <c r="D1479" s="30"/>
      <c r="E1479" s="34"/>
      <c r="F1479" s="33" t="str">
        <f t="shared" si="47"/>
        <v/>
      </c>
      <c r="G1479" s="30"/>
      <c r="H1479" s="30"/>
      <c r="I1479" s="31"/>
      <c r="J1479" s="31"/>
      <c r="K1479" s="31"/>
    </row>
    <row r="1480" spans="1:11" ht="15.75" x14ac:dyDescent="0.25">
      <c r="A1480" s="28" t="str">
        <f>IFERROR((RANK(B1480, $B$5:B6476) + COUNTIF($B$5:B1480, B1480) - 1),"")</f>
        <v/>
      </c>
      <c r="B1480" s="29" t="str">
        <f t="shared" si="46"/>
        <v>0</v>
      </c>
      <c r="C1480" s="30"/>
      <c r="D1480" s="30"/>
      <c r="E1480" s="34"/>
      <c r="F1480" s="33" t="str">
        <f t="shared" si="47"/>
        <v/>
      </c>
      <c r="G1480" s="30"/>
      <c r="H1480" s="30"/>
      <c r="I1480" s="31"/>
      <c r="J1480" s="31"/>
      <c r="K1480" s="31"/>
    </row>
    <row r="1481" spans="1:11" ht="15.75" x14ac:dyDescent="0.25">
      <c r="A1481" s="28" t="str">
        <f>IFERROR((RANK(B1481, $B$5:B6477) + COUNTIF($B$5:B1481, B1481) - 1),"")</f>
        <v/>
      </c>
      <c r="B1481" s="29" t="str">
        <f t="shared" si="46"/>
        <v>0</v>
      </c>
      <c r="C1481" s="30"/>
      <c r="D1481" s="30"/>
      <c r="E1481" s="34"/>
      <c r="F1481" s="33" t="str">
        <f t="shared" si="47"/>
        <v/>
      </c>
      <c r="G1481" s="30"/>
      <c r="H1481" s="30"/>
      <c r="I1481" s="31"/>
      <c r="J1481" s="31"/>
      <c r="K1481" s="31"/>
    </row>
    <row r="1482" spans="1:11" ht="15.75" x14ac:dyDescent="0.25">
      <c r="A1482" s="28" t="str">
        <f>IFERROR((RANK(B1482, $B$5:B6478) + COUNTIF($B$5:B1482, B1482) - 1),"")</f>
        <v/>
      </c>
      <c r="B1482" s="29" t="str">
        <f t="shared" si="46"/>
        <v>0</v>
      </c>
      <c r="C1482" s="30"/>
      <c r="D1482" s="30"/>
      <c r="E1482" s="34"/>
      <c r="F1482" s="33" t="str">
        <f t="shared" si="47"/>
        <v/>
      </c>
      <c r="G1482" s="30"/>
      <c r="H1482" s="30"/>
      <c r="I1482" s="31"/>
      <c r="J1482" s="31"/>
      <c r="K1482" s="31"/>
    </row>
    <row r="1483" spans="1:11" ht="15.75" x14ac:dyDescent="0.25">
      <c r="A1483" s="28" t="str">
        <f>IFERROR((RANK(B1483, $B$5:B6479) + COUNTIF($B$5:B1483, B1483) - 1),"")</f>
        <v/>
      </c>
      <c r="B1483" s="29" t="str">
        <f t="shared" si="46"/>
        <v>0</v>
      </c>
      <c r="C1483" s="30"/>
      <c r="D1483" s="30"/>
      <c r="E1483" s="34"/>
      <c r="F1483" s="33" t="str">
        <f t="shared" si="47"/>
        <v/>
      </c>
      <c r="G1483" s="30"/>
      <c r="H1483" s="30"/>
      <c r="I1483" s="31"/>
      <c r="J1483" s="31"/>
      <c r="K1483" s="31"/>
    </row>
    <row r="1484" spans="1:11" ht="15.75" x14ac:dyDescent="0.25">
      <c r="A1484" s="28" t="str">
        <f>IFERROR((RANK(B1484, $B$5:B6480) + COUNTIF($B$5:B1484, B1484) - 1),"")</f>
        <v/>
      </c>
      <c r="B1484" s="29" t="str">
        <f t="shared" si="46"/>
        <v>0</v>
      </c>
      <c r="C1484" s="30"/>
      <c r="D1484" s="30"/>
      <c r="E1484" s="34"/>
      <c r="F1484" s="33" t="str">
        <f t="shared" si="47"/>
        <v/>
      </c>
      <c r="G1484" s="30"/>
      <c r="H1484" s="30"/>
      <c r="I1484" s="31"/>
      <c r="J1484" s="31"/>
      <c r="K1484" s="31"/>
    </row>
    <row r="1485" spans="1:11" ht="15.75" x14ac:dyDescent="0.25">
      <c r="A1485" s="28" t="str">
        <f>IFERROR((RANK(B1485, $B$5:B6481) + COUNTIF($B$5:B1485, B1485) - 1),"")</f>
        <v/>
      </c>
      <c r="B1485" s="29" t="str">
        <f t="shared" si="46"/>
        <v>0</v>
      </c>
      <c r="C1485" s="30"/>
      <c r="D1485" s="30"/>
      <c r="E1485" s="34"/>
      <c r="F1485" s="33" t="str">
        <f t="shared" si="47"/>
        <v/>
      </c>
      <c r="G1485" s="30"/>
      <c r="H1485" s="30"/>
      <c r="I1485" s="31"/>
      <c r="J1485" s="31"/>
      <c r="K1485" s="31"/>
    </row>
    <row r="1486" spans="1:11" ht="15.75" x14ac:dyDescent="0.25">
      <c r="A1486" s="28" t="str">
        <f>IFERROR((RANK(B1486, $B$5:B6482) + COUNTIF($B$5:B1486, B1486) - 1),"")</f>
        <v/>
      </c>
      <c r="B1486" s="29" t="str">
        <f t="shared" si="46"/>
        <v>0</v>
      </c>
      <c r="C1486" s="30"/>
      <c r="D1486" s="30"/>
      <c r="E1486" s="34"/>
      <c r="F1486" s="33" t="str">
        <f t="shared" si="47"/>
        <v/>
      </c>
      <c r="G1486" s="30"/>
      <c r="H1486" s="30"/>
      <c r="I1486" s="31"/>
      <c r="J1486" s="31"/>
      <c r="K1486" s="31"/>
    </row>
    <row r="1487" spans="1:11" ht="15.75" x14ac:dyDescent="0.25">
      <c r="A1487" s="28" t="str">
        <f>IFERROR((RANK(B1487, $B$5:B6483) + COUNTIF($B$5:B1487, B1487) - 1),"")</f>
        <v/>
      </c>
      <c r="B1487" s="29" t="str">
        <f t="shared" si="46"/>
        <v>0</v>
      </c>
      <c r="C1487" s="30"/>
      <c r="D1487" s="30"/>
      <c r="E1487" s="34"/>
      <c r="F1487" s="33" t="str">
        <f t="shared" si="47"/>
        <v/>
      </c>
      <c r="G1487" s="30"/>
      <c r="H1487" s="30"/>
      <c r="I1487" s="31"/>
      <c r="J1487" s="31"/>
      <c r="K1487" s="31"/>
    </row>
    <row r="1488" spans="1:11" ht="15.75" x14ac:dyDescent="0.25">
      <c r="A1488" s="28" t="str">
        <f>IFERROR((RANK(B1488, $B$5:B6484) + COUNTIF($B$5:B1488, B1488) - 1),"")</f>
        <v/>
      </c>
      <c r="B1488" s="29" t="str">
        <f t="shared" si="46"/>
        <v>0</v>
      </c>
      <c r="C1488" s="30"/>
      <c r="D1488" s="30"/>
      <c r="E1488" s="34"/>
      <c r="F1488" s="33" t="str">
        <f t="shared" si="47"/>
        <v/>
      </c>
      <c r="G1488" s="30"/>
      <c r="H1488" s="30"/>
      <c r="I1488" s="31"/>
      <c r="J1488" s="31"/>
      <c r="K1488" s="31"/>
    </row>
    <row r="1489" spans="1:11" ht="15.75" x14ac:dyDescent="0.25">
      <c r="A1489" s="28" t="str">
        <f>IFERROR((RANK(B1489, $B$5:B6485) + COUNTIF($B$5:B1489, B1489) - 1),"")</f>
        <v/>
      </c>
      <c r="B1489" s="29" t="str">
        <f t="shared" si="46"/>
        <v>0</v>
      </c>
      <c r="C1489" s="30"/>
      <c r="D1489" s="30"/>
      <c r="E1489" s="34"/>
      <c r="F1489" s="33" t="str">
        <f t="shared" si="47"/>
        <v/>
      </c>
      <c r="G1489" s="30"/>
      <c r="H1489" s="30"/>
      <c r="I1489" s="31"/>
      <c r="J1489" s="31"/>
      <c r="K1489" s="31"/>
    </row>
    <row r="1490" spans="1:11" ht="15.75" x14ac:dyDescent="0.25">
      <c r="A1490" s="28" t="str">
        <f>IFERROR((RANK(B1490, $B$5:B6486) + COUNTIF($B$5:B1490, B1490) - 1),"")</f>
        <v/>
      </c>
      <c r="B1490" s="29" t="str">
        <f t="shared" si="46"/>
        <v>0</v>
      </c>
      <c r="C1490" s="30"/>
      <c r="D1490" s="30"/>
      <c r="E1490" s="34"/>
      <c r="F1490" s="33" t="str">
        <f t="shared" si="47"/>
        <v/>
      </c>
      <c r="G1490" s="30"/>
      <c r="H1490" s="30"/>
      <c r="I1490" s="31"/>
      <c r="J1490" s="31"/>
      <c r="K1490" s="31"/>
    </row>
    <row r="1491" spans="1:11" ht="15.75" x14ac:dyDescent="0.25">
      <c r="A1491" s="28" t="str">
        <f>IFERROR((RANK(B1491, $B$5:B6487) + COUNTIF($B$5:B1491, B1491) - 1),"")</f>
        <v/>
      </c>
      <c r="B1491" s="29" t="str">
        <f t="shared" si="46"/>
        <v>0</v>
      </c>
      <c r="C1491" s="30"/>
      <c r="D1491" s="30"/>
      <c r="E1491" s="34"/>
      <c r="F1491" s="33" t="str">
        <f t="shared" si="47"/>
        <v/>
      </c>
      <c r="G1491" s="30"/>
      <c r="H1491" s="30"/>
      <c r="I1491" s="31"/>
      <c r="J1491" s="31"/>
      <c r="K1491" s="31"/>
    </row>
    <row r="1492" spans="1:11" ht="15.75" x14ac:dyDescent="0.25">
      <c r="A1492" s="28" t="str">
        <f>IFERROR((RANK(B1492, $B$5:B6488) + COUNTIF($B$5:B1492, B1492) - 1),"")</f>
        <v/>
      </c>
      <c r="B1492" s="29" t="str">
        <f t="shared" si="46"/>
        <v>0</v>
      </c>
      <c r="C1492" s="30"/>
      <c r="D1492" s="30"/>
      <c r="E1492" s="34"/>
      <c r="F1492" s="33" t="str">
        <f t="shared" si="47"/>
        <v/>
      </c>
      <c r="G1492" s="30"/>
      <c r="H1492" s="30"/>
      <c r="I1492" s="31"/>
      <c r="J1492" s="31"/>
      <c r="K1492" s="31"/>
    </row>
    <row r="1493" spans="1:11" ht="15.75" x14ac:dyDescent="0.25">
      <c r="A1493" s="28" t="str">
        <f>IFERROR((RANK(B1493, $B$5:B6489) + COUNTIF($B$5:B1493, B1493) - 1),"")</f>
        <v/>
      </c>
      <c r="B1493" s="29" t="str">
        <f t="shared" si="46"/>
        <v>0</v>
      </c>
      <c r="C1493" s="30"/>
      <c r="D1493" s="30"/>
      <c r="E1493" s="34"/>
      <c r="F1493" s="33" t="str">
        <f t="shared" si="47"/>
        <v/>
      </c>
      <c r="G1493" s="30"/>
      <c r="H1493" s="30"/>
      <c r="I1493" s="31"/>
      <c r="J1493" s="31"/>
      <c r="K1493" s="31"/>
    </row>
    <row r="1494" spans="1:11" ht="15.75" x14ac:dyDescent="0.25">
      <c r="A1494" s="28" t="str">
        <f>IFERROR((RANK(B1494, $B$5:B6490) + COUNTIF($B$5:B1494, B1494) - 1),"")</f>
        <v/>
      </c>
      <c r="B1494" s="29" t="str">
        <f t="shared" si="46"/>
        <v>0</v>
      </c>
      <c r="C1494" s="30"/>
      <c r="D1494" s="30"/>
      <c r="E1494" s="34"/>
      <c r="F1494" s="33" t="str">
        <f t="shared" si="47"/>
        <v/>
      </c>
      <c r="G1494" s="30"/>
      <c r="H1494" s="30"/>
      <c r="I1494" s="31"/>
      <c r="J1494" s="31"/>
      <c r="K1494" s="31"/>
    </row>
    <row r="1495" spans="1:11" ht="15.75" x14ac:dyDescent="0.25">
      <c r="A1495" s="28" t="str">
        <f>IFERROR((RANK(B1495, $B$5:B6491) + COUNTIF($B$5:B1495, B1495) - 1),"")</f>
        <v/>
      </c>
      <c r="B1495" s="29" t="str">
        <f t="shared" si="46"/>
        <v>0</v>
      </c>
      <c r="C1495" s="30"/>
      <c r="D1495" s="30"/>
      <c r="E1495" s="34"/>
      <c r="F1495" s="33" t="str">
        <f t="shared" si="47"/>
        <v/>
      </c>
      <c r="G1495" s="30"/>
      <c r="H1495" s="30"/>
      <c r="I1495" s="31"/>
      <c r="J1495" s="31"/>
      <c r="K1495" s="31"/>
    </row>
    <row r="1496" spans="1:11" ht="15.75" x14ac:dyDescent="0.25">
      <c r="A1496" s="28" t="str">
        <f>IFERROR((RANK(B1496, $B$5:B6492) + COUNTIF($B$5:B1496, B1496) - 1),"")</f>
        <v/>
      </c>
      <c r="B1496" s="29" t="str">
        <f t="shared" si="46"/>
        <v>0</v>
      </c>
      <c r="C1496" s="30"/>
      <c r="D1496" s="30"/>
      <c r="E1496" s="34"/>
      <c r="F1496" s="33" t="str">
        <f t="shared" si="47"/>
        <v/>
      </c>
      <c r="G1496" s="30"/>
      <c r="H1496" s="30"/>
      <c r="I1496" s="31"/>
      <c r="J1496" s="31"/>
      <c r="K1496" s="31"/>
    </row>
    <row r="1497" spans="1:11" ht="15.75" x14ac:dyDescent="0.25">
      <c r="A1497" s="28" t="str">
        <f>IFERROR((RANK(B1497, $B$5:B6493) + COUNTIF($B$5:B1497, B1497) - 1),"")</f>
        <v/>
      </c>
      <c r="B1497" s="29" t="str">
        <f t="shared" si="46"/>
        <v>0</v>
      </c>
      <c r="C1497" s="30"/>
      <c r="D1497" s="30"/>
      <c r="E1497" s="34"/>
      <c r="F1497" s="33" t="str">
        <f t="shared" si="47"/>
        <v/>
      </c>
      <c r="G1497" s="30"/>
      <c r="H1497" s="30"/>
      <c r="I1497" s="31"/>
      <c r="J1497" s="31"/>
      <c r="K1497" s="31"/>
    </row>
    <row r="1498" spans="1:11" ht="15.75" x14ac:dyDescent="0.25">
      <c r="A1498" s="28" t="str">
        <f>IFERROR((RANK(B1498, $B$5:B6494) + COUNTIF($B$5:B1498, B1498) - 1),"")</f>
        <v/>
      </c>
      <c r="B1498" s="29" t="str">
        <f t="shared" si="46"/>
        <v>0</v>
      </c>
      <c r="C1498" s="30"/>
      <c r="D1498" s="30"/>
      <c r="E1498" s="34"/>
      <c r="F1498" s="33" t="str">
        <f t="shared" si="47"/>
        <v/>
      </c>
      <c r="G1498" s="30"/>
      <c r="H1498" s="30"/>
      <c r="I1498" s="31"/>
      <c r="J1498" s="31"/>
      <c r="K1498" s="31"/>
    </row>
    <row r="1499" spans="1:11" ht="15.75" x14ac:dyDescent="0.25">
      <c r="A1499" s="28" t="str">
        <f>IFERROR((RANK(B1499, $B$5:B6495) + COUNTIF($B$5:B1499, B1499) - 1),"")</f>
        <v/>
      </c>
      <c r="B1499" s="29" t="str">
        <f t="shared" si="46"/>
        <v>0</v>
      </c>
      <c r="C1499" s="30"/>
      <c r="D1499" s="30"/>
      <c r="E1499" s="34"/>
      <c r="F1499" s="33" t="str">
        <f t="shared" si="47"/>
        <v/>
      </c>
      <c r="G1499" s="30"/>
      <c r="H1499" s="30"/>
      <c r="I1499" s="31"/>
      <c r="J1499" s="31"/>
      <c r="K1499" s="31"/>
    </row>
    <row r="1500" spans="1:11" ht="15.75" x14ac:dyDescent="0.25">
      <c r="A1500" s="28" t="str">
        <f>IFERROR((RANK(B1500, $B$5:B6496) + COUNTIF($B$5:B1500, B1500) - 1),"")</f>
        <v/>
      </c>
      <c r="B1500" s="29" t="str">
        <f t="shared" si="46"/>
        <v>0</v>
      </c>
      <c r="C1500" s="30"/>
      <c r="D1500" s="30"/>
      <c r="E1500" s="34"/>
      <c r="F1500" s="33" t="str">
        <f t="shared" si="47"/>
        <v/>
      </c>
      <c r="G1500" s="30"/>
      <c r="H1500" s="30"/>
      <c r="I1500" s="31"/>
      <c r="J1500" s="31"/>
      <c r="K1500" s="31"/>
    </row>
    <row r="1501" spans="1:11" ht="15.75" x14ac:dyDescent="0.25">
      <c r="A1501" s="28" t="str">
        <f>IFERROR((RANK(B1501, $B$5:B6497) + COUNTIF($B$5:B1501, B1501) - 1),"")</f>
        <v/>
      </c>
      <c r="B1501" s="29" t="str">
        <f t="shared" si="46"/>
        <v>0</v>
      </c>
      <c r="C1501" s="30"/>
      <c r="D1501" s="30"/>
      <c r="E1501" s="34"/>
      <c r="F1501" s="33" t="str">
        <f t="shared" si="47"/>
        <v/>
      </c>
      <c r="G1501" s="30"/>
      <c r="H1501" s="30"/>
      <c r="I1501" s="31"/>
      <c r="J1501" s="31"/>
      <c r="K1501" s="31"/>
    </row>
    <row r="1502" spans="1:11" ht="15.75" x14ac:dyDescent="0.25">
      <c r="A1502" s="28" t="str">
        <f>IFERROR((RANK(B1502, $B$5:B6498) + COUNTIF($B$5:B1502, B1502) - 1),"")</f>
        <v/>
      </c>
      <c r="B1502" s="29" t="str">
        <f t="shared" si="46"/>
        <v>0</v>
      </c>
      <c r="C1502" s="30"/>
      <c r="D1502" s="30"/>
      <c r="E1502" s="34"/>
      <c r="F1502" s="33" t="str">
        <f t="shared" si="47"/>
        <v/>
      </c>
      <c r="G1502" s="30"/>
      <c r="H1502" s="30"/>
      <c r="I1502" s="31"/>
      <c r="J1502" s="31"/>
      <c r="K1502" s="31"/>
    </row>
    <row r="1503" spans="1:11" ht="15.75" x14ac:dyDescent="0.25">
      <c r="A1503" s="28" t="str">
        <f>IFERROR((RANK(B1503, $B$5:B6499) + COUNTIF($B$5:B1503, B1503) - 1),"")</f>
        <v/>
      </c>
      <c r="B1503" s="29" t="str">
        <f t="shared" si="46"/>
        <v>0</v>
      </c>
      <c r="C1503" s="30"/>
      <c r="D1503" s="30"/>
      <c r="E1503" s="34"/>
      <c r="F1503" s="33" t="str">
        <f t="shared" si="47"/>
        <v/>
      </c>
      <c r="G1503" s="30"/>
      <c r="H1503" s="30"/>
      <c r="I1503" s="31"/>
      <c r="J1503" s="31"/>
      <c r="K1503" s="31"/>
    </row>
    <row r="1504" spans="1:11" ht="15.75" x14ac:dyDescent="0.25">
      <c r="A1504" s="28" t="str">
        <f>IFERROR((RANK(B1504, $B$5:B6500) + COUNTIF($B$5:B1504, B1504) - 1),"")</f>
        <v/>
      </c>
      <c r="B1504" s="29" t="str">
        <f t="shared" si="46"/>
        <v>0</v>
      </c>
      <c r="C1504" s="30"/>
      <c r="D1504" s="30"/>
      <c r="E1504" s="34"/>
      <c r="F1504" s="33" t="str">
        <f t="shared" si="47"/>
        <v/>
      </c>
      <c r="G1504" s="30"/>
      <c r="H1504" s="30"/>
      <c r="I1504" s="31"/>
      <c r="J1504" s="31"/>
      <c r="K1504" s="31"/>
    </row>
    <row r="1505" spans="1:11" ht="15.75" x14ac:dyDescent="0.25">
      <c r="A1505" s="28" t="str">
        <f>IFERROR((RANK(B1505, $B$5:B6501) + COUNTIF($B$5:B1505, B1505) - 1),"")</f>
        <v/>
      </c>
      <c r="B1505" s="29" t="str">
        <f t="shared" si="46"/>
        <v>0</v>
      </c>
      <c r="C1505" s="30"/>
      <c r="D1505" s="30"/>
      <c r="E1505" s="34"/>
      <c r="F1505" s="33" t="str">
        <f t="shared" si="47"/>
        <v/>
      </c>
      <c r="G1505" s="30"/>
      <c r="H1505" s="30"/>
      <c r="I1505" s="31"/>
      <c r="J1505" s="31"/>
      <c r="K1505" s="31"/>
    </row>
    <row r="1506" spans="1:11" ht="15.75" x14ac:dyDescent="0.25">
      <c r="A1506" s="28" t="str">
        <f>IFERROR((RANK(B1506, $B$5:B6502) + COUNTIF($B$5:B1506, B1506) - 1),"")</f>
        <v/>
      </c>
      <c r="B1506" s="29" t="str">
        <f t="shared" si="46"/>
        <v>0</v>
      </c>
      <c r="C1506" s="30"/>
      <c r="D1506" s="30"/>
      <c r="E1506" s="34"/>
      <c r="F1506" s="33" t="str">
        <f t="shared" si="47"/>
        <v/>
      </c>
      <c r="G1506" s="30"/>
      <c r="H1506" s="30"/>
      <c r="I1506" s="31"/>
      <c r="J1506" s="31"/>
      <c r="K1506" s="31"/>
    </row>
    <row r="1507" spans="1:11" ht="15.75" x14ac:dyDescent="0.25">
      <c r="A1507" s="28" t="str">
        <f>IFERROR((RANK(B1507, $B$5:B6503) + COUNTIF($B$5:B1507, B1507) - 1),"")</f>
        <v/>
      </c>
      <c r="B1507" s="29" t="str">
        <f t="shared" si="46"/>
        <v>0</v>
      </c>
      <c r="C1507" s="30"/>
      <c r="D1507" s="30"/>
      <c r="E1507" s="34"/>
      <c r="F1507" s="33" t="str">
        <f t="shared" si="47"/>
        <v/>
      </c>
      <c r="G1507" s="30"/>
      <c r="H1507" s="30"/>
      <c r="I1507" s="31"/>
      <c r="J1507" s="31"/>
      <c r="K1507" s="31"/>
    </row>
    <row r="1508" spans="1:11" ht="15.75" x14ac:dyDescent="0.25">
      <c r="A1508" s="28" t="str">
        <f>IFERROR((RANK(B1508, $B$5:B6504) + COUNTIF($B$5:B1508, B1508) - 1),"")</f>
        <v/>
      </c>
      <c r="B1508" s="29" t="str">
        <f t="shared" si="46"/>
        <v>0</v>
      </c>
      <c r="C1508" s="30"/>
      <c r="D1508" s="30"/>
      <c r="E1508" s="34"/>
      <c r="F1508" s="33" t="str">
        <f t="shared" si="47"/>
        <v/>
      </c>
      <c r="G1508" s="30"/>
      <c r="H1508" s="30"/>
      <c r="I1508" s="31"/>
      <c r="J1508" s="31"/>
      <c r="K1508" s="31"/>
    </row>
    <row r="1509" spans="1:11" ht="15.75" x14ac:dyDescent="0.25">
      <c r="A1509" s="28" t="str">
        <f>IFERROR((RANK(B1509, $B$5:B6505) + COUNTIF($B$5:B1509, B1509) - 1),"")</f>
        <v/>
      </c>
      <c r="B1509" s="29" t="str">
        <f t="shared" si="46"/>
        <v>0</v>
      </c>
      <c r="C1509" s="30"/>
      <c r="D1509" s="30"/>
      <c r="E1509" s="34"/>
      <c r="F1509" s="33" t="str">
        <f t="shared" si="47"/>
        <v/>
      </c>
      <c r="G1509" s="30"/>
      <c r="H1509" s="30"/>
      <c r="I1509" s="31"/>
      <c r="J1509" s="31"/>
      <c r="K1509" s="31"/>
    </row>
    <row r="1510" spans="1:11" ht="15.75" x14ac:dyDescent="0.25">
      <c r="A1510" s="28" t="str">
        <f>IFERROR((RANK(B1510, $B$5:B6506) + COUNTIF($B$5:B1510, B1510) - 1),"")</f>
        <v/>
      </c>
      <c r="B1510" s="29" t="str">
        <f t="shared" si="46"/>
        <v>0</v>
      </c>
      <c r="C1510" s="30"/>
      <c r="D1510" s="30"/>
      <c r="E1510" s="34"/>
      <c r="F1510" s="33" t="str">
        <f t="shared" si="47"/>
        <v/>
      </c>
      <c r="G1510" s="30"/>
      <c r="H1510" s="30"/>
      <c r="I1510" s="31"/>
      <c r="J1510" s="31"/>
      <c r="K1510" s="31"/>
    </row>
    <row r="1511" spans="1:11" ht="15.75" x14ac:dyDescent="0.25">
      <c r="A1511" s="28" t="str">
        <f>IFERROR((RANK(B1511, $B$5:B6507) + COUNTIF($B$5:B1511, B1511) - 1),"")</f>
        <v/>
      </c>
      <c r="B1511" s="29" t="str">
        <f t="shared" si="46"/>
        <v>0</v>
      </c>
      <c r="C1511" s="30"/>
      <c r="D1511" s="30"/>
      <c r="E1511" s="34"/>
      <c r="F1511" s="33" t="str">
        <f t="shared" si="47"/>
        <v/>
      </c>
      <c r="G1511" s="30"/>
      <c r="H1511" s="30"/>
      <c r="I1511" s="31"/>
      <c r="J1511" s="31"/>
      <c r="K1511" s="31"/>
    </row>
    <row r="1512" spans="1:11" ht="15.75" x14ac:dyDescent="0.25">
      <c r="A1512" s="28" t="str">
        <f>IFERROR((RANK(B1512, $B$5:B6508) + COUNTIF($B$5:B1512, B1512) - 1),"")</f>
        <v/>
      </c>
      <c r="B1512" s="29" t="str">
        <f t="shared" si="46"/>
        <v>0</v>
      </c>
      <c r="C1512" s="30"/>
      <c r="D1512" s="30"/>
      <c r="E1512" s="34"/>
      <c r="F1512" s="33" t="str">
        <f t="shared" si="47"/>
        <v/>
      </c>
      <c r="G1512" s="30"/>
      <c r="H1512" s="30"/>
      <c r="I1512" s="31"/>
      <c r="J1512" s="31"/>
      <c r="K1512" s="31"/>
    </row>
    <row r="1513" spans="1:11" ht="15.75" x14ac:dyDescent="0.25">
      <c r="A1513" s="28" t="str">
        <f>IFERROR((RANK(B1513, $B$5:B6509) + COUNTIF($B$5:B1513, B1513) - 1),"")</f>
        <v/>
      </c>
      <c r="B1513" s="29" t="str">
        <f t="shared" si="46"/>
        <v>0</v>
      </c>
      <c r="C1513" s="30"/>
      <c r="D1513" s="30"/>
      <c r="E1513" s="34"/>
      <c r="F1513" s="33" t="str">
        <f t="shared" si="47"/>
        <v/>
      </c>
      <c r="G1513" s="30"/>
      <c r="H1513" s="30"/>
      <c r="I1513" s="31"/>
      <c r="J1513" s="31"/>
      <c r="K1513" s="31"/>
    </row>
    <row r="1514" spans="1:11" ht="15.75" x14ac:dyDescent="0.25">
      <c r="A1514" s="28" t="str">
        <f>IFERROR((RANK(B1514, $B$5:B6510) + COUNTIF($B$5:B1514, B1514) - 1),"")</f>
        <v/>
      </c>
      <c r="B1514" s="29" t="str">
        <f t="shared" si="46"/>
        <v>0</v>
      </c>
      <c r="C1514" s="30"/>
      <c r="D1514" s="30"/>
      <c r="E1514" s="34"/>
      <c r="F1514" s="33" t="str">
        <f t="shared" si="47"/>
        <v/>
      </c>
      <c r="G1514" s="30"/>
      <c r="H1514" s="30"/>
      <c r="I1514" s="31"/>
      <c r="J1514" s="31"/>
      <c r="K1514" s="31"/>
    </row>
    <row r="1515" spans="1:11" ht="15.75" x14ac:dyDescent="0.25">
      <c r="A1515" s="28" t="str">
        <f>IFERROR((RANK(B1515, $B$5:B6511) + COUNTIF($B$5:B1515, B1515) - 1),"")</f>
        <v/>
      </c>
      <c r="B1515" s="29" t="str">
        <f t="shared" si="46"/>
        <v>0</v>
      </c>
      <c r="C1515" s="30"/>
      <c r="D1515" s="30"/>
      <c r="E1515" s="34"/>
      <c r="F1515" s="33" t="str">
        <f t="shared" si="47"/>
        <v/>
      </c>
      <c r="G1515" s="30"/>
      <c r="H1515" s="30"/>
      <c r="I1515" s="31"/>
      <c r="J1515" s="31"/>
      <c r="K1515" s="31"/>
    </row>
    <row r="1516" spans="1:11" ht="15.75" x14ac:dyDescent="0.25">
      <c r="A1516" s="28" t="str">
        <f>IFERROR((RANK(B1516, $B$5:B6512) + COUNTIF($B$5:B1516, B1516) - 1),"")</f>
        <v/>
      </c>
      <c r="B1516" s="29" t="str">
        <f t="shared" si="46"/>
        <v>0</v>
      </c>
      <c r="C1516" s="30"/>
      <c r="D1516" s="30"/>
      <c r="E1516" s="34"/>
      <c r="F1516" s="33" t="str">
        <f t="shared" si="47"/>
        <v/>
      </c>
      <c r="G1516" s="30"/>
      <c r="H1516" s="30"/>
      <c r="I1516" s="31"/>
      <c r="J1516" s="31"/>
      <c r="K1516" s="31"/>
    </row>
    <row r="1517" spans="1:11" ht="15.75" x14ac:dyDescent="0.25">
      <c r="A1517" s="28" t="str">
        <f>IFERROR((RANK(B1517, $B$5:B6513) + COUNTIF($B$5:B1517, B1517) - 1),"")</f>
        <v/>
      </c>
      <c r="B1517" s="29" t="str">
        <f t="shared" si="46"/>
        <v>0</v>
      </c>
      <c r="C1517" s="30"/>
      <c r="D1517" s="30"/>
      <c r="E1517" s="34"/>
      <c r="F1517" s="33" t="str">
        <f t="shared" si="47"/>
        <v/>
      </c>
      <c r="G1517" s="30"/>
      <c r="H1517" s="30"/>
      <c r="I1517" s="31"/>
      <c r="J1517" s="31"/>
      <c r="K1517" s="31"/>
    </row>
    <row r="1518" spans="1:11" ht="15.75" x14ac:dyDescent="0.25">
      <c r="A1518" s="28" t="str">
        <f>IFERROR((RANK(B1518, $B$5:B6514) + COUNTIF($B$5:B1518, B1518) - 1),"")</f>
        <v/>
      </c>
      <c r="B1518" s="29" t="str">
        <f t="shared" si="46"/>
        <v>0</v>
      </c>
      <c r="C1518" s="30"/>
      <c r="D1518" s="30"/>
      <c r="E1518" s="34"/>
      <c r="F1518" s="33" t="str">
        <f t="shared" si="47"/>
        <v/>
      </c>
      <c r="G1518" s="30"/>
      <c r="H1518" s="30"/>
      <c r="I1518" s="31"/>
      <c r="J1518" s="31"/>
      <c r="K1518" s="31"/>
    </row>
    <row r="1519" spans="1:11" ht="15.75" x14ac:dyDescent="0.25">
      <c r="A1519" s="28" t="str">
        <f>IFERROR((RANK(B1519, $B$5:B6515) + COUNTIF($B$5:B1519, B1519) - 1),"")</f>
        <v/>
      </c>
      <c r="B1519" s="29" t="str">
        <f t="shared" si="46"/>
        <v>0</v>
      </c>
      <c r="C1519" s="30"/>
      <c r="D1519" s="30"/>
      <c r="E1519" s="34"/>
      <c r="F1519" s="33" t="str">
        <f t="shared" si="47"/>
        <v/>
      </c>
      <c r="G1519" s="30"/>
      <c r="H1519" s="30"/>
      <c r="I1519" s="31"/>
      <c r="J1519" s="31"/>
      <c r="K1519" s="31"/>
    </row>
    <row r="1520" spans="1:11" ht="15.75" x14ac:dyDescent="0.25">
      <c r="A1520" s="28" t="str">
        <f>IFERROR((RANK(B1520, $B$5:B6516) + COUNTIF($B$5:B1520, B1520) - 1),"")</f>
        <v/>
      </c>
      <c r="B1520" s="29" t="str">
        <f t="shared" si="46"/>
        <v>0</v>
      </c>
      <c r="C1520" s="30"/>
      <c r="D1520" s="30"/>
      <c r="E1520" s="34"/>
      <c r="F1520" s="33" t="str">
        <f t="shared" si="47"/>
        <v/>
      </c>
      <c r="G1520" s="30"/>
      <c r="H1520" s="30"/>
      <c r="I1520" s="31"/>
      <c r="J1520" s="31"/>
      <c r="K1520" s="31"/>
    </row>
    <row r="1521" spans="1:11" ht="15.75" x14ac:dyDescent="0.25">
      <c r="A1521" s="28" t="str">
        <f>IFERROR((RANK(B1521, $B$5:B6517) + COUNTIF($B$5:B1521, B1521) - 1),"")</f>
        <v/>
      </c>
      <c r="B1521" s="29" t="str">
        <f t="shared" si="46"/>
        <v>0</v>
      </c>
      <c r="C1521" s="30"/>
      <c r="D1521" s="30"/>
      <c r="E1521" s="34"/>
      <c r="F1521" s="33" t="str">
        <f t="shared" si="47"/>
        <v/>
      </c>
      <c r="G1521" s="30"/>
      <c r="H1521" s="30"/>
      <c r="I1521" s="31"/>
      <c r="J1521" s="31"/>
      <c r="K1521" s="31"/>
    </row>
    <row r="1522" spans="1:11" ht="15.75" x14ac:dyDescent="0.25">
      <c r="A1522" s="28" t="str">
        <f>IFERROR((RANK(B1522, $B$5:B6518) + COUNTIF($B$5:B1522, B1522) - 1),"")</f>
        <v/>
      </c>
      <c r="B1522" s="29" t="str">
        <f t="shared" si="46"/>
        <v>0</v>
      </c>
      <c r="C1522" s="30"/>
      <c r="D1522" s="30"/>
      <c r="E1522" s="34"/>
      <c r="F1522" s="33" t="str">
        <f t="shared" si="47"/>
        <v/>
      </c>
      <c r="G1522" s="30"/>
      <c r="H1522" s="30"/>
      <c r="I1522" s="31"/>
      <c r="J1522" s="31"/>
      <c r="K1522" s="31"/>
    </row>
    <row r="1523" spans="1:11" ht="15.75" x14ac:dyDescent="0.25">
      <c r="A1523" s="28" t="str">
        <f>IFERROR((RANK(B1523, $B$5:B6519) + COUNTIF($B$5:B1523, B1523) - 1),"")</f>
        <v/>
      </c>
      <c r="B1523" s="29" t="str">
        <f t="shared" si="46"/>
        <v>0</v>
      </c>
      <c r="C1523" s="30"/>
      <c r="D1523" s="30"/>
      <c r="E1523" s="34"/>
      <c r="F1523" s="33" t="str">
        <f t="shared" si="47"/>
        <v/>
      </c>
      <c r="G1523" s="30"/>
      <c r="H1523" s="30"/>
      <c r="I1523" s="31"/>
      <c r="J1523" s="31"/>
      <c r="K1523" s="31"/>
    </row>
    <row r="1524" spans="1:11" ht="15.75" x14ac:dyDescent="0.25">
      <c r="A1524" s="28" t="str">
        <f>IFERROR((RANK(B1524, $B$5:B6520) + COUNTIF($B$5:B1524, B1524) - 1),"")</f>
        <v/>
      </c>
      <c r="B1524" s="29" t="str">
        <f t="shared" si="46"/>
        <v>0</v>
      </c>
      <c r="C1524" s="30"/>
      <c r="D1524" s="30"/>
      <c r="E1524" s="34"/>
      <c r="F1524" s="33" t="str">
        <f t="shared" si="47"/>
        <v/>
      </c>
      <c r="G1524" s="30"/>
      <c r="H1524" s="30"/>
      <c r="I1524" s="31"/>
      <c r="J1524" s="31"/>
      <c r="K1524" s="31"/>
    </row>
    <row r="1525" spans="1:11" ht="15.75" x14ac:dyDescent="0.25">
      <c r="A1525" s="28" t="str">
        <f>IFERROR((RANK(B1525, $B$5:B6521) + COUNTIF($B$5:B1525, B1525) - 1),"")</f>
        <v/>
      </c>
      <c r="B1525" s="29" t="str">
        <f t="shared" si="46"/>
        <v>0</v>
      </c>
      <c r="C1525" s="30"/>
      <c r="D1525" s="30"/>
      <c r="E1525" s="34"/>
      <c r="F1525" s="33" t="str">
        <f t="shared" si="47"/>
        <v/>
      </c>
      <c r="G1525" s="30"/>
      <c r="H1525" s="30"/>
      <c r="I1525" s="31"/>
      <c r="J1525" s="31"/>
      <c r="K1525" s="31"/>
    </row>
    <row r="1526" spans="1:11" ht="15.75" x14ac:dyDescent="0.25">
      <c r="A1526" s="28" t="str">
        <f>IFERROR((RANK(B1526, $B$5:B6522) + COUNTIF($B$5:B1526, B1526) - 1),"")</f>
        <v/>
      </c>
      <c r="B1526" s="29" t="str">
        <f t="shared" si="46"/>
        <v>0</v>
      </c>
      <c r="C1526" s="30"/>
      <c r="D1526" s="30"/>
      <c r="E1526" s="34"/>
      <c r="F1526" s="33" t="str">
        <f t="shared" si="47"/>
        <v/>
      </c>
      <c r="G1526" s="30"/>
      <c r="H1526" s="30"/>
      <c r="I1526" s="31"/>
      <c r="J1526" s="31"/>
      <c r="K1526" s="31"/>
    </row>
    <row r="1527" spans="1:11" ht="15.75" x14ac:dyDescent="0.25">
      <c r="A1527" s="28" t="str">
        <f>IFERROR((RANK(B1527, $B$5:B6523) + COUNTIF($B$5:B1527, B1527) - 1),"")</f>
        <v/>
      </c>
      <c r="B1527" s="29" t="str">
        <f t="shared" si="46"/>
        <v>0</v>
      </c>
      <c r="C1527" s="30"/>
      <c r="D1527" s="30"/>
      <c r="E1527" s="34"/>
      <c r="F1527" s="33" t="str">
        <f t="shared" si="47"/>
        <v/>
      </c>
      <c r="G1527" s="30"/>
      <c r="H1527" s="30"/>
      <c r="I1527" s="31"/>
      <c r="J1527" s="31"/>
      <c r="K1527" s="31"/>
    </row>
    <row r="1528" spans="1:11" ht="15.75" x14ac:dyDescent="0.25">
      <c r="A1528" s="28" t="str">
        <f>IFERROR((RANK(B1528, $B$5:B6524) + COUNTIF($B$5:B1528, B1528) - 1),"")</f>
        <v/>
      </c>
      <c r="B1528" s="29" t="str">
        <f t="shared" si="46"/>
        <v>0</v>
      </c>
      <c r="C1528" s="30"/>
      <c r="D1528" s="30"/>
      <c r="E1528" s="34"/>
      <c r="F1528" s="33" t="str">
        <f t="shared" si="47"/>
        <v/>
      </c>
      <c r="G1528" s="30"/>
      <c r="H1528" s="30"/>
      <c r="I1528" s="31"/>
      <c r="J1528" s="31"/>
      <c r="K1528" s="31"/>
    </row>
    <row r="1529" spans="1:11" ht="15.75" x14ac:dyDescent="0.25">
      <c r="A1529" s="28" t="str">
        <f>IFERROR((RANK(B1529, $B$5:B6525) + COUNTIF($B$5:B1529, B1529) - 1),"")</f>
        <v/>
      </c>
      <c r="B1529" s="29" t="str">
        <f t="shared" si="46"/>
        <v>0</v>
      </c>
      <c r="C1529" s="30"/>
      <c r="D1529" s="30"/>
      <c r="E1529" s="34"/>
      <c r="F1529" s="33" t="str">
        <f t="shared" si="47"/>
        <v/>
      </c>
      <c r="G1529" s="30"/>
      <c r="H1529" s="30"/>
      <c r="I1529" s="31"/>
      <c r="J1529" s="31"/>
      <c r="K1529" s="31"/>
    </row>
    <row r="1530" spans="1:11" ht="15.75" x14ac:dyDescent="0.25">
      <c r="A1530" s="28" t="str">
        <f>IFERROR((RANK(B1530, $B$5:B6526) + COUNTIF($B$5:B1530, B1530) - 1),"")</f>
        <v/>
      </c>
      <c r="B1530" s="29" t="str">
        <f t="shared" si="46"/>
        <v>0</v>
      </c>
      <c r="C1530" s="30"/>
      <c r="D1530" s="30"/>
      <c r="E1530" s="34"/>
      <c r="F1530" s="33" t="str">
        <f t="shared" si="47"/>
        <v/>
      </c>
      <c r="G1530" s="30"/>
      <c r="H1530" s="30"/>
      <c r="I1530" s="31"/>
      <c r="J1530" s="31"/>
      <c r="K1530" s="31"/>
    </row>
    <row r="1531" spans="1:11" ht="15.75" x14ac:dyDescent="0.25">
      <c r="A1531" s="28" t="str">
        <f>IFERROR((RANK(B1531, $B$5:B6527) + COUNTIF($B$5:B1531, B1531) - 1),"")</f>
        <v/>
      </c>
      <c r="B1531" s="29" t="str">
        <f t="shared" si="46"/>
        <v>0</v>
      </c>
      <c r="C1531" s="30"/>
      <c r="D1531" s="30"/>
      <c r="E1531" s="34"/>
      <c r="F1531" s="33" t="str">
        <f t="shared" si="47"/>
        <v/>
      </c>
      <c r="G1531" s="30"/>
      <c r="H1531" s="30"/>
      <c r="I1531" s="31"/>
      <c r="J1531" s="31"/>
      <c r="K1531" s="31"/>
    </row>
    <row r="1532" spans="1:11" ht="15.75" x14ac:dyDescent="0.25">
      <c r="A1532" s="28" t="str">
        <f>IFERROR((RANK(B1532, $B$5:B6528) + COUNTIF($B$5:B1532, B1532) - 1),"")</f>
        <v/>
      </c>
      <c r="B1532" s="29" t="str">
        <f t="shared" si="46"/>
        <v>0</v>
      </c>
      <c r="C1532" s="30"/>
      <c r="D1532" s="30"/>
      <c r="E1532" s="34"/>
      <c r="F1532" s="33" t="str">
        <f t="shared" si="47"/>
        <v/>
      </c>
      <c r="G1532" s="30"/>
      <c r="H1532" s="30"/>
      <c r="I1532" s="31"/>
      <c r="J1532" s="31"/>
      <c r="K1532" s="31"/>
    </row>
    <row r="1533" spans="1:11" ht="15.75" x14ac:dyDescent="0.25">
      <c r="A1533" s="28" t="str">
        <f>IFERROR((RANK(B1533, $B$5:B6529) + COUNTIF($B$5:B1533, B1533) - 1),"")</f>
        <v/>
      </c>
      <c r="B1533" s="29" t="str">
        <f t="shared" si="46"/>
        <v>0</v>
      </c>
      <c r="C1533" s="30"/>
      <c r="D1533" s="30"/>
      <c r="E1533" s="34"/>
      <c r="F1533" s="33" t="str">
        <f t="shared" si="47"/>
        <v/>
      </c>
      <c r="G1533" s="30"/>
      <c r="H1533" s="30"/>
      <c r="I1533" s="31"/>
      <c r="J1533" s="31"/>
      <c r="K1533" s="31"/>
    </row>
    <row r="1534" spans="1:11" ht="15.75" x14ac:dyDescent="0.25">
      <c r="A1534" s="28" t="str">
        <f>IFERROR((RANK(B1534, $B$5:B6530) + COUNTIF($B$5:B1534, B1534) - 1),"")</f>
        <v/>
      </c>
      <c r="B1534" s="29" t="str">
        <f t="shared" si="46"/>
        <v>0</v>
      </c>
      <c r="C1534" s="30"/>
      <c r="D1534" s="30"/>
      <c r="E1534" s="34"/>
      <c r="F1534" s="33" t="str">
        <f t="shared" si="47"/>
        <v/>
      </c>
      <c r="G1534" s="30"/>
      <c r="H1534" s="30"/>
      <c r="I1534" s="31"/>
      <c r="J1534" s="31"/>
      <c r="K1534" s="31"/>
    </row>
    <row r="1535" spans="1:11" ht="15.75" x14ac:dyDescent="0.25">
      <c r="A1535" s="28" t="str">
        <f>IFERROR((RANK(B1535, $B$5:B6531) + COUNTIF($B$5:B1535, B1535) - 1),"")</f>
        <v/>
      </c>
      <c r="B1535" s="29" t="str">
        <f t="shared" si="46"/>
        <v>0</v>
      </c>
      <c r="C1535" s="30"/>
      <c r="D1535" s="30"/>
      <c r="E1535" s="34"/>
      <c r="F1535" s="33" t="str">
        <f t="shared" si="47"/>
        <v/>
      </c>
      <c r="G1535" s="30"/>
      <c r="H1535" s="30"/>
      <c r="I1535" s="31"/>
      <c r="J1535" s="31"/>
      <c r="K1535" s="31"/>
    </row>
    <row r="1536" spans="1:11" ht="15.75" x14ac:dyDescent="0.25">
      <c r="A1536" s="28" t="str">
        <f>IFERROR((RANK(B1536, $B$5:B6532) + COUNTIF($B$5:B1536, B1536) - 1),"")</f>
        <v/>
      </c>
      <c r="B1536" s="29" t="str">
        <f t="shared" si="46"/>
        <v>0</v>
      </c>
      <c r="C1536" s="30"/>
      <c r="D1536" s="30"/>
      <c r="E1536" s="34"/>
      <c r="F1536" s="33" t="str">
        <f t="shared" si="47"/>
        <v/>
      </c>
      <c r="G1536" s="30"/>
      <c r="H1536" s="30"/>
      <c r="I1536" s="31"/>
      <c r="J1536" s="31"/>
      <c r="K1536" s="31"/>
    </row>
    <row r="1537" spans="1:11" ht="15.75" x14ac:dyDescent="0.25">
      <c r="A1537" s="28" t="str">
        <f>IFERROR((RANK(B1537, $B$5:B6533) + COUNTIF($B$5:B1537, B1537) - 1),"")</f>
        <v/>
      </c>
      <c r="B1537" s="29" t="str">
        <f t="shared" si="46"/>
        <v>0</v>
      </c>
      <c r="C1537" s="30"/>
      <c r="D1537" s="30"/>
      <c r="E1537" s="34"/>
      <c r="F1537" s="33" t="str">
        <f t="shared" si="47"/>
        <v/>
      </c>
      <c r="G1537" s="30"/>
      <c r="H1537" s="30"/>
      <c r="I1537" s="31"/>
      <c r="J1537" s="31"/>
      <c r="K1537" s="31"/>
    </row>
    <row r="1538" spans="1:11" ht="15.75" x14ac:dyDescent="0.25">
      <c r="A1538" s="28" t="str">
        <f>IFERROR((RANK(B1538, $B$5:B6534) + COUNTIF($B$5:B1538, B1538) - 1),"")</f>
        <v/>
      </c>
      <c r="B1538" s="29" t="str">
        <f t="shared" si="46"/>
        <v>0</v>
      </c>
      <c r="C1538" s="30"/>
      <c r="D1538" s="30"/>
      <c r="E1538" s="34"/>
      <c r="F1538" s="33" t="str">
        <f t="shared" si="47"/>
        <v/>
      </c>
      <c r="G1538" s="30"/>
      <c r="H1538" s="30"/>
      <c r="I1538" s="31"/>
      <c r="J1538" s="31"/>
      <c r="K1538" s="31"/>
    </row>
    <row r="1539" spans="1:11" ht="15.75" x14ac:dyDescent="0.25">
      <c r="A1539" s="28" t="str">
        <f>IFERROR((RANK(B1539, $B$5:B6535) + COUNTIF($B$5:B1539, B1539) - 1),"")</f>
        <v/>
      </c>
      <c r="B1539" s="29" t="str">
        <f t="shared" si="46"/>
        <v>0</v>
      </c>
      <c r="C1539" s="30"/>
      <c r="D1539" s="30"/>
      <c r="E1539" s="34"/>
      <c r="F1539" s="33" t="str">
        <f t="shared" si="47"/>
        <v/>
      </c>
      <c r="G1539" s="30"/>
      <c r="H1539" s="30"/>
      <c r="I1539" s="31"/>
      <c r="J1539" s="31"/>
      <c r="K1539" s="31"/>
    </row>
    <row r="1540" spans="1:11" ht="15.75" x14ac:dyDescent="0.25">
      <c r="A1540" s="28" t="str">
        <f>IFERROR((RANK(B1540, $B$5:B6536) + COUNTIF($B$5:B1540, B1540) - 1),"")</f>
        <v/>
      </c>
      <c r="B1540" s="29" t="str">
        <f t="shared" si="46"/>
        <v>0</v>
      </c>
      <c r="C1540" s="30"/>
      <c r="D1540" s="30"/>
      <c r="E1540" s="34"/>
      <c r="F1540" s="33" t="str">
        <f t="shared" si="47"/>
        <v/>
      </c>
      <c r="G1540" s="30"/>
      <c r="H1540" s="30"/>
      <c r="I1540" s="31"/>
      <c r="J1540" s="31"/>
      <c r="K1540" s="31"/>
    </row>
    <row r="1541" spans="1:11" ht="15.75" x14ac:dyDescent="0.25">
      <c r="A1541" s="28" t="str">
        <f>IFERROR((RANK(B1541, $B$5:B6537) + COUNTIF($B$5:B1541, B1541) - 1),"")</f>
        <v/>
      </c>
      <c r="B1541" s="29" t="str">
        <f t="shared" ref="B1541:B1604" si="48">IF(G1541="Removed",IF(AND(I1541 &lt;&gt; "Poor", I1541 &lt;&gt; "Very Poor/Dead",E1541&gt;5), E1541, "0"),"0")</f>
        <v>0</v>
      </c>
      <c r="C1541" s="30"/>
      <c r="D1541" s="30"/>
      <c r="E1541" s="34"/>
      <c r="F1541" s="33" t="str">
        <f t="shared" ref="F1541:F1604" si="49">IF(E1541&gt;=20,"X","")</f>
        <v/>
      </c>
      <c r="G1541" s="30"/>
      <c r="H1541" s="30"/>
      <c r="I1541" s="31"/>
      <c r="J1541" s="31"/>
      <c r="K1541" s="31"/>
    </row>
    <row r="1542" spans="1:11" ht="15.75" x14ac:dyDescent="0.25">
      <c r="A1542" s="28" t="str">
        <f>IFERROR((RANK(B1542, $B$5:B6538) + COUNTIF($B$5:B1542, B1542) - 1),"")</f>
        <v/>
      </c>
      <c r="B1542" s="29" t="str">
        <f t="shared" si="48"/>
        <v>0</v>
      </c>
      <c r="C1542" s="30"/>
      <c r="D1542" s="30"/>
      <c r="E1542" s="34"/>
      <c r="F1542" s="33" t="str">
        <f t="shared" si="49"/>
        <v/>
      </c>
      <c r="G1542" s="30"/>
      <c r="H1542" s="30"/>
      <c r="I1542" s="31"/>
      <c r="J1542" s="31"/>
      <c r="K1542" s="31"/>
    </row>
    <row r="1543" spans="1:11" ht="15.75" x14ac:dyDescent="0.25">
      <c r="A1543" s="28" t="str">
        <f>IFERROR((RANK(B1543, $B$5:B6539) + COUNTIF($B$5:B1543, B1543) - 1),"")</f>
        <v/>
      </c>
      <c r="B1543" s="29" t="str">
        <f t="shared" si="48"/>
        <v>0</v>
      </c>
      <c r="C1543" s="30"/>
      <c r="D1543" s="30"/>
      <c r="E1543" s="34"/>
      <c r="F1543" s="33" t="str">
        <f t="shared" si="49"/>
        <v/>
      </c>
      <c r="G1543" s="30"/>
      <c r="H1543" s="30"/>
      <c r="I1543" s="31"/>
      <c r="J1543" s="31"/>
      <c r="K1543" s="31"/>
    </row>
    <row r="1544" spans="1:11" ht="15.75" x14ac:dyDescent="0.25">
      <c r="A1544" s="28" t="str">
        <f>IFERROR((RANK(B1544, $B$5:B6540) + COUNTIF($B$5:B1544, B1544) - 1),"")</f>
        <v/>
      </c>
      <c r="B1544" s="29" t="str">
        <f t="shared" si="48"/>
        <v>0</v>
      </c>
      <c r="C1544" s="30"/>
      <c r="D1544" s="30"/>
      <c r="E1544" s="34"/>
      <c r="F1544" s="33" t="str">
        <f t="shared" si="49"/>
        <v/>
      </c>
      <c r="G1544" s="30"/>
      <c r="H1544" s="30"/>
      <c r="I1544" s="31"/>
      <c r="J1544" s="31"/>
      <c r="K1544" s="31"/>
    </row>
    <row r="1545" spans="1:11" ht="15.75" x14ac:dyDescent="0.25">
      <c r="A1545" s="28" t="str">
        <f>IFERROR((RANK(B1545, $B$5:B6541) + COUNTIF($B$5:B1545, B1545) - 1),"")</f>
        <v/>
      </c>
      <c r="B1545" s="29" t="str">
        <f t="shared" si="48"/>
        <v>0</v>
      </c>
      <c r="C1545" s="30"/>
      <c r="D1545" s="30"/>
      <c r="E1545" s="34"/>
      <c r="F1545" s="33" t="str">
        <f t="shared" si="49"/>
        <v/>
      </c>
      <c r="G1545" s="30"/>
      <c r="H1545" s="30"/>
      <c r="I1545" s="31"/>
      <c r="J1545" s="31"/>
      <c r="K1545" s="31"/>
    </row>
    <row r="1546" spans="1:11" ht="15.75" x14ac:dyDescent="0.25">
      <c r="A1546" s="28" t="str">
        <f>IFERROR((RANK(B1546, $B$5:B6542) + COUNTIF($B$5:B1546, B1546) - 1),"")</f>
        <v/>
      </c>
      <c r="B1546" s="29" t="str">
        <f t="shared" si="48"/>
        <v>0</v>
      </c>
      <c r="C1546" s="30"/>
      <c r="D1546" s="30"/>
      <c r="E1546" s="34"/>
      <c r="F1546" s="33" t="str">
        <f t="shared" si="49"/>
        <v/>
      </c>
      <c r="G1546" s="30"/>
      <c r="H1546" s="30"/>
      <c r="I1546" s="31"/>
      <c r="J1546" s="31"/>
      <c r="K1546" s="31"/>
    </row>
    <row r="1547" spans="1:11" ht="15.75" x14ac:dyDescent="0.25">
      <c r="A1547" s="28" t="str">
        <f>IFERROR((RANK(B1547, $B$5:B6543) + COUNTIF($B$5:B1547, B1547) - 1),"")</f>
        <v/>
      </c>
      <c r="B1547" s="29" t="str">
        <f t="shared" si="48"/>
        <v>0</v>
      </c>
      <c r="C1547" s="30"/>
      <c r="D1547" s="30"/>
      <c r="E1547" s="34"/>
      <c r="F1547" s="33" t="str">
        <f t="shared" si="49"/>
        <v/>
      </c>
      <c r="G1547" s="30"/>
      <c r="H1547" s="30"/>
      <c r="I1547" s="31"/>
      <c r="J1547" s="31"/>
      <c r="K1547" s="31"/>
    </row>
    <row r="1548" spans="1:11" ht="15.75" x14ac:dyDescent="0.25">
      <c r="A1548" s="28" t="str">
        <f>IFERROR((RANK(B1548, $B$5:B6544) + COUNTIF($B$5:B1548, B1548) - 1),"")</f>
        <v/>
      </c>
      <c r="B1548" s="29" t="str">
        <f t="shared" si="48"/>
        <v>0</v>
      </c>
      <c r="C1548" s="30"/>
      <c r="D1548" s="30"/>
      <c r="E1548" s="34"/>
      <c r="F1548" s="33" t="str">
        <f t="shared" si="49"/>
        <v/>
      </c>
      <c r="G1548" s="30"/>
      <c r="H1548" s="30"/>
      <c r="I1548" s="31"/>
      <c r="J1548" s="31"/>
      <c r="K1548" s="31"/>
    </row>
    <row r="1549" spans="1:11" ht="15.75" x14ac:dyDescent="0.25">
      <c r="A1549" s="28" t="str">
        <f>IFERROR((RANK(B1549, $B$5:B6545) + COUNTIF($B$5:B1549, B1549) - 1),"")</f>
        <v/>
      </c>
      <c r="B1549" s="29" t="str">
        <f t="shared" si="48"/>
        <v>0</v>
      </c>
      <c r="C1549" s="30"/>
      <c r="D1549" s="30"/>
      <c r="E1549" s="34"/>
      <c r="F1549" s="33" t="str">
        <f t="shared" si="49"/>
        <v/>
      </c>
      <c r="G1549" s="30"/>
      <c r="H1549" s="30"/>
      <c r="I1549" s="31"/>
      <c r="J1549" s="31"/>
      <c r="K1549" s="31"/>
    </row>
    <row r="1550" spans="1:11" ht="15.75" x14ac:dyDescent="0.25">
      <c r="A1550" s="28" t="str">
        <f>IFERROR((RANK(B1550, $B$5:B6546) + COUNTIF($B$5:B1550, B1550) - 1),"")</f>
        <v/>
      </c>
      <c r="B1550" s="29" t="str">
        <f t="shared" si="48"/>
        <v>0</v>
      </c>
      <c r="C1550" s="30"/>
      <c r="D1550" s="30"/>
      <c r="E1550" s="34"/>
      <c r="F1550" s="33" t="str">
        <f t="shared" si="49"/>
        <v/>
      </c>
      <c r="G1550" s="30"/>
      <c r="H1550" s="30"/>
      <c r="I1550" s="31"/>
      <c r="J1550" s="31"/>
      <c r="K1550" s="31"/>
    </row>
    <row r="1551" spans="1:11" ht="15.75" x14ac:dyDescent="0.25">
      <c r="A1551" s="28" t="str">
        <f>IFERROR((RANK(B1551, $B$5:B6547) + COUNTIF($B$5:B1551, B1551) - 1),"")</f>
        <v/>
      </c>
      <c r="B1551" s="29" t="str">
        <f t="shared" si="48"/>
        <v>0</v>
      </c>
      <c r="C1551" s="30"/>
      <c r="D1551" s="30"/>
      <c r="E1551" s="34"/>
      <c r="F1551" s="33" t="str">
        <f t="shared" si="49"/>
        <v/>
      </c>
      <c r="G1551" s="30"/>
      <c r="H1551" s="30"/>
      <c r="I1551" s="31"/>
      <c r="J1551" s="31"/>
      <c r="K1551" s="31"/>
    </row>
    <row r="1552" spans="1:11" ht="15.75" x14ac:dyDescent="0.25">
      <c r="A1552" s="28" t="str">
        <f>IFERROR((RANK(B1552, $B$5:B6548) + COUNTIF($B$5:B1552, B1552) - 1),"")</f>
        <v/>
      </c>
      <c r="B1552" s="29" t="str">
        <f t="shared" si="48"/>
        <v>0</v>
      </c>
      <c r="C1552" s="30"/>
      <c r="D1552" s="30"/>
      <c r="E1552" s="34"/>
      <c r="F1552" s="33" t="str">
        <f t="shared" si="49"/>
        <v/>
      </c>
      <c r="G1552" s="30"/>
      <c r="H1552" s="30"/>
      <c r="I1552" s="31"/>
      <c r="J1552" s="31"/>
      <c r="K1552" s="31"/>
    </row>
    <row r="1553" spans="1:11" ht="15.75" x14ac:dyDescent="0.25">
      <c r="A1553" s="28" t="str">
        <f>IFERROR((RANK(B1553, $B$5:B6549) + COUNTIF($B$5:B1553, B1553) - 1),"")</f>
        <v/>
      </c>
      <c r="B1553" s="29" t="str">
        <f t="shared" si="48"/>
        <v>0</v>
      </c>
      <c r="C1553" s="30"/>
      <c r="D1553" s="30"/>
      <c r="E1553" s="34"/>
      <c r="F1553" s="33" t="str">
        <f t="shared" si="49"/>
        <v/>
      </c>
      <c r="G1553" s="30"/>
      <c r="H1553" s="30"/>
      <c r="I1553" s="31"/>
      <c r="J1553" s="31"/>
      <c r="K1553" s="31"/>
    </row>
    <row r="1554" spans="1:11" ht="15.75" x14ac:dyDescent="0.25">
      <c r="A1554" s="28" t="str">
        <f>IFERROR((RANK(B1554, $B$5:B6550) + COUNTIF($B$5:B1554, B1554) - 1),"")</f>
        <v/>
      </c>
      <c r="B1554" s="29" t="str">
        <f t="shared" si="48"/>
        <v>0</v>
      </c>
      <c r="C1554" s="30"/>
      <c r="D1554" s="30"/>
      <c r="E1554" s="34"/>
      <c r="F1554" s="33" t="str">
        <f t="shared" si="49"/>
        <v/>
      </c>
      <c r="G1554" s="30"/>
      <c r="H1554" s="30"/>
      <c r="I1554" s="31"/>
      <c r="J1554" s="31"/>
      <c r="K1554" s="31"/>
    </row>
    <row r="1555" spans="1:11" ht="15.75" x14ac:dyDescent="0.25">
      <c r="A1555" s="28" t="str">
        <f>IFERROR((RANK(B1555, $B$5:B6551) + COUNTIF($B$5:B1555, B1555) - 1),"")</f>
        <v/>
      </c>
      <c r="B1555" s="29" t="str">
        <f t="shared" si="48"/>
        <v>0</v>
      </c>
      <c r="C1555" s="30"/>
      <c r="D1555" s="30"/>
      <c r="E1555" s="34"/>
      <c r="F1555" s="33" t="str">
        <f t="shared" si="49"/>
        <v/>
      </c>
      <c r="G1555" s="30"/>
      <c r="H1555" s="30"/>
      <c r="I1555" s="31"/>
      <c r="J1555" s="31"/>
      <c r="K1555" s="31"/>
    </row>
    <row r="1556" spans="1:11" ht="15.75" x14ac:dyDescent="0.25">
      <c r="A1556" s="28" t="str">
        <f>IFERROR((RANK(B1556, $B$5:B6552) + COUNTIF($B$5:B1556, B1556) - 1),"")</f>
        <v/>
      </c>
      <c r="B1556" s="29" t="str">
        <f t="shared" si="48"/>
        <v>0</v>
      </c>
      <c r="C1556" s="30"/>
      <c r="D1556" s="30"/>
      <c r="E1556" s="34"/>
      <c r="F1556" s="33" t="str">
        <f t="shared" si="49"/>
        <v/>
      </c>
      <c r="G1556" s="30"/>
      <c r="H1556" s="30"/>
      <c r="I1556" s="31"/>
      <c r="J1556" s="31"/>
      <c r="K1556" s="31"/>
    </row>
    <row r="1557" spans="1:11" ht="15.75" x14ac:dyDescent="0.25">
      <c r="A1557" s="28" t="str">
        <f>IFERROR((RANK(B1557, $B$5:B6553) + COUNTIF($B$5:B1557, B1557) - 1),"")</f>
        <v/>
      </c>
      <c r="B1557" s="29" t="str">
        <f t="shared" si="48"/>
        <v>0</v>
      </c>
      <c r="C1557" s="30"/>
      <c r="D1557" s="30"/>
      <c r="E1557" s="34"/>
      <c r="F1557" s="33" t="str">
        <f t="shared" si="49"/>
        <v/>
      </c>
      <c r="G1557" s="30"/>
      <c r="H1557" s="30"/>
      <c r="I1557" s="31"/>
      <c r="J1557" s="31"/>
      <c r="K1557" s="31"/>
    </row>
    <row r="1558" spans="1:11" ht="15.75" x14ac:dyDescent="0.25">
      <c r="A1558" s="28" t="str">
        <f>IFERROR((RANK(B1558, $B$5:B6554) + COUNTIF($B$5:B1558, B1558) - 1),"")</f>
        <v/>
      </c>
      <c r="B1558" s="29" t="str">
        <f t="shared" si="48"/>
        <v>0</v>
      </c>
      <c r="C1558" s="30"/>
      <c r="D1558" s="30"/>
      <c r="E1558" s="34"/>
      <c r="F1558" s="33" t="str">
        <f t="shared" si="49"/>
        <v/>
      </c>
      <c r="G1558" s="30"/>
      <c r="H1558" s="30"/>
      <c r="I1558" s="31"/>
      <c r="J1558" s="31"/>
      <c r="K1558" s="31"/>
    </row>
    <row r="1559" spans="1:11" ht="15.75" x14ac:dyDescent="0.25">
      <c r="A1559" s="28" t="str">
        <f>IFERROR((RANK(B1559, $B$5:B6555) + COUNTIF($B$5:B1559, B1559) - 1),"")</f>
        <v/>
      </c>
      <c r="B1559" s="29" t="str">
        <f t="shared" si="48"/>
        <v>0</v>
      </c>
      <c r="C1559" s="30"/>
      <c r="D1559" s="30"/>
      <c r="E1559" s="34"/>
      <c r="F1559" s="33" t="str">
        <f t="shared" si="49"/>
        <v/>
      </c>
      <c r="G1559" s="30"/>
      <c r="H1559" s="30"/>
      <c r="I1559" s="31"/>
      <c r="J1559" s="31"/>
      <c r="K1559" s="31"/>
    </row>
    <row r="1560" spans="1:11" ht="15.75" x14ac:dyDescent="0.25">
      <c r="A1560" s="28" t="str">
        <f>IFERROR((RANK(B1560, $B$5:B6556) + COUNTIF($B$5:B1560, B1560) - 1),"")</f>
        <v/>
      </c>
      <c r="B1560" s="29" t="str">
        <f t="shared" si="48"/>
        <v>0</v>
      </c>
      <c r="C1560" s="30"/>
      <c r="D1560" s="30"/>
      <c r="E1560" s="34"/>
      <c r="F1560" s="33" t="str">
        <f t="shared" si="49"/>
        <v/>
      </c>
      <c r="G1560" s="30"/>
      <c r="H1560" s="30"/>
      <c r="I1560" s="31"/>
      <c r="J1560" s="31"/>
      <c r="K1560" s="31"/>
    </row>
    <row r="1561" spans="1:11" ht="15.75" x14ac:dyDescent="0.25">
      <c r="A1561" s="28" t="str">
        <f>IFERROR((RANK(B1561, $B$5:B6557) + COUNTIF($B$5:B1561, B1561) - 1),"")</f>
        <v/>
      </c>
      <c r="B1561" s="29" t="str">
        <f t="shared" si="48"/>
        <v>0</v>
      </c>
      <c r="C1561" s="30"/>
      <c r="D1561" s="30"/>
      <c r="E1561" s="34"/>
      <c r="F1561" s="33" t="str">
        <f t="shared" si="49"/>
        <v/>
      </c>
      <c r="G1561" s="30"/>
      <c r="H1561" s="30"/>
      <c r="I1561" s="31"/>
      <c r="J1561" s="31"/>
      <c r="K1561" s="31"/>
    </row>
    <row r="1562" spans="1:11" ht="15.75" x14ac:dyDescent="0.25">
      <c r="A1562" s="28" t="str">
        <f>IFERROR((RANK(B1562, $B$5:B6558) + COUNTIF($B$5:B1562, B1562) - 1),"")</f>
        <v/>
      </c>
      <c r="B1562" s="29" t="str">
        <f t="shared" si="48"/>
        <v>0</v>
      </c>
      <c r="C1562" s="30"/>
      <c r="D1562" s="30"/>
      <c r="E1562" s="34"/>
      <c r="F1562" s="33" t="str">
        <f t="shared" si="49"/>
        <v/>
      </c>
      <c r="G1562" s="30"/>
      <c r="H1562" s="30"/>
      <c r="I1562" s="31"/>
      <c r="J1562" s="31"/>
      <c r="K1562" s="31"/>
    </row>
    <row r="1563" spans="1:11" ht="15.75" x14ac:dyDescent="0.25">
      <c r="A1563" s="28" t="str">
        <f>IFERROR((RANK(B1563, $B$5:B6559) + COUNTIF($B$5:B1563, B1563) - 1),"")</f>
        <v/>
      </c>
      <c r="B1563" s="29" t="str">
        <f t="shared" si="48"/>
        <v>0</v>
      </c>
      <c r="C1563" s="30"/>
      <c r="D1563" s="30"/>
      <c r="E1563" s="34"/>
      <c r="F1563" s="33" t="str">
        <f t="shared" si="49"/>
        <v/>
      </c>
      <c r="G1563" s="30"/>
      <c r="H1563" s="30"/>
      <c r="I1563" s="31"/>
      <c r="J1563" s="31"/>
      <c r="K1563" s="31"/>
    </row>
    <row r="1564" spans="1:11" ht="15.75" x14ac:dyDescent="0.25">
      <c r="A1564" s="28" t="str">
        <f>IFERROR((RANK(B1564, $B$5:B6560) + COUNTIF($B$5:B1564, B1564) - 1),"")</f>
        <v/>
      </c>
      <c r="B1564" s="29" t="str">
        <f t="shared" si="48"/>
        <v>0</v>
      </c>
      <c r="C1564" s="30"/>
      <c r="D1564" s="30"/>
      <c r="E1564" s="34"/>
      <c r="F1564" s="33" t="str">
        <f t="shared" si="49"/>
        <v/>
      </c>
      <c r="G1564" s="30"/>
      <c r="H1564" s="30"/>
      <c r="I1564" s="31"/>
      <c r="J1564" s="31"/>
      <c r="K1564" s="31"/>
    </row>
    <row r="1565" spans="1:11" ht="15.75" x14ac:dyDescent="0.25">
      <c r="A1565" s="28" t="str">
        <f>IFERROR((RANK(B1565, $B$5:B6561) + COUNTIF($B$5:B1565, B1565) - 1),"")</f>
        <v/>
      </c>
      <c r="B1565" s="29" t="str">
        <f t="shared" si="48"/>
        <v>0</v>
      </c>
      <c r="C1565" s="30"/>
      <c r="D1565" s="30"/>
      <c r="E1565" s="34"/>
      <c r="F1565" s="33" t="str">
        <f t="shared" si="49"/>
        <v/>
      </c>
      <c r="G1565" s="30"/>
      <c r="H1565" s="30"/>
      <c r="I1565" s="31"/>
      <c r="J1565" s="31"/>
      <c r="K1565" s="31"/>
    </row>
    <row r="1566" spans="1:11" ht="15.75" x14ac:dyDescent="0.25">
      <c r="A1566" s="28" t="str">
        <f>IFERROR((RANK(B1566, $B$5:B6562) + COUNTIF($B$5:B1566, B1566) - 1),"")</f>
        <v/>
      </c>
      <c r="B1566" s="29" t="str">
        <f t="shared" si="48"/>
        <v>0</v>
      </c>
      <c r="C1566" s="30"/>
      <c r="D1566" s="30"/>
      <c r="E1566" s="34"/>
      <c r="F1566" s="33" t="str">
        <f t="shared" si="49"/>
        <v/>
      </c>
      <c r="G1566" s="30"/>
      <c r="H1566" s="30"/>
      <c r="I1566" s="31"/>
      <c r="J1566" s="31"/>
      <c r="K1566" s="31"/>
    </row>
    <row r="1567" spans="1:11" ht="15.75" x14ac:dyDescent="0.25">
      <c r="A1567" s="28" t="str">
        <f>IFERROR((RANK(B1567, $B$5:B6563) + COUNTIF($B$5:B1567, B1567) - 1),"")</f>
        <v/>
      </c>
      <c r="B1567" s="29" t="str">
        <f t="shared" si="48"/>
        <v>0</v>
      </c>
      <c r="C1567" s="30"/>
      <c r="D1567" s="30"/>
      <c r="E1567" s="34"/>
      <c r="F1567" s="33" t="str">
        <f t="shared" si="49"/>
        <v/>
      </c>
      <c r="G1567" s="30"/>
      <c r="H1567" s="30"/>
      <c r="I1567" s="31"/>
      <c r="J1567" s="31"/>
      <c r="K1567" s="31"/>
    </row>
    <row r="1568" spans="1:11" ht="15.75" x14ac:dyDescent="0.25">
      <c r="A1568" s="28" t="str">
        <f>IFERROR((RANK(B1568, $B$5:B6564) + COUNTIF($B$5:B1568, B1568) - 1),"")</f>
        <v/>
      </c>
      <c r="B1568" s="29" t="str">
        <f t="shared" si="48"/>
        <v>0</v>
      </c>
      <c r="C1568" s="30"/>
      <c r="D1568" s="30"/>
      <c r="E1568" s="34"/>
      <c r="F1568" s="33" t="str">
        <f t="shared" si="49"/>
        <v/>
      </c>
      <c r="G1568" s="30"/>
      <c r="H1568" s="30"/>
      <c r="I1568" s="31"/>
      <c r="J1568" s="31"/>
      <c r="K1568" s="31"/>
    </row>
    <row r="1569" spans="1:11" ht="15.75" x14ac:dyDescent="0.25">
      <c r="A1569" s="28" t="str">
        <f>IFERROR((RANK(B1569, $B$5:B6565) + COUNTIF($B$5:B1569, B1569) - 1),"")</f>
        <v/>
      </c>
      <c r="B1569" s="29" t="str">
        <f t="shared" si="48"/>
        <v>0</v>
      </c>
      <c r="C1569" s="30"/>
      <c r="D1569" s="30"/>
      <c r="E1569" s="34"/>
      <c r="F1569" s="33" t="str">
        <f t="shared" si="49"/>
        <v/>
      </c>
      <c r="G1569" s="30"/>
      <c r="H1569" s="30"/>
      <c r="I1569" s="31"/>
      <c r="J1569" s="31"/>
      <c r="K1569" s="31"/>
    </row>
    <row r="1570" spans="1:11" ht="15.75" x14ac:dyDescent="0.25">
      <c r="A1570" s="28" t="str">
        <f>IFERROR((RANK(B1570, $B$5:B6566) + COUNTIF($B$5:B1570, B1570) - 1),"")</f>
        <v/>
      </c>
      <c r="B1570" s="29" t="str">
        <f t="shared" si="48"/>
        <v>0</v>
      </c>
      <c r="C1570" s="30"/>
      <c r="D1570" s="30"/>
      <c r="E1570" s="34"/>
      <c r="F1570" s="33" t="str">
        <f t="shared" si="49"/>
        <v/>
      </c>
      <c r="G1570" s="30"/>
      <c r="H1570" s="30"/>
      <c r="I1570" s="31"/>
      <c r="J1570" s="31"/>
      <c r="K1570" s="31"/>
    </row>
    <row r="1571" spans="1:11" ht="15.75" x14ac:dyDescent="0.25">
      <c r="A1571" s="28" t="str">
        <f>IFERROR((RANK(B1571, $B$5:B6567) + COUNTIF($B$5:B1571, B1571) - 1),"")</f>
        <v/>
      </c>
      <c r="B1571" s="29" t="str">
        <f t="shared" si="48"/>
        <v>0</v>
      </c>
      <c r="C1571" s="30"/>
      <c r="D1571" s="30"/>
      <c r="E1571" s="34"/>
      <c r="F1571" s="33" t="str">
        <f t="shared" si="49"/>
        <v/>
      </c>
      <c r="G1571" s="30"/>
      <c r="H1571" s="30"/>
      <c r="I1571" s="31"/>
      <c r="J1571" s="31"/>
      <c r="K1571" s="31"/>
    </row>
    <row r="1572" spans="1:11" ht="15.75" x14ac:dyDescent="0.25">
      <c r="A1572" s="28" t="str">
        <f>IFERROR((RANK(B1572, $B$5:B6568) + COUNTIF($B$5:B1572, B1572) - 1),"")</f>
        <v/>
      </c>
      <c r="B1572" s="29" t="str">
        <f t="shared" si="48"/>
        <v>0</v>
      </c>
      <c r="C1572" s="30"/>
      <c r="D1572" s="30"/>
      <c r="E1572" s="34"/>
      <c r="F1572" s="33" t="str">
        <f t="shared" si="49"/>
        <v/>
      </c>
      <c r="G1572" s="30"/>
      <c r="H1572" s="30"/>
      <c r="I1572" s="31"/>
      <c r="J1572" s="31"/>
      <c r="K1572" s="31"/>
    </row>
    <row r="1573" spans="1:11" ht="15.75" x14ac:dyDescent="0.25">
      <c r="A1573" s="28" t="str">
        <f>IFERROR((RANK(B1573, $B$5:B6569) + COUNTIF($B$5:B1573, B1573) - 1),"")</f>
        <v/>
      </c>
      <c r="B1573" s="29" t="str">
        <f t="shared" si="48"/>
        <v>0</v>
      </c>
      <c r="C1573" s="30"/>
      <c r="D1573" s="30"/>
      <c r="E1573" s="34"/>
      <c r="F1573" s="33" t="str">
        <f t="shared" si="49"/>
        <v/>
      </c>
      <c r="G1573" s="30"/>
      <c r="H1573" s="30"/>
      <c r="I1573" s="31"/>
      <c r="J1573" s="31"/>
      <c r="K1573" s="31"/>
    </row>
    <row r="1574" spans="1:11" ht="15.75" x14ac:dyDescent="0.25">
      <c r="A1574" s="28" t="str">
        <f>IFERROR((RANK(B1574, $B$5:B6570) + COUNTIF($B$5:B1574, B1574) - 1),"")</f>
        <v/>
      </c>
      <c r="B1574" s="29" t="str">
        <f t="shared" si="48"/>
        <v>0</v>
      </c>
      <c r="C1574" s="30"/>
      <c r="D1574" s="30"/>
      <c r="E1574" s="34"/>
      <c r="F1574" s="33" t="str">
        <f t="shared" si="49"/>
        <v/>
      </c>
      <c r="G1574" s="30"/>
      <c r="H1574" s="30"/>
      <c r="I1574" s="31"/>
      <c r="J1574" s="31"/>
      <c r="K1574" s="31"/>
    </row>
    <row r="1575" spans="1:11" ht="15.75" x14ac:dyDescent="0.25">
      <c r="A1575" s="28" t="str">
        <f>IFERROR((RANK(B1575, $B$5:B6571) + COUNTIF($B$5:B1575, B1575) - 1),"")</f>
        <v/>
      </c>
      <c r="B1575" s="29" t="str">
        <f t="shared" si="48"/>
        <v>0</v>
      </c>
      <c r="C1575" s="30"/>
      <c r="D1575" s="30"/>
      <c r="E1575" s="34"/>
      <c r="F1575" s="33" t="str">
        <f t="shared" si="49"/>
        <v/>
      </c>
      <c r="G1575" s="30"/>
      <c r="H1575" s="30"/>
      <c r="I1575" s="31"/>
      <c r="J1575" s="31"/>
      <c r="K1575" s="31"/>
    </row>
    <row r="1576" spans="1:11" ht="15.75" x14ac:dyDescent="0.25">
      <c r="A1576" s="28" t="str">
        <f>IFERROR((RANK(B1576, $B$5:B6572) + COUNTIF($B$5:B1576, B1576) - 1),"")</f>
        <v/>
      </c>
      <c r="B1576" s="29" t="str">
        <f t="shared" si="48"/>
        <v>0</v>
      </c>
      <c r="C1576" s="30"/>
      <c r="D1576" s="30"/>
      <c r="E1576" s="34"/>
      <c r="F1576" s="33" t="str">
        <f t="shared" si="49"/>
        <v/>
      </c>
      <c r="G1576" s="30"/>
      <c r="H1576" s="30"/>
      <c r="I1576" s="31"/>
      <c r="J1576" s="31"/>
      <c r="K1576" s="31"/>
    </row>
    <row r="1577" spans="1:11" ht="15.75" x14ac:dyDescent="0.25">
      <c r="A1577" s="28" t="str">
        <f>IFERROR((RANK(B1577, $B$5:B6573) + COUNTIF($B$5:B1577, B1577) - 1),"")</f>
        <v/>
      </c>
      <c r="B1577" s="29" t="str">
        <f t="shared" si="48"/>
        <v>0</v>
      </c>
      <c r="C1577" s="30"/>
      <c r="D1577" s="30"/>
      <c r="E1577" s="34"/>
      <c r="F1577" s="33" t="str">
        <f t="shared" si="49"/>
        <v/>
      </c>
      <c r="G1577" s="30"/>
      <c r="H1577" s="30"/>
      <c r="I1577" s="31"/>
      <c r="J1577" s="31"/>
      <c r="K1577" s="31"/>
    </row>
    <row r="1578" spans="1:11" ht="15.75" x14ac:dyDescent="0.25">
      <c r="A1578" s="28" t="str">
        <f>IFERROR((RANK(B1578, $B$5:B6574) + COUNTIF($B$5:B1578, B1578) - 1),"")</f>
        <v/>
      </c>
      <c r="B1578" s="29" t="str">
        <f t="shared" si="48"/>
        <v>0</v>
      </c>
      <c r="C1578" s="30"/>
      <c r="D1578" s="30"/>
      <c r="E1578" s="34"/>
      <c r="F1578" s="33" t="str">
        <f t="shared" si="49"/>
        <v/>
      </c>
      <c r="G1578" s="30"/>
      <c r="H1578" s="30"/>
      <c r="I1578" s="31"/>
      <c r="J1578" s="31"/>
      <c r="K1578" s="31"/>
    </row>
    <row r="1579" spans="1:11" ht="15.75" x14ac:dyDescent="0.25">
      <c r="A1579" s="28" t="str">
        <f>IFERROR((RANK(B1579, $B$5:B6575) + COUNTIF($B$5:B1579, B1579) - 1),"")</f>
        <v/>
      </c>
      <c r="B1579" s="29" t="str">
        <f t="shared" si="48"/>
        <v>0</v>
      </c>
      <c r="C1579" s="30"/>
      <c r="D1579" s="30"/>
      <c r="E1579" s="34"/>
      <c r="F1579" s="33" t="str">
        <f t="shared" si="49"/>
        <v/>
      </c>
      <c r="G1579" s="30"/>
      <c r="H1579" s="30"/>
      <c r="I1579" s="31"/>
      <c r="J1579" s="31"/>
      <c r="K1579" s="31"/>
    </row>
    <row r="1580" spans="1:11" ht="15.75" x14ac:dyDescent="0.25">
      <c r="A1580" s="28" t="str">
        <f>IFERROR((RANK(B1580, $B$5:B6576) + COUNTIF($B$5:B1580, B1580) - 1),"")</f>
        <v/>
      </c>
      <c r="B1580" s="29" t="str">
        <f t="shared" si="48"/>
        <v>0</v>
      </c>
      <c r="C1580" s="30"/>
      <c r="D1580" s="30"/>
      <c r="E1580" s="34"/>
      <c r="F1580" s="33" t="str">
        <f t="shared" si="49"/>
        <v/>
      </c>
      <c r="G1580" s="30"/>
      <c r="H1580" s="30"/>
      <c r="I1580" s="31"/>
      <c r="J1580" s="31"/>
      <c r="K1580" s="31"/>
    </row>
    <row r="1581" spans="1:11" ht="15.75" x14ac:dyDescent="0.25">
      <c r="A1581" s="28" t="str">
        <f>IFERROR((RANK(B1581, $B$5:B6577) + COUNTIF($B$5:B1581, B1581) - 1),"")</f>
        <v/>
      </c>
      <c r="B1581" s="29" t="str">
        <f t="shared" si="48"/>
        <v>0</v>
      </c>
      <c r="C1581" s="30"/>
      <c r="D1581" s="30"/>
      <c r="E1581" s="34"/>
      <c r="F1581" s="33" t="str">
        <f t="shared" si="49"/>
        <v/>
      </c>
      <c r="G1581" s="30"/>
      <c r="H1581" s="30"/>
      <c r="I1581" s="31"/>
      <c r="J1581" s="31"/>
      <c r="K1581" s="31"/>
    </row>
    <row r="1582" spans="1:11" ht="15.75" x14ac:dyDescent="0.25">
      <c r="A1582" s="28" t="str">
        <f>IFERROR((RANK(B1582, $B$5:B6578) + COUNTIF($B$5:B1582, B1582) - 1),"")</f>
        <v/>
      </c>
      <c r="B1582" s="29" t="str">
        <f t="shared" si="48"/>
        <v>0</v>
      </c>
      <c r="C1582" s="30"/>
      <c r="D1582" s="30"/>
      <c r="E1582" s="34"/>
      <c r="F1582" s="33" t="str">
        <f t="shared" si="49"/>
        <v/>
      </c>
      <c r="G1582" s="30"/>
      <c r="H1582" s="30"/>
      <c r="I1582" s="31"/>
      <c r="J1582" s="31"/>
      <c r="K1582" s="31"/>
    </row>
    <row r="1583" spans="1:11" ht="15.75" x14ac:dyDescent="0.25">
      <c r="A1583" s="28" t="str">
        <f>IFERROR((RANK(B1583, $B$5:B6579) + COUNTIF($B$5:B1583, B1583) - 1),"")</f>
        <v/>
      </c>
      <c r="B1583" s="29" t="str">
        <f t="shared" si="48"/>
        <v>0</v>
      </c>
      <c r="C1583" s="30"/>
      <c r="D1583" s="30"/>
      <c r="E1583" s="34"/>
      <c r="F1583" s="33" t="str">
        <f t="shared" si="49"/>
        <v/>
      </c>
      <c r="G1583" s="30"/>
      <c r="H1583" s="30"/>
      <c r="I1583" s="31"/>
      <c r="J1583" s="31"/>
      <c r="K1583" s="31"/>
    </row>
    <row r="1584" spans="1:11" ht="15.75" x14ac:dyDescent="0.25">
      <c r="A1584" s="28" t="str">
        <f>IFERROR((RANK(B1584, $B$5:B6580) + COUNTIF($B$5:B1584, B1584) - 1),"")</f>
        <v/>
      </c>
      <c r="B1584" s="29" t="str">
        <f t="shared" si="48"/>
        <v>0</v>
      </c>
      <c r="C1584" s="30"/>
      <c r="D1584" s="30"/>
      <c r="E1584" s="34"/>
      <c r="F1584" s="33" t="str">
        <f t="shared" si="49"/>
        <v/>
      </c>
      <c r="G1584" s="30"/>
      <c r="H1584" s="30"/>
      <c r="I1584" s="31"/>
      <c r="J1584" s="31"/>
      <c r="K1584" s="31"/>
    </row>
    <row r="1585" spans="1:11" ht="15.75" x14ac:dyDescent="0.25">
      <c r="A1585" s="28" t="str">
        <f>IFERROR((RANK(B1585, $B$5:B6581) + COUNTIF($B$5:B1585, B1585) - 1),"")</f>
        <v/>
      </c>
      <c r="B1585" s="29" t="str">
        <f t="shared" si="48"/>
        <v>0</v>
      </c>
      <c r="C1585" s="30"/>
      <c r="D1585" s="30"/>
      <c r="E1585" s="34"/>
      <c r="F1585" s="33" t="str">
        <f t="shared" si="49"/>
        <v/>
      </c>
      <c r="G1585" s="30"/>
      <c r="H1585" s="30"/>
      <c r="I1585" s="31"/>
      <c r="J1585" s="31"/>
      <c r="K1585" s="31"/>
    </row>
    <row r="1586" spans="1:11" ht="15.75" x14ac:dyDescent="0.25">
      <c r="A1586" s="28" t="str">
        <f>IFERROR((RANK(B1586, $B$5:B6582) + COUNTIF($B$5:B1586, B1586) - 1),"")</f>
        <v/>
      </c>
      <c r="B1586" s="29" t="str">
        <f t="shared" si="48"/>
        <v>0</v>
      </c>
      <c r="C1586" s="30"/>
      <c r="D1586" s="30"/>
      <c r="E1586" s="34"/>
      <c r="F1586" s="33" t="str">
        <f t="shared" si="49"/>
        <v/>
      </c>
      <c r="G1586" s="30"/>
      <c r="H1586" s="30"/>
      <c r="I1586" s="31"/>
      <c r="J1586" s="31"/>
      <c r="K1586" s="31"/>
    </row>
    <row r="1587" spans="1:11" ht="15.75" x14ac:dyDescent="0.25">
      <c r="A1587" s="28" t="str">
        <f>IFERROR((RANK(B1587, $B$5:B6583) + COUNTIF($B$5:B1587, B1587) - 1),"")</f>
        <v/>
      </c>
      <c r="B1587" s="29" t="str">
        <f t="shared" si="48"/>
        <v>0</v>
      </c>
      <c r="C1587" s="30"/>
      <c r="D1587" s="30"/>
      <c r="E1587" s="34"/>
      <c r="F1587" s="33" t="str">
        <f t="shared" si="49"/>
        <v/>
      </c>
      <c r="G1587" s="30"/>
      <c r="H1587" s="30"/>
      <c r="I1587" s="31"/>
      <c r="J1587" s="31"/>
      <c r="K1587" s="31"/>
    </row>
    <row r="1588" spans="1:11" ht="15.75" x14ac:dyDescent="0.25">
      <c r="A1588" s="28" t="str">
        <f>IFERROR((RANK(B1588, $B$5:B6584) + COUNTIF($B$5:B1588, B1588) - 1),"")</f>
        <v/>
      </c>
      <c r="B1588" s="29" t="str">
        <f t="shared" si="48"/>
        <v>0</v>
      </c>
      <c r="C1588" s="30"/>
      <c r="D1588" s="30"/>
      <c r="E1588" s="34"/>
      <c r="F1588" s="33" t="str">
        <f t="shared" si="49"/>
        <v/>
      </c>
      <c r="G1588" s="30"/>
      <c r="H1588" s="30"/>
      <c r="I1588" s="31"/>
      <c r="J1588" s="31"/>
      <c r="K1588" s="31"/>
    </row>
    <row r="1589" spans="1:11" ht="15.75" x14ac:dyDescent="0.25">
      <c r="A1589" s="28" t="str">
        <f>IFERROR((RANK(B1589, $B$5:B6585) + COUNTIF($B$5:B1589, B1589) - 1),"")</f>
        <v/>
      </c>
      <c r="B1589" s="29" t="str">
        <f t="shared" si="48"/>
        <v>0</v>
      </c>
      <c r="C1589" s="30"/>
      <c r="D1589" s="30"/>
      <c r="E1589" s="34"/>
      <c r="F1589" s="33" t="str">
        <f t="shared" si="49"/>
        <v/>
      </c>
      <c r="G1589" s="30"/>
      <c r="H1589" s="30"/>
      <c r="I1589" s="31"/>
      <c r="J1589" s="31"/>
      <c r="K1589" s="31"/>
    </row>
    <row r="1590" spans="1:11" ht="15.75" x14ac:dyDescent="0.25">
      <c r="A1590" s="28" t="str">
        <f>IFERROR((RANK(B1590, $B$5:B6586) + COUNTIF($B$5:B1590, B1590) - 1),"")</f>
        <v/>
      </c>
      <c r="B1590" s="29" t="str">
        <f t="shared" si="48"/>
        <v>0</v>
      </c>
      <c r="C1590" s="30"/>
      <c r="D1590" s="30"/>
      <c r="E1590" s="34"/>
      <c r="F1590" s="33" t="str">
        <f t="shared" si="49"/>
        <v/>
      </c>
      <c r="G1590" s="30"/>
      <c r="H1590" s="30"/>
      <c r="I1590" s="31"/>
      <c r="J1590" s="31"/>
      <c r="K1590" s="31"/>
    </row>
    <row r="1591" spans="1:11" ht="15.75" x14ac:dyDescent="0.25">
      <c r="A1591" s="28" t="str">
        <f>IFERROR((RANK(B1591, $B$5:B6587) + COUNTIF($B$5:B1591, B1591) - 1),"")</f>
        <v/>
      </c>
      <c r="B1591" s="29" t="str">
        <f t="shared" si="48"/>
        <v>0</v>
      </c>
      <c r="C1591" s="30"/>
      <c r="D1591" s="30"/>
      <c r="E1591" s="34"/>
      <c r="F1591" s="33" t="str">
        <f t="shared" si="49"/>
        <v/>
      </c>
      <c r="G1591" s="30"/>
      <c r="H1591" s="30"/>
      <c r="I1591" s="31"/>
      <c r="J1591" s="31"/>
      <c r="K1591" s="31"/>
    </row>
    <row r="1592" spans="1:11" ht="15.75" x14ac:dyDescent="0.25">
      <c r="A1592" s="28" t="str">
        <f>IFERROR((RANK(B1592, $B$5:B6588) + COUNTIF($B$5:B1592, B1592) - 1),"")</f>
        <v/>
      </c>
      <c r="B1592" s="29" t="str">
        <f t="shared" si="48"/>
        <v>0</v>
      </c>
      <c r="C1592" s="30"/>
      <c r="D1592" s="30"/>
      <c r="E1592" s="34"/>
      <c r="F1592" s="33" t="str">
        <f t="shared" si="49"/>
        <v/>
      </c>
      <c r="G1592" s="30"/>
      <c r="H1592" s="30"/>
      <c r="I1592" s="31"/>
      <c r="J1592" s="31"/>
      <c r="K1592" s="31"/>
    </row>
    <row r="1593" spans="1:11" ht="15.75" x14ac:dyDescent="0.25">
      <c r="A1593" s="28" t="str">
        <f>IFERROR((RANK(B1593, $B$5:B6589) + COUNTIF($B$5:B1593, B1593) - 1),"")</f>
        <v/>
      </c>
      <c r="B1593" s="29" t="str">
        <f t="shared" si="48"/>
        <v>0</v>
      </c>
      <c r="C1593" s="30"/>
      <c r="D1593" s="30"/>
      <c r="E1593" s="34"/>
      <c r="F1593" s="33" t="str">
        <f t="shared" si="49"/>
        <v/>
      </c>
      <c r="G1593" s="30"/>
      <c r="H1593" s="30"/>
      <c r="I1593" s="31"/>
      <c r="J1593" s="31"/>
      <c r="K1593" s="31"/>
    </row>
    <row r="1594" spans="1:11" ht="15.75" x14ac:dyDescent="0.25">
      <c r="A1594" s="28" t="str">
        <f>IFERROR((RANK(B1594, $B$5:B6590) + COUNTIF($B$5:B1594, B1594) - 1),"")</f>
        <v/>
      </c>
      <c r="B1594" s="29" t="str">
        <f t="shared" si="48"/>
        <v>0</v>
      </c>
      <c r="C1594" s="30"/>
      <c r="D1594" s="30"/>
      <c r="E1594" s="34"/>
      <c r="F1594" s="33" t="str">
        <f t="shared" si="49"/>
        <v/>
      </c>
      <c r="G1594" s="30"/>
      <c r="H1594" s="30"/>
      <c r="I1594" s="31"/>
      <c r="J1594" s="31"/>
      <c r="K1594" s="31"/>
    </row>
    <row r="1595" spans="1:11" ht="15.75" x14ac:dyDescent="0.25">
      <c r="A1595" s="28" t="str">
        <f>IFERROR((RANK(B1595, $B$5:B6591) + COUNTIF($B$5:B1595, B1595) - 1),"")</f>
        <v/>
      </c>
      <c r="B1595" s="29" t="str">
        <f t="shared" si="48"/>
        <v>0</v>
      </c>
      <c r="C1595" s="30"/>
      <c r="D1595" s="30"/>
      <c r="E1595" s="34"/>
      <c r="F1595" s="33" t="str">
        <f t="shared" si="49"/>
        <v/>
      </c>
      <c r="G1595" s="30"/>
      <c r="H1595" s="30"/>
      <c r="I1595" s="31"/>
      <c r="J1595" s="31"/>
      <c r="K1595" s="31"/>
    </row>
    <row r="1596" spans="1:11" ht="15.75" x14ac:dyDescent="0.25">
      <c r="A1596" s="28" t="str">
        <f>IFERROR((RANK(B1596, $B$5:B6592) + COUNTIF($B$5:B1596, B1596) - 1),"")</f>
        <v/>
      </c>
      <c r="B1596" s="29" t="str">
        <f t="shared" si="48"/>
        <v>0</v>
      </c>
      <c r="C1596" s="30"/>
      <c r="D1596" s="30"/>
      <c r="E1596" s="34"/>
      <c r="F1596" s="33" t="str">
        <f t="shared" si="49"/>
        <v/>
      </c>
      <c r="G1596" s="30"/>
      <c r="H1596" s="30"/>
      <c r="I1596" s="31"/>
      <c r="J1596" s="31"/>
      <c r="K1596" s="31"/>
    </row>
    <row r="1597" spans="1:11" ht="15.75" x14ac:dyDescent="0.25">
      <c r="A1597" s="28" t="str">
        <f>IFERROR((RANK(B1597, $B$5:B6593) + COUNTIF($B$5:B1597, B1597) - 1),"")</f>
        <v/>
      </c>
      <c r="B1597" s="29" t="str">
        <f t="shared" si="48"/>
        <v>0</v>
      </c>
      <c r="C1597" s="30"/>
      <c r="D1597" s="30"/>
      <c r="E1597" s="34"/>
      <c r="F1597" s="33" t="str">
        <f t="shared" si="49"/>
        <v/>
      </c>
      <c r="G1597" s="30"/>
      <c r="H1597" s="30"/>
      <c r="I1597" s="31"/>
      <c r="J1597" s="31"/>
      <c r="K1597" s="31"/>
    </row>
    <row r="1598" spans="1:11" ht="15.75" x14ac:dyDescent="0.25">
      <c r="A1598" s="28" t="str">
        <f>IFERROR((RANK(B1598, $B$5:B6594) + COUNTIF($B$5:B1598, B1598) - 1),"")</f>
        <v/>
      </c>
      <c r="B1598" s="29" t="str">
        <f t="shared" si="48"/>
        <v>0</v>
      </c>
      <c r="C1598" s="30"/>
      <c r="D1598" s="30"/>
      <c r="E1598" s="34"/>
      <c r="F1598" s="33" t="str">
        <f t="shared" si="49"/>
        <v/>
      </c>
      <c r="G1598" s="30"/>
      <c r="H1598" s="30"/>
      <c r="I1598" s="31"/>
      <c r="J1598" s="31"/>
      <c r="K1598" s="31"/>
    </row>
    <row r="1599" spans="1:11" ht="15.75" x14ac:dyDescent="0.25">
      <c r="A1599" s="28" t="str">
        <f>IFERROR((RANK(B1599, $B$5:B6595) + COUNTIF($B$5:B1599, B1599) - 1),"")</f>
        <v/>
      </c>
      <c r="B1599" s="29" t="str">
        <f t="shared" si="48"/>
        <v>0</v>
      </c>
      <c r="C1599" s="30"/>
      <c r="D1599" s="30"/>
      <c r="E1599" s="34"/>
      <c r="F1599" s="33" t="str">
        <f t="shared" si="49"/>
        <v/>
      </c>
      <c r="G1599" s="30"/>
      <c r="H1599" s="30"/>
      <c r="I1599" s="31"/>
      <c r="J1599" s="31"/>
      <c r="K1599" s="31"/>
    </row>
    <row r="1600" spans="1:11" ht="15.75" x14ac:dyDescent="0.25">
      <c r="A1600" s="28" t="str">
        <f>IFERROR((RANK(B1600, $B$5:B6596) + COUNTIF($B$5:B1600, B1600) - 1),"")</f>
        <v/>
      </c>
      <c r="B1600" s="29" t="str">
        <f t="shared" si="48"/>
        <v>0</v>
      </c>
      <c r="C1600" s="30"/>
      <c r="D1600" s="30"/>
      <c r="E1600" s="34"/>
      <c r="F1600" s="33" t="str">
        <f t="shared" si="49"/>
        <v/>
      </c>
      <c r="G1600" s="30"/>
      <c r="H1600" s="30"/>
      <c r="I1600" s="31"/>
      <c r="J1600" s="31"/>
      <c r="K1600" s="31"/>
    </row>
    <row r="1601" spans="1:11" ht="15.75" x14ac:dyDescent="0.25">
      <c r="A1601" s="28" t="str">
        <f>IFERROR((RANK(B1601, $B$5:B6597) + COUNTIF($B$5:B1601, B1601) - 1),"")</f>
        <v/>
      </c>
      <c r="B1601" s="29" t="str">
        <f t="shared" si="48"/>
        <v>0</v>
      </c>
      <c r="C1601" s="30"/>
      <c r="D1601" s="30"/>
      <c r="E1601" s="34"/>
      <c r="F1601" s="33" t="str">
        <f t="shared" si="49"/>
        <v/>
      </c>
      <c r="G1601" s="30"/>
      <c r="H1601" s="30"/>
      <c r="I1601" s="31"/>
      <c r="J1601" s="31"/>
      <c r="K1601" s="31"/>
    </row>
    <row r="1602" spans="1:11" ht="15.75" x14ac:dyDescent="0.25">
      <c r="A1602" s="28" t="str">
        <f>IFERROR((RANK(B1602, $B$5:B6598) + COUNTIF($B$5:B1602, B1602) - 1),"")</f>
        <v/>
      </c>
      <c r="B1602" s="29" t="str">
        <f t="shared" si="48"/>
        <v>0</v>
      </c>
      <c r="C1602" s="30"/>
      <c r="D1602" s="30"/>
      <c r="E1602" s="34"/>
      <c r="F1602" s="33" t="str">
        <f t="shared" si="49"/>
        <v/>
      </c>
      <c r="G1602" s="30"/>
      <c r="H1602" s="30"/>
      <c r="I1602" s="31"/>
      <c r="J1602" s="31"/>
      <c r="K1602" s="31"/>
    </row>
    <row r="1603" spans="1:11" ht="15.75" x14ac:dyDescent="0.25">
      <c r="A1603" s="28" t="str">
        <f>IFERROR((RANK(B1603, $B$5:B6599) + COUNTIF($B$5:B1603, B1603) - 1),"")</f>
        <v/>
      </c>
      <c r="B1603" s="29" t="str">
        <f t="shared" si="48"/>
        <v>0</v>
      </c>
      <c r="C1603" s="30"/>
      <c r="D1603" s="30"/>
      <c r="E1603" s="34"/>
      <c r="F1603" s="33" t="str">
        <f t="shared" si="49"/>
        <v/>
      </c>
      <c r="G1603" s="30"/>
      <c r="H1603" s="30"/>
      <c r="I1603" s="31"/>
      <c r="J1603" s="31"/>
      <c r="K1603" s="31"/>
    </row>
    <row r="1604" spans="1:11" ht="15.75" x14ac:dyDescent="0.25">
      <c r="A1604" s="28" t="str">
        <f>IFERROR((RANK(B1604, $B$5:B6600) + COUNTIF($B$5:B1604, B1604) - 1),"")</f>
        <v/>
      </c>
      <c r="B1604" s="29" t="str">
        <f t="shared" si="48"/>
        <v>0</v>
      </c>
      <c r="C1604" s="30"/>
      <c r="D1604" s="30"/>
      <c r="E1604" s="34"/>
      <c r="F1604" s="33" t="str">
        <f t="shared" si="49"/>
        <v/>
      </c>
      <c r="G1604" s="30"/>
      <c r="H1604" s="30"/>
      <c r="I1604" s="31"/>
      <c r="J1604" s="31"/>
      <c r="K1604" s="31"/>
    </row>
    <row r="1605" spans="1:11" ht="15.75" x14ac:dyDescent="0.25">
      <c r="A1605" s="28" t="str">
        <f>IFERROR((RANK(B1605, $B$5:B6601) + COUNTIF($B$5:B1605, B1605) - 1),"")</f>
        <v/>
      </c>
      <c r="B1605" s="29" t="str">
        <f t="shared" ref="B1605:B1668" si="50">IF(G1605="Removed",IF(AND(I1605 &lt;&gt; "Poor", I1605 &lt;&gt; "Very Poor/Dead",E1605&gt;5), E1605, "0"),"0")</f>
        <v>0</v>
      </c>
      <c r="C1605" s="30"/>
      <c r="D1605" s="30"/>
      <c r="E1605" s="34"/>
      <c r="F1605" s="33" t="str">
        <f t="shared" ref="F1605:F1668" si="51">IF(E1605&gt;=20,"X","")</f>
        <v/>
      </c>
      <c r="G1605" s="30"/>
      <c r="H1605" s="30"/>
      <c r="I1605" s="31"/>
      <c r="J1605" s="31"/>
      <c r="K1605" s="31"/>
    </row>
    <row r="1606" spans="1:11" ht="15.75" x14ac:dyDescent="0.25">
      <c r="A1606" s="28" t="str">
        <f>IFERROR((RANK(B1606, $B$5:B6602) + COUNTIF($B$5:B1606, B1606) - 1),"")</f>
        <v/>
      </c>
      <c r="B1606" s="29" t="str">
        <f t="shared" si="50"/>
        <v>0</v>
      </c>
      <c r="C1606" s="30"/>
      <c r="D1606" s="30"/>
      <c r="E1606" s="34"/>
      <c r="F1606" s="33" t="str">
        <f t="shared" si="51"/>
        <v/>
      </c>
      <c r="G1606" s="30"/>
      <c r="H1606" s="30"/>
      <c r="I1606" s="31"/>
      <c r="J1606" s="31"/>
      <c r="K1606" s="31"/>
    </row>
    <row r="1607" spans="1:11" ht="15.75" x14ac:dyDescent="0.25">
      <c r="A1607" s="28" t="str">
        <f>IFERROR((RANK(B1607, $B$5:B6603) + COUNTIF($B$5:B1607, B1607) - 1),"")</f>
        <v/>
      </c>
      <c r="B1607" s="29" t="str">
        <f t="shared" si="50"/>
        <v>0</v>
      </c>
      <c r="C1607" s="30"/>
      <c r="D1607" s="30"/>
      <c r="E1607" s="34"/>
      <c r="F1607" s="33" t="str">
        <f t="shared" si="51"/>
        <v/>
      </c>
      <c r="G1607" s="30"/>
      <c r="H1607" s="30"/>
      <c r="I1607" s="31"/>
      <c r="J1607" s="31"/>
      <c r="K1607" s="31"/>
    </row>
    <row r="1608" spans="1:11" ht="15.75" x14ac:dyDescent="0.25">
      <c r="A1608" s="28" t="str">
        <f>IFERROR((RANK(B1608, $B$5:B6604) + COUNTIF($B$5:B1608, B1608) - 1),"")</f>
        <v/>
      </c>
      <c r="B1608" s="29" t="str">
        <f t="shared" si="50"/>
        <v>0</v>
      </c>
      <c r="C1608" s="30"/>
      <c r="D1608" s="30"/>
      <c r="E1608" s="34"/>
      <c r="F1608" s="33" t="str">
        <f t="shared" si="51"/>
        <v/>
      </c>
      <c r="G1608" s="30"/>
      <c r="H1608" s="30"/>
      <c r="I1608" s="31"/>
      <c r="J1608" s="31"/>
      <c r="K1608" s="31"/>
    </row>
    <row r="1609" spans="1:11" ht="15.75" x14ac:dyDescent="0.25">
      <c r="A1609" s="28" t="str">
        <f>IFERROR((RANK(B1609, $B$5:B6605) + COUNTIF($B$5:B1609, B1609) - 1),"")</f>
        <v/>
      </c>
      <c r="B1609" s="29" t="str">
        <f t="shared" si="50"/>
        <v>0</v>
      </c>
      <c r="C1609" s="30"/>
      <c r="D1609" s="30"/>
      <c r="E1609" s="34"/>
      <c r="F1609" s="33" t="str">
        <f t="shared" si="51"/>
        <v/>
      </c>
      <c r="G1609" s="30"/>
      <c r="H1609" s="30"/>
      <c r="I1609" s="31"/>
      <c r="J1609" s="31"/>
      <c r="K1609" s="31"/>
    </row>
    <row r="1610" spans="1:11" ht="15.75" x14ac:dyDescent="0.25">
      <c r="A1610" s="28" t="str">
        <f>IFERROR((RANK(B1610, $B$5:B6606) + COUNTIF($B$5:B1610, B1610) - 1),"")</f>
        <v/>
      </c>
      <c r="B1610" s="29" t="str">
        <f t="shared" si="50"/>
        <v>0</v>
      </c>
      <c r="C1610" s="30"/>
      <c r="D1610" s="30"/>
      <c r="E1610" s="34"/>
      <c r="F1610" s="33" t="str">
        <f t="shared" si="51"/>
        <v/>
      </c>
      <c r="G1610" s="30"/>
      <c r="H1610" s="30"/>
      <c r="I1610" s="31"/>
      <c r="J1610" s="31"/>
      <c r="K1610" s="31"/>
    </row>
    <row r="1611" spans="1:11" ht="15.75" x14ac:dyDescent="0.25">
      <c r="A1611" s="28" t="str">
        <f>IFERROR((RANK(B1611, $B$5:B6607) + COUNTIF($B$5:B1611, B1611) - 1),"")</f>
        <v/>
      </c>
      <c r="B1611" s="29" t="str">
        <f t="shared" si="50"/>
        <v>0</v>
      </c>
      <c r="C1611" s="30"/>
      <c r="D1611" s="30"/>
      <c r="E1611" s="34"/>
      <c r="F1611" s="33" t="str">
        <f t="shared" si="51"/>
        <v/>
      </c>
      <c r="G1611" s="30"/>
      <c r="H1611" s="30"/>
      <c r="I1611" s="31"/>
      <c r="J1611" s="31"/>
      <c r="K1611" s="31"/>
    </row>
    <row r="1612" spans="1:11" ht="15.75" x14ac:dyDescent="0.25">
      <c r="A1612" s="28" t="str">
        <f>IFERROR((RANK(B1612, $B$5:B6608) + COUNTIF($B$5:B1612, B1612) - 1),"")</f>
        <v/>
      </c>
      <c r="B1612" s="29" t="str">
        <f t="shared" si="50"/>
        <v>0</v>
      </c>
      <c r="C1612" s="30"/>
      <c r="D1612" s="30"/>
      <c r="E1612" s="34"/>
      <c r="F1612" s="33" t="str">
        <f t="shared" si="51"/>
        <v/>
      </c>
      <c r="G1612" s="30"/>
      <c r="H1612" s="30"/>
      <c r="I1612" s="31"/>
      <c r="J1612" s="31"/>
      <c r="K1612" s="31"/>
    </row>
    <row r="1613" spans="1:11" ht="15.75" x14ac:dyDescent="0.25">
      <c r="A1613" s="28" t="str">
        <f>IFERROR((RANK(B1613, $B$5:B6609) + COUNTIF($B$5:B1613, B1613) - 1),"")</f>
        <v/>
      </c>
      <c r="B1613" s="29" t="str">
        <f t="shared" si="50"/>
        <v>0</v>
      </c>
      <c r="C1613" s="30"/>
      <c r="D1613" s="30"/>
      <c r="E1613" s="34"/>
      <c r="F1613" s="33" t="str">
        <f t="shared" si="51"/>
        <v/>
      </c>
      <c r="G1613" s="30"/>
      <c r="H1613" s="30"/>
      <c r="I1613" s="31"/>
      <c r="J1613" s="31"/>
      <c r="K1613" s="31"/>
    </row>
    <row r="1614" spans="1:11" ht="15.75" x14ac:dyDescent="0.25">
      <c r="A1614" s="28" t="str">
        <f>IFERROR((RANK(B1614, $B$5:B6610) + COUNTIF($B$5:B1614, B1614) - 1),"")</f>
        <v/>
      </c>
      <c r="B1614" s="29" t="str">
        <f t="shared" si="50"/>
        <v>0</v>
      </c>
      <c r="C1614" s="30"/>
      <c r="D1614" s="30"/>
      <c r="E1614" s="34"/>
      <c r="F1614" s="33" t="str">
        <f t="shared" si="51"/>
        <v/>
      </c>
      <c r="G1614" s="30"/>
      <c r="H1614" s="30"/>
      <c r="I1614" s="31"/>
      <c r="J1614" s="31"/>
      <c r="K1614" s="31"/>
    </row>
    <row r="1615" spans="1:11" ht="15.75" x14ac:dyDescent="0.25">
      <c r="A1615" s="28" t="str">
        <f>IFERROR((RANK(B1615, $B$5:B6611) + COUNTIF($B$5:B1615, B1615) - 1),"")</f>
        <v/>
      </c>
      <c r="B1615" s="29" t="str">
        <f t="shared" si="50"/>
        <v>0</v>
      </c>
      <c r="C1615" s="30"/>
      <c r="D1615" s="30"/>
      <c r="E1615" s="34"/>
      <c r="F1615" s="33" t="str">
        <f t="shared" si="51"/>
        <v/>
      </c>
      <c r="G1615" s="30"/>
      <c r="H1615" s="30"/>
      <c r="I1615" s="31"/>
      <c r="J1615" s="31"/>
      <c r="K1615" s="31"/>
    </row>
    <row r="1616" spans="1:11" ht="15.75" x14ac:dyDescent="0.25">
      <c r="A1616" s="28" t="str">
        <f>IFERROR((RANK(B1616, $B$5:B6612) + COUNTIF($B$5:B1616, B1616) - 1),"")</f>
        <v/>
      </c>
      <c r="B1616" s="29" t="str">
        <f t="shared" si="50"/>
        <v>0</v>
      </c>
      <c r="C1616" s="30"/>
      <c r="D1616" s="30"/>
      <c r="E1616" s="34"/>
      <c r="F1616" s="33" t="str">
        <f t="shared" si="51"/>
        <v/>
      </c>
      <c r="G1616" s="30"/>
      <c r="H1616" s="30"/>
      <c r="I1616" s="31"/>
      <c r="J1616" s="31"/>
      <c r="K1616" s="31"/>
    </row>
    <row r="1617" spans="1:11" ht="15.75" x14ac:dyDescent="0.25">
      <c r="A1617" s="28" t="str">
        <f>IFERROR((RANK(B1617, $B$5:B6613) + COUNTIF($B$5:B1617, B1617) - 1),"")</f>
        <v/>
      </c>
      <c r="B1617" s="29" t="str">
        <f t="shared" si="50"/>
        <v>0</v>
      </c>
      <c r="C1617" s="30"/>
      <c r="D1617" s="30"/>
      <c r="E1617" s="34"/>
      <c r="F1617" s="33" t="str">
        <f t="shared" si="51"/>
        <v/>
      </c>
      <c r="G1617" s="30"/>
      <c r="H1617" s="30"/>
      <c r="I1617" s="31"/>
      <c r="J1617" s="31"/>
      <c r="K1617" s="31"/>
    </row>
    <row r="1618" spans="1:11" ht="15.75" x14ac:dyDescent="0.25">
      <c r="A1618" s="28" t="str">
        <f>IFERROR((RANK(B1618, $B$5:B6614) + COUNTIF($B$5:B1618, B1618) - 1),"")</f>
        <v/>
      </c>
      <c r="B1618" s="29" t="str">
        <f t="shared" si="50"/>
        <v>0</v>
      </c>
      <c r="C1618" s="30"/>
      <c r="D1618" s="30"/>
      <c r="E1618" s="34"/>
      <c r="F1618" s="33" t="str">
        <f t="shared" si="51"/>
        <v/>
      </c>
      <c r="G1618" s="30"/>
      <c r="H1618" s="30"/>
      <c r="I1618" s="31"/>
      <c r="J1618" s="31"/>
      <c r="K1618" s="31"/>
    </row>
    <row r="1619" spans="1:11" ht="15.75" x14ac:dyDescent="0.25">
      <c r="A1619" s="28" t="str">
        <f>IFERROR((RANK(B1619, $B$5:B6615) + COUNTIF($B$5:B1619, B1619) - 1),"")</f>
        <v/>
      </c>
      <c r="B1619" s="29" t="str">
        <f t="shared" si="50"/>
        <v>0</v>
      </c>
      <c r="C1619" s="30"/>
      <c r="D1619" s="30"/>
      <c r="E1619" s="34"/>
      <c r="F1619" s="33" t="str">
        <f t="shared" si="51"/>
        <v/>
      </c>
      <c r="G1619" s="30"/>
      <c r="H1619" s="30"/>
      <c r="I1619" s="31"/>
      <c r="J1619" s="31"/>
      <c r="K1619" s="31"/>
    </row>
    <row r="1620" spans="1:11" ht="15.75" x14ac:dyDescent="0.25">
      <c r="A1620" s="28" t="str">
        <f>IFERROR((RANK(B1620, $B$5:B6616) + COUNTIF($B$5:B1620, B1620) - 1),"")</f>
        <v/>
      </c>
      <c r="B1620" s="29" t="str">
        <f t="shared" si="50"/>
        <v>0</v>
      </c>
      <c r="C1620" s="30"/>
      <c r="D1620" s="30"/>
      <c r="E1620" s="34"/>
      <c r="F1620" s="33" t="str">
        <f t="shared" si="51"/>
        <v/>
      </c>
      <c r="G1620" s="30"/>
      <c r="H1620" s="30"/>
      <c r="I1620" s="31"/>
      <c r="J1620" s="31"/>
      <c r="K1620" s="31"/>
    </row>
    <row r="1621" spans="1:11" ht="15.75" x14ac:dyDescent="0.25">
      <c r="A1621" s="28" t="str">
        <f>IFERROR((RANK(B1621, $B$5:B6617) + COUNTIF($B$5:B1621, B1621) - 1),"")</f>
        <v/>
      </c>
      <c r="B1621" s="29" t="str">
        <f t="shared" si="50"/>
        <v>0</v>
      </c>
      <c r="C1621" s="30"/>
      <c r="D1621" s="30"/>
      <c r="E1621" s="34"/>
      <c r="F1621" s="33" t="str">
        <f t="shared" si="51"/>
        <v/>
      </c>
      <c r="G1621" s="30"/>
      <c r="H1621" s="30"/>
      <c r="I1621" s="31"/>
      <c r="J1621" s="31"/>
      <c r="K1621" s="31"/>
    </row>
    <row r="1622" spans="1:11" ht="15.75" x14ac:dyDescent="0.25">
      <c r="A1622" s="28" t="str">
        <f>IFERROR((RANK(B1622, $B$5:B6618) + COUNTIF($B$5:B1622, B1622) - 1),"")</f>
        <v/>
      </c>
      <c r="B1622" s="29" t="str">
        <f t="shared" si="50"/>
        <v>0</v>
      </c>
      <c r="C1622" s="30"/>
      <c r="D1622" s="30"/>
      <c r="E1622" s="34"/>
      <c r="F1622" s="33" t="str">
        <f t="shared" si="51"/>
        <v/>
      </c>
      <c r="G1622" s="30"/>
      <c r="H1622" s="30"/>
      <c r="I1622" s="31"/>
      <c r="J1622" s="31"/>
      <c r="K1622" s="31"/>
    </row>
    <row r="1623" spans="1:11" ht="15.75" x14ac:dyDescent="0.25">
      <c r="A1623" s="28" t="str">
        <f>IFERROR((RANK(B1623, $B$5:B6619) + COUNTIF($B$5:B1623, B1623) - 1),"")</f>
        <v/>
      </c>
      <c r="B1623" s="29" t="str">
        <f t="shared" si="50"/>
        <v>0</v>
      </c>
      <c r="C1623" s="30"/>
      <c r="D1623" s="30"/>
      <c r="E1623" s="34"/>
      <c r="F1623" s="33" t="str">
        <f t="shared" si="51"/>
        <v/>
      </c>
      <c r="G1623" s="30"/>
      <c r="H1623" s="30"/>
      <c r="I1623" s="31"/>
      <c r="J1623" s="31"/>
      <c r="K1623" s="31"/>
    </row>
    <row r="1624" spans="1:11" ht="15.75" x14ac:dyDescent="0.25">
      <c r="A1624" s="28" t="str">
        <f>IFERROR((RANK(B1624, $B$5:B6620) + COUNTIF($B$5:B1624, B1624) - 1),"")</f>
        <v/>
      </c>
      <c r="B1624" s="29" t="str">
        <f t="shared" si="50"/>
        <v>0</v>
      </c>
      <c r="C1624" s="30"/>
      <c r="D1624" s="30"/>
      <c r="E1624" s="34"/>
      <c r="F1624" s="33" t="str">
        <f t="shared" si="51"/>
        <v/>
      </c>
      <c r="G1624" s="30"/>
      <c r="H1624" s="30"/>
      <c r="I1624" s="31"/>
      <c r="J1624" s="31"/>
      <c r="K1624" s="31"/>
    </row>
    <row r="1625" spans="1:11" ht="15.75" x14ac:dyDescent="0.25">
      <c r="A1625" s="28" t="str">
        <f>IFERROR((RANK(B1625, $B$5:B6621) + COUNTIF($B$5:B1625, B1625) - 1),"")</f>
        <v/>
      </c>
      <c r="B1625" s="29" t="str">
        <f t="shared" si="50"/>
        <v>0</v>
      </c>
      <c r="C1625" s="30"/>
      <c r="D1625" s="30"/>
      <c r="E1625" s="34"/>
      <c r="F1625" s="33" t="str">
        <f t="shared" si="51"/>
        <v/>
      </c>
      <c r="G1625" s="30"/>
      <c r="H1625" s="30"/>
      <c r="I1625" s="31"/>
      <c r="J1625" s="31"/>
      <c r="K1625" s="31"/>
    </row>
    <row r="1626" spans="1:11" ht="15.75" x14ac:dyDescent="0.25">
      <c r="A1626" s="28" t="str">
        <f>IFERROR((RANK(B1626, $B$5:B6622) + COUNTIF($B$5:B1626, B1626) - 1),"")</f>
        <v/>
      </c>
      <c r="B1626" s="29" t="str">
        <f t="shared" si="50"/>
        <v>0</v>
      </c>
      <c r="C1626" s="30"/>
      <c r="D1626" s="30"/>
      <c r="E1626" s="34"/>
      <c r="F1626" s="33" t="str">
        <f t="shared" si="51"/>
        <v/>
      </c>
      <c r="G1626" s="30"/>
      <c r="H1626" s="30"/>
      <c r="I1626" s="31"/>
      <c r="J1626" s="31"/>
      <c r="K1626" s="31"/>
    </row>
    <row r="1627" spans="1:11" ht="15.75" x14ac:dyDescent="0.25">
      <c r="A1627" s="28" t="str">
        <f>IFERROR((RANK(B1627, $B$5:B6623) + COUNTIF($B$5:B1627, B1627) - 1),"")</f>
        <v/>
      </c>
      <c r="B1627" s="29" t="str">
        <f t="shared" si="50"/>
        <v>0</v>
      </c>
      <c r="C1627" s="30"/>
      <c r="D1627" s="30"/>
      <c r="E1627" s="34"/>
      <c r="F1627" s="33" t="str">
        <f t="shared" si="51"/>
        <v/>
      </c>
      <c r="G1627" s="30"/>
      <c r="H1627" s="30"/>
      <c r="I1627" s="31"/>
      <c r="J1627" s="31"/>
      <c r="K1627" s="31"/>
    </row>
    <row r="1628" spans="1:11" ht="15.75" x14ac:dyDescent="0.25">
      <c r="A1628" s="28" t="str">
        <f>IFERROR((RANK(B1628, $B$5:B6624) + COUNTIF($B$5:B1628, B1628) - 1),"")</f>
        <v/>
      </c>
      <c r="B1628" s="29" t="str">
        <f t="shared" si="50"/>
        <v>0</v>
      </c>
      <c r="C1628" s="30"/>
      <c r="D1628" s="30"/>
      <c r="E1628" s="34"/>
      <c r="F1628" s="33" t="str">
        <f t="shared" si="51"/>
        <v/>
      </c>
      <c r="G1628" s="30"/>
      <c r="H1628" s="30"/>
      <c r="I1628" s="31"/>
      <c r="J1628" s="31"/>
      <c r="K1628" s="31"/>
    </row>
    <row r="1629" spans="1:11" ht="15.75" x14ac:dyDescent="0.25">
      <c r="A1629" s="28" t="str">
        <f>IFERROR((RANK(B1629, $B$5:B6625) + COUNTIF($B$5:B1629, B1629) - 1),"")</f>
        <v/>
      </c>
      <c r="B1629" s="29" t="str">
        <f t="shared" si="50"/>
        <v>0</v>
      </c>
      <c r="C1629" s="30"/>
      <c r="D1629" s="30"/>
      <c r="E1629" s="34"/>
      <c r="F1629" s="33" t="str">
        <f t="shared" si="51"/>
        <v/>
      </c>
      <c r="G1629" s="30"/>
      <c r="H1629" s="30"/>
      <c r="I1629" s="31"/>
      <c r="J1629" s="31"/>
      <c r="K1629" s="31"/>
    </row>
    <row r="1630" spans="1:11" ht="15.75" x14ac:dyDescent="0.25">
      <c r="A1630" s="28" t="str">
        <f>IFERROR((RANK(B1630, $B$5:B6626) + COUNTIF($B$5:B1630, B1630) - 1),"")</f>
        <v/>
      </c>
      <c r="B1630" s="29" t="str">
        <f t="shared" si="50"/>
        <v>0</v>
      </c>
      <c r="C1630" s="30"/>
      <c r="D1630" s="30"/>
      <c r="E1630" s="34"/>
      <c r="F1630" s="33" t="str">
        <f t="shared" si="51"/>
        <v/>
      </c>
      <c r="G1630" s="30"/>
      <c r="H1630" s="30"/>
      <c r="I1630" s="31"/>
      <c r="J1630" s="31"/>
      <c r="K1630" s="31"/>
    </row>
    <row r="1631" spans="1:11" ht="15.75" x14ac:dyDescent="0.25">
      <c r="A1631" s="28" t="str">
        <f>IFERROR((RANK(B1631, $B$5:B6627) + COUNTIF($B$5:B1631, B1631) - 1),"")</f>
        <v/>
      </c>
      <c r="B1631" s="29" t="str">
        <f t="shared" si="50"/>
        <v>0</v>
      </c>
      <c r="C1631" s="30"/>
      <c r="D1631" s="30"/>
      <c r="E1631" s="34"/>
      <c r="F1631" s="33" t="str">
        <f t="shared" si="51"/>
        <v/>
      </c>
      <c r="G1631" s="30"/>
      <c r="H1631" s="30"/>
      <c r="I1631" s="31"/>
      <c r="J1631" s="31"/>
      <c r="K1631" s="31"/>
    </row>
    <row r="1632" spans="1:11" ht="15.75" x14ac:dyDescent="0.25">
      <c r="A1632" s="28" t="str">
        <f>IFERROR((RANK(B1632, $B$5:B6628) + COUNTIF($B$5:B1632, B1632) - 1),"")</f>
        <v/>
      </c>
      <c r="B1632" s="29" t="str">
        <f t="shared" si="50"/>
        <v>0</v>
      </c>
      <c r="C1632" s="30"/>
      <c r="D1632" s="30"/>
      <c r="E1632" s="34"/>
      <c r="F1632" s="33" t="str">
        <f t="shared" si="51"/>
        <v/>
      </c>
      <c r="G1632" s="30"/>
      <c r="H1632" s="30"/>
      <c r="I1632" s="31"/>
      <c r="J1632" s="31"/>
      <c r="K1632" s="31"/>
    </row>
    <row r="1633" spans="1:11" ht="15.75" x14ac:dyDescent="0.25">
      <c r="A1633" s="28" t="str">
        <f>IFERROR((RANK(B1633, $B$5:B6629) + COUNTIF($B$5:B1633, B1633) - 1),"")</f>
        <v/>
      </c>
      <c r="B1633" s="29" t="str">
        <f t="shared" si="50"/>
        <v>0</v>
      </c>
      <c r="C1633" s="30"/>
      <c r="D1633" s="30"/>
      <c r="E1633" s="34"/>
      <c r="F1633" s="33" t="str">
        <f t="shared" si="51"/>
        <v/>
      </c>
      <c r="G1633" s="30"/>
      <c r="H1633" s="30"/>
      <c r="I1633" s="31"/>
      <c r="J1633" s="31"/>
      <c r="K1633" s="31"/>
    </row>
    <row r="1634" spans="1:11" ht="15.75" x14ac:dyDescent="0.25">
      <c r="A1634" s="28" t="str">
        <f>IFERROR((RANK(B1634, $B$5:B6630) + COUNTIF($B$5:B1634, B1634) - 1),"")</f>
        <v/>
      </c>
      <c r="B1634" s="29" t="str">
        <f t="shared" si="50"/>
        <v>0</v>
      </c>
      <c r="C1634" s="30"/>
      <c r="D1634" s="30"/>
      <c r="E1634" s="34"/>
      <c r="F1634" s="33" t="str">
        <f t="shared" si="51"/>
        <v/>
      </c>
      <c r="G1634" s="30"/>
      <c r="H1634" s="30"/>
      <c r="I1634" s="31"/>
      <c r="J1634" s="31"/>
      <c r="K1634" s="31"/>
    </row>
    <row r="1635" spans="1:11" ht="15.75" x14ac:dyDescent="0.25">
      <c r="A1635" s="28" t="str">
        <f>IFERROR((RANK(B1635, $B$5:B6631) + COUNTIF($B$5:B1635, B1635) - 1),"")</f>
        <v/>
      </c>
      <c r="B1635" s="29" t="str">
        <f t="shared" si="50"/>
        <v>0</v>
      </c>
      <c r="C1635" s="30"/>
      <c r="D1635" s="30"/>
      <c r="E1635" s="34"/>
      <c r="F1635" s="33" t="str">
        <f t="shared" si="51"/>
        <v/>
      </c>
      <c r="G1635" s="30"/>
      <c r="H1635" s="30"/>
      <c r="I1635" s="31"/>
      <c r="J1635" s="31"/>
      <c r="K1635" s="31"/>
    </row>
    <row r="1636" spans="1:11" ht="15.75" x14ac:dyDescent="0.25">
      <c r="A1636" s="28" t="str">
        <f>IFERROR((RANK(B1636, $B$5:B6632) + COUNTIF($B$5:B1636, B1636) - 1),"")</f>
        <v/>
      </c>
      <c r="B1636" s="29" t="str">
        <f t="shared" si="50"/>
        <v>0</v>
      </c>
      <c r="C1636" s="30"/>
      <c r="D1636" s="30"/>
      <c r="E1636" s="34"/>
      <c r="F1636" s="33" t="str">
        <f t="shared" si="51"/>
        <v/>
      </c>
      <c r="G1636" s="30"/>
      <c r="H1636" s="30"/>
      <c r="I1636" s="31"/>
      <c r="J1636" s="31"/>
      <c r="K1636" s="31"/>
    </row>
    <row r="1637" spans="1:11" ht="15.75" x14ac:dyDescent="0.25">
      <c r="A1637" s="28" t="str">
        <f>IFERROR((RANK(B1637, $B$5:B6633) + COUNTIF($B$5:B1637, B1637) - 1),"")</f>
        <v/>
      </c>
      <c r="B1637" s="29" t="str">
        <f t="shared" si="50"/>
        <v>0</v>
      </c>
      <c r="C1637" s="30"/>
      <c r="D1637" s="30"/>
      <c r="E1637" s="34"/>
      <c r="F1637" s="33" t="str">
        <f t="shared" si="51"/>
        <v/>
      </c>
      <c r="G1637" s="30"/>
      <c r="H1637" s="30"/>
      <c r="I1637" s="31"/>
      <c r="J1637" s="31"/>
      <c r="K1637" s="31"/>
    </row>
    <row r="1638" spans="1:11" ht="15.75" x14ac:dyDescent="0.25">
      <c r="A1638" s="28" t="str">
        <f>IFERROR((RANK(B1638, $B$5:B6634) + COUNTIF($B$5:B1638, B1638) - 1),"")</f>
        <v/>
      </c>
      <c r="B1638" s="29" t="str">
        <f t="shared" si="50"/>
        <v>0</v>
      </c>
      <c r="C1638" s="30"/>
      <c r="D1638" s="30"/>
      <c r="E1638" s="34"/>
      <c r="F1638" s="33" t="str">
        <f t="shared" si="51"/>
        <v/>
      </c>
      <c r="G1638" s="30"/>
      <c r="H1638" s="30"/>
      <c r="I1638" s="31"/>
      <c r="J1638" s="31"/>
      <c r="K1638" s="31"/>
    </row>
    <row r="1639" spans="1:11" ht="15.75" x14ac:dyDescent="0.25">
      <c r="A1639" s="28" t="str">
        <f>IFERROR((RANK(B1639, $B$5:B6635) + COUNTIF($B$5:B1639, B1639) - 1),"")</f>
        <v/>
      </c>
      <c r="B1639" s="29" t="str">
        <f t="shared" si="50"/>
        <v>0</v>
      </c>
      <c r="C1639" s="30"/>
      <c r="D1639" s="30"/>
      <c r="E1639" s="34"/>
      <c r="F1639" s="33" t="str">
        <f t="shared" si="51"/>
        <v/>
      </c>
      <c r="G1639" s="30"/>
      <c r="H1639" s="30"/>
      <c r="I1639" s="31"/>
      <c r="J1639" s="31"/>
      <c r="K1639" s="31"/>
    </row>
    <row r="1640" spans="1:11" ht="15.75" x14ac:dyDescent="0.25">
      <c r="A1640" s="28" t="str">
        <f>IFERROR((RANK(B1640, $B$5:B6636) + COUNTIF($B$5:B1640, B1640) - 1),"")</f>
        <v/>
      </c>
      <c r="B1640" s="29" t="str">
        <f t="shared" si="50"/>
        <v>0</v>
      </c>
      <c r="C1640" s="30"/>
      <c r="D1640" s="30"/>
      <c r="E1640" s="34"/>
      <c r="F1640" s="33" t="str">
        <f t="shared" si="51"/>
        <v/>
      </c>
      <c r="G1640" s="30"/>
      <c r="H1640" s="30"/>
      <c r="I1640" s="31"/>
      <c r="J1640" s="31"/>
      <c r="K1640" s="31"/>
    </row>
    <row r="1641" spans="1:11" ht="15.75" x14ac:dyDescent="0.25">
      <c r="A1641" s="28" t="str">
        <f>IFERROR((RANK(B1641, $B$5:B6637) + COUNTIF($B$5:B1641, B1641) - 1),"")</f>
        <v/>
      </c>
      <c r="B1641" s="29" t="str">
        <f t="shared" si="50"/>
        <v>0</v>
      </c>
      <c r="C1641" s="30"/>
      <c r="D1641" s="30"/>
      <c r="E1641" s="34"/>
      <c r="F1641" s="33" t="str">
        <f t="shared" si="51"/>
        <v/>
      </c>
      <c r="G1641" s="30"/>
      <c r="H1641" s="30"/>
      <c r="I1641" s="31"/>
      <c r="J1641" s="31"/>
      <c r="K1641" s="31"/>
    </row>
    <row r="1642" spans="1:11" ht="15.75" x14ac:dyDescent="0.25">
      <c r="A1642" s="28" t="str">
        <f>IFERROR((RANK(B1642, $B$5:B6638) + COUNTIF($B$5:B1642, B1642) - 1),"")</f>
        <v/>
      </c>
      <c r="B1642" s="29" t="str">
        <f t="shared" si="50"/>
        <v>0</v>
      </c>
      <c r="C1642" s="30"/>
      <c r="D1642" s="30"/>
      <c r="E1642" s="34"/>
      <c r="F1642" s="33" t="str">
        <f t="shared" si="51"/>
        <v/>
      </c>
      <c r="G1642" s="30"/>
      <c r="H1642" s="30"/>
      <c r="I1642" s="31"/>
      <c r="J1642" s="31"/>
      <c r="K1642" s="31"/>
    </row>
    <row r="1643" spans="1:11" ht="15.75" x14ac:dyDescent="0.25">
      <c r="A1643" s="28" t="str">
        <f>IFERROR((RANK(B1643, $B$5:B6639) + COUNTIF($B$5:B1643, B1643) - 1),"")</f>
        <v/>
      </c>
      <c r="B1643" s="29" t="str">
        <f t="shared" si="50"/>
        <v>0</v>
      </c>
      <c r="C1643" s="30"/>
      <c r="D1643" s="30"/>
      <c r="E1643" s="34"/>
      <c r="F1643" s="33" t="str">
        <f t="shared" si="51"/>
        <v/>
      </c>
      <c r="G1643" s="30"/>
      <c r="H1643" s="30"/>
      <c r="I1643" s="31"/>
      <c r="J1643" s="31"/>
      <c r="K1643" s="31"/>
    </row>
    <row r="1644" spans="1:11" ht="15.75" x14ac:dyDescent="0.25">
      <c r="A1644" s="28" t="str">
        <f>IFERROR((RANK(B1644, $B$5:B6640) + COUNTIF($B$5:B1644, B1644) - 1),"")</f>
        <v/>
      </c>
      <c r="B1644" s="29" t="str">
        <f t="shared" si="50"/>
        <v>0</v>
      </c>
      <c r="C1644" s="30"/>
      <c r="D1644" s="30"/>
      <c r="E1644" s="34"/>
      <c r="F1644" s="33" t="str">
        <f t="shared" si="51"/>
        <v/>
      </c>
      <c r="G1644" s="30"/>
      <c r="H1644" s="30"/>
      <c r="I1644" s="31"/>
      <c r="J1644" s="31"/>
      <c r="K1644" s="31"/>
    </row>
    <row r="1645" spans="1:11" ht="15.75" x14ac:dyDescent="0.25">
      <c r="A1645" s="28" t="str">
        <f>IFERROR((RANK(B1645, $B$5:B6641) + COUNTIF($B$5:B1645, B1645) - 1),"")</f>
        <v/>
      </c>
      <c r="B1645" s="29" t="str">
        <f t="shared" si="50"/>
        <v>0</v>
      </c>
      <c r="C1645" s="30"/>
      <c r="D1645" s="30"/>
      <c r="E1645" s="34"/>
      <c r="F1645" s="33" t="str">
        <f t="shared" si="51"/>
        <v/>
      </c>
      <c r="G1645" s="30"/>
      <c r="H1645" s="30"/>
      <c r="I1645" s="31"/>
      <c r="J1645" s="31"/>
      <c r="K1645" s="31"/>
    </row>
    <row r="1646" spans="1:11" ht="15.75" x14ac:dyDescent="0.25">
      <c r="A1646" s="28" t="str">
        <f>IFERROR((RANK(B1646, $B$5:B6642) + COUNTIF($B$5:B1646, B1646) - 1),"")</f>
        <v/>
      </c>
      <c r="B1646" s="29" t="str">
        <f t="shared" si="50"/>
        <v>0</v>
      </c>
      <c r="C1646" s="30"/>
      <c r="D1646" s="30"/>
      <c r="E1646" s="34"/>
      <c r="F1646" s="33" t="str">
        <f t="shared" si="51"/>
        <v/>
      </c>
      <c r="G1646" s="30"/>
      <c r="H1646" s="30"/>
      <c r="I1646" s="31"/>
      <c r="J1646" s="31"/>
      <c r="K1646" s="31"/>
    </row>
    <row r="1647" spans="1:11" ht="15.75" x14ac:dyDescent="0.25">
      <c r="A1647" s="28" t="str">
        <f>IFERROR((RANK(B1647, $B$5:B6643) + COUNTIF($B$5:B1647, B1647) - 1),"")</f>
        <v/>
      </c>
      <c r="B1647" s="29" t="str">
        <f t="shared" si="50"/>
        <v>0</v>
      </c>
      <c r="C1647" s="30"/>
      <c r="D1647" s="30"/>
      <c r="E1647" s="34"/>
      <c r="F1647" s="33" t="str">
        <f t="shared" si="51"/>
        <v/>
      </c>
      <c r="G1647" s="30"/>
      <c r="H1647" s="30"/>
      <c r="I1647" s="31"/>
      <c r="J1647" s="31"/>
      <c r="K1647" s="31"/>
    </row>
    <row r="1648" spans="1:11" ht="15.75" x14ac:dyDescent="0.25">
      <c r="A1648" s="28" t="str">
        <f>IFERROR((RANK(B1648, $B$5:B6644) + COUNTIF($B$5:B1648, B1648) - 1),"")</f>
        <v/>
      </c>
      <c r="B1648" s="29" t="str">
        <f t="shared" si="50"/>
        <v>0</v>
      </c>
      <c r="C1648" s="30"/>
      <c r="D1648" s="30"/>
      <c r="E1648" s="34"/>
      <c r="F1648" s="33" t="str">
        <f t="shared" si="51"/>
        <v/>
      </c>
      <c r="G1648" s="30"/>
      <c r="H1648" s="30"/>
      <c r="I1648" s="31"/>
      <c r="J1648" s="31"/>
      <c r="K1648" s="31"/>
    </row>
    <row r="1649" spans="1:11" ht="15.75" x14ac:dyDescent="0.25">
      <c r="A1649" s="28" t="str">
        <f>IFERROR((RANK(B1649, $B$5:B6645) + COUNTIF($B$5:B1649, B1649) - 1),"")</f>
        <v/>
      </c>
      <c r="B1649" s="29" t="str">
        <f t="shared" si="50"/>
        <v>0</v>
      </c>
      <c r="C1649" s="30"/>
      <c r="D1649" s="30"/>
      <c r="E1649" s="34"/>
      <c r="F1649" s="33" t="str">
        <f t="shared" si="51"/>
        <v/>
      </c>
      <c r="G1649" s="30"/>
      <c r="H1649" s="30"/>
      <c r="I1649" s="31"/>
      <c r="J1649" s="31"/>
      <c r="K1649" s="31"/>
    </row>
    <row r="1650" spans="1:11" ht="15.75" x14ac:dyDescent="0.25">
      <c r="A1650" s="28" t="str">
        <f>IFERROR((RANK(B1650, $B$5:B6646) + COUNTIF($B$5:B1650, B1650) - 1),"")</f>
        <v/>
      </c>
      <c r="B1650" s="29" t="str">
        <f t="shared" si="50"/>
        <v>0</v>
      </c>
      <c r="C1650" s="30"/>
      <c r="D1650" s="30"/>
      <c r="E1650" s="34"/>
      <c r="F1650" s="33" t="str">
        <f t="shared" si="51"/>
        <v/>
      </c>
      <c r="G1650" s="30"/>
      <c r="H1650" s="30"/>
      <c r="I1650" s="31"/>
      <c r="J1650" s="31"/>
      <c r="K1650" s="31"/>
    </row>
    <row r="1651" spans="1:11" ht="15.75" x14ac:dyDescent="0.25">
      <c r="A1651" s="28" t="str">
        <f>IFERROR((RANK(B1651, $B$5:B6647) + COUNTIF($B$5:B1651, B1651) - 1),"")</f>
        <v/>
      </c>
      <c r="B1651" s="29" t="str">
        <f t="shared" si="50"/>
        <v>0</v>
      </c>
      <c r="C1651" s="30"/>
      <c r="D1651" s="30"/>
      <c r="E1651" s="34"/>
      <c r="F1651" s="33" t="str">
        <f t="shared" si="51"/>
        <v/>
      </c>
      <c r="G1651" s="30"/>
      <c r="H1651" s="30"/>
      <c r="I1651" s="31"/>
      <c r="J1651" s="31"/>
      <c r="K1651" s="31"/>
    </row>
    <row r="1652" spans="1:11" ht="15.75" x14ac:dyDescent="0.25">
      <c r="A1652" s="28" t="str">
        <f>IFERROR((RANK(B1652, $B$5:B6648) + COUNTIF($B$5:B1652, B1652) - 1),"")</f>
        <v/>
      </c>
      <c r="B1652" s="29" t="str">
        <f t="shared" si="50"/>
        <v>0</v>
      </c>
      <c r="C1652" s="30"/>
      <c r="D1652" s="30"/>
      <c r="E1652" s="34"/>
      <c r="F1652" s="33" t="str">
        <f t="shared" si="51"/>
        <v/>
      </c>
      <c r="G1652" s="30"/>
      <c r="H1652" s="30"/>
      <c r="I1652" s="31"/>
      <c r="J1652" s="31"/>
      <c r="K1652" s="31"/>
    </row>
    <row r="1653" spans="1:11" ht="15.75" x14ac:dyDescent="0.25">
      <c r="A1653" s="28" t="str">
        <f>IFERROR((RANK(B1653, $B$5:B6649) + COUNTIF($B$5:B1653, B1653) - 1),"")</f>
        <v/>
      </c>
      <c r="B1653" s="29" t="str">
        <f t="shared" si="50"/>
        <v>0</v>
      </c>
      <c r="C1653" s="30"/>
      <c r="D1653" s="30"/>
      <c r="E1653" s="34"/>
      <c r="F1653" s="33" t="str">
        <f t="shared" si="51"/>
        <v/>
      </c>
      <c r="G1653" s="30"/>
      <c r="H1653" s="30"/>
      <c r="I1653" s="31"/>
      <c r="J1653" s="31"/>
      <c r="K1653" s="31"/>
    </row>
    <row r="1654" spans="1:11" ht="15.75" x14ac:dyDescent="0.25">
      <c r="A1654" s="28" t="str">
        <f>IFERROR((RANK(B1654, $B$5:B6650) + COUNTIF($B$5:B1654, B1654) - 1),"")</f>
        <v/>
      </c>
      <c r="B1654" s="29" t="str">
        <f t="shared" si="50"/>
        <v>0</v>
      </c>
      <c r="C1654" s="30"/>
      <c r="D1654" s="30"/>
      <c r="E1654" s="34"/>
      <c r="F1654" s="33" t="str">
        <f t="shared" si="51"/>
        <v/>
      </c>
      <c r="G1654" s="30"/>
      <c r="H1654" s="30"/>
      <c r="I1654" s="31"/>
      <c r="J1654" s="31"/>
      <c r="K1654" s="31"/>
    </row>
    <row r="1655" spans="1:11" ht="15.75" x14ac:dyDescent="0.25">
      <c r="A1655" s="28" t="str">
        <f>IFERROR((RANK(B1655, $B$5:B6651) + COUNTIF($B$5:B1655, B1655) - 1),"")</f>
        <v/>
      </c>
      <c r="B1655" s="29" t="str">
        <f t="shared" si="50"/>
        <v>0</v>
      </c>
      <c r="C1655" s="30"/>
      <c r="D1655" s="30"/>
      <c r="E1655" s="34"/>
      <c r="F1655" s="33" t="str">
        <f t="shared" si="51"/>
        <v/>
      </c>
      <c r="G1655" s="30"/>
      <c r="H1655" s="30"/>
      <c r="I1655" s="31"/>
      <c r="J1655" s="31"/>
      <c r="K1655" s="31"/>
    </row>
    <row r="1656" spans="1:11" ht="15.75" x14ac:dyDescent="0.25">
      <c r="A1656" s="28" t="str">
        <f>IFERROR((RANK(B1656, $B$5:B6652) + COUNTIF($B$5:B1656, B1656) - 1),"")</f>
        <v/>
      </c>
      <c r="B1656" s="29" t="str">
        <f t="shared" si="50"/>
        <v>0</v>
      </c>
      <c r="C1656" s="30"/>
      <c r="D1656" s="30"/>
      <c r="E1656" s="34"/>
      <c r="F1656" s="33" t="str">
        <f t="shared" si="51"/>
        <v/>
      </c>
      <c r="G1656" s="30"/>
      <c r="H1656" s="30"/>
      <c r="I1656" s="31"/>
      <c r="J1656" s="31"/>
      <c r="K1656" s="31"/>
    </row>
    <row r="1657" spans="1:11" ht="15.75" x14ac:dyDescent="0.25">
      <c r="A1657" s="28" t="str">
        <f>IFERROR((RANK(B1657, $B$5:B6653) + COUNTIF($B$5:B1657, B1657) - 1),"")</f>
        <v/>
      </c>
      <c r="B1657" s="29" t="str">
        <f t="shared" si="50"/>
        <v>0</v>
      </c>
      <c r="C1657" s="30"/>
      <c r="D1657" s="30"/>
      <c r="E1657" s="34"/>
      <c r="F1657" s="33" t="str">
        <f t="shared" si="51"/>
        <v/>
      </c>
      <c r="G1657" s="30"/>
      <c r="H1657" s="30"/>
      <c r="I1657" s="31"/>
      <c r="J1657" s="31"/>
      <c r="K1657" s="31"/>
    </row>
    <row r="1658" spans="1:11" ht="15.75" x14ac:dyDescent="0.25">
      <c r="A1658" s="28" t="str">
        <f>IFERROR((RANK(B1658, $B$5:B6654) + COUNTIF($B$5:B1658, B1658) - 1),"")</f>
        <v/>
      </c>
      <c r="B1658" s="29" t="str">
        <f t="shared" si="50"/>
        <v>0</v>
      </c>
      <c r="C1658" s="30"/>
      <c r="D1658" s="30"/>
      <c r="E1658" s="34"/>
      <c r="F1658" s="33" t="str">
        <f t="shared" si="51"/>
        <v/>
      </c>
      <c r="G1658" s="30"/>
      <c r="H1658" s="30"/>
      <c r="I1658" s="31"/>
      <c r="J1658" s="31"/>
      <c r="K1658" s="31"/>
    </row>
    <row r="1659" spans="1:11" ht="15.75" x14ac:dyDescent="0.25">
      <c r="A1659" s="28" t="str">
        <f>IFERROR((RANK(B1659, $B$5:B6655) + COUNTIF($B$5:B1659, B1659) - 1),"")</f>
        <v/>
      </c>
      <c r="B1659" s="29" t="str">
        <f t="shared" si="50"/>
        <v>0</v>
      </c>
      <c r="C1659" s="30"/>
      <c r="D1659" s="30"/>
      <c r="E1659" s="34"/>
      <c r="F1659" s="33" t="str">
        <f t="shared" si="51"/>
        <v/>
      </c>
      <c r="G1659" s="30"/>
      <c r="H1659" s="30"/>
      <c r="I1659" s="31"/>
      <c r="J1659" s="31"/>
      <c r="K1659" s="31"/>
    </row>
    <row r="1660" spans="1:11" ht="15.75" x14ac:dyDescent="0.25">
      <c r="A1660" s="28" t="str">
        <f>IFERROR((RANK(B1660, $B$5:B6656) + COUNTIF($B$5:B1660, B1660) - 1),"")</f>
        <v/>
      </c>
      <c r="B1660" s="29" t="str">
        <f t="shared" si="50"/>
        <v>0</v>
      </c>
      <c r="C1660" s="30"/>
      <c r="D1660" s="30"/>
      <c r="E1660" s="34"/>
      <c r="F1660" s="33" t="str">
        <f t="shared" si="51"/>
        <v/>
      </c>
      <c r="G1660" s="30"/>
      <c r="H1660" s="30"/>
      <c r="I1660" s="31"/>
      <c r="J1660" s="31"/>
      <c r="K1660" s="31"/>
    </row>
    <row r="1661" spans="1:11" ht="15.75" x14ac:dyDescent="0.25">
      <c r="A1661" s="28" t="str">
        <f>IFERROR((RANK(B1661, $B$5:B6657) + COUNTIF($B$5:B1661, B1661) - 1),"")</f>
        <v/>
      </c>
      <c r="B1661" s="29" t="str">
        <f t="shared" si="50"/>
        <v>0</v>
      </c>
      <c r="C1661" s="30"/>
      <c r="D1661" s="30"/>
      <c r="E1661" s="34"/>
      <c r="F1661" s="33" t="str">
        <f t="shared" si="51"/>
        <v/>
      </c>
      <c r="G1661" s="30"/>
      <c r="H1661" s="30"/>
      <c r="I1661" s="31"/>
      <c r="J1661" s="31"/>
      <c r="K1661" s="31"/>
    </row>
    <row r="1662" spans="1:11" ht="15.75" x14ac:dyDescent="0.25">
      <c r="A1662" s="28" t="str">
        <f>IFERROR((RANK(B1662, $B$5:B6658) + COUNTIF($B$5:B1662, B1662) - 1),"")</f>
        <v/>
      </c>
      <c r="B1662" s="29" t="str">
        <f t="shared" si="50"/>
        <v>0</v>
      </c>
      <c r="C1662" s="30"/>
      <c r="D1662" s="30"/>
      <c r="E1662" s="34"/>
      <c r="F1662" s="33" t="str">
        <f t="shared" si="51"/>
        <v/>
      </c>
      <c r="G1662" s="30"/>
      <c r="H1662" s="30"/>
      <c r="I1662" s="31"/>
      <c r="J1662" s="31"/>
      <c r="K1662" s="31"/>
    </row>
    <row r="1663" spans="1:11" ht="15.75" x14ac:dyDescent="0.25">
      <c r="A1663" s="28" t="str">
        <f>IFERROR((RANK(B1663, $B$5:B6659) + COUNTIF($B$5:B1663, B1663) - 1),"")</f>
        <v/>
      </c>
      <c r="B1663" s="29" t="str">
        <f t="shared" si="50"/>
        <v>0</v>
      </c>
      <c r="C1663" s="30"/>
      <c r="D1663" s="30"/>
      <c r="E1663" s="34"/>
      <c r="F1663" s="33" t="str">
        <f t="shared" si="51"/>
        <v/>
      </c>
      <c r="G1663" s="30"/>
      <c r="H1663" s="30"/>
      <c r="I1663" s="31"/>
      <c r="J1663" s="31"/>
      <c r="K1663" s="31"/>
    </row>
    <row r="1664" spans="1:11" ht="15.75" x14ac:dyDescent="0.25">
      <c r="A1664" s="28" t="str">
        <f>IFERROR((RANK(B1664, $B$5:B6660) + COUNTIF($B$5:B1664, B1664) - 1),"")</f>
        <v/>
      </c>
      <c r="B1664" s="29" t="str">
        <f t="shared" si="50"/>
        <v>0</v>
      </c>
      <c r="C1664" s="30"/>
      <c r="D1664" s="30"/>
      <c r="E1664" s="34"/>
      <c r="F1664" s="33" t="str">
        <f t="shared" si="51"/>
        <v/>
      </c>
      <c r="G1664" s="30"/>
      <c r="H1664" s="30"/>
      <c r="I1664" s="31"/>
      <c r="J1664" s="31"/>
      <c r="K1664" s="31"/>
    </row>
    <row r="1665" spans="1:11" ht="15.75" x14ac:dyDescent="0.25">
      <c r="A1665" s="28" t="str">
        <f>IFERROR((RANK(B1665, $B$5:B6661) + COUNTIF($B$5:B1665, B1665) - 1),"")</f>
        <v/>
      </c>
      <c r="B1665" s="29" t="str">
        <f t="shared" si="50"/>
        <v>0</v>
      </c>
      <c r="C1665" s="30"/>
      <c r="D1665" s="30"/>
      <c r="E1665" s="34"/>
      <c r="F1665" s="33" t="str">
        <f t="shared" si="51"/>
        <v/>
      </c>
      <c r="G1665" s="30"/>
      <c r="H1665" s="30"/>
      <c r="I1665" s="31"/>
      <c r="J1665" s="31"/>
      <c r="K1665" s="31"/>
    </row>
    <row r="1666" spans="1:11" ht="15.75" x14ac:dyDescent="0.25">
      <c r="A1666" s="28" t="str">
        <f>IFERROR((RANK(B1666, $B$5:B6662) + COUNTIF($B$5:B1666, B1666) - 1),"")</f>
        <v/>
      </c>
      <c r="B1666" s="29" t="str">
        <f t="shared" si="50"/>
        <v>0</v>
      </c>
      <c r="C1666" s="30"/>
      <c r="D1666" s="30"/>
      <c r="E1666" s="34"/>
      <c r="F1666" s="33" t="str">
        <f t="shared" si="51"/>
        <v/>
      </c>
      <c r="G1666" s="30"/>
      <c r="H1666" s="30"/>
      <c r="I1666" s="31"/>
      <c r="J1666" s="31"/>
      <c r="K1666" s="31"/>
    </row>
    <row r="1667" spans="1:11" ht="15.75" x14ac:dyDescent="0.25">
      <c r="A1667" s="28" t="str">
        <f>IFERROR((RANK(B1667, $B$5:B6663) + COUNTIF($B$5:B1667, B1667) - 1),"")</f>
        <v/>
      </c>
      <c r="B1667" s="29" t="str">
        <f t="shared" si="50"/>
        <v>0</v>
      </c>
      <c r="C1667" s="30"/>
      <c r="D1667" s="30"/>
      <c r="E1667" s="34"/>
      <c r="F1667" s="33" t="str">
        <f t="shared" si="51"/>
        <v/>
      </c>
      <c r="G1667" s="30"/>
      <c r="H1667" s="30"/>
      <c r="I1667" s="31"/>
      <c r="J1667" s="31"/>
      <c r="K1667" s="31"/>
    </row>
    <row r="1668" spans="1:11" ht="15.75" x14ac:dyDescent="0.25">
      <c r="A1668" s="28" t="str">
        <f>IFERROR((RANK(B1668, $B$5:B6664) + COUNTIF($B$5:B1668, B1668) - 1),"")</f>
        <v/>
      </c>
      <c r="B1668" s="29" t="str">
        <f t="shared" si="50"/>
        <v>0</v>
      </c>
      <c r="C1668" s="30"/>
      <c r="D1668" s="30"/>
      <c r="E1668" s="34"/>
      <c r="F1668" s="33" t="str">
        <f t="shared" si="51"/>
        <v/>
      </c>
      <c r="G1668" s="30"/>
      <c r="H1668" s="30"/>
      <c r="I1668" s="31"/>
      <c r="J1668" s="31"/>
      <c r="K1668" s="31"/>
    </row>
    <row r="1669" spans="1:11" ht="15.75" x14ac:dyDescent="0.25">
      <c r="A1669" s="28" t="str">
        <f>IFERROR((RANK(B1669, $B$5:B6665) + COUNTIF($B$5:B1669, B1669) - 1),"")</f>
        <v/>
      </c>
      <c r="B1669" s="29" t="str">
        <f t="shared" ref="B1669:B1732" si="52">IF(G1669="Removed",IF(AND(I1669 &lt;&gt; "Poor", I1669 &lt;&gt; "Very Poor/Dead",E1669&gt;5), E1669, "0"),"0")</f>
        <v>0</v>
      </c>
      <c r="C1669" s="30"/>
      <c r="D1669" s="30"/>
      <c r="E1669" s="34"/>
      <c r="F1669" s="33" t="str">
        <f t="shared" ref="F1669:F1732" si="53">IF(E1669&gt;=20,"X","")</f>
        <v/>
      </c>
      <c r="G1669" s="30"/>
      <c r="H1669" s="30"/>
      <c r="I1669" s="31"/>
      <c r="J1669" s="31"/>
      <c r="K1669" s="31"/>
    </row>
    <row r="1670" spans="1:11" ht="15.75" x14ac:dyDescent="0.25">
      <c r="A1670" s="28" t="str">
        <f>IFERROR((RANK(B1670, $B$5:B6666) + COUNTIF($B$5:B1670, B1670) - 1),"")</f>
        <v/>
      </c>
      <c r="B1670" s="29" t="str">
        <f t="shared" si="52"/>
        <v>0</v>
      </c>
      <c r="C1670" s="30"/>
      <c r="D1670" s="30"/>
      <c r="E1670" s="34"/>
      <c r="F1670" s="33" t="str">
        <f t="shared" si="53"/>
        <v/>
      </c>
      <c r="G1670" s="30"/>
      <c r="H1670" s="30"/>
      <c r="I1670" s="31"/>
      <c r="J1670" s="31"/>
      <c r="K1670" s="31"/>
    </row>
    <row r="1671" spans="1:11" ht="15.75" x14ac:dyDescent="0.25">
      <c r="A1671" s="28" t="str">
        <f>IFERROR((RANK(B1671, $B$5:B6667) + COUNTIF($B$5:B1671, B1671) - 1),"")</f>
        <v/>
      </c>
      <c r="B1671" s="29" t="str">
        <f t="shared" si="52"/>
        <v>0</v>
      </c>
      <c r="C1671" s="30"/>
      <c r="D1671" s="30"/>
      <c r="E1671" s="34"/>
      <c r="F1671" s="33" t="str">
        <f t="shared" si="53"/>
        <v/>
      </c>
      <c r="G1671" s="30"/>
      <c r="H1671" s="30"/>
      <c r="I1671" s="31"/>
      <c r="J1671" s="31"/>
      <c r="K1671" s="31"/>
    </row>
    <row r="1672" spans="1:11" ht="15.75" x14ac:dyDescent="0.25">
      <c r="A1672" s="28" t="str">
        <f>IFERROR((RANK(B1672, $B$5:B6668) + COUNTIF($B$5:B1672, B1672) - 1),"")</f>
        <v/>
      </c>
      <c r="B1672" s="29" t="str">
        <f t="shared" si="52"/>
        <v>0</v>
      </c>
      <c r="C1672" s="30"/>
      <c r="D1672" s="30"/>
      <c r="E1672" s="34"/>
      <c r="F1672" s="33" t="str">
        <f t="shared" si="53"/>
        <v/>
      </c>
      <c r="G1672" s="30"/>
      <c r="H1672" s="30"/>
      <c r="I1672" s="31"/>
      <c r="J1672" s="31"/>
      <c r="K1672" s="31"/>
    </row>
    <row r="1673" spans="1:11" ht="15.75" x14ac:dyDescent="0.25">
      <c r="A1673" s="28" t="str">
        <f>IFERROR((RANK(B1673, $B$5:B6669) + COUNTIF($B$5:B1673, B1673) - 1),"")</f>
        <v/>
      </c>
      <c r="B1673" s="29" t="str">
        <f t="shared" si="52"/>
        <v>0</v>
      </c>
      <c r="C1673" s="30"/>
      <c r="D1673" s="30"/>
      <c r="E1673" s="34"/>
      <c r="F1673" s="33" t="str">
        <f t="shared" si="53"/>
        <v/>
      </c>
      <c r="G1673" s="30"/>
      <c r="H1673" s="30"/>
      <c r="I1673" s="31"/>
      <c r="J1673" s="31"/>
      <c r="K1673" s="31"/>
    </row>
    <row r="1674" spans="1:11" ht="15.75" x14ac:dyDescent="0.25">
      <c r="A1674" s="28" t="str">
        <f>IFERROR((RANK(B1674, $B$5:B6670) + COUNTIF($B$5:B1674, B1674) - 1),"")</f>
        <v/>
      </c>
      <c r="B1674" s="29" t="str">
        <f t="shared" si="52"/>
        <v>0</v>
      </c>
      <c r="C1674" s="30"/>
      <c r="D1674" s="30"/>
      <c r="E1674" s="34"/>
      <c r="F1674" s="33" t="str">
        <f t="shared" si="53"/>
        <v/>
      </c>
      <c r="G1674" s="30"/>
      <c r="H1674" s="30"/>
      <c r="I1674" s="31"/>
      <c r="J1674" s="31"/>
      <c r="K1674" s="31"/>
    </row>
    <row r="1675" spans="1:11" ht="15.75" x14ac:dyDescent="0.25">
      <c r="A1675" s="28" t="str">
        <f>IFERROR((RANK(B1675, $B$5:B6671) + COUNTIF($B$5:B1675, B1675) - 1),"")</f>
        <v/>
      </c>
      <c r="B1675" s="29" t="str">
        <f t="shared" si="52"/>
        <v>0</v>
      </c>
      <c r="C1675" s="30"/>
      <c r="D1675" s="30"/>
      <c r="E1675" s="34"/>
      <c r="F1675" s="33" t="str">
        <f t="shared" si="53"/>
        <v/>
      </c>
      <c r="G1675" s="30"/>
      <c r="H1675" s="30"/>
      <c r="I1675" s="31"/>
      <c r="J1675" s="31"/>
      <c r="K1675" s="31"/>
    </row>
    <row r="1676" spans="1:11" ht="15.75" x14ac:dyDescent="0.25">
      <c r="A1676" s="28" t="str">
        <f>IFERROR((RANK(B1676, $B$5:B6672) + COUNTIF($B$5:B1676, B1676) - 1),"")</f>
        <v/>
      </c>
      <c r="B1676" s="29" t="str">
        <f t="shared" si="52"/>
        <v>0</v>
      </c>
      <c r="C1676" s="30"/>
      <c r="D1676" s="30"/>
      <c r="E1676" s="34"/>
      <c r="F1676" s="33" t="str">
        <f t="shared" si="53"/>
        <v/>
      </c>
      <c r="G1676" s="30"/>
      <c r="H1676" s="30"/>
      <c r="I1676" s="31"/>
      <c r="J1676" s="31"/>
      <c r="K1676" s="31"/>
    </row>
    <row r="1677" spans="1:11" ht="15.75" x14ac:dyDescent="0.25">
      <c r="A1677" s="28" t="str">
        <f>IFERROR((RANK(B1677, $B$5:B6673) + COUNTIF($B$5:B1677, B1677) - 1),"")</f>
        <v/>
      </c>
      <c r="B1677" s="29" t="str">
        <f t="shared" si="52"/>
        <v>0</v>
      </c>
      <c r="C1677" s="30"/>
      <c r="D1677" s="30"/>
      <c r="E1677" s="34"/>
      <c r="F1677" s="33" t="str">
        <f t="shared" si="53"/>
        <v/>
      </c>
      <c r="G1677" s="30"/>
      <c r="H1677" s="30"/>
      <c r="I1677" s="31"/>
      <c r="J1677" s="31"/>
      <c r="K1677" s="31"/>
    </row>
    <row r="1678" spans="1:11" ht="15.75" x14ac:dyDescent="0.25">
      <c r="A1678" s="28" t="str">
        <f>IFERROR((RANK(B1678, $B$5:B6674) + COUNTIF($B$5:B1678, B1678) - 1),"")</f>
        <v/>
      </c>
      <c r="B1678" s="29" t="str">
        <f t="shared" si="52"/>
        <v>0</v>
      </c>
      <c r="C1678" s="30"/>
      <c r="D1678" s="30"/>
      <c r="E1678" s="34"/>
      <c r="F1678" s="33" t="str">
        <f t="shared" si="53"/>
        <v/>
      </c>
      <c r="G1678" s="30"/>
      <c r="H1678" s="30"/>
      <c r="I1678" s="31"/>
      <c r="J1678" s="31"/>
      <c r="K1678" s="31"/>
    </row>
    <row r="1679" spans="1:11" ht="15.75" x14ac:dyDescent="0.25">
      <c r="A1679" s="28" t="str">
        <f>IFERROR((RANK(B1679, $B$5:B6675) + COUNTIF($B$5:B1679, B1679) - 1),"")</f>
        <v/>
      </c>
      <c r="B1679" s="29" t="str">
        <f t="shared" si="52"/>
        <v>0</v>
      </c>
      <c r="C1679" s="30"/>
      <c r="D1679" s="30"/>
      <c r="E1679" s="34"/>
      <c r="F1679" s="33" t="str">
        <f t="shared" si="53"/>
        <v/>
      </c>
      <c r="G1679" s="30"/>
      <c r="H1679" s="30"/>
      <c r="I1679" s="31"/>
      <c r="J1679" s="31"/>
      <c r="K1679" s="31"/>
    </row>
    <row r="1680" spans="1:11" ht="15.75" x14ac:dyDescent="0.25">
      <c r="A1680" s="28" t="str">
        <f>IFERROR((RANK(B1680, $B$5:B6676) + COUNTIF($B$5:B1680, B1680) - 1),"")</f>
        <v/>
      </c>
      <c r="B1680" s="29" t="str">
        <f t="shared" si="52"/>
        <v>0</v>
      </c>
      <c r="C1680" s="30"/>
      <c r="D1680" s="30"/>
      <c r="E1680" s="34"/>
      <c r="F1680" s="33" t="str">
        <f t="shared" si="53"/>
        <v/>
      </c>
      <c r="G1680" s="30"/>
      <c r="H1680" s="30"/>
      <c r="I1680" s="31"/>
      <c r="J1680" s="31"/>
      <c r="K1680" s="31"/>
    </row>
    <row r="1681" spans="1:11" ht="15.75" x14ac:dyDescent="0.25">
      <c r="A1681" s="28" t="str">
        <f>IFERROR((RANK(B1681, $B$5:B6677) + COUNTIF($B$5:B1681, B1681) - 1),"")</f>
        <v/>
      </c>
      <c r="B1681" s="29" t="str">
        <f t="shared" si="52"/>
        <v>0</v>
      </c>
      <c r="C1681" s="30"/>
      <c r="D1681" s="30"/>
      <c r="E1681" s="34"/>
      <c r="F1681" s="33" t="str">
        <f t="shared" si="53"/>
        <v/>
      </c>
      <c r="G1681" s="30"/>
      <c r="H1681" s="30"/>
      <c r="I1681" s="31"/>
      <c r="J1681" s="31"/>
      <c r="K1681" s="31"/>
    </row>
    <row r="1682" spans="1:11" ht="15.75" x14ac:dyDescent="0.25">
      <c r="A1682" s="28" t="str">
        <f>IFERROR((RANK(B1682, $B$5:B6678) + COUNTIF($B$5:B1682, B1682) - 1),"")</f>
        <v/>
      </c>
      <c r="B1682" s="29" t="str">
        <f t="shared" si="52"/>
        <v>0</v>
      </c>
      <c r="C1682" s="30"/>
      <c r="D1682" s="30"/>
      <c r="E1682" s="34"/>
      <c r="F1682" s="33" t="str">
        <f t="shared" si="53"/>
        <v/>
      </c>
      <c r="G1682" s="30"/>
      <c r="H1682" s="30"/>
      <c r="I1682" s="31"/>
      <c r="J1682" s="31"/>
      <c r="K1682" s="31"/>
    </row>
    <row r="1683" spans="1:11" ht="15.75" x14ac:dyDescent="0.25">
      <c r="A1683" s="28" t="str">
        <f>IFERROR((RANK(B1683, $B$5:B6679) + COUNTIF($B$5:B1683, B1683) - 1),"")</f>
        <v/>
      </c>
      <c r="B1683" s="29" t="str">
        <f t="shared" si="52"/>
        <v>0</v>
      </c>
      <c r="C1683" s="30"/>
      <c r="D1683" s="30"/>
      <c r="E1683" s="34"/>
      <c r="F1683" s="33" t="str">
        <f t="shared" si="53"/>
        <v/>
      </c>
      <c r="G1683" s="30"/>
      <c r="H1683" s="30"/>
      <c r="I1683" s="31"/>
      <c r="J1683" s="31"/>
      <c r="K1683" s="31"/>
    </row>
    <row r="1684" spans="1:11" ht="15.75" x14ac:dyDescent="0.25">
      <c r="A1684" s="28" t="str">
        <f>IFERROR((RANK(B1684, $B$5:B6680) + COUNTIF($B$5:B1684, B1684) - 1),"")</f>
        <v/>
      </c>
      <c r="B1684" s="29" t="str">
        <f t="shared" si="52"/>
        <v>0</v>
      </c>
      <c r="C1684" s="30"/>
      <c r="D1684" s="30"/>
      <c r="E1684" s="34"/>
      <c r="F1684" s="33" t="str">
        <f t="shared" si="53"/>
        <v/>
      </c>
      <c r="G1684" s="30"/>
      <c r="H1684" s="30"/>
      <c r="I1684" s="31"/>
      <c r="J1684" s="31"/>
      <c r="K1684" s="31"/>
    </row>
    <row r="1685" spans="1:11" ht="15.75" x14ac:dyDescent="0.25">
      <c r="A1685" s="28" t="str">
        <f>IFERROR((RANK(B1685, $B$5:B6681) + COUNTIF($B$5:B1685, B1685) - 1),"")</f>
        <v/>
      </c>
      <c r="B1685" s="29" t="str">
        <f t="shared" si="52"/>
        <v>0</v>
      </c>
      <c r="C1685" s="30"/>
      <c r="D1685" s="30"/>
      <c r="E1685" s="34"/>
      <c r="F1685" s="33" t="str">
        <f t="shared" si="53"/>
        <v/>
      </c>
      <c r="G1685" s="30"/>
      <c r="H1685" s="30"/>
      <c r="I1685" s="31"/>
      <c r="J1685" s="31"/>
      <c r="K1685" s="31"/>
    </row>
    <row r="1686" spans="1:11" ht="15.75" x14ac:dyDescent="0.25">
      <c r="A1686" s="28" t="str">
        <f>IFERROR((RANK(B1686, $B$5:B6682) + COUNTIF($B$5:B1686, B1686) - 1),"")</f>
        <v/>
      </c>
      <c r="B1686" s="29" t="str">
        <f t="shared" si="52"/>
        <v>0</v>
      </c>
      <c r="C1686" s="30"/>
      <c r="D1686" s="30"/>
      <c r="E1686" s="34"/>
      <c r="F1686" s="33" t="str">
        <f t="shared" si="53"/>
        <v/>
      </c>
      <c r="G1686" s="30"/>
      <c r="H1686" s="30"/>
      <c r="I1686" s="31"/>
      <c r="J1686" s="31"/>
      <c r="K1686" s="31"/>
    </row>
    <row r="1687" spans="1:11" ht="15.75" x14ac:dyDescent="0.25">
      <c r="A1687" s="28" t="str">
        <f>IFERROR((RANK(B1687, $B$5:B6683) + COUNTIF($B$5:B1687, B1687) - 1),"")</f>
        <v/>
      </c>
      <c r="B1687" s="29" t="str">
        <f t="shared" si="52"/>
        <v>0</v>
      </c>
      <c r="C1687" s="30"/>
      <c r="D1687" s="30"/>
      <c r="E1687" s="34"/>
      <c r="F1687" s="33" t="str">
        <f t="shared" si="53"/>
        <v/>
      </c>
      <c r="G1687" s="30"/>
      <c r="H1687" s="30"/>
      <c r="I1687" s="31"/>
      <c r="J1687" s="31"/>
      <c r="K1687" s="31"/>
    </row>
    <row r="1688" spans="1:11" ht="15.75" x14ac:dyDescent="0.25">
      <c r="A1688" s="28" t="str">
        <f>IFERROR((RANK(B1688, $B$5:B6684) + COUNTIF($B$5:B1688, B1688) - 1),"")</f>
        <v/>
      </c>
      <c r="B1688" s="29" t="str">
        <f t="shared" si="52"/>
        <v>0</v>
      </c>
      <c r="C1688" s="30"/>
      <c r="D1688" s="30"/>
      <c r="E1688" s="34"/>
      <c r="F1688" s="33" t="str">
        <f t="shared" si="53"/>
        <v/>
      </c>
      <c r="G1688" s="30"/>
      <c r="H1688" s="30"/>
      <c r="I1688" s="31"/>
      <c r="J1688" s="31"/>
      <c r="K1688" s="31"/>
    </row>
    <row r="1689" spans="1:11" ht="15.75" x14ac:dyDescent="0.25">
      <c r="A1689" s="28" t="str">
        <f>IFERROR((RANK(B1689, $B$5:B6685) + COUNTIF($B$5:B1689, B1689) - 1),"")</f>
        <v/>
      </c>
      <c r="B1689" s="29" t="str">
        <f t="shared" si="52"/>
        <v>0</v>
      </c>
      <c r="C1689" s="30"/>
      <c r="D1689" s="30"/>
      <c r="E1689" s="34"/>
      <c r="F1689" s="33" t="str">
        <f t="shared" si="53"/>
        <v/>
      </c>
      <c r="G1689" s="30"/>
      <c r="H1689" s="30"/>
      <c r="I1689" s="31"/>
      <c r="J1689" s="31"/>
      <c r="K1689" s="31"/>
    </row>
    <row r="1690" spans="1:11" ht="15.75" x14ac:dyDescent="0.25">
      <c r="A1690" s="28" t="str">
        <f>IFERROR((RANK(B1690, $B$5:B6686) + COUNTIF($B$5:B1690, B1690) - 1),"")</f>
        <v/>
      </c>
      <c r="B1690" s="29" t="str">
        <f t="shared" si="52"/>
        <v>0</v>
      </c>
      <c r="C1690" s="30"/>
      <c r="D1690" s="30"/>
      <c r="E1690" s="34"/>
      <c r="F1690" s="33" t="str">
        <f t="shared" si="53"/>
        <v/>
      </c>
      <c r="G1690" s="30"/>
      <c r="H1690" s="30"/>
      <c r="I1690" s="31"/>
      <c r="J1690" s="31"/>
      <c r="K1690" s="31"/>
    </row>
    <row r="1691" spans="1:11" ht="15.75" x14ac:dyDescent="0.25">
      <c r="A1691" s="28" t="str">
        <f>IFERROR((RANK(B1691, $B$5:B6687) + COUNTIF($B$5:B1691, B1691) - 1),"")</f>
        <v/>
      </c>
      <c r="B1691" s="29" t="str">
        <f t="shared" si="52"/>
        <v>0</v>
      </c>
      <c r="C1691" s="30"/>
      <c r="D1691" s="30"/>
      <c r="E1691" s="34"/>
      <c r="F1691" s="33" t="str">
        <f t="shared" si="53"/>
        <v/>
      </c>
      <c r="G1691" s="30"/>
      <c r="H1691" s="30"/>
      <c r="I1691" s="31"/>
      <c r="J1691" s="31"/>
      <c r="K1691" s="31"/>
    </row>
    <row r="1692" spans="1:11" ht="15.75" x14ac:dyDescent="0.25">
      <c r="A1692" s="28" t="str">
        <f>IFERROR((RANK(B1692, $B$5:B6688) + COUNTIF($B$5:B1692, B1692) - 1),"")</f>
        <v/>
      </c>
      <c r="B1692" s="29" t="str">
        <f t="shared" si="52"/>
        <v>0</v>
      </c>
      <c r="C1692" s="30"/>
      <c r="D1692" s="30"/>
      <c r="E1692" s="34"/>
      <c r="F1692" s="33" t="str">
        <f t="shared" si="53"/>
        <v/>
      </c>
      <c r="G1692" s="30"/>
      <c r="H1692" s="30"/>
      <c r="I1692" s="31"/>
      <c r="J1692" s="31"/>
      <c r="K1692" s="31"/>
    </row>
    <row r="1693" spans="1:11" ht="15.75" x14ac:dyDescent="0.25">
      <c r="A1693" s="28" t="str">
        <f>IFERROR((RANK(B1693, $B$5:B6689) + COUNTIF($B$5:B1693, B1693) - 1),"")</f>
        <v/>
      </c>
      <c r="B1693" s="29" t="str">
        <f t="shared" si="52"/>
        <v>0</v>
      </c>
      <c r="C1693" s="30"/>
      <c r="D1693" s="30"/>
      <c r="E1693" s="34"/>
      <c r="F1693" s="33" t="str">
        <f t="shared" si="53"/>
        <v/>
      </c>
      <c r="G1693" s="30"/>
      <c r="H1693" s="30"/>
      <c r="I1693" s="31"/>
      <c r="J1693" s="31"/>
      <c r="K1693" s="31"/>
    </row>
    <row r="1694" spans="1:11" ht="15.75" x14ac:dyDescent="0.25">
      <c r="A1694" s="28" t="str">
        <f>IFERROR((RANK(B1694, $B$5:B6690) + COUNTIF($B$5:B1694, B1694) - 1),"")</f>
        <v/>
      </c>
      <c r="B1694" s="29" t="str">
        <f t="shared" si="52"/>
        <v>0</v>
      </c>
      <c r="C1694" s="30"/>
      <c r="D1694" s="30"/>
      <c r="E1694" s="34"/>
      <c r="F1694" s="33" t="str">
        <f t="shared" si="53"/>
        <v/>
      </c>
      <c r="G1694" s="30"/>
      <c r="H1694" s="30"/>
      <c r="I1694" s="31"/>
      <c r="J1694" s="31"/>
      <c r="K1694" s="31"/>
    </row>
    <row r="1695" spans="1:11" ht="15.75" x14ac:dyDescent="0.25">
      <c r="A1695" s="28" t="str">
        <f>IFERROR((RANK(B1695, $B$5:B6691) + COUNTIF($B$5:B1695, B1695) - 1),"")</f>
        <v/>
      </c>
      <c r="B1695" s="29" t="str">
        <f t="shared" si="52"/>
        <v>0</v>
      </c>
      <c r="C1695" s="30"/>
      <c r="D1695" s="30"/>
      <c r="E1695" s="34"/>
      <c r="F1695" s="33" t="str">
        <f t="shared" si="53"/>
        <v/>
      </c>
      <c r="G1695" s="30"/>
      <c r="H1695" s="30"/>
      <c r="I1695" s="31"/>
      <c r="J1695" s="31"/>
      <c r="K1695" s="31"/>
    </row>
    <row r="1696" spans="1:11" ht="15.75" x14ac:dyDescent="0.25">
      <c r="A1696" s="28" t="str">
        <f>IFERROR((RANK(B1696, $B$5:B6692) + COUNTIF($B$5:B1696, B1696) - 1),"")</f>
        <v/>
      </c>
      <c r="B1696" s="29" t="str">
        <f t="shared" si="52"/>
        <v>0</v>
      </c>
      <c r="C1696" s="30"/>
      <c r="D1696" s="30"/>
      <c r="E1696" s="34"/>
      <c r="F1696" s="33" t="str">
        <f t="shared" si="53"/>
        <v/>
      </c>
      <c r="G1696" s="30"/>
      <c r="H1696" s="30"/>
      <c r="I1696" s="31"/>
      <c r="J1696" s="31"/>
      <c r="K1696" s="31"/>
    </row>
    <row r="1697" spans="1:11" ht="15.75" x14ac:dyDescent="0.25">
      <c r="A1697" s="28" t="str">
        <f>IFERROR((RANK(B1697, $B$5:B6693) + COUNTIF($B$5:B1697, B1697) - 1),"")</f>
        <v/>
      </c>
      <c r="B1697" s="29" t="str">
        <f t="shared" si="52"/>
        <v>0</v>
      </c>
      <c r="C1697" s="30"/>
      <c r="D1697" s="30"/>
      <c r="E1697" s="34"/>
      <c r="F1697" s="33" t="str">
        <f t="shared" si="53"/>
        <v/>
      </c>
      <c r="G1697" s="30"/>
      <c r="H1697" s="30"/>
      <c r="I1697" s="31"/>
      <c r="J1697" s="31"/>
      <c r="K1697" s="31"/>
    </row>
    <row r="1698" spans="1:11" ht="15.75" x14ac:dyDescent="0.25">
      <c r="A1698" s="28" t="str">
        <f>IFERROR((RANK(B1698, $B$5:B6694) + COUNTIF($B$5:B1698, B1698) - 1),"")</f>
        <v/>
      </c>
      <c r="B1698" s="29" t="str">
        <f t="shared" si="52"/>
        <v>0</v>
      </c>
      <c r="C1698" s="30"/>
      <c r="D1698" s="30"/>
      <c r="E1698" s="34"/>
      <c r="F1698" s="33" t="str">
        <f t="shared" si="53"/>
        <v/>
      </c>
      <c r="G1698" s="30"/>
      <c r="H1698" s="30"/>
      <c r="I1698" s="31"/>
      <c r="J1698" s="31"/>
      <c r="K1698" s="31"/>
    </row>
    <row r="1699" spans="1:11" ht="15.75" x14ac:dyDescent="0.25">
      <c r="A1699" s="28" t="str">
        <f>IFERROR((RANK(B1699, $B$5:B6695) + COUNTIF($B$5:B1699, B1699) - 1),"")</f>
        <v/>
      </c>
      <c r="B1699" s="29" t="str">
        <f t="shared" si="52"/>
        <v>0</v>
      </c>
      <c r="C1699" s="30"/>
      <c r="D1699" s="30"/>
      <c r="E1699" s="34"/>
      <c r="F1699" s="33" t="str">
        <f t="shared" si="53"/>
        <v/>
      </c>
      <c r="G1699" s="30"/>
      <c r="H1699" s="30"/>
      <c r="I1699" s="31"/>
      <c r="J1699" s="31"/>
      <c r="K1699" s="31"/>
    </row>
    <row r="1700" spans="1:11" ht="15.75" x14ac:dyDescent="0.25">
      <c r="A1700" s="28" t="str">
        <f>IFERROR((RANK(B1700, $B$5:B6696) + COUNTIF($B$5:B1700, B1700) - 1),"")</f>
        <v/>
      </c>
      <c r="B1700" s="29" t="str">
        <f t="shared" si="52"/>
        <v>0</v>
      </c>
      <c r="C1700" s="30"/>
      <c r="D1700" s="30"/>
      <c r="E1700" s="34"/>
      <c r="F1700" s="33" t="str">
        <f t="shared" si="53"/>
        <v/>
      </c>
      <c r="G1700" s="30"/>
      <c r="H1700" s="30"/>
      <c r="I1700" s="31"/>
      <c r="J1700" s="31"/>
      <c r="K1700" s="31"/>
    </row>
    <row r="1701" spans="1:11" ht="15.75" x14ac:dyDescent="0.25">
      <c r="A1701" s="28" t="str">
        <f>IFERROR((RANK(B1701, $B$5:B6697) + COUNTIF($B$5:B1701, B1701) - 1),"")</f>
        <v/>
      </c>
      <c r="B1701" s="29" t="str">
        <f t="shared" si="52"/>
        <v>0</v>
      </c>
      <c r="C1701" s="30"/>
      <c r="D1701" s="30"/>
      <c r="E1701" s="34"/>
      <c r="F1701" s="33" t="str">
        <f t="shared" si="53"/>
        <v/>
      </c>
      <c r="G1701" s="30"/>
      <c r="H1701" s="30"/>
      <c r="I1701" s="31"/>
      <c r="J1701" s="31"/>
      <c r="K1701" s="31"/>
    </row>
    <row r="1702" spans="1:11" ht="15.75" x14ac:dyDescent="0.25">
      <c r="A1702" s="28" t="str">
        <f>IFERROR((RANK(B1702, $B$5:B6698) + COUNTIF($B$5:B1702, B1702) - 1),"")</f>
        <v/>
      </c>
      <c r="B1702" s="29" t="str">
        <f t="shared" si="52"/>
        <v>0</v>
      </c>
      <c r="C1702" s="30"/>
      <c r="D1702" s="30"/>
      <c r="E1702" s="34"/>
      <c r="F1702" s="33" t="str">
        <f t="shared" si="53"/>
        <v/>
      </c>
      <c r="G1702" s="30"/>
      <c r="H1702" s="30"/>
      <c r="I1702" s="31"/>
      <c r="J1702" s="31"/>
      <c r="K1702" s="31"/>
    </row>
    <row r="1703" spans="1:11" ht="15.75" x14ac:dyDescent="0.25">
      <c r="A1703" s="28" t="str">
        <f>IFERROR((RANK(B1703, $B$5:B6699) + COUNTIF($B$5:B1703, B1703) - 1),"")</f>
        <v/>
      </c>
      <c r="B1703" s="29" t="str">
        <f t="shared" si="52"/>
        <v>0</v>
      </c>
      <c r="C1703" s="30"/>
      <c r="D1703" s="30"/>
      <c r="E1703" s="34"/>
      <c r="F1703" s="33" t="str">
        <f t="shared" si="53"/>
        <v/>
      </c>
      <c r="G1703" s="30"/>
      <c r="H1703" s="30"/>
      <c r="I1703" s="31"/>
      <c r="J1703" s="31"/>
      <c r="K1703" s="31"/>
    </row>
    <row r="1704" spans="1:11" ht="15.75" x14ac:dyDescent="0.25">
      <c r="A1704" s="28" t="str">
        <f>IFERROR((RANK(B1704, $B$5:B6700) + COUNTIF($B$5:B1704, B1704) - 1),"")</f>
        <v/>
      </c>
      <c r="B1704" s="29" t="str">
        <f t="shared" si="52"/>
        <v>0</v>
      </c>
      <c r="C1704" s="30"/>
      <c r="D1704" s="30"/>
      <c r="E1704" s="34"/>
      <c r="F1704" s="33" t="str">
        <f t="shared" si="53"/>
        <v/>
      </c>
      <c r="G1704" s="30"/>
      <c r="H1704" s="30"/>
      <c r="I1704" s="31"/>
      <c r="J1704" s="31"/>
      <c r="K1704" s="31"/>
    </row>
    <row r="1705" spans="1:11" ht="15.75" x14ac:dyDescent="0.25">
      <c r="A1705" s="28" t="str">
        <f>IFERROR((RANK(B1705, $B$5:B6701) + COUNTIF($B$5:B1705, B1705) - 1),"")</f>
        <v/>
      </c>
      <c r="B1705" s="29" t="str">
        <f t="shared" si="52"/>
        <v>0</v>
      </c>
      <c r="C1705" s="30"/>
      <c r="D1705" s="30"/>
      <c r="E1705" s="34"/>
      <c r="F1705" s="33" t="str">
        <f t="shared" si="53"/>
        <v/>
      </c>
      <c r="G1705" s="30"/>
      <c r="H1705" s="30"/>
      <c r="I1705" s="31"/>
      <c r="J1705" s="31"/>
      <c r="K1705" s="31"/>
    </row>
    <row r="1706" spans="1:11" ht="15.75" x14ac:dyDescent="0.25">
      <c r="A1706" s="28" t="str">
        <f>IFERROR((RANK(B1706, $B$5:B6702) + COUNTIF($B$5:B1706, B1706) - 1),"")</f>
        <v/>
      </c>
      <c r="B1706" s="29" t="str">
        <f t="shared" si="52"/>
        <v>0</v>
      </c>
      <c r="C1706" s="30"/>
      <c r="D1706" s="30"/>
      <c r="E1706" s="34"/>
      <c r="F1706" s="33" t="str">
        <f t="shared" si="53"/>
        <v/>
      </c>
      <c r="G1706" s="30"/>
      <c r="H1706" s="30"/>
      <c r="I1706" s="31"/>
      <c r="J1706" s="31"/>
      <c r="K1706" s="31"/>
    </row>
    <row r="1707" spans="1:11" ht="15.75" x14ac:dyDescent="0.25">
      <c r="A1707" s="28" t="str">
        <f>IFERROR((RANK(B1707, $B$5:B6703) + COUNTIF($B$5:B1707, B1707) - 1),"")</f>
        <v/>
      </c>
      <c r="B1707" s="29" t="str">
        <f t="shared" si="52"/>
        <v>0</v>
      </c>
      <c r="C1707" s="30"/>
      <c r="D1707" s="30"/>
      <c r="E1707" s="34"/>
      <c r="F1707" s="33" t="str">
        <f t="shared" si="53"/>
        <v/>
      </c>
      <c r="G1707" s="30"/>
      <c r="H1707" s="30"/>
      <c r="I1707" s="31"/>
      <c r="J1707" s="31"/>
      <c r="K1707" s="31"/>
    </row>
    <row r="1708" spans="1:11" ht="15.75" x14ac:dyDescent="0.25">
      <c r="A1708" s="28" t="str">
        <f>IFERROR((RANK(B1708, $B$5:B6704) + COUNTIF($B$5:B1708, B1708) - 1),"")</f>
        <v/>
      </c>
      <c r="B1708" s="29" t="str">
        <f t="shared" si="52"/>
        <v>0</v>
      </c>
      <c r="C1708" s="30"/>
      <c r="D1708" s="30"/>
      <c r="E1708" s="34"/>
      <c r="F1708" s="33" t="str">
        <f t="shared" si="53"/>
        <v/>
      </c>
      <c r="G1708" s="30"/>
      <c r="H1708" s="30"/>
      <c r="I1708" s="31"/>
      <c r="J1708" s="31"/>
      <c r="K1708" s="31"/>
    </row>
    <row r="1709" spans="1:11" ht="15.75" x14ac:dyDescent="0.25">
      <c r="A1709" s="28" t="str">
        <f>IFERROR((RANK(B1709, $B$5:B6705) + COUNTIF($B$5:B1709, B1709) - 1),"")</f>
        <v/>
      </c>
      <c r="B1709" s="29" t="str">
        <f t="shared" si="52"/>
        <v>0</v>
      </c>
      <c r="C1709" s="30"/>
      <c r="D1709" s="30"/>
      <c r="E1709" s="34"/>
      <c r="F1709" s="33" t="str">
        <f t="shared" si="53"/>
        <v/>
      </c>
      <c r="G1709" s="30"/>
      <c r="H1709" s="30"/>
      <c r="I1709" s="31"/>
      <c r="J1709" s="31"/>
      <c r="K1709" s="31"/>
    </row>
    <row r="1710" spans="1:11" ht="15.75" x14ac:dyDescent="0.25">
      <c r="A1710" s="28" t="str">
        <f>IFERROR((RANK(B1710, $B$5:B6706) + COUNTIF($B$5:B1710, B1710) - 1),"")</f>
        <v/>
      </c>
      <c r="B1710" s="29" t="str">
        <f t="shared" si="52"/>
        <v>0</v>
      </c>
      <c r="C1710" s="30"/>
      <c r="D1710" s="30"/>
      <c r="E1710" s="34"/>
      <c r="F1710" s="33" t="str">
        <f t="shared" si="53"/>
        <v/>
      </c>
      <c r="G1710" s="30"/>
      <c r="H1710" s="30"/>
      <c r="I1710" s="31"/>
      <c r="J1710" s="31"/>
      <c r="K1710" s="31"/>
    </row>
    <row r="1711" spans="1:11" ht="15.75" x14ac:dyDescent="0.25">
      <c r="A1711" s="28" t="str">
        <f>IFERROR((RANK(B1711, $B$5:B6707) + COUNTIF($B$5:B1711, B1711) - 1),"")</f>
        <v/>
      </c>
      <c r="B1711" s="29" t="str">
        <f t="shared" si="52"/>
        <v>0</v>
      </c>
      <c r="C1711" s="30"/>
      <c r="D1711" s="30"/>
      <c r="E1711" s="34"/>
      <c r="F1711" s="33" t="str">
        <f t="shared" si="53"/>
        <v/>
      </c>
      <c r="G1711" s="30"/>
      <c r="H1711" s="30"/>
      <c r="I1711" s="31"/>
      <c r="J1711" s="31"/>
      <c r="K1711" s="31"/>
    </row>
    <row r="1712" spans="1:11" ht="15.75" x14ac:dyDescent="0.25">
      <c r="A1712" s="28" t="str">
        <f>IFERROR((RANK(B1712, $B$5:B6708) + COUNTIF($B$5:B1712, B1712) - 1),"")</f>
        <v/>
      </c>
      <c r="B1712" s="29" t="str">
        <f t="shared" si="52"/>
        <v>0</v>
      </c>
      <c r="C1712" s="30"/>
      <c r="D1712" s="30"/>
      <c r="E1712" s="34"/>
      <c r="F1712" s="33" t="str">
        <f t="shared" si="53"/>
        <v/>
      </c>
      <c r="G1712" s="30"/>
      <c r="H1712" s="30"/>
      <c r="I1712" s="31"/>
      <c r="J1712" s="31"/>
      <c r="K1712" s="31"/>
    </row>
    <row r="1713" spans="1:11" ht="15.75" x14ac:dyDescent="0.25">
      <c r="A1713" s="28" t="str">
        <f>IFERROR((RANK(B1713, $B$5:B6709) + COUNTIF($B$5:B1713, B1713) - 1),"")</f>
        <v/>
      </c>
      <c r="B1713" s="29" t="str">
        <f t="shared" si="52"/>
        <v>0</v>
      </c>
      <c r="C1713" s="30"/>
      <c r="D1713" s="30"/>
      <c r="E1713" s="34"/>
      <c r="F1713" s="33" t="str">
        <f t="shared" si="53"/>
        <v/>
      </c>
      <c r="G1713" s="30"/>
      <c r="H1713" s="30"/>
      <c r="I1713" s="31"/>
      <c r="J1713" s="31"/>
      <c r="K1713" s="31"/>
    </row>
    <row r="1714" spans="1:11" ht="15.75" x14ac:dyDescent="0.25">
      <c r="A1714" s="28" t="str">
        <f>IFERROR((RANK(B1714, $B$5:B6710) + COUNTIF($B$5:B1714, B1714) - 1),"")</f>
        <v/>
      </c>
      <c r="B1714" s="29" t="str">
        <f t="shared" si="52"/>
        <v>0</v>
      </c>
      <c r="C1714" s="30"/>
      <c r="D1714" s="30"/>
      <c r="E1714" s="34"/>
      <c r="F1714" s="33" t="str">
        <f t="shared" si="53"/>
        <v/>
      </c>
      <c r="G1714" s="30"/>
      <c r="H1714" s="30"/>
      <c r="I1714" s="31"/>
      <c r="J1714" s="31"/>
      <c r="K1714" s="31"/>
    </row>
    <row r="1715" spans="1:11" ht="15.75" x14ac:dyDescent="0.25">
      <c r="A1715" s="28" t="str">
        <f>IFERROR((RANK(B1715, $B$5:B6711) + COUNTIF($B$5:B1715, B1715) - 1),"")</f>
        <v/>
      </c>
      <c r="B1715" s="29" t="str">
        <f t="shared" si="52"/>
        <v>0</v>
      </c>
      <c r="C1715" s="30"/>
      <c r="D1715" s="30"/>
      <c r="E1715" s="34"/>
      <c r="F1715" s="33" t="str">
        <f t="shared" si="53"/>
        <v/>
      </c>
      <c r="G1715" s="30"/>
      <c r="H1715" s="30"/>
      <c r="I1715" s="31"/>
      <c r="J1715" s="31"/>
      <c r="K1715" s="31"/>
    </row>
    <row r="1716" spans="1:11" ht="15.75" x14ac:dyDescent="0.25">
      <c r="A1716" s="28" t="str">
        <f>IFERROR((RANK(B1716, $B$5:B6712) + COUNTIF($B$5:B1716, B1716) - 1),"")</f>
        <v/>
      </c>
      <c r="B1716" s="29" t="str">
        <f t="shared" si="52"/>
        <v>0</v>
      </c>
      <c r="C1716" s="30"/>
      <c r="D1716" s="30"/>
      <c r="E1716" s="34"/>
      <c r="F1716" s="33" t="str">
        <f t="shared" si="53"/>
        <v/>
      </c>
      <c r="G1716" s="30"/>
      <c r="H1716" s="30"/>
      <c r="I1716" s="31"/>
      <c r="J1716" s="31"/>
      <c r="K1716" s="31"/>
    </row>
    <row r="1717" spans="1:11" ht="15.75" x14ac:dyDescent="0.25">
      <c r="A1717" s="28" t="str">
        <f>IFERROR((RANK(B1717, $B$5:B6713) + COUNTIF($B$5:B1717, B1717) - 1),"")</f>
        <v/>
      </c>
      <c r="B1717" s="29" t="str">
        <f t="shared" si="52"/>
        <v>0</v>
      </c>
      <c r="C1717" s="30"/>
      <c r="D1717" s="30"/>
      <c r="E1717" s="34"/>
      <c r="F1717" s="33" t="str">
        <f t="shared" si="53"/>
        <v/>
      </c>
      <c r="G1717" s="30"/>
      <c r="H1717" s="30"/>
      <c r="I1717" s="31"/>
      <c r="J1717" s="31"/>
      <c r="K1717" s="31"/>
    </row>
    <row r="1718" spans="1:11" ht="15.75" x14ac:dyDescent="0.25">
      <c r="A1718" s="28" t="str">
        <f>IFERROR((RANK(B1718, $B$5:B6714) + COUNTIF($B$5:B1718, B1718) - 1),"")</f>
        <v/>
      </c>
      <c r="B1718" s="29" t="str">
        <f t="shared" si="52"/>
        <v>0</v>
      </c>
      <c r="C1718" s="30"/>
      <c r="D1718" s="30"/>
      <c r="E1718" s="34"/>
      <c r="F1718" s="33" t="str">
        <f t="shared" si="53"/>
        <v/>
      </c>
      <c r="G1718" s="30"/>
      <c r="H1718" s="30"/>
      <c r="I1718" s="31"/>
      <c r="J1718" s="31"/>
      <c r="K1718" s="31"/>
    </row>
    <row r="1719" spans="1:11" ht="15.75" x14ac:dyDescent="0.25">
      <c r="A1719" s="28" t="str">
        <f>IFERROR((RANK(B1719, $B$5:B6715) + COUNTIF($B$5:B1719, B1719) - 1),"")</f>
        <v/>
      </c>
      <c r="B1719" s="29" t="str">
        <f t="shared" si="52"/>
        <v>0</v>
      </c>
      <c r="C1719" s="30"/>
      <c r="D1719" s="30"/>
      <c r="E1719" s="34"/>
      <c r="F1719" s="33" t="str">
        <f t="shared" si="53"/>
        <v/>
      </c>
      <c r="G1719" s="30"/>
      <c r="H1719" s="30"/>
      <c r="I1719" s="31"/>
      <c r="J1719" s="31"/>
      <c r="K1719" s="31"/>
    </row>
    <row r="1720" spans="1:11" ht="15.75" x14ac:dyDescent="0.25">
      <c r="A1720" s="28" t="str">
        <f>IFERROR((RANK(B1720, $B$5:B6716) + COUNTIF($B$5:B1720, B1720) - 1),"")</f>
        <v/>
      </c>
      <c r="B1720" s="29" t="str">
        <f t="shared" si="52"/>
        <v>0</v>
      </c>
      <c r="C1720" s="30"/>
      <c r="D1720" s="30"/>
      <c r="E1720" s="34"/>
      <c r="F1720" s="33" t="str">
        <f t="shared" si="53"/>
        <v/>
      </c>
      <c r="G1720" s="30"/>
      <c r="H1720" s="30"/>
      <c r="I1720" s="31"/>
      <c r="J1720" s="31"/>
      <c r="K1720" s="31"/>
    </row>
    <row r="1721" spans="1:11" ht="15.75" x14ac:dyDescent="0.25">
      <c r="A1721" s="28" t="str">
        <f>IFERROR((RANK(B1721, $B$5:B6717) + COUNTIF($B$5:B1721, B1721) - 1),"")</f>
        <v/>
      </c>
      <c r="B1721" s="29" t="str">
        <f t="shared" si="52"/>
        <v>0</v>
      </c>
      <c r="C1721" s="30"/>
      <c r="D1721" s="30"/>
      <c r="E1721" s="34"/>
      <c r="F1721" s="33" t="str">
        <f t="shared" si="53"/>
        <v/>
      </c>
      <c r="G1721" s="30"/>
      <c r="H1721" s="30"/>
      <c r="I1721" s="31"/>
      <c r="J1721" s="31"/>
      <c r="K1721" s="31"/>
    </row>
    <row r="1722" spans="1:11" ht="15.75" x14ac:dyDescent="0.25">
      <c r="A1722" s="28" t="str">
        <f>IFERROR((RANK(B1722, $B$5:B6718) + COUNTIF($B$5:B1722, B1722) - 1),"")</f>
        <v/>
      </c>
      <c r="B1722" s="29" t="str">
        <f t="shared" si="52"/>
        <v>0</v>
      </c>
      <c r="C1722" s="30"/>
      <c r="D1722" s="30"/>
      <c r="E1722" s="34"/>
      <c r="F1722" s="33" t="str">
        <f t="shared" si="53"/>
        <v/>
      </c>
      <c r="G1722" s="30"/>
      <c r="H1722" s="30"/>
      <c r="I1722" s="31"/>
      <c r="J1722" s="31"/>
      <c r="K1722" s="31"/>
    </row>
    <row r="1723" spans="1:11" ht="15.75" x14ac:dyDescent="0.25">
      <c r="A1723" s="28" t="str">
        <f>IFERROR((RANK(B1723, $B$5:B6719) + COUNTIF($B$5:B1723, B1723) - 1),"")</f>
        <v/>
      </c>
      <c r="B1723" s="29" t="str">
        <f t="shared" si="52"/>
        <v>0</v>
      </c>
      <c r="C1723" s="30"/>
      <c r="D1723" s="30"/>
      <c r="E1723" s="34"/>
      <c r="F1723" s="33" t="str">
        <f t="shared" si="53"/>
        <v/>
      </c>
      <c r="G1723" s="30"/>
      <c r="H1723" s="30"/>
      <c r="I1723" s="31"/>
      <c r="J1723" s="31"/>
      <c r="K1723" s="31"/>
    </row>
    <row r="1724" spans="1:11" ht="15.75" x14ac:dyDescent="0.25">
      <c r="A1724" s="28" t="str">
        <f>IFERROR((RANK(B1724, $B$5:B6720) + COUNTIF($B$5:B1724, B1724) - 1),"")</f>
        <v/>
      </c>
      <c r="B1724" s="29" t="str">
        <f t="shared" si="52"/>
        <v>0</v>
      </c>
      <c r="C1724" s="30"/>
      <c r="D1724" s="30"/>
      <c r="E1724" s="34"/>
      <c r="F1724" s="33" t="str">
        <f t="shared" si="53"/>
        <v/>
      </c>
      <c r="G1724" s="30"/>
      <c r="H1724" s="30"/>
      <c r="I1724" s="31"/>
      <c r="J1724" s="31"/>
      <c r="K1724" s="31"/>
    </row>
    <row r="1725" spans="1:11" ht="15.75" x14ac:dyDescent="0.25">
      <c r="A1725" s="28" t="str">
        <f>IFERROR((RANK(B1725, $B$5:B6721) + COUNTIF($B$5:B1725, B1725) - 1),"")</f>
        <v/>
      </c>
      <c r="B1725" s="29" t="str">
        <f t="shared" si="52"/>
        <v>0</v>
      </c>
      <c r="C1725" s="30"/>
      <c r="D1725" s="30"/>
      <c r="E1725" s="34"/>
      <c r="F1725" s="33" t="str">
        <f t="shared" si="53"/>
        <v/>
      </c>
      <c r="G1725" s="30"/>
      <c r="H1725" s="30"/>
      <c r="I1725" s="31"/>
      <c r="J1725" s="31"/>
      <c r="K1725" s="31"/>
    </row>
    <row r="1726" spans="1:11" ht="15.75" x14ac:dyDescent="0.25">
      <c r="A1726" s="28" t="str">
        <f>IFERROR((RANK(B1726, $B$5:B6722) + COUNTIF($B$5:B1726, B1726) - 1),"")</f>
        <v/>
      </c>
      <c r="B1726" s="29" t="str">
        <f t="shared" si="52"/>
        <v>0</v>
      </c>
      <c r="C1726" s="30"/>
      <c r="D1726" s="30"/>
      <c r="E1726" s="34"/>
      <c r="F1726" s="33" t="str">
        <f t="shared" si="53"/>
        <v/>
      </c>
      <c r="G1726" s="30"/>
      <c r="H1726" s="30"/>
      <c r="I1726" s="31"/>
      <c r="J1726" s="31"/>
      <c r="K1726" s="31"/>
    </row>
    <row r="1727" spans="1:11" ht="15.75" x14ac:dyDescent="0.25">
      <c r="A1727" s="28" t="str">
        <f>IFERROR((RANK(B1727, $B$5:B6723) + COUNTIF($B$5:B1727, B1727) - 1),"")</f>
        <v/>
      </c>
      <c r="B1727" s="29" t="str">
        <f t="shared" si="52"/>
        <v>0</v>
      </c>
      <c r="C1727" s="30"/>
      <c r="D1727" s="30"/>
      <c r="E1727" s="34"/>
      <c r="F1727" s="33" t="str">
        <f t="shared" si="53"/>
        <v/>
      </c>
      <c r="G1727" s="30"/>
      <c r="H1727" s="30"/>
      <c r="I1727" s="31"/>
      <c r="J1727" s="31"/>
      <c r="K1727" s="31"/>
    </row>
    <row r="1728" spans="1:11" ht="15.75" x14ac:dyDescent="0.25">
      <c r="A1728" s="28" t="str">
        <f>IFERROR((RANK(B1728, $B$5:B6724) + COUNTIF($B$5:B1728, B1728) - 1),"")</f>
        <v/>
      </c>
      <c r="B1728" s="29" t="str">
        <f t="shared" si="52"/>
        <v>0</v>
      </c>
      <c r="C1728" s="30"/>
      <c r="D1728" s="30"/>
      <c r="E1728" s="34"/>
      <c r="F1728" s="33" t="str">
        <f t="shared" si="53"/>
        <v/>
      </c>
      <c r="G1728" s="30"/>
      <c r="H1728" s="30"/>
      <c r="I1728" s="31"/>
      <c r="J1728" s="31"/>
      <c r="K1728" s="31"/>
    </row>
    <row r="1729" spans="1:11" ht="15.75" x14ac:dyDescent="0.25">
      <c r="A1729" s="28" t="str">
        <f>IFERROR((RANK(B1729, $B$5:B6725) + COUNTIF($B$5:B1729, B1729) - 1),"")</f>
        <v/>
      </c>
      <c r="B1729" s="29" t="str">
        <f t="shared" si="52"/>
        <v>0</v>
      </c>
      <c r="C1729" s="30"/>
      <c r="D1729" s="30"/>
      <c r="E1729" s="34"/>
      <c r="F1729" s="33" t="str">
        <f t="shared" si="53"/>
        <v/>
      </c>
      <c r="G1729" s="30"/>
      <c r="H1729" s="30"/>
      <c r="I1729" s="31"/>
      <c r="J1729" s="31"/>
      <c r="K1729" s="31"/>
    </row>
    <row r="1730" spans="1:11" ht="15.75" x14ac:dyDescent="0.25">
      <c r="A1730" s="28" t="str">
        <f>IFERROR((RANK(B1730, $B$5:B6726) + COUNTIF($B$5:B1730, B1730) - 1),"")</f>
        <v/>
      </c>
      <c r="B1730" s="29" t="str">
        <f t="shared" si="52"/>
        <v>0</v>
      </c>
      <c r="C1730" s="30"/>
      <c r="D1730" s="30"/>
      <c r="E1730" s="34"/>
      <c r="F1730" s="33" t="str">
        <f t="shared" si="53"/>
        <v/>
      </c>
      <c r="G1730" s="30"/>
      <c r="H1730" s="30"/>
      <c r="I1730" s="31"/>
      <c r="J1730" s="31"/>
      <c r="K1730" s="31"/>
    </row>
    <row r="1731" spans="1:11" ht="15.75" x14ac:dyDescent="0.25">
      <c r="A1731" s="28" t="str">
        <f>IFERROR((RANK(B1731, $B$5:B6727) + COUNTIF($B$5:B1731, B1731) - 1),"")</f>
        <v/>
      </c>
      <c r="B1731" s="29" t="str">
        <f t="shared" si="52"/>
        <v>0</v>
      </c>
      <c r="C1731" s="30"/>
      <c r="D1731" s="30"/>
      <c r="E1731" s="34"/>
      <c r="F1731" s="33" t="str">
        <f t="shared" si="53"/>
        <v/>
      </c>
      <c r="G1731" s="30"/>
      <c r="H1731" s="30"/>
      <c r="I1731" s="31"/>
      <c r="J1731" s="31"/>
      <c r="K1731" s="31"/>
    </row>
    <row r="1732" spans="1:11" ht="15.75" x14ac:dyDescent="0.25">
      <c r="A1732" s="28" t="str">
        <f>IFERROR((RANK(B1732, $B$5:B6728) + COUNTIF($B$5:B1732, B1732) - 1),"")</f>
        <v/>
      </c>
      <c r="B1732" s="29" t="str">
        <f t="shared" si="52"/>
        <v>0</v>
      </c>
      <c r="C1732" s="30"/>
      <c r="D1732" s="30"/>
      <c r="E1732" s="34"/>
      <c r="F1732" s="33" t="str">
        <f t="shared" si="53"/>
        <v/>
      </c>
      <c r="G1732" s="30"/>
      <c r="H1732" s="30"/>
      <c r="I1732" s="31"/>
      <c r="J1732" s="31"/>
      <c r="K1732" s="31"/>
    </row>
    <row r="1733" spans="1:11" ht="15.75" x14ac:dyDescent="0.25">
      <c r="A1733" s="28" t="str">
        <f>IFERROR((RANK(B1733, $B$5:B6729) + COUNTIF($B$5:B1733, B1733) - 1),"")</f>
        <v/>
      </c>
      <c r="B1733" s="29" t="str">
        <f t="shared" ref="B1733:B1796" si="54">IF(G1733="Removed",IF(AND(I1733 &lt;&gt; "Poor", I1733 &lt;&gt; "Very Poor/Dead",E1733&gt;5), E1733, "0"),"0")</f>
        <v>0</v>
      </c>
      <c r="C1733" s="30"/>
      <c r="D1733" s="30"/>
      <c r="E1733" s="34"/>
      <c r="F1733" s="33" t="str">
        <f t="shared" ref="F1733:F1796" si="55">IF(E1733&gt;=20,"X","")</f>
        <v/>
      </c>
      <c r="G1733" s="30"/>
      <c r="H1733" s="30"/>
      <c r="I1733" s="31"/>
      <c r="J1733" s="31"/>
      <c r="K1733" s="31"/>
    </row>
    <row r="1734" spans="1:11" ht="15.75" x14ac:dyDescent="0.25">
      <c r="A1734" s="28" t="str">
        <f>IFERROR((RANK(B1734, $B$5:B6730) + COUNTIF($B$5:B1734, B1734) - 1),"")</f>
        <v/>
      </c>
      <c r="B1734" s="29" t="str">
        <f t="shared" si="54"/>
        <v>0</v>
      </c>
      <c r="C1734" s="30"/>
      <c r="D1734" s="30"/>
      <c r="E1734" s="34"/>
      <c r="F1734" s="33" t="str">
        <f t="shared" si="55"/>
        <v/>
      </c>
      <c r="G1734" s="30"/>
      <c r="H1734" s="30"/>
      <c r="I1734" s="31"/>
      <c r="J1734" s="31"/>
      <c r="K1734" s="31"/>
    </row>
    <row r="1735" spans="1:11" ht="15.75" x14ac:dyDescent="0.25">
      <c r="A1735" s="28" t="str">
        <f>IFERROR((RANK(B1735, $B$5:B6731) + COUNTIF($B$5:B1735, B1735) - 1),"")</f>
        <v/>
      </c>
      <c r="B1735" s="29" t="str">
        <f t="shared" si="54"/>
        <v>0</v>
      </c>
      <c r="C1735" s="30"/>
      <c r="D1735" s="30"/>
      <c r="E1735" s="34"/>
      <c r="F1735" s="33" t="str">
        <f t="shared" si="55"/>
        <v/>
      </c>
      <c r="G1735" s="30"/>
      <c r="H1735" s="30"/>
      <c r="I1735" s="31"/>
      <c r="J1735" s="31"/>
      <c r="K1735" s="31"/>
    </row>
    <row r="1736" spans="1:11" ht="15.75" x14ac:dyDescent="0.25">
      <c r="A1736" s="28" t="str">
        <f>IFERROR((RANK(B1736, $B$5:B6732) + COUNTIF($B$5:B1736, B1736) - 1),"")</f>
        <v/>
      </c>
      <c r="B1736" s="29" t="str">
        <f t="shared" si="54"/>
        <v>0</v>
      </c>
      <c r="C1736" s="30"/>
      <c r="D1736" s="30"/>
      <c r="E1736" s="34"/>
      <c r="F1736" s="33" t="str">
        <f t="shared" si="55"/>
        <v/>
      </c>
      <c r="G1736" s="30"/>
      <c r="H1736" s="30"/>
      <c r="I1736" s="31"/>
      <c r="J1736" s="31"/>
      <c r="K1736" s="31"/>
    </row>
    <row r="1737" spans="1:11" ht="15.75" x14ac:dyDescent="0.25">
      <c r="A1737" s="28" t="str">
        <f>IFERROR((RANK(B1737, $B$5:B6733) + COUNTIF($B$5:B1737, B1737) - 1),"")</f>
        <v/>
      </c>
      <c r="B1737" s="29" t="str">
        <f t="shared" si="54"/>
        <v>0</v>
      </c>
      <c r="C1737" s="30"/>
      <c r="D1737" s="30"/>
      <c r="E1737" s="34"/>
      <c r="F1737" s="33" t="str">
        <f t="shared" si="55"/>
        <v/>
      </c>
      <c r="G1737" s="30"/>
      <c r="H1737" s="30"/>
      <c r="I1737" s="31"/>
      <c r="J1737" s="31"/>
      <c r="K1737" s="31"/>
    </row>
    <row r="1738" spans="1:11" ht="15.75" x14ac:dyDescent="0.25">
      <c r="A1738" s="28" t="str">
        <f>IFERROR((RANK(B1738, $B$5:B6734) + COUNTIF($B$5:B1738, B1738) - 1),"")</f>
        <v/>
      </c>
      <c r="B1738" s="29" t="str">
        <f t="shared" si="54"/>
        <v>0</v>
      </c>
      <c r="C1738" s="30"/>
      <c r="D1738" s="30"/>
      <c r="E1738" s="34"/>
      <c r="F1738" s="33" t="str">
        <f t="shared" si="55"/>
        <v/>
      </c>
      <c r="G1738" s="30"/>
      <c r="H1738" s="30"/>
      <c r="I1738" s="31"/>
      <c r="J1738" s="31"/>
      <c r="K1738" s="31"/>
    </row>
    <row r="1739" spans="1:11" ht="15.75" x14ac:dyDescent="0.25">
      <c r="A1739" s="28" t="str">
        <f>IFERROR((RANK(B1739, $B$5:B6735) + COUNTIF($B$5:B1739, B1739) - 1),"")</f>
        <v/>
      </c>
      <c r="B1739" s="29" t="str">
        <f t="shared" si="54"/>
        <v>0</v>
      </c>
      <c r="C1739" s="30"/>
      <c r="D1739" s="30"/>
      <c r="E1739" s="34"/>
      <c r="F1739" s="33" t="str">
        <f t="shared" si="55"/>
        <v/>
      </c>
      <c r="G1739" s="30"/>
      <c r="H1739" s="30"/>
      <c r="I1739" s="31"/>
      <c r="J1739" s="31"/>
      <c r="K1739" s="31"/>
    </row>
    <row r="1740" spans="1:11" ht="15.75" x14ac:dyDescent="0.25">
      <c r="A1740" s="28" t="str">
        <f>IFERROR((RANK(B1740, $B$5:B6736) + COUNTIF($B$5:B1740, B1740) - 1),"")</f>
        <v/>
      </c>
      <c r="B1740" s="29" t="str">
        <f t="shared" si="54"/>
        <v>0</v>
      </c>
      <c r="C1740" s="30"/>
      <c r="D1740" s="30"/>
      <c r="E1740" s="34"/>
      <c r="F1740" s="33" t="str">
        <f t="shared" si="55"/>
        <v/>
      </c>
      <c r="G1740" s="30"/>
      <c r="H1740" s="30"/>
      <c r="I1740" s="31"/>
      <c r="J1740" s="31"/>
      <c r="K1740" s="31"/>
    </row>
    <row r="1741" spans="1:11" ht="15.75" x14ac:dyDescent="0.25">
      <c r="A1741" s="28" t="str">
        <f>IFERROR((RANK(B1741, $B$5:B6737) + COUNTIF($B$5:B1741, B1741) - 1),"")</f>
        <v/>
      </c>
      <c r="B1741" s="29" t="str">
        <f t="shared" si="54"/>
        <v>0</v>
      </c>
      <c r="C1741" s="30"/>
      <c r="D1741" s="30"/>
      <c r="E1741" s="34"/>
      <c r="F1741" s="33" t="str">
        <f t="shared" si="55"/>
        <v/>
      </c>
      <c r="G1741" s="30"/>
      <c r="H1741" s="30"/>
      <c r="I1741" s="31"/>
      <c r="J1741" s="31"/>
      <c r="K1741" s="31"/>
    </row>
    <row r="1742" spans="1:11" ht="15.75" x14ac:dyDescent="0.25">
      <c r="A1742" s="28" t="str">
        <f>IFERROR((RANK(B1742, $B$5:B6738) + COUNTIF($B$5:B1742, B1742) - 1),"")</f>
        <v/>
      </c>
      <c r="B1742" s="29" t="str">
        <f t="shared" si="54"/>
        <v>0</v>
      </c>
      <c r="C1742" s="30"/>
      <c r="D1742" s="30"/>
      <c r="E1742" s="34"/>
      <c r="F1742" s="33" t="str">
        <f t="shared" si="55"/>
        <v/>
      </c>
      <c r="G1742" s="30"/>
      <c r="H1742" s="30"/>
      <c r="I1742" s="31"/>
      <c r="J1742" s="31"/>
      <c r="K1742" s="31"/>
    </row>
    <row r="1743" spans="1:11" ht="15.75" x14ac:dyDescent="0.25">
      <c r="A1743" s="28" t="str">
        <f>IFERROR((RANK(B1743, $B$5:B6739) + COUNTIF($B$5:B1743, B1743) - 1),"")</f>
        <v/>
      </c>
      <c r="B1743" s="29" t="str">
        <f t="shared" si="54"/>
        <v>0</v>
      </c>
      <c r="C1743" s="30"/>
      <c r="D1743" s="30"/>
      <c r="E1743" s="34"/>
      <c r="F1743" s="33" t="str">
        <f t="shared" si="55"/>
        <v/>
      </c>
      <c r="G1743" s="30"/>
      <c r="H1743" s="30"/>
      <c r="I1743" s="31"/>
      <c r="J1743" s="31"/>
      <c r="K1743" s="31"/>
    </row>
    <row r="1744" spans="1:11" ht="15.75" x14ac:dyDescent="0.25">
      <c r="A1744" s="28" t="str">
        <f>IFERROR((RANK(B1744, $B$5:B6740) + COUNTIF($B$5:B1744, B1744) - 1),"")</f>
        <v/>
      </c>
      <c r="B1744" s="29" t="str">
        <f t="shared" si="54"/>
        <v>0</v>
      </c>
      <c r="C1744" s="30"/>
      <c r="D1744" s="30"/>
      <c r="E1744" s="34"/>
      <c r="F1744" s="33" t="str">
        <f t="shared" si="55"/>
        <v/>
      </c>
      <c r="G1744" s="30"/>
      <c r="H1744" s="30"/>
      <c r="I1744" s="31"/>
      <c r="J1744" s="31"/>
      <c r="K1744" s="31"/>
    </row>
    <row r="1745" spans="1:11" ht="15.75" x14ac:dyDescent="0.25">
      <c r="A1745" s="28" t="str">
        <f>IFERROR((RANK(B1745, $B$5:B6741) + COUNTIF($B$5:B1745, B1745) - 1),"")</f>
        <v/>
      </c>
      <c r="B1745" s="29" t="str">
        <f t="shared" si="54"/>
        <v>0</v>
      </c>
      <c r="C1745" s="30"/>
      <c r="D1745" s="30"/>
      <c r="E1745" s="34"/>
      <c r="F1745" s="33" t="str">
        <f t="shared" si="55"/>
        <v/>
      </c>
      <c r="G1745" s="30"/>
      <c r="H1745" s="30"/>
      <c r="I1745" s="31"/>
      <c r="J1745" s="31"/>
      <c r="K1745" s="31"/>
    </row>
    <row r="1746" spans="1:11" ht="15.75" x14ac:dyDescent="0.25">
      <c r="A1746" s="28" t="str">
        <f>IFERROR((RANK(B1746, $B$5:B6742) + COUNTIF($B$5:B1746, B1746) - 1),"")</f>
        <v/>
      </c>
      <c r="B1746" s="29" t="str">
        <f t="shared" si="54"/>
        <v>0</v>
      </c>
      <c r="C1746" s="30"/>
      <c r="D1746" s="30"/>
      <c r="E1746" s="34"/>
      <c r="F1746" s="33" t="str">
        <f t="shared" si="55"/>
        <v/>
      </c>
      <c r="G1746" s="30"/>
      <c r="H1746" s="30"/>
      <c r="I1746" s="31"/>
      <c r="J1746" s="31"/>
      <c r="K1746" s="31"/>
    </row>
    <row r="1747" spans="1:11" ht="15.75" x14ac:dyDescent="0.25">
      <c r="A1747" s="28" t="str">
        <f>IFERROR((RANK(B1747, $B$5:B6743) + COUNTIF($B$5:B1747, B1747) - 1),"")</f>
        <v/>
      </c>
      <c r="B1747" s="29" t="str">
        <f t="shared" si="54"/>
        <v>0</v>
      </c>
      <c r="C1747" s="30"/>
      <c r="D1747" s="30"/>
      <c r="E1747" s="34"/>
      <c r="F1747" s="33" t="str">
        <f t="shared" si="55"/>
        <v/>
      </c>
      <c r="G1747" s="30"/>
      <c r="H1747" s="30"/>
      <c r="I1747" s="31"/>
      <c r="J1747" s="31"/>
      <c r="K1747" s="31"/>
    </row>
    <row r="1748" spans="1:11" ht="15.75" x14ac:dyDescent="0.25">
      <c r="A1748" s="28" t="str">
        <f>IFERROR((RANK(B1748, $B$5:B6744) + COUNTIF($B$5:B1748, B1748) - 1),"")</f>
        <v/>
      </c>
      <c r="B1748" s="29" t="str">
        <f t="shared" si="54"/>
        <v>0</v>
      </c>
      <c r="C1748" s="30"/>
      <c r="D1748" s="30"/>
      <c r="E1748" s="34"/>
      <c r="F1748" s="33" t="str">
        <f t="shared" si="55"/>
        <v/>
      </c>
      <c r="G1748" s="30"/>
      <c r="H1748" s="30"/>
      <c r="I1748" s="31"/>
      <c r="J1748" s="31"/>
      <c r="K1748" s="31"/>
    </row>
    <row r="1749" spans="1:11" ht="15.75" x14ac:dyDescent="0.25">
      <c r="A1749" s="28" t="str">
        <f>IFERROR((RANK(B1749, $B$5:B6745) + COUNTIF($B$5:B1749, B1749) - 1),"")</f>
        <v/>
      </c>
      <c r="B1749" s="29" t="str">
        <f t="shared" si="54"/>
        <v>0</v>
      </c>
      <c r="C1749" s="30"/>
      <c r="D1749" s="30"/>
      <c r="E1749" s="34"/>
      <c r="F1749" s="33" t="str">
        <f t="shared" si="55"/>
        <v/>
      </c>
      <c r="G1749" s="30"/>
      <c r="H1749" s="30"/>
      <c r="I1749" s="31"/>
      <c r="J1749" s="31"/>
      <c r="K1749" s="31"/>
    </row>
    <row r="1750" spans="1:11" ht="15.75" x14ac:dyDescent="0.25">
      <c r="A1750" s="28" t="str">
        <f>IFERROR((RANK(B1750, $B$5:B6746) + COUNTIF($B$5:B1750, B1750) - 1),"")</f>
        <v/>
      </c>
      <c r="B1750" s="29" t="str">
        <f t="shared" si="54"/>
        <v>0</v>
      </c>
      <c r="C1750" s="30"/>
      <c r="D1750" s="30"/>
      <c r="E1750" s="34"/>
      <c r="F1750" s="33" t="str">
        <f t="shared" si="55"/>
        <v/>
      </c>
      <c r="G1750" s="30"/>
      <c r="H1750" s="30"/>
      <c r="I1750" s="31"/>
      <c r="J1750" s="31"/>
      <c r="K1750" s="31"/>
    </row>
    <row r="1751" spans="1:11" ht="15.75" x14ac:dyDescent="0.25">
      <c r="A1751" s="28" t="str">
        <f>IFERROR((RANK(B1751, $B$5:B6747) + COUNTIF($B$5:B1751, B1751) - 1),"")</f>
        <v/>
      </c>
      <c r="B1751" s="29" t="str">
        <f t="shared" si="54"/>
        <v>0</v>
      </c>
      <c r="C1751" s="30"/>
      <c r="D1751" s="30"/>
      <c r="E1751" s="34"/>
      <c r="F1751" s="33" t="str">
        <f t="shared" si="55"/>
        <v/>
      </c>
      <c r="G1751" s="30"/>
      <c r="H1751" s="30"/>
      <c r="I1751" s="31"/>
      <c r="J1751" s="31"/>
      <c r="K1751" s="31"/>
    </row>
    <row r="1752" spans="1:11" ht="15.75" x14ac:dyDescent="0.25">
      <c r="A1752" s="28" t="str">
        <f>IFERROR((RANK(B1752, $B$5:B6748) + COUNTIF($B$5:B1752, B1752) - 1),"")</f>
        <v/>
      </c>
      <c r="B1752" s="29" t="str">
        <f t="shared" si="54"/>
        <v>0</v>
      </c>
      <c r="C1752" s="30"/>
      <c r="D1752" s="30"/>
      <c r="E1752" s="34"/>
      <c r="F1752" s="33" t="str">
        <f t="shared" si="55"/>
        <v/>
      </c>
      <c r="G1752" s="30"/>
      <c r="H1752" s="30"/>
      <c r="I1752" s="31"/>
      <c r="J1752" s="31"/>
      <c r="K1752" s="31"/>
    </row>
    <row r="1753" spans="1:11" ht="15.75" x14ac:dyDescent="0.25">
      <c r="A1753" s="28" t="str">
        <f>IFERROR((RANK(B1753, $B$5:B6749) + COUNTIF($B$5:B1753, B1753) - 1),"")</f>
        <v/>
      </c>
      <c r="B1753" s="29" t="str">
        <f t="shared" si="54"/>
        <v>0</v>
      </c>
      <c r="C1753" s="30"/>
      <c r="D1753" s="30"/>
      <c r="E1753" s="34"/>
      <c r="F1753" s="33" t="str">
        <f t="shared" si="55"/>
        <v/>
      </c>
      <c r="G1753" s="30"/>
      <c r="H1753" s="30"/>
      <c r="I1753" s="31"/>
      <c r="J1753" s="31"/>
      <c r="K1753" s="31"/>
    </row>
    <row r="1754" spans="1:11" ht="15.75" x14ac:dyDescent="0.25">
      <c r="A1754" s="28" t="str">
        <f>IFERROR((RANK(B1754, $B$5:B6750) + COUNTIF($B$5:B1754, B1754) - 1),"")</f>
        <v/>
      </c>
      <c r="B1754" s="29" t="str">
        <f t="shared" si="54"/>
        <v>0</v>
      </c>
      <c r="C1754" s="30"/>
      <c r="D1754" s="30"/>
      <c r="E1754" s="34"/>
      <c r="F1754" s="33" t="str">
        <f t="shared" si="55"/>
        <v/>
      </c>
      <c r="G1754" s="30"/>
      <c r="H1754" s="30"/>
      <c r="I1754" s="31"/>
      <c r="J1754" s="31"/>
      <c r="K1754" s="31"/>
    </row>
    <row r="1755" spans="1:11" ht="15.75" x14ac:dyDescent="0.25">
      <c r="A1755" s="28" t="str">
        <f>IFERROR((RANK(B1755, $B$5:B6751) + COUNTIF($B$5:B1755, B1755) - 1),"")</f>
        <v/>
      </c>
      <c r="B1755" s="29" t="str">
        <f t="shared" si="54"/>
        <v>0</v>
      </c>
      <c r="C1755" s="30"/>
      <c r="D1755" s="30"/>
      <c r="E1755" s="34"/>
      <c r="F1755" s="33" t="str">
        <f t="shared" si="55"/>
        <v/>
      </c>
      <c r="G1755" s="30"/>
      <c r="H1755" s="30"/>
      <c r="I1755" s="31"/>
      <c r="J1755" s="31"/>
      <c r="K1755" s="31"/>
    </row>
    <row r="1756" spans="1:11" ht="15.75" x14ac:dyDescent="0.25">
      <c r="A1756" s="28" t="str">
        <f>IFERROR((RANK(B1756, $B$5:B6752) + COUNTIF($B$5:B1756, B1756) - 1),"")</f>
        <v/>
      </c>
      <c r="B1756" s="29" t="str">
        <f t="shared" si="54"/>
        <v>0</v>
      </c>
      <c r="C1756" s="30"/>
      <c r="D1756" s="30"/>
      <c r="E1756" s="34"/>
      <c r="F1756" s="33" t="str">
        <f t="shared" si="55"/>
        <v/>
      </c>
      <c r="G1756" s="30"/>
      <c r="H1756" s="30"/>
      <c r="I1756" s="31"/>
      <c r="J1756" s="31"/>
      <c r="K1756" s="31"/>
    </row>
    <row r="1757" spans="1:11" ht="15.75" x14ac:dyDescent="0.25">
      <c r="A1757" s="28" t="str">
        <f>IFERROR((RANK(B1757, $B$5:B6753) + COUNTIF($B$5:B1757, B1757) - 1),"")</f>
        <v/>
      </c>
      <c r="B1757" s="29" t="str">
        <f t="shared" si="54"/>
        <v>0</v>
      </c>
      <c r="C1757" s="30"/>
      <c r="D1757" s="30"/>
      <c r="E1757" s="34"/>
      <c r="F1757" s="33" t="str">
        <f t="shared" si="55"/>
        <v/>
      </c>
      <c r="G1757" s="30"/>
      <c r="H1757" s="30"/>
      <c r="I1757" s="31"/>
      <c r="J1757" s="31"/>
      <c r="K1757" s="31"/>
    </row>
    <row r="1758" spans="1:11" ht="15.75" x14ac:dyDescent="0.25">
      <c r="A1758" s="28" t="str">
        <f>IFERROR((RANK(B1758, $B$5:B6754) + COUNTIF($B$5:B1758, B1758) - 1),"")</f>
        <v/>
      </c>
      <c r="B1758" s="29" t="str">
        <f t="shared" si="54"/>
        <v>0</v>
      </c>
      <c r="C1758" s="30"/>
      <c r="D1758" s="30"/>
      <c r="E1758" s="34"/>
      <c r="F1758" s="33" t="str">
        <f t="shared" si="55"/>
        <v/>
      </c>
      <c r="G1758" s="30"/>
      <c r="H1758" s="30"/>
      <c r="I1758" s="31"/>
      <c r="J1758" s="31"/>
      <c r="K1758" s="31"/>
    </row>
    <row r="1759" spans="1:11" ht="15.75" x14ac:dyDescent="0.25">
      <c r="A1759" s="28" t="str">
        <f>IFERROR((RANK(B1759, $B$5:B6755) + COUNTIF($B$5:B1759, B1759) - 1),"")</f>
        <v/>
      </c>
      <c r="B1759" s="29" t="str">
        <f t="shared" si="54"/>
        <v>0</v>
      </c>
      <c r="C1759" s="30"/>
      <c r="D1759" s="30"/>
      <c r="E1759" s="34"/>
      <c r="F1759" s="33" t="str">
        <f t="shared" si="55"/>
        <v/>
      </c>
      <c r="G1759" s="30"/>
      <c r="H1759" s="30"/>
      <c r="I1759" s="31"/>
      <c r="J1759" s="31"/>
      <c r="K1759" s="31"/>
    </row>
    <row r="1760" spans="1:11" ht="15.75" x14ac:dyDescent="0.25">
      <c r="A1760" s="28" t="str">
        <f>IFERROR((RANK(B1760, $B$5:B6756) + COUNTIF($B$5:B1760, B1760) - 1),"")</f>
        <v/>
      </c>
      <c r="B1760" s="29" t="str">
        <f t="shared" si="54"/>
        <v>0</v>
      </c>
      <c r="C1760" s="30"/>
      <c r="D1760" s="30"/>
      <c r="E1760" s="34"/>
      <c r="F1760" s="33" t="str">
        <f t="shared" si="55"/>
        <v/>
      </c>
      <c r="G1760" s="30"/>
      <c r="H1760" s="30"/>
      <c r="I1760" s="31"/>
      <c r="J1760" s="31"/>
      <c r="K1760" s="31"/>
    </row>
    <row r="1761" spans="1:11" ht="15.75" x14ac:dyDescent="0.25">
      <c r="A1761" s="28" t="str">
        <f>IFERROR((RANK(B1761, $B$5:B6757) + COUNTIF($B$5:B1761, B1761) - 1),"")</f>
        <v/>
      </c>
      <c r="B1761" s="29" t="str">
        <f t="shared" si="54"/>
        <v>0</v>
      </c>
      <c r="C1761" s="30"/>
      <c r="D1761" s="30"/>
      <c r="E1761" s="34"/>
      <c r="F1761" s="33" t="str">
        <f t="shared" si="55"/>
        <v/>
      </c>
      <c r="G1761" s="30"/>
      <c r="H1761" s="30"/>
      <c r="I1761" s="31"/>
      <c r="J1761" s="31"/>
      <c r="K1761" s="31"/>
    </row>
    <row r="1762" spans="1:11" ht="15.75" x14ac:dyDescent="0.25">
      <c r="A1762" s="28" t="str">
        <f>IFERROR((RANK(B1762, $B$5:B6758) + COUNTIF($B$5:B1762, B1762) - 1),"")</f>
        <v/>
      </c>
      <c r="B1762" s="29" t="str">
        <f t="shared" si="54"/>
        <v>0</v>
      </c>
      <c r="C1762" s="30"/>
      <c r="D1762" s="30"/>
      <c r="E1762" s="34"/>
      <c r="F1762" s="33" t="str">
        <f t="shared" si="55"/>
        <v/>
      </c>
      <c r="G1762" s="30"/>
      <c r="H1762" s="30"/>
      <c r="I1762" s="31"/>
      <c r="J1762" s="31"/>
      <c r="K1762" s="31"/>
    </row>
    <row r="1763" spans="1:11" ht="15.75" x14ac:dyDescent="0.25">
      <c r="A1763" s="28" t="str">
        <f>IFERROR((RANK(B1763, $B$5:B6759) + COUNTIF($B$5:B1763, B1763) - 1),"")</f>
        <v/>
      </c>
      <c r="B1763" s="29" t="str">
        <f t="shared" si="54"/>
        <v>0</v>
      </c>
      <c r="C1763" s="30"/>
      <c r="D1763" s="30"/>
      <c r="E1763" s="34"/>
      <c r="F1763" s="33" t="str">
        <f t="shared" si="55"/>
        <v/>
      </c>
      <c r="G1763" s="30"/>
      <c r="H1763" s="30"/>
      <c r="I1763" s="31"/>
      <c r="J1763" s="31"/>
      <c r="K1763" s="31"/>
    </row>
    <row r="1764" spans="1:11" ht="15.75" x14ac:dyDescent="0.25">
      <c r="A1764" s="28" t="str">
        <f>IFERROR((RANK(B1764, $B$5:B6760) + COUNTIF($B$5:B1764, B1764) - 1),"")</f>
        <v/>
      </c>
      <c r="B1764" s="29" t="str">
        <f t="shared" si="54"/>
        <v>0</v>
      </c>
      <c r="C1764" s="30"/>
      <c r="D1764" s="30"/>
      <c r="E1764" s="34"/>
      <c r="F1764" s="33" t="str">
        <f t="shared" si="55"/>
        <v/>
      </c>
      <c r="G1764" s="30"/>
      <c r="H1764" s="30"/>
      <c r="I1764" s="31"/>
      <c r="J1764" s="31"/>
      <c r="K1764" s="31"/>
    </row>
    <row r="1765" spans="1:11" ht="15.75" x14ac:dyDescent="0.25">
      <c r="A1765" s="28" t="str">
        <f>IFERROR((RANK(B1765, $B$5:B6761) + COUNTIF($B$5:B1765, B1765) - 1),"")</f>
        <v/>
      </c>
      <c r="B1765" s="29" t="str">
        <f t="shared" si="54"/>
        <v>0</v>
      </c>
      <c r="C1765" s="30"/>
      <c r="D1765" s="30"/>
      <c r="E1765" s="34"/>
      <c r="F1765" s="33" t="str">
        <f t="shared" si="55"/>
        <v/>
      </c>
      <c r="G1765" s="30"/>
      <c r="H1765" s="30"/>
      <c r="I1765" s="31"/>
      <c r="J1765" s="31"/>
      <c r="K1765" s="31"/>
    </row>
    <row r="1766" spans="1:11" ht="15.75" x14ac:dyDescent="0.25">
      <c r="A1766" s="28" t="str">
        <f>IFERROR((RANK(B1766, $B$5:B6762) + COUNTIF($B$5:B1766, B1766) - 1),"")</f>
        <v/>
      </c>
      <c r="B1766" s="29" t="str">
        <f t="shared" si="54"/>
        <v>0</v>
      </c>
      <c r="C1766" s="30"/>
      <c r="D1766" s="30"/>
      <c r="E1766" s="34"/>
      <c r="F1766" s="33" t="str">
        <f t="shared" si="55"/>
        <v/>
      </c>
      <c r="G1766" s="30"/>
      <c r="H1766" s="30"/>
      <c r="I1766" s="31"/>
      <c r="J1766" s="31"/>
      <c r="K1766" s="31"/>
    </row>
    <row r="1767" spans="1:11" ht="15.75" x14ac:dyDescent="0.25">
      <c r="A1767" s="28" t="str">
        <f>IFERROR((RANK(B1767, $B$5:B6763) + COUNTIF($B$5:B1767, B1767) - 1),"")</f>
        <v/>
      </c>
      <c r="B1767" s="29" t="str">
        <f t="shared" si="54"/>
        <v>0</v>
      </c>
      <c r="C1767" s="30"/>
      <c r="D1767" s="30"/>
      <c r="E1767" s="34"/>
      <c r="F1767" s="33" t="str">
        <f t="shared" si="55"/>
        <v/>
      </c>
      <c r="G1767" s="30"/>
      <c r="H1767" s="30"/>
      <c r="I1767" s="31"/>
      <c r="J1767" s="31"/>
      <c r="K1767" s="31"/>
    </row>
    <row r="1768" spans="1:11" ht="15.75" x14ac:dyDescent="0.25">
      <c r="A1768" s="28" t="str">
        <f>IFERROR((RANK(B1768, $B$5:B6764) + COUNTIF($B$5:B1768, B1768) - 1),"")</f>
        <v/>
      </c>
      <c r="B1768" s="29" t="str">
        <f t="shared" si="54"/>
        <v>0</v>
      </c>
      <c r="C1768" s="30"/>
      <c r="D1768" s="30"/>
      <c r="E1768" s="34"/>
      <c r="F1768" s="33" t="str">
        <f t="shared" si="55"/>
        <v/>
      </c>
      <c r="G1768" s="30"/>
      <c r="H1768" s="30"/>
      <c r="I1768" s="31"/>
      <c r="J1768" s="31"/>
      <c r="K1768" s="31"/>
    </row>
    <row r="1769" spans="1:11" ht="15.75" x14ac:dyDescent="0.25">
      <c r="A1769" s="28" t="str">
        <f>IFERROR((RANK(B1769, $B$5:B6765) + COUNTIF($B$5:B1769, B1769) - 1),"")</f>
        <v/>
      </c>
      <c r="B1769" s="29" t="str">
        <f t="shared" si="54"/>
        <v>0</v>
      </c>
      <c r="C1769" s="30"/>
      <c r="D1769" s="30"/>
      <c r="E1769" s="34"/>
      <c r="F1769" s="33" t="str">
        <f t="shared" si="55"/>
        <v/>
      </c>
      <c r="G1769" s="30"/>
      <c r="H1769" s="30"/>
      <c r="I1769" s="31"/>
      <c r="J1769" s="31"/>
      <c r="K1769" s="31"/>
    </row>
    <row r="1770" spans="1:11" ht="15.75" x14ac:dyDescent="0.25">
      <c r="A1770" s="28" t="str">
        <f>IFERROR((RANK(B1770, $B$5:B6766) + COUNTIF($B$5:B1770, B1770) - 1),"")</f>
        <v/>
      </c>
      <c r="B1770" s="29" t="str">
        <f t="shared" si="54"/>
        <v>0</v>
      </c>
      <c r="C1770" s="30"/>
      <c r="D1770" s="30"/>
      <c r="E1770" s="34"/>
      <c r="F1770" s="33" t="str">
        <f t="shared" si="55"/>
        <v/>
      </c>
      <c r="G1770" s="30"/>
      <c r="H1770" s="30"/>
      <c r="I1770" s="31"/>
      <c r="J1770" s="31"/>
      <c r="K1770" s="31"/>
    </row>
    <row r="1771" spans="1:11" ht="15.75" x14ac:dyDescent="0.25">
      <c r="A1771" s="28" t="str">
        <f>IFERROR((RANK(B1771, $B$5:B6767) + COUNTIF($B$5:B1771, B1771) - 1),"")</f>
        <v/>
      </c>
      <c r="B1771" s="29" t="str">
        <f t="shared" si="54"/>
        <v>0</v>
      </c>
      <c r="C1771" s="30"/>
      <c r="D1771" s="30"/>
      <c r="E1771" s="34"/>
      <c r="F1771" s="33" t="str">
        <f t="shared" si="55"/>
        <v/>
      </c>
      <c r="G1771" s="30"/>
      <c r="H1771" s="30"/>
      <c r="I1771" s="31"/>
      <c r="J1771" s="31"/>
      <c r="K1771" s="31"/>
    </row>
    <row r="1772" spans="1:11" ht="15.75" x14ac:dyDescent="0.25">
      <c r="A1772" s="28" t="str">
        <f>IFERROR((RANK(B1772, $B$5:B6768) + COUNTIF($B$5:B1772, B1772) - 1),"")</f>
        <v/>
      </c>
      <c r="B1772" s="29" t="str">
        <f t="shared" si="54"/>
        <v>0</v>
      </c>
      <c r="C1772" s="30"/>
      <c r="D1772" s="30"/>
      <c r="E1772" s="34"/>
      <c r="F1772" s="33" t="str">
        <f t="shared" si="55"/>
        <v/>
      </c>
      <c r="G1772" s="30"/>
      <c r="H1772" s="30"/>
      <c r="I1772" s="31"/>
      <c r="J1772" s="31"/>
      <c r="K1772" s="31"/>
    </row>
    <row r="1773" spans="1:11" ht="15.75" x14ac:dyDescent="0.25">
      <c r="A1773" s="28" t="str">
        <f>IFERROR((RANK(B1773, $B$5:B6769) + COUNTIF($B$5:B1773, B1773) - 1),"")</f>
        <v/>
      </c>
      <c r="B1773" s="29" t="str">
        <f t="shared" si="54"/>
        <v>0</v>
      </c>
      <c r="C1773" s="30"/>
      <c r="D1773" s="30"/>
      <c r="E1773" s="34"/>
      <c r="F1773" s="33" t="str">
        <f t="shared" si="55"/>
        <v/>
      </c>
      <c r="G1773" s="30"/>
      <c r="H1773" s="30"/>
      <c r="I1773" s="31"/>
      <c r="J1773" s="31"/>
      <c r="K1773" s="31"/>
    </row>
    <row r="1774" spans="1:11" ht="15.75" x14ac:dyDescent="0.25">
      <c r="A1774" s="28" t="str">
        <f>IFERROR((RANK(B1774, $B$5:B6770) + COUNTIF($B$5:B1774, B1774) - 1),"")</f>
        <v/>
      </c>
      <c r="B1774" s="29" t="str">
        <f t="shared" si="54"/>
        <v>0</v>
      </c>
      <c r="C1774" s="30"/>
      <c r="D1774" s="30"/>
      <c r="E1774" s="34"/>
      <c r="F1774" s="33" t="str">
        <f t="shared" si="55"/>
        <v/>
      </c>
      <c r="G1774" s="30"/>
      <c r="H1774" s="30"/>
      <c r="I1774" s="31"/>
      <c r="J1774" s="31"/>
      <c r="K1774" s="31"/>
    </row>
    <row r="1775" spans="1:11" ht="15.75" x14ac:dyDescent="0.25">
      <c r="A1775" s="28" t="str">
        <f>IFERROR((RANK(B1775, $B$5:B6771) + COUNTIF($B$5:B1775, B1775) - 1),"")</f>
        <v/>
      </c>
      <c r="B1775" s="29" t="str">
        <f t="shared" si="54"/>
        <v>0</v>
      </c>
      <c r="C1775" s="30"/>
      <c r="D1775" s="30"/>
      <c r="E1775" s="34"/>
      <c r="F1775" s="33" t="str">
        <f t="shared" si="55"/>
        <v/>
      </c>
      <c r="G1775" s="30"/>
      <c r="H1775" s="30"/>
      <c r="I1775" s="31"/>
      <c r="J1775" s="31"/>
      <c r="K1775" s="31"/>
    </row>
    <row r="1776" spans="1:11" ht="15.75" x14ac:dyDescent="0.25">
      <c r="A1776" s="28" t="str">
        <f>IFERROR((RANK(B1776, $B$5:B6772) + COUNTIF($B$5:B1776, B1776) - 1),"")</f>
        <v/>
      </c>
      <c r="B1776" s="29" t="str">
        <f t="shared" si="54"/>
        <v>0</v>
      </c>
      <c r="C1776" s="30"/>
      <c r="D1776" s="30"/>
      <c r="E1776" s="34"/>
      <c r="F1776" s="33" t="str">
        <f t="shared" si="55"/>
        <v/>
      </c>
      <c r="G1776" s="30"/>
      <c r="H1776" s="30"/>
      <c r="I1776" s="31"/>
      <c r="J1776" s="31"/>
      <c r="K1776" s="31"/>
    </row>
    <row r="1777" spans="1:11" ht="15.75" x14ac:dyDescent="0.25">
      <c r="A1777" s="28" t="str">
        <f>IFERROR((RANK(B1777, $B$5:B6773) + COUNTIF($B$5:B1777, B1777) - 1),"")</f>
        <v/>
      </c>
      <c r="B1777" s="29" t="str">
        <f t="shared" si="54"/>
        <v>0</v>
      </c>
      <c r="C1777" s="30"/>
      <c r="D1777" s="30"/>
      <c r="E1777" s="34"/>
      <c r="F1777" s="33" t="str">
        <f t="shared" si="55"/>
        <v/>
      </c>
      <c r="G1777" s="30"/>
      <c r="H1777" s="30"/>
      <c r="I1777" s="31"/>
      <c r="J1777" s="31"/>
      <c r="K1777" s="31"/>
    </row>
    <row r="1778" spans="1:11" ht="15.75" x14ac:dyDescent="0.25">
      <c r="A1778" s="28" t="str">
        <f>IFERROR((RANK(B1778, $B$5:B6774) + COUNTIF($B$5:B1778, B1778) - 1),"")</f>
        <v/>
      </c>
      <c r="B1778" s="29" t="str">
        <f t="shared" si="54"/>
        <v>0</v>
      </c>
      <c r="C1778" s="30"/>
      <c r="D1778" s="30"/>
      <c r="E1778" s="34"/>
      <c r="F1778" s="33" t="str">
        <f t="shared" si="55"/>
        <v/>
      </c>
      <c r="G1778" s="30"/>
      <c r="H1778" s="30"/>
      <c r="I1778" s="31"/>
      <c r="J1778" s="31"/>
      <c r="K1778" s="31"/>
    </row>
    <row r="1779" spans="1:11" ht="15.75" x14ac:dyDescent="0.25">
      <c r="A1779" s="28" t="str">
        <f>IFERROR((RANK(B1779, $B$5:B6775) + COUNTIF($B$5:B1779, B1779) - 1),"")</f>
        <v/>
      </c>
      <c r="B1779" s="29" t="str">
        <f t="shared" si="54"/>
        <v>0</v>
      </c>
      <c r="C1779" s="30"/>
      <c r="D1779" s="30"/>
      <c r="E1779" s="34"/>
      <c r="F1779" s="33" t="str">
        <f t="shared" si="55"/>
        <v/>
      </c>
      <c r="G1779" s="30"/>
      <c r="H1779" s="30"/>
      <c r="I1779" s="31"/>
      <c r="J1779" s="31"/>
      <c r="K1779" s="31"/>
    </row>
    <row r="1780" spans="1:11" ht="15.75" x14ac:dyDescent="0.25">
      <c r="A1780" s="28" t="str">
        <f>IFERROR((RANK(B1780, $B$5:B6776) + COUNTIF($B$5:B1780, B1780) - 1),"")</f>
        <v/>
      </c>
      <c r="B1780" s="29" t="str">
        <f t="shared" si="54"/>
        <v>0</v>
      </c>
      <c r="C1780" s="30"/>
      <c r="D1780" s="30"/>
      <c r="E1780" s="34"/>
      <c r="F1780" s="33" t="str">
        <f t="shared" si="55"/>
        <v/>
      </c>
      <c r="G1780" s="30"/>
      <c r="H1780" s="30"/>
      <c r="I1780" s="31"/>
      <c r="J1780" s="31"/>
      <c r="K1780" s="31"/>
    </row>
    <row r="1781" spans="1:11" ht="15.75" x14ac:dyDescent="0.25">
      <c r="A1781" s="28" t="str">
        <f>IFERROR((RANK(B1781, $B$5:B6777) + COUNTIF($B$5:B1781, B1781) - 1),"")</f>
        <v/>
      </c>
      <c r="B1781" s="29" t="str">
        <f t="shared" si="54"/>
        <v>0</v>
      </c>
      <c r="C1781" s="30"/>
      <c r="D1781" s="30"/>
      <c r="E1781" s="34"/>
      <c r="F1781" s="33" t="str">
        <f t="shared" si="55"/>
        <v/>
      </c>
      <c r="G1781" s="30"/>
      <c r="H1781" s="30"/>
      <c r="I1781" s="31"/>
      <c r="J1781" s="31"/>
      <c r="K1781" s="31"/>
    </row>
    <row r="1782" spans="1:11" ht="15.75" x14ac:dyDescent="0.25">
      <c r="A1782" s="28" t="str">
        <f>IFERROR((RANK(B1782, $B$5:B6778) + COUNTIF($B$5:B1782, B1782) - 1),"")</f>
        <v/>
      </c>
      <c r="B1782" s="29" t="str">
        <f t="shared" si="54"/>
        <v>0</v>
      </c>
      <c r="C1782" s="30"/>
      <c r="D1782" s="30"/>
      <c r="E1782" s="34"/>
      <c r="F1782" s="33" t="str">
        <f t="shared" si="55"/>
        <v/>
      </c>
      <c r="G1782" s="30"/>
      <c r="H1782" s="30"/>
      <c r="I1782" s="31"/>
      <c r="J1782" s="31"/>
      <c r="K1782" s="31"/>
    </row>
    <row r="1783" spans="1:11" ht="15.75" x14ac:dyDescent="0.25">
      <c r="A1783" s="28" t="str">
        <f>IFERROR((RANK(B1783, $B$5:B6779) + COUNTIF($B$5:B1783, B1783) - 1),"")</f>
        <v/>
      </c>
      <c r="B1783" s="29" t="str">
        <f t="shared" si="54"/>
        <v>0</v>
      </c>
      <c r="C1783" s="30"/>
      <c r="D1783" s="30"/>
      <c r="E1783" s="34"/>
      <c r="F1783" s="33" t="str">
        <f t="shared" si="55"/>
        <v/>
      </c>
      <c r="G1783" s="30"/>
      <c r="H1783" s="30"/>
      <c r="I1783" s="31"/>
      <c r="J1783" s="31"/>
      <c r="K1783" s="31"/>
    </row>
    <row r="1784" spans="1:11" ht="15.75" x14ac:dyDescent="0.25">
      <c r="A1784" s="28" t="str">
        <f>IFERROR((RANK(B1784, $B$5:B6780) + COUNTIF($B$5:B1784, B1784) - 1),"")</f>
        <v/>
      </c>
      <c r="B1784" s="29" t="str">
        <f t="shared" si="54"/>
        <v>0</v>
      </c>
      <c r="C1784" s="30"/>
      <c r="D1784" s="30"/>
      <c r="E1784" s="34"/>
      <c r="F1784" s="33" t="str">
        <f t="shared" si="55"/>
        <v/>
      </c>
      <c r="G1784" s="30"/>
      <c r="H1784" s="30"/>
      <c r="I1784" s="31"/>
      <c r="J1784" s="31"/>
      <c r="K1784" s="31"/>
    </row>
    <row r="1785" spans="1:11" ht="15.75" x14ac:dyDescent="0.25">
      <c r="A1785" s="28" t="str">
        <f>IFERROR((RANK(B1785, $B$5:B6781) + COUNTIF($B$5:B1785, B1785) - 1),"")</f>
        <v/>
      </c>
      <c r="B1785" s="29" t="str">
        <f t="shared" si="54"/>
        <v>0</v>
      </c>
      <c r="C1785" s="30"/>
      <c r="D1785" s="30"/>
      <c r="E1785" s="34"/>
      <c r="F1785" s="33" t="str">
        <f t="shared" si="55"/>
        <v/>
      </c>
      <c r="G1785" s="30"/>
      <c r="H1785" s="30"/>
      <c r="I1785" s="31"/>
      <c r="J1785" s="31"/>
      <c r="K1785" s="31"/>
    </row>
    <row r="1786" spans="1:11" ht="15.75" x14ac:dyDescent="0.25">
      <c r="A1786" s="28" t="str">
        <f>IFERROR((RANK(B1786, $B$5:B6782) + COUNTIF($B$5:B1786, B1786) - 1),"")</f>
        <v/>
      </c>
      <c r="B1786" s="29" t="str">
        <f t="shared" si="54"/>
        <v>0</v>
      </c>
      <c r="C1786" s="30"/>
      <c r="D1786" s="30"/>
      <c r="E1786" s="34"/>
      <c r="F1786" s="33" t="str">
        <f t="shared" si="55"/>
        <v/>
      </c>
      <c r="G1786" s="30"/>
      <c r="H1786" s="30"/>
      <c r="I1786" s="31"/>
      <c r="J1786" s="31"/>
      <c r="K1786" s="31"/>
    </row>
    <row r="1787" spans="1:11" ht="15.75" x14ac:dyDescent="0.25">
      <c r="A1787" s="28" t="str">
        <f>IFERROR((RANK(B1787, $B$5:B6783) + COUNTIF($B$5:B1787, B1787) - 1),"")</f>
        <v/>
      </c>
      <c r="B1787" s="29" t="str">
        <f t="shared" si="54"/>
        <v>0</v>
      </c>
      <c r="C1787" s="30"/>
      <c r="D1787" s="30"/>
      <c r="E1787" s="34"/>
      <c r="F1787" s="33" t="str">
        <f t="shared" si="55"/>
        <v/>
      </c>
      <c r="G1787" s="30"/>
      <c r="H1787" s="30"/>
      <c r="I1787" s="31"/>
      <c r="J1787" s="31"/>
      <c r="K1787" s="31"/>
    </row>
    <row r="1788" spans="1:11" ht="15.75" x14ac:dyDescent="0.25">
      <c r="A1788" s="28" t="str">
        <f>IFERROR((RANK(B1788, $B$5:B6784) + COUNTIF($B$5:B1788, B1788) - 1),"")</f>
        <v/>
      </c>
      <c r="B1788" s="29" t="str">
        <f t="shared" si="54"/>
        <v>0</v>
      </c>
      <c r="C1788" s="30"/>
      <c r="D1788" s="30"/>
      <c r="E1788" s="34"/>
      <c r="F1788" s="33" t="str">
        <f t="shared" si="55"/>
        <v/>
      </c>
      <c r="G1788" s="30"/>
      <c r="H1788" s="30"/>
      <c r="I1788" s="31"/>
      <c r="J1788" s="31"/>
      <c r="K1788" s="31"/>
    </row>
    <row r="1789" spans="1:11" ht="15.75" x14ac:dyDescent="0.25">
      <c r="A1789" s="28" t="str">
        <f>IFERROR((RANK(B1789, $B$5:B6785) + COUNTIF($B$5:B1789, B1789) - 1),"")</f>
        <v/>
      </c>
      <c r="B1789" s="29" t="str">
        <f t="shared" si="54"/>
        <v>0</v>
      </c>
      <c r="C1789" s="30"/>
      <c r="D1789" s="30"/>
      <c r="E1789" s="34"/>
      <c r="F1789" s="33" t="str">
        <f t="shared" si="55"/>
        <v/>
      </c>
      <c r="G1789" s="30"/>
      <c r="H1789" s="30"/>
      <c r="I1789" s="31"/>
      <c r="J1789" s="31"/>
      <c r="K1789" s="31"/>
    </row>
    <row r="1790" spans="1:11" ht="15.75" x14ac:dyDescent="0.25">
      <c r="A1790" s="28" t="str">
        <f>IFERROR((RANK(B1790, $B$5:B6786) + COUNTIF($B$5:B1790, B1790) - 1),"")</f>
        <v/>
      </c>
      <c r="B1790" s="29" t="str">
        <f t="shared" si="54"/>
        <v>0</v>
      </c>
      <c r="C1790" s="30"/>
      <c r="D1790" s="30"/>
      <c r="E1790" s="34"/>
      <c r="F1790" s="33" t="str">
        <f t="shared" si="55"/>
        <v/>
      </c>
      <c r="G1790" s="30"/>
      <c r="H1790" s="30"/>
      <c r="I1790" s="31"/>
      <c r="J1790" s="31"/>
      <c r="K1790" s="31"/>
    </row>
    <row r="1791" spans="1:11" ht="15.75" x14ac:dyDescent="0.25">
      <c r="A1791" s="28" t="str">
        <f>IFERROR((RANK(B1791, $B$5:B6787) + COUNTIF($B$5:B1791, B1791) - 1),"")</f>
        <v/>
      </c>
      <c r="B1791" s="29" t="str">
        <f t="shared" si="54"/>
        <v>0</v>
      </c>
      <c r="C1791" s="30"/>
      <c r="D1791" s="30"/>
      <c r="E1791" s="34"/>
      <c r="F1791" s="33" t="str">
        <f t="shared" si="55"/>
        <v/>
      </c>
      <c r="G1791" s="30"/>
      <c r="H1791" s="30"/>
      <c r="I1791" s="31"/>
      <c r="J1791" s="31"/>
      <c r="K1791" s="31"/>
    </row>
    <row r="1792" spans="1:11" ht="15.75" x14ac:dyDescent="0.25">
      <c r="A1792" s="28" t="str">
        <f>IFERROR((RANK(B1792, $B$5:B6788) + COUNTIF($B$5:B1792, B1792) - 1),"")</f>
        <v/>
      </c>
      <c r="B1792" s="29" t="str">
        <f t="shared" si="54"/>
        <v>0</v>
      </c>
      <c r="C1792" s="30"/>
      <c r="D1792" s="30"/>
      <c r="E1792" s="34"/>
      <c r="F1792" s="33" t="str">
        <f t="shared" si="55"/>
        <v/>
      </c>
      <c r="G1792" s="30"/>
      <c r="H1792" s="30"/>
      <c r="I1792" s="31"/>
      <c r="J1792" s="31"/>
      <c r="K1792" s="31"/>
    </row>
    <row r="1793" spans="1:11" ht="15.75" x14ac:dyDescent="0.25">
      <c r="A1793" s="28" t="str">
        <f>IFERROR((RANK(B1793, $B$5:B6789) + COUNTIF($B$5:B1793, B1793) - 1),"")</f>
        <v/>
      </c>
      <c r="B1793" s="29" t="str">
        <f t="shared" si="54"/>
        <v>0</v>
      </c>
      <c r="C1793" s="30"/>
      <c r="D1793" s="30"/>
      <c r="E1793" s="34"/>
      <c r="F1793" s="33" t="str">
        <f t="shared" si="55"/>
        <v/>
      </c>
      <c r="G1793" s="30"/>
      <c r="H1793" s="30"/>
      <c r="I1793" s="31"/>
      <c r="J1793" s="31"/>
      <c r="K1793" s="31"/>
    </row>
    <row r="1794" spans="1:11" ht="15.75" x14ac:dyDescent="0.25">
      <c r="A1794" s="28" t="str">
        <f>IFERROR((RANK(B1794, $B$5:B6790) + COUNTIF($B$5:B1794, B1794) - 1),"")</f>
        <v/>
      </c>
      <c r="B1794" s="29" t="str">
        <f t="shared" si="54"/>
        <v>0</v>
      </c>
      <c r="C1794" s="30"/>
      <c r="D1794" s="30"/>
      <c r="E1794" s="34"/>
      <c r="F1794" s="33" t="str">
        <f t="shared" si="55"/>
        <v/>
      </c>
      <c r="G1794" s="30"/>
      <c r="H1794" s="30"/>
      <c r="I1794" s="31"/>
      <c r="J1794" s="31"/>
      <c r="K1794" s="31"/>
    </row>
    <row r="1795" spans="1:11" ht="15.75" x14ac:dyDescent="0.25">
      <c r="A1795" s="28" t="str">
        <f>IFERROR((RANK(B1795, $B$5:B6791) + COUNTIF($B$5:B1795, B1795) - 1),"")</f>
        <v/>
      </c>
      <c r="B1795" s="29" t="str">
        <f t="shared" si="54"/>
        <v>0</v>
      </c>
      <c r="C1795" s="30"/>
      <c r="D1795" s="30"/>
      <c r="E1795" s="34"/>
      <c r="F1795" s="33" t="str">
        <f t="shared" si="55"/>
        <v/>
      </c>
      <c r="G1795" s="30"/>
      <c r="H1795" s="30"/>
      <c r="I1795" s="31"/>
      <c r="J1795" s="31"/>
      <c r="K1795" s="31"/>
    </row>
    <row r="1796" spans="1:11" ht="15.75" x14ac:dyDescent="0.25">
      <c r="A1796" s="28" t="str">
        <f>IFERROR((RANK(B1796, $B$5:B6792) + COUNTIF($B$5:B1796, B1796) - 1),"")</f>
        <v/>
      </c>
      <c r="B1796" s="29" t="str">
        <f t="shared" si="54"/>
        <v>0</v>
      </c>
      <c r="C1796" s="30"/>
      <c r="D1796" s="30"/>
      <c r="E1796" s="34"/>
      <c r="F1796" s="33" t="str">
        <f t="shared" si="55"/>
        <v/>
      </c>
      <c r="G1796" s="30"/>
      <c r="H1796" s="30"/>
      <c r="I1796" s="31"/>
      <c r="J1796" s="31"/>
      <c r="K1796" s="31"/>
    </row>
    <row r="1797" spans="1:11" ht="15.75" x14ac:dyDescent="0.25">
      <c r="A1797" s="28" t="str">
        <f>IFERROR((RANK(B1797, $B$5:B6793) + COUNTIF($B$5:B1797, B1797) - 1),"")</f>
        <v/>
      </c>
      <c r="B1797" s="29" t="str">
        <f t="shared" ref="B1797:B1860" si="56">IF(G1797="Removed",IF(AND(I1797 &lt;&gt; "Poor", I1797 &lt;&gt; "Very Poor/Dead",E1797&gt;5), E1797, "0"),"0")</f>
        <v>0</v>
      </c>
      <c r="C1797" s="30"/>
      <c r="D1797" s="30"/>
      <c r="E1797" s="34"/>
      <c r="F1797" s="33" t="str">
        <f t="shared" ref="F1797:F1860" si="57">IF(E1797&gt;=20,"X","")</f>
        <v/>
      </c>
      <c r="G1797" s="30"/>
      <c r="H1797" s="30"/>
      <c r="I1797" s="31"/>
      <c r="J1797" s="31"/>
      <c r="K1797" s="31"/>
    </row>
    <row r="1798" spans="1:11" ht="15.75" x14ac:dyDescent="0.25">
      <c r="A1798" s="28" t="str">
        <f>IFERROR((RANK(B1798, $B$5:B6794) + COUNTIF($B$5:B1798, B1798) - 1),"")</f>
        <v/>
      </c>
      <c r="B1798" s="29" t="str">
        <f t="shared" si="56"/>
        <v>0</v>
      </c>
      <c r="C1798" s="30"/>
      <c r="D1798" s="30"/>
      <c r="E1798" s="34"/>
      <c r="F1798" s="33" t="str">
        <f t="shared" si="57"/>
        <v/>
      </c>
      <c r="G1798" s="30"/>
      <c r="H1798" s="30"/>
      <c r="I1798" s="31"/>
      <c r="J1798" s="31"/>
      <c r="K1798" s="31"/>
    </row>
    <row r="1799" spans="1:11" ht="15.75" x14ac:dyDescent="0.25">
      <c r="A1799" s="28" t="str">
        <f>IFERROR((RANK(B1799, $B$5:B6795) + COUNTIF($B$5:B1799, B1799) - 1),"")</f>
        <v/>
      </c>
      <c r="B1799" s="29" t="str">
        <f t="shared" si="56"/>
        <v>0</v>
      </c>
      <c r="C1799" s="30"/>
      <c r="D1799" s="30"/>
      <c r="E1799" s="34"/>
      <c r="F1799" s="33" t="str">
        <f t="shared" si="57"/>
        <v/>
      </c>
      <c r="G1799" s="30"/>
      <c r="H1799" s="30"/>
      <c r="I1799" s="31"/>
      <c r="J1799" s="31"/>
      <c r="K1799" s="31"/>
    </row>
    <row r="1800" spans="1:11" ht="15.75" x14ac:dyDescent="0.25">
      <c r="A1800" s="28" t="str">
        <f>IFERROR((RANK(B1800, $B$5:B6796) + COUNTIF($B$5:B1800, B1800) - 1),"")</f>
        <v/>
      </c>
      <c r="B1800" s="29" t="str">
        <f t="shared" si="56"/>
        <v>0</v>
      </c>
      <c r="C1800" s="30"/>
      <c r="D1800" s="30"/>
      <c r="E1800" s="34"/>
      <c r="F1800" s="33" t="str">
        <f t="shared" si="57"/>
        <v/>
      </c>
      <c r="G1800" s="30"/>
      <c r="H1800" s="30"/>
      <c r="I1800" s="31"/>
      <c r="J1800" s="31"/>
      <c r="K1800" s="31"/>
    </row>
    <row r="1801" spans="1:11" ht="15.75" x14ac:dyDescent="0.25">
      <c r="A1801" s="28" t="str">
        <f>IFERROR((RANK(B1801, $B$5:B6797) + COUNTIF($B$5:B1801, B1801) - 1),"")</f>
        <v/>
      </c>
      <c r="B1801" s="29" t="str">
        <f t="shared" si="56"/>
        <v>0</v>
      </c>
      <c r="C1801" s="30"/>
      <c r="D1801" s="30"/>
      <c r="E1801" s="34"/>
      <c r="F1801" s="33" t="str">
        <f t="shared" si="57"/>
        <v/>
      </c>
      <c r="G1801" s="30"/>
      <c r="H1801" s="30"/>
      <c r="I1801" s="31"/>
      <c r="J1801" s="31"/>
      <c r="K1801" s="31"/>
    </row>
    <row r="1802" spans="1:11" ht="15.75" x14ac:dyDescent="0.25">
      <c r="A1802" s="28" t="str">
        <f>IFERROR((RANK(B1802, $B$5:B6798) + COUNTIF($B$5:B1802, B1802) - 1),"")</f>
        <v/>
      </c>
      <c r="B1802" s="29" t="str">
        <f t="shared" si="56"/>
        <v>0</v>
      </c>
      <c r="C1802" s="30"/>
      <c r="D1802" s="30"/>
      <c r="E1802" s="34"/>
      <c r="F1802" s="33" t="str">
        <f t="shared" si="57"/>
        <v/>
      </c>
      <c r="G1802" s="30"/>
      <c r="H1802" s="30"/>
      <c r="I1802" s="31"/>
      <c r="J1802" s="31"/>
      <c r="K1802" s="31"/>
    </row>
    <row r="1803" spans="1:11" ht="15.75" x14ac:dyDescent="0.25">
      <c r="A1803" s="28" t="str">
        <f>IFERROR((RANK(B1803, $B$5:B6799) + COUNTIF($B$5:B1803, B1803) - 1),"")</f>
        <v/>
      </c>
      <c r="B1803" s="29" t="str">
        <f t="shared" si="56"/>
        <v>0</v>
      </c>
      <c r="C1803" s="30"/>
      <c r="D1803" s="30"/>
      <c r="E1803" s="34"/>
      <c r="F1803" s="33" t="str">
        <f t="shared" si="57"/>
        <v/>
      </c>
      <c r="G1803" s="30"/>
      <c r="H1803" s="30"/>
      <c r="I1803" s="31"/>
      <c r="J1803" s="31"/>
      <c r="K1803" s="31"/>
    </row>
    <row r="1804" spans="1:11" ht="15.75" x14ac:dyDescent="0.25">
      <c r="A1804" s="28" t="str">
        <f>IFERROR((RANK(B1804, $B$5:B6800) + COUNTIF($B$5:B1804, B1804) - 1),"")</f>
        <v/>
      </c>
      <c r="B1804" s="29" t="str">
        <f t="shared" si="56"/>
        <v>0</v>
      </c>
      <c r="C1804" s="30"/>
      <c r="D1804" s="30"/>
      <c r="E1804" s="34"/>
      <c r="F1804" s="33" t="str">
        <f t="shared" si="57"/>
        <v/>
      </c>
      <c r="G1804" s="30"/>
      <c r="H1804" s="30"/>
      <c r="I1804" s="31"/>
      <c r="J1804" s="31"/>
      <c r="K1804" s="31"/>
    </row>
    <row r="1805" spans="1:11" ht="15.75" x14ac:dyDescent="0.25">
      <c r="A1805" s="28" t="str">
        <f>IFERROR((RANK(B1805, $B$5:B6801) + COUNTIF($B$5:B1805, B1805) - 1),"")</f>
        <v/>
      </c>
      <c r="B1805" s="29" t="str">
        <f t="shared" si="56"/>
        <v>0</v>
      </c>
      <c r="C1805" s="30"/>
      <c r="D1805" s="30"/>
      <c r="E1805" s="34"/>
      <c r="F1805" s="33" t="str">
        <f t="shared" si="57"/>
        <v/>
      </c>
      <c r="G1805" s="30"/>
      <c r="H1805" s="30"/>
      <c r="I1805" s="31"/>
      <c r="J1805" s="31"/>
      <c r="K1805" s="31"/>
    </row>
    <row r="1806" spans="1:11" ht="15.75" x14ac:dyDescent="0.25">
      <c r="A1806" s="28" t="str">
        <f>IFERROR((RANK(B1806, $B$5:B6802) + COUNTIF($B$5:B1806, B1806) - 1),"")</f>
        <v/>
      </c>
      <c r="B1806" s="29" t="str">
        <f t="shared" si="56"/>
        <v>0</v>
      </c>
      <c r="C1806" s="30"/>
      <c r="D1806" s="30"/>
      <c r="E1806" s="34"/>
      <c r="F1806" s="33" t="str">
        <f t="shared" si="57"/>
        <v/>
      </c>
      <c r="G1806" s="30"/>
      <c r="H1806" s="30"/>
      <c r="I1806" s="31"/>
      <c r="J1806" s="31"/>
      <c r="K1806" s="31"/>
    </row>
    <row r="1807" spans="1:11" ht="15.75" x14ac:dyDescent="0.25">
      <c r="A1807" s="28" t="str">
        <f>IFERROR((RANK(B1807, $B$5:B6803) + COUNTIF($B$5:B1807, B1807) - 1),"")</f>
        <v/>
      </c>
      <c r="B1807" s="29" t="str">
        <f t="shared" si="56"/>
        <v>0</v>
      </c>
      <c r="C1807" s="30"/>
      <c r="D1807" s="30"/>
      <c r="E1807" s="34"/>
      <c r="F1807" s="33" t="str">
        <f t="shared" si="57"/>
        <v/>
      </c>
      <c r="G1807" s="30"/>
      <c r="H1807" s="30"/>
      <c r="I1807" s="31"/>
      <c r="J1807" s="31"/>
      <c r="K1807" s="31"/>
    </row>
    <row r="1808" spans="1:11" ht="15.75" x14ac:dyDescent="0.25">
      <c r="A1808" s="28" t="str">
        <f>IFERROR((RANK(B1808, $B$5:B6804) + COUNTIF($B$5:B1808, B1808) - 1),"")</f>
        <v/>
      </c>
      <c r="B1808" s="29" t="str">
        <f t="shared" si="56"/>
        <v>0</v>
      </c>
      <c r="C1808" s="30"/>
      <c r="D1808" s="30"/>
      <c r="E1808" s="34"/>
      <c r="F1808" s="33" t="str">
        <f t="shared" si="57"/>
        <v/>
      </c>
      <c r="G1808" s="30"/>
      <c r="H1808" s="30"/>
      <c r="I1808" s="31"/>
      <c r="J1808" s="31"/>
      <c r="K1808" s="31"/>
    </row>
    <row r="1809" spans="1:11" ht="15.75" x14ac:dyDescent="0.25">
      <c r="A1809" s="28" t="str">
        <f>IFERROR((RANK(B1809, $B$5:B6805) + COUNTIF($B$5:B1809, B1809) - 1),"")</f>
        <v/>
      </c>
      <c r="B1809" s="29" t="str">
        <f t="shared" si="56"/>
        <v>0</v>
      </c>
      <c r="C1809" s="30"/>
      <c r="D1809" s="30"/>
      <c r="E1809" s="34"/>
      <c r="F1809" s="33" t="str">
        <f t="shared" si="57"/>
        <v/>
      </c>
      <c r="G1809" s="30"/>
      <c r="H1809" s="30"/>
      <c r="I1809" s="31"/>
      <c r="J1809" s="31"/>
      <c r="K1809" s="31"/>
    </row>
    <row r="1810" spans="1:11" ht="15.75" x14ac:dyDescent="0.25">
      <c r="A1810" s="28" t="str">
        <f>IFERROR((RANK(B1810, $B$5:B6806) + COUNTIF($B$5:B1810, B1810) - 1),"")</f>
        <v/>
      </c>
      <c r="B1810" s="29" t="str">
        <f t="shared" si="56"/>
        <v>0</v>
      </c>
      <c r="C1810" s="30"/>
      <c r="D1810" s="30"/>
      <c r="E1810" s="34"/>
      <c r="F1810" s="33" t="str">
        <f t="shared" si="57"/>
        <v/>
      </c>
      <c r="G1810" s="30"/>
      <c r="H1810" s="30"/>
      <c r="I1810" s="31"/>
      <c r="J1810" s="31"/>
      <c r="K1810" s="31"/>
    </row>
    <row r="1811" spans="1:11" ht="15.75" x14ac:dyDescent="0.25">
      <c r="A1811" s="28" t="str">
        <f>IFERROR((RANK(B1811, $B$5:B6807) + COUNTIF($B$5:B1811, B1811) - 1),"")</f>
        <v/>
      </c>
      <c r="B1811" s="29" t="str">
        <f t="shared" si="56"/>
        <v>0</v>
      </c>
      <c r="C1811" s="30"/>
      <c r="D1811" s="30"/>
      <c r="E1811" s="34"/>
      <c r="F1811" s="33" t="str">
        <f t="shared" si="57"/>
        <v/>
      </c>
      <c r="G1811" s="30"/>
      <c r="H1811" s="30"/>
      <c r="I1811" s="31"/>
      <c r="J1811" s="31"/>
      <c r="K1811" s="31"/>
    </row>
    <row r="1812" spans="1:11" ht="15.75" x14ac:dyDescent="0.25">
      <c r="A1812" s="28" t="str">
        <f>IFERROR((RANK(B1812, $B$5:B6808) + COUNTIF($B$5:B1812, B1812) - 1),"")</f>
        <v/>
      </c>
      <c r="B1812" s="29" t="str">
        <f t="shared" si="56"/>
        <v>0</v>
      </c>
      <c r="C1812" s="30"/>
      <c r="D1812" s="30"/>
      <c r="E1812" s="34"/>
      <c r="F1812" s="33" t="str">
        <f t="shared" si="57"/>
        <v/>
      </c>
      <c r="G1812" s="30"/>
      <c r="H1812" s="30"/>
      <c r="I1812" s="31"/>
      <c r="J1812" s="31"/>
      <c r="K1812" s="31"/>
    </row>
    <row r="1813" spans="1:11" ht="15.75" x14ac:dyDescent="0.25">
      <c r="A1813" s="28" t="str">
        <f>IFERROR((RANK(B1813, $B$5:B6809) + COUNTIF($B$5:B1813, B1813) - 1),"")</f>
        <v/>
      </c>
      <c r="B1813" s="29" t="str">
        <f t="shared" si="56"/>
        <v>0</v>
      </c>
      <c r="C1813" s="30"/>
      <c r="D1813" s="30"/>
      <c r="E1813" s="34"/>
      <c r="F1813" s="33" t="str">
        <f t="shared" si="57"/>
        <v/>
      </c>
      <c r="G1813" s="30"/>
      <c r="H1813" s="30"/>
      <c r="I1813" s="31"/>
      <c r="J1813" s="31"/>
      <c r="K1813" s="31"/>
    </row>
    <row r="1814" spans="1:11" ht="15.75" x14ac:dyDescent="0.25">
      <c r="A1814" s="28" t="str">
        <f>IFERROR((RANK(B1814, $B$5:B6810) + COUNTIF($B$5:B1814, B1814) - 1),"")</f>
        <v/>
      </c>
      <c r="B1814" s="29" t="str">
        <f t="shared" si="56"/>
        <v>0</v>
      </c>
      <c r="C1814" s="30"/>
      <c r="D1814" s="30"/>
      <c r="E1814" s="34"/>
      <c r="F1814" s="33" t="str">
        <f t="shared" si="57"/>
        <v/>
      </c>
      <c r="G1814" s="30"/>
      <c r="H1814" s="30"/>
      <c r="I1814" s="31"/>
      <c r="J1814" s="31"/>
      <c r="K1814" s="31"/>
    </row>
    <row r="1815" spans="1:11" ht="15.75" x14ac:dyDescent="0.25">
      <c r="A1815" s="28" t="str">
        <f>IFERROR((RANK(B1815, $B$5:B6811) + COUNTIF($B$5:B1815, B1815) - 1),"")</f>
        <v/>
      </c>
      <c r="B1815" s="29" t="str">
        <f t="shared" si="56"/>
        <v>0</v>
      </c>
      <c r="C1815" s="30"/>
      <c r="D1815" s="30"/>
      <c r="E1815" s="34"/>
      <c r="F1815" s="33" t="str">
        <f t="shared" si="57"/>
        <v/>
      </c>
      <c r="G1815" s="30"/>
      <c r="H1815" s="30"/>
      <c r="I1815" s="31"/>
      <c r="J1815" s="31"/>
      <c r="K1815" s="31"/>
    </row>
    <row r="1816" spans="1:11" ht="15.75" x14ac:dyDescent="0.25">
      <c r="A1816" s="28" t="str">
        <f>IFERROR((RANK(B1816, $B$5:B6812) + COUNTIF($B$5:B1816, B1816) - 1),"")</f>
        <v/>
      </c>
      <c r="B1816" s="29" t="str">
        <f t="shared" si="56"/>
        <v>0</v>
      </c>
      <c r="C1816" s="30"/>
      <c r="D1816" s="30"/>
      <c r="E1816" s="34"/>
      <c r="F1816" s="33" t="str">
        <f t="shared" si="57"/>
        <v/>
      </c>
      <c r="G1816" s="30"/>
      <c r="H1816" s="30"/>
      <c r="I1816" s="31"/>
      <c r="J1816" s="31"/>
      <c r="K1816" s="31"/>
    </row>
    <row r="1817" spans="1:11" ht="15.75" x14ac:dyDescent="0.25">
      <c r="A1817" s="28" t="str">
        <f>IFERROR((RANK(B1817, $B$5:B6813) + COUNTIF($B$5:B1817, B1817) - 1),"")</f>
        <v/>
      </c>
      <c r="B1817" s="29" t="str">
        <f t="shared" si="56"/>
        <v>0</v>
      </c>
      <c r="C1817" s="30"/>
      <c r="D1817" s="30"/>
      <c r="E1817" s="34"/>
      <c r="F1817" s="33" t="str">
        <f t="shared" si="57"/>
        <v/>
      </c>
      <c r="G1817" s="30"/>
      <c r="H1817" s="30"/>
      <c r="I1817" s="31"/>
      <c r="J1817" s="31"/>
      <c r="K1817" s="31"/>
    </row>
    <row r="1818" spans="1:11" ht="15.75" x14ac:dyDescent="0.25">
      <c r="A1818" s="28" t="str">
        <f>IFERROR((RANK(B1818, $B$5:B6814) + COUNTIF($B$5:B1818, B1818) - 1),"")</f>
        <v/>
      </c>
      <c r="B1818" s="29" t="str">
        <f t="shared" si="56"/>
        <v>0</v>
      </c>
      <c r="C1818" s="30"/>
      <c r="D1818" s="30"/>
      <c r="E1818" s="34"/>
      <c r="F1818" s="33" t="str">
        <f t="shared" si="57"/>
        <v/>
      </c>
      <c r="G1818" s="30"/>
      <c r="H1818" s="30"/>
      <c r="I1818" s="31"/>
      <c r="J1818" s="31"/>
      <c r="K1818" s="31"/>
    </row>
    <row r="1819" spans="1:11" ht="15.75" x14ac:dyDescent="0.25">
      <c r="A1819" s="28" t="str">
        <f>IFERROR((RANK(B1819, $B$5:B6815) + COUNTIF($B$5:B1819, B1819) - 1),"")</f>
        <v/>
      </c>
      <c r="B1819" s="29" t="str">
        <f t="shared" si="56"/>
        <v>0</v>
      </c>
      <c r="C1819" s="30"/>
      <c r="D1819" s="30"/>
      <c r="E1819" s="34"/>
      <c r="F1819" s="33" t="str">
        <f t="shared" si="57"/>
        <v/>
      </c>
      <c r="G1819" s="30"/>
      <c r="H1819" s="30"/>
      <c r="I1819" s="31"/>
      <c r="J1819" s="31"/>
      <c r="K1819" s="31"/>
    </row>
    <row r="1820" spans="1:11" ht="15.75" x14ac:dyDescent="0.25">
      <c r="A1820" s="28" t="str">
        <f>IFERROR((RANK(B1820, $B$5:B6816) + COUNTIF($B$5:B1820, B1820) - 1),"")</f>
        <v/>
      </c>
      <c r="B1820" s="29" t="str">
        <f t="shared" si="56"/>
        <v>0</v>
      </c>
      <c r="C1820" s="30"/>
      <c r="D1820" s="30"/>
      <c r="E1820" s="34"/>
      <c r="F1820" s="33" t="str">
        <f t="shared" si="57"/>
        <v/>
      </c>
      <c r="G1820" s="30"/>
      <c r="H1820" s="30"/>
      <c r="I1820" s="31"/>
      <c r="J1820" s="31"/>
      <c r="K1820" s="31"/>
    </row>
    <row r="1821" spans="1:11" ht="15.75" x14ac:dyDescent="0.25">
      <c r="A1821" s="28" t="str">
        <f>IFERROR((RANK(B1821, $B$5:B6817) + COUNTIF($B$5:B1821, B1821) - 1),"")</f>
        <v/>
      </c>
      <c r="B1821" s="29" t="str">
        <f t="shared" si="56"/>
        <v>0</v>
      </c>
      <c r="C1821" s="30"/>
      <c r="D1821" s="30"/>
      <c r="E1821" s="34"/>
      <c r="F1821" s="33" t="str">
        <f t="shared" si="57"/>
        <v/>
      </c>
      <c r="G1821" s="30"/>
      <c r="H1821" s="30"/>
      <c r="I1821" s="31"/>
      <c r="J1821" s="31"/>
      <c r="K1821" s="31"/>
    </row>
    <row r="1822" spans="1:11" ht="15.75" x14ac:dyDescent="0.25">
      <c r="A1822" s="28" t="str">
        <f>IFERROR((RANK(B1822, $B$5:B6818) + COUNTIF($B$5:B1822, B1822) - 1),"")</f>
        <v/>
      </c>
      <c r="B1822" s="29" t="str">
        <f t="shared" si="56"/>
        <v>0</v>
      </c>
      <c r="C1822" s="30"/>
      <c r="D1822" s="30"/>
      <c r="E1822" s="34"/>
      <c r="F1822" s="33" t="str">
        <f t="shared" si="57"/>
        <v/>
      </c>
      <c r="G1822" s="30"/>
      <c r="H1822" s="30"/>
      <c r="I1822" s="31"/>
      <c r="J1822" s="31"/>
      <c r="K1822" s="31"/>
    </row>
    <row r="1823" spans="1:11" ht="15.75" x14ac:dyDescent="0.25">
      <c r="A1823" s="28" t="str">
        <f>IFERROR((RANK(B1823, $B$5:B6819) + COUNTIF($B$5:B1823, B1823) - 1),"")</f>
        <v/>
      </c>
      <c r="B1823" s="29" t="str">
        <f t="shared" si="56"/>
        <v>0</v>
      </c>
      <c r="C1823" s="30"/>
      <c r="D1823" s="30"/>
      <c r="E1823" s="34"/>
      <c r="F1823" s="33" t="str">
        <f t="shared" si="57"/>
        <v/>
      </c>
      <c r="G1823" s="30"/>
      <c r="H1823" s="30"/>
      <c r="I1823" s="31"/>
      <c r="J1823" s="31"/>
      <c r="K1823" s="31"/>
    </row>
    <row r="1824" spans="1:11" ht="15.75" x14ac:dyDescent="0.25">
      <c r="A1824" s="28" t="str">
        <f>IFERROR((RANK(B1824, $B$5:B6820) + COUNTIF($B$5:B1824, B1824) - 1),"")</f>
        <v/>
      </c>
      <c r="B1824" s="29" t="str">
        <f t="shared" si="56"/>
        <v>0</v>
      </c>
      <c r="C1824" s="30"/>
      <c r="D1824" s="30"/>
      <c r="E1824" s="34"/>
      <c r="F1824" s="33" t="str">
        <f t="shared" si="57"/>
        <v/>
      </c>
      <c r="G1824" s="30"/>
      <c r="H1824" s="30"/>
      <c r="I1824" s="31"/>
      <c r="J1824" s="31"/>
      <c r="K1824" s="31"/>
    </row>
    <row r="1825" spans="1:11" ht="15.75" x14ac:dyDescent="0.25">
      <c r="A1825" s="28" t="str">
        <f>IFERROR((RANK(B1825, $B$5:B6821) + COUNTIF($B$5:B1825, B1825) - 1),"")</f>
        <v/>
      </c>
      <c r="B1825" s="29" t="str">
        <f t="shared" si="56"/>
        <v>0</v>
      </c>
      <c r="C1825" s="30"/>
      <c r="D1825" s="30"/>
      <c r="E1825" s="34"/>
      <c r="F1825" s="33" t="str">
        <f t="shared" si="57"/>
        <v/>
      </c>
      <c r="G1825" s="30"/>
      <c r="H1825" s="30"/>
      <c r="I1825" s="31"/>
      <c r="J1825" s="31"/>
      <c r="K1825" s="31"/>
    </row>
    <row r="1826" spans="1:11" ht="15.75" x14ac:dyDescent="0.25">
      <c r="A1826" s="28" t="str">
        <f>IFERROR((RANK(B1826, $B$5:B6822) + COUNTIF($B$5:B1826, B1826) - 1),"")</f>
        <v/>
      </c>
      <c r="B1826" s="29" t="str">
        <f t="shared" si="56"/>
        <v>0</v>
      </c>
      <c r="C1826" s="30"/>
      <c r="D1826" s="30"/>
      <c r="E1826" s="34"/>
      <c r="F1826" s="33" t="str">
        <f t="shared" si="57"/>
        <v/>
      </c>
      <c r="G1826" s="30"/>
      <c r="H1826" s="30"/>
      <c r="I1826" s="31"/>
      <c r="J1826" s="31"/>
      <c r="K1826" s="31"/>
    </row>
    <row r="1827" spans="1:11" ht="15.75" x14ac:dyDescent="0.25">
      <c r="A1827" s="28" t="str">
        <f>IFERROR((RANK(B1827, $B$5:B6823) + COUNTIF($B$5:B1827, B1827) - 1),"")</f>
        <v/>
      </c>
      <c r="B1827" s="29" t="str">
        <f t="shared" si="56"/>
        <v>0</v>
      </c>
      <c r="C1827" s="30"/>
      <c r="D1827" s="30"/>
      <c r="E1827" s="34"/>
      <c r="F1827" s="33" t="str">
        <f t="shared" si="57"/>
        <v/>
      </c>
      <c r="G1827" s="30"/>
      <c r="H1827" s="30"/>
      <c r="I1827" s="31"/>
      <c r="J1827" s="31"/>
      <c r="K1827" s="31"/>
    </row>
    <row r="1828" spans="1:11" ht="15.75" x14ac:dyDescent="0.25">
      <c r="A1828" s="28" t="str">
        <f>IFERROR((RANK(B1828, $B$5:B6824) + COUNTIF($B$5:B1828, B1828) - 1),"")</f>
        <v/>
      </c>
      <c r="B1828" s="29" t="str">
        <f t="shared" si="56"/>
        <v>0</v>
      </c>
      <c r="C1828" s="30"/>
      <c r="D1828" s="30"/>
      <c r="E1828" s="34"/>
      <c r="F1828" s="33" t="str">
        <f t="shared" si="57"/>
        <v/>
      </c>
      <c r="G1828" s="30"/>
      <c r="H1828" s="30"/>
      <c r="I1828" s="31"/>
      <c r="J1828" s="31"/>
      <c r="K1828" s="31"/>
    </row>
    <row r="1829" spans="1:11" ht="15.75" x14ac:dyDescent="0.25">
      <c r="A1829" s="28" t="str">
        <f>IFERROR((RANK(B1829, $B$5:B6825) + COUNTIF($B$5:B1829, B1829) - 1),"")</f>
        <v/>
      </c>
      <c r="B1829" s="29" t="str">
        <f t="shared" si="56"/>
        <v>0</v>
      </c>
      <c r="C1829" s="30"/>
      <c r="D1829" s="30"/>
      <c r="E1829" s="34"/>
      <c r="F1829" s="33" t="str">
        <f t="shared" si="57"/>
        <v/>
      </c>
      <c r="G1829" s="30"/>
      <c r="H1829" s="30"/>
      <c r="I1829" s="31"/>
      <c r="J1829" s="31"/>
      <c r="K1829" s="31"/>
    </row>
    <row r="1830" spans="1:11" ht="15.75" x14ac:dyDescent="0.25">
      <c r="A1830" s="28" t="str">
        <f>IFERROR((RANK(B1830, $B$5:B6826) + COUNTIF($B$5:B1830, B1830) - 1),"")</f>
        <v/>
      </c>
      <c r="B1830" s="29" t="str">
        <f t="shared" si="56"/>
        <v>0</v>
      </c>
      <c r="C1830" s="30"/>
      <c r="D1830" s="30"/>
      <c r="E1830" s="34"/>
      <c r="F1830" s="33" t="str">
        <f t="shared" si="57"/>
        <v/>
      </c>
      <c r="G1830" s="30"/>
      <c r="H1830" s="30"/>
      <c r="I1830" s="31"/>
      <c r="J1830" s="31"/>
      <c r="K1830" s="31"/>
    </row>
    <row r="1831" spans="1:11" ht="15.75" x14ac:dyDescent="0.25">
      <c r="A1831" s="28" t="str">
        <f>IFERROR((RANK(B1831, $B$5:B6827) + COUNTIF($B$5:B1831, B1831) - 1),"")</f>
        <v/>
      </c>
      <c r="B1831" s="29" t="str">
        <f t="shared" si="56"/>
        <v>0</v>
      </c>
      <c r="C1831" s="30"/>
      <c r="D1831" s="30"/>
      <c r="E1831" s="34"/>
      <c r="F1831" s="33" t="str">
        <f t="shared" si="57"/>
        <v/>
      </c>
      <c r="G1831" s="30"/>
      <c r="H1831" s="30"/>
      <c r="I1831" s="31"/>
      <c r="J1831" s="31"/>
      <c r="K1831" s="31"/>
    </row>
    <row r="1832" spans="1:11" ht="15.75" x14ac:dyDescent="0.25">
      <c r="A1832" s="28" t="str">
        <f>IFERROR((RANK(B1832, $B$5:B6828) + COUNTIF($B$5:B1832, B1832) - 1),"")</f>
        <v/>
      </c>
      <c r="B1832" s="29" t="str">
        <f t="shared" si="56"/>
        <v>0</v>
      </c>
      <c r="C1832" s="30"/>
      <c r="D1832" s="30"/>
      <c r="E1832" s="34"/>
      <c r="F1832" s="33" t="str">
        <f t="shared" si="57"/>
        <v/>
      </c>
      <c r="G1832" s="30"/>
      <c r="H1832" s="30"/>
      <c r="I1832" s="31"/>
      <c r="J1832" s="31"/>
      <c r="K1832" s="31"/>
    </row>
    <row r="1833" spans="1:11" ht="15.75" x14ac:dyDescent="0.25">
      <c r="A1833" s="28" t="str">
        <f>IFERROR((RANK(B1833, $B$5:B6829) + COUNTIF($B$5:B1833, B1833) - 1),"")</f>
        <v/>
      </c>
      <c r="B1833" s="29" t="str">
        <f t="shared" si="56"/>
        <v>0</v>
      </c>
      <c r="C1833" s="30"/>
      <c r="D1833" s="30"/>
      <c r="E1833" s="34"/>
      <c r="F1833" s="33" t="str">
        <f t="shared" si="57"/>
        <v/>
      </c>
      <c r="G1833" s="30"/>
      <c r="H1833" s="30"/>
      <c r="I1833" s="31"/>
      <c r="J1833" s="31"/>
      <c r="K1833" s="31"/>
    </row>
    <row r="1834" spans="1:11" ht="15.75" x14ac:dyDescent="0.25">
      <c r="A1834" s="28" t="str">
        <f>IFERROR((RANK(B1834, $B$5:B6830) + COUNTIF($B$5:B1834, B1834) - 1),"")</f>
        <v/>
      </c>
      <c r="B1834" s="29" t="str">
        <f t="shared" si="56"/>
        <v>0</v>
      </c>
      <c r="C1834" s="30"/>
      <c r="D1834" s="30"/>
      <c r="E1834" s="34"/>
      <c r="F1834" s="33" t="str">
        <f t="shared" si="57"/>
        <v/>
      </c>
      <c r="G1834" s="30"/>
      <c r="H1834" s="30"/>
      <c r="I1834" s="31"/>
      <c r="J1834" s="31"/>
      <c r="K1834" s="31"/>
    </row>
    <row r="1835" spans="1:11" ht="15.75" x14ac:dyDescent="0.25">
      <c r="A1835" s="28" t="str">
        <f>IFERROR((RANK(B1835, $B$5:B6831) + COUNTIF($B$5:B1835, B1835) - 1),"")</f>
        <v/>
      </c>
      <c r="B1835" s="29" t="str">
        <f t="shared" si="56"/>
        <v>0</v>
      </c>
      <c r="C1835" s="30"/>
      <c r="D1835" s="30"/>
      <c r="E1835" s="34"/>
      <c r="F1835" s="33" t="str">
        <f t="shared" si="57"/>
        <v/>
      </c>
      <c r="G1835" s="30"/>
      <c r="H1835" s="30"/>
      <c r="I1835" s="31"/>
      <c r="J1835" s="31"/>
      <c r="K1835" s="31"/>
    </row>
    <row r="1836" spans="1:11" ht="15.75" x14ac:dyDescent="0.25">
      <c r="A1836" s="28" t="str">
        <f>IFERROR((RANK(B1836, $B$5:B6832) + COUNTIF($B$5:B1836, B1836) - 1),"")</f>
        <v/>
      </c>
      <c r="B1836" s="29" t="str">
        <f t="shared" si="56"/>
        <v>0</v>
      </c>
      <c r="C1836" s="30"/>
      <c r="D1836" s="30"/>
      <c r="E1836" s="34"/>
      <c r="F1836" s="33" t="str">
        <f t="shared" si="57"/>
        <v/>
      </c>
      <c r="G1836" s="30"/>
      <c r="H1836" s="30"/>
      <c r="I1836" s="31"/>
      <c r="J1836" s="31"/>
      <c r="K1836" s="31"/>
    </row>
    <row r="1837" spans="1:11" ht="15.75" x14ac:dyDescent="0.25">
      <c r="A1837" s="28" t="str">
        <f>IFERROR((RANK(B1837, $B$5:B6833) + COUNTIF($B$5:B1837, B1837) - 1),"")</f>
        <v/>
      </c>
      <c r="B1837" s="29" t="str">
        <f t="shared" si="56"/>
        <v>0</v>
      </c>
      <c r="C1837" s="30"/>
      <c r="D1837" s="30"/>
      <c r="E1837" s="34"/>
      <c r="F1837" s="33" t="str">
        <f t="shared" si="57"/>
        <v/>
      </c>
      <c r="G1837" s="30"/>
      <c r="H1837" s="30"/>
      <c r="I1837" s="31"/>
      <c r="J1837" s="31"/>
      <c r="K1837" s="31"/>
    </row>
    <row r="1838" spans="1:11" ht="15.75" x14ac:dyDescent="0.25">
      <c r="A1838" s="28" t="str">
        <f>IFERROR((RANK(B1838, $B$5:B6834) + COUNTIF($B$5:B1838, B1838) - 1),"")</f>
        <v/>
      </c>
      <c r="B1838" s="29" t="str">
        <f t="shared" si="56"/>
        <v>0</v>
      </c>
      <c r="C1838" s="30"/>
      <c r="D1838" s="30"/>
      <c r="E1838" s="34"/>
      <c r="F1838" s="33" t="str">
        <f t="shared" si="57"/>
        <v/>
      </c>
      <c r="G1838" s="30"/>
      <c r="H1838" s="30"/>
      <c r="I1838" s="31"/>
      <c r="J1838" s="31"/>
      <c r="K1838" s="31"/>
    </row>
    <row r="1839" spans="1:11" ht="15.75" x14ac:dyDescent="0.25">
      <c r="A1839" s="28" t="str">
        <f>IFERROR((RANK(B1839, $B$5:B6835) + COUNTIF($B$5:B1839, B1839) - 1),"")</f>
        <v/>
      </c>
      <c r="B1839" s="29" t="str">
        <f t="shared" si="56"/>
        <v>0</v>
      </c>
      <c r="C1839" s="30"/>
      <c r="D1839" s="30"/>
      <c r="E1839" s="34"/>
      <c r="F1839" s="33" t="str">
        <f t="shared" si="57"/>
        <v/>
      </c>
      <c r="G1839" s="30"/>
      <c r="H1839" s="30"/>
      <c r="I1839" s="31"/>
      <c r="J1839" s="31"/>
      <c r="K1839" s="31"/>
    </row>
    <row r="1840" spans="1:11" ht="15.75" x14ac:dyDescent="0.25">
      <c r="A1840" s="28" t="str">
        <f>IFERROR((RANK(B1840, $B$5:B6836) + COUNTIF($B$5:B1840, B1840) - 1),"")</f>
        <v/>
      </c>
      <c r="B1840" s="29" t="str">
        <f t="shared" si="56"/>
        <v>0</v>
      </c>
      <c r="C1840" s="30"/>
      <c r="D1840" s="30"/>
      <c r="E1840" s="34"/>
      <c r="F1840" s="33" t="str">
        <f t="shared" si="57"/>
        <v/>
      </c>
      <c r="G1840" s="30"/>
      <c r="H1840" s="30"/>
      <c r="I1840" s="31"/>
      <c r="J1840" s="31"/>
      <c r="K1840" s="31"/>
    </row>
    <row r="1841" spans="1:11" ht="15.75" x14ac:dyDescent="0.25">
      <c r="A1841" s="28" t="str">
        <f>IFERROR((RANK(B1841, $B$5:B6837) + COUNTIF($B$5:B1841, B1841) - 1),"")</f>
        <v/>
      </c>
      <c r="B1841" s="29" t="str">
        <f t="shared" si="56"/>
        <v>0</v>
      </c>
      <c r="C1841" s="30"/>
      <c r="D1841" s="30"/>
      <c r="E1841" s="34"/>
      <c r="F1841" s="33" t="str">
        <f t="shared" si="57"/>
        <v/>
      </c>
      <c r="G1841" s="30"/>
      <c r="H1841" s="30"/>
      <c r="I1841" s="31"/>
      <c r="J1841" s="31"/>
      <c r="K1841" s="31"/>
    </row>
    <row r="1842" spans="1:11" ht="15.75" x14ac:dyDescent="0.25">
      <c r="A1842" s="28" t="str">
        <f>IFERROR((RANK(B1842, $B$5:B6838) + COUNTIF($B$5:B1842, B1842) - 1),"")</f>
        <v/>
      </c>
      <c r="B1842" s="29" t="str">
        <f t="shared" si="56"/>
        <v>0</v>
      </c>
      <c r="C1842" s="30"/>
      <c r="D1842" s="30"/>
      <c r="E1842" s="34"/>
      <c r="F1842" s="33" t="str">
        <f t="shared" si="57"/>
        <v/>
      </c>
      <c r="G1842" s="30"/>
      <c r="H1842" s="30"/>
      <c r="I1842" s="31"/>
      <c r="J1842" s="31"/>
      <c r="K1842" s="31"/>
    </row>
    <row r="1843" spans="1:11" ht="15.75" x14ac:dyDescent="0.25">
      <c r="A1843" s="28" t="str">
        <f>IFERROR((RANK(B1843, $B$5:B6839) + COUNTIF($B$5:B1843, B1843) - 1),"")</f>
        <v/>
      </c>
      <c r="B1843" s="29" t="str">
        <f t="shared" si="56"/>
        <v>0</v>
      </c>
      <c r="C1843" s="30"/>
      <c r="D1843" s="30"/>
      <c r="E1843" s="34"/>
      <c r="F1843" s="33" t="str">
        <f t="shared" si="57"/>
        <v/>
      </c>
      <c r="G1843" s="30"/>
      <c r="H1843" s="30"/>
      <c r="I1843" s="31"/>
      <c r="J1843" s="31"/>
      <c r="K1843" s="31"/>
    </row>
    <row r="1844" spans="1:11" ht="15.75" x14ac:dyDescent="0.25">
      <c r="A1844" s="28" t="str">
        <f>IFERROR((RANK(B1844, $B$5:B6840) + COUNTIF($B$5:B1844, B1844) - 1),"")</f>
        <v/>
      </c>
      <c r="B1844" s="29" t="str">
        <f t="shared" si="56"/>
        <v>0</v>
      </c>
      <c r="C1844" s="30"/>
      <c r="D1844" s="30"/>
      <c r="E1844" s="34"/>
      <c r="F1844" s="33" t="str">
        <f t="shared" si="57"/>
        <v/>
      </c>
      <c r="G1844" s="30"/>
      <c r="H1844" s="30"/>
      <c r="I1844" s="31"/>
      <c r="J1844" s="31"/>
      <c r="K1844" s="31"/>
    </row>
    <row r="1845" spans="1:11" ht="15.75" x14ac:dyDescent="0.25">
      <c r="A1845" s="28" t="str">
        <f>IFERROR((RANK(B1845, $B$5:B6841) + COUNTIF($B$5:B1845, B1845) - 1),"")</f>
        <v/>
      </c>
      <c r="B1845" s="29" t="str">
        <f t="shared" si="56"/>
        <v>0</v>
      </c>
      <c r="C1845" s="30"/>
      <c r="D1845" s="30"/>
      <c r="E1845" s="34"/>
      <c r="F1845" s="33" t="str">
        <f t="shared" si="57"/>
        <v/>
      </c>
      <c r="G1845" s="30"/>
      <c r="H1845" s="30"/>
      <c r="I1845" s="31"/>
      <c r="J1845" s="31"/>
      <c r="K1845" s="31"/>
    </row>
    <row r="1846" spans="1:11" ht="15.75" x14ac:dyDescent="0.25">
      <c r="A1846" s="28" t="str">
        <f>IFERROR((RANK(B1846, $B$5:B6842) + COUNTIF($B$5:B1846, B1846) - 1),"")</f>
        <v/>
      </c>
      <c r="B1846" s="29" t="str">
        <f t="shared" si="56"/>
        <v>0</v>
      </c>
      <c r="C1846" s="30"/>
      <c r="D1846" s="30"/>
      <c r="E1846" s="34"/>
      <c r="F1846" s="33" t="str">
        <f t="shared" si="57"/>
        <v/>
      </c>
      <c r="G1846" s="30"/>
      <c r="H1846" s="30"/>
      <c r="I1846" s="31"/>
      <c r="J1846" s="31"/>
      <c r="K1846" s="31"/>
    </row>
    <row r="1847" spans="1:11" ht="15.75" x14ac:dyDescent="0.25">
      <c r="A1847" s="28" t="str">
        <f>IFERROR((RANK(B1847, $B$5:B6843) + COUNTIF($B$5:B1847, B1847) - 1),"")</f>
        <v/>
      </c>
      <c r="B1847" s="29" t="str">
        <f t="shared" si="56"/>
        <v>0</v>
      </c>
      <c r="C1847" s="30"/>
      <c r="D1847" s="30"/>
      <c r="E1847" s="34"/>
      <c r="F1847" s="33" t="str">
        <f t="shared" si="57"/>
        <v/>
      </c>
      <c r="G1847" s="30"/>
      <c r="H1847" s="30"/>
      <c r="I1847" s="31"/>
      <c r="J1847" s="31"/>
      <c r="K1847" s="31"/>
    </row>
    <row r="1848" spans="1:11" ht="15.75" x14ac:dyDescent="0.25">
      <c r="A1848" s="28" t="str">
        <f>IFERROR((RANK(B1848, $B$5:B6844) + COUNTIF($B$5:B1848, B1848) - 1),"")</f>
        <v/>
      </c>
      <c r="B1848" s="29" t="str">
        <f t="shared" si="56"/>
        <v>0</v>
      </c>
      <c r="C1848" s="30"/>
      <c r="D1848" s="30"/>
      <c r="E1848" s="34"/>
      <c r="F1848" s="33" t="str">
        <f t="shared" si="57"/>
        <v/>
      </c>
      <c r="G1848" s="30"/>
      <c r="H1848" s="30"/>
      <c r="I1848" s="31"/>
      <c r="J1848" s="31"/>
      <c r="K1848" s="31"/>
    </row>
    <row r="1849" spans="1:11" ht="15.75" x14ac:dyDescent="0.25">
      <c r="A1849" s="28" t="str">
        <f>IFERROR((RANK(B1849, $B$5:B6845) + COUNTIF($B$5:B1849, B1849) - 1),"")</f>
        <v/>
      </c>
      <c r="B1849" s="29" t="str">
        <f t="shared" si="56"/>
        <v>0</v>
      </c>
      <c r="C1849" s="30"/>
      <c r="D1849" s="30"/>
      <c r="E1849" s="34"/>
      <c r="F1849" s="33" t="str">
        <f t="shared" si="57"/>
        <v/>
      </c>
      <c r="G1849" s="30"/>
      <c r="H1849" s="30"/>
      <c r="I1849" s="31"/>
      <c r="J1849" s="31"/>
      <c r="K1849" s="31"/>
    </row>
    <row r="1850" spans="1:11" ht="15.75" x14ac:dyDescent="0.25">
      <c r="A1850" s="28" t="str">
        <f>IFERROR((RANK(B1850, $B$5:B6846) + COUNTIF($B$5:B1850, B1850) - 1),"")</f>
        <v/>
      </c>
      <c r="B1850" s="29" t="str">
        <f t="shared" si="56"/>
        <v>0</v>
      </c>
      <c r="C1850" s="30"/>
      <c r="D1850" s="30"/>
      <c r="E1850" s="34"/>
      <c r="F1850" s="33" t="str">
        <f t="shared" si="57"/>
        <v/>
      </c>
      <c r="G1850" s="30"/>
      <c r="H1850" s="30"/>
      <c r="I1850" s="31"/>
      <c r="J1850" s="31"/>
      <c r="K1850" s="31"/>
    </row>
    <row r="1851" spans="1:11" ht="15.75" x14ac:dyDescent="0.25">
      <c r="A1851" s="28" t="str">
        <f>IFERROR((RANK(B1851, $B$5:B6847) + COUNTIF($B$5:B1851, B1851) - 1),"")</f>
        <v/>
      </c>
      <c r="B1851" s="29" t="str">
        <f t="shared" si="56"/>
        <v>0</v>
      </c>
      <c r="C1851" s="30"/>
      <c r="D1851" s="30"/>
      <c r="E1851" s="34"/>
      <c r="F1851" s="33" t="str">
        <f t="shared" si="57"/>
        <v/>
      </c>
      <c r="G1851" s="30"/>
      <c r="H1851" s="30"/>
      <c r="I1851" s="31"/>
      <c r="J1851" s="31"/>
      <c r="K1851" s="31"/>
    </row>
    <row r="1852" spans="1:11" ht="15.75" x14ac:dyDescent="0.25">
      <c r="A1852" s="28" t="str">
        <f>IFERROR((RANK(B1852, $B$5:B6848) + COUNTIF($B$5:B1852, B1852) - 1),"")</f>
        <v/>
      </c>
      <c r="B1852" s="29" t="str">
        <f t="shared" si="56"/>
        <v>0</v>
      </c>
      <c r="C1852" s="30"/>
      <c r="D1852" s="30"/>
      <c r="E1852" s="34"/>
      <c r="F1852" s="33" t="str">
        <f t="shared" si="57"/>
        <v/>
      </c>
      <c r="G1852" s="30"/>
      <c r="H1852" s="30"/>
      <c r="I1852" s="31"/>
      <c r="J1852" s="31"/>
      <c r="K1852" s="31"/>
    </row>
    <row r="1853" spans="1:11" ht="15.75" x14ac:dyDescent="0.25">
      <c r="A1853" s="28" t="str">
        <f>IFERROR((RANK(B1853, $B$5:B6849) + COUNTIF($B$5:B1853, B1853) - 1),"")</f>
        <v/>
      </c>
      <c r="B1853" s="29" t="str">
        <f t="shared" si="56"/>
        <v>0</v>
      </c>
      <c r="C1853" s="30"/>
      <c r="D1853" s="30"/>
      <c r="E1853" s="34"/>
      <c r="F1853" s="33" t="str">
        <f t="shared" si="57"/>
        <v/>
      </c>
      <c r="G1853" s="30"/>
      <c r="H1853" s="30"/>
      <c r="I1853" s="31"/>
      <c r="J1853" s="31"/>
      <c r="K1853" s="31"/>
    </row>
    <row r="1854" spans="1:11" ht="15.75" x14ac:dyDescent="0.25">
      <c r="A1854" s="28" t="str">
        <f>IFERROR((RANK(B1854, $B$5:B6850) + COUNTIF($B$5:B1854, B1854) - 1),"")</f>
        <v/>
      </c>
      <c r="B1854" s="29" t="str">
        <f t="shared" si="56"/>
        <v>0</v>
      </c>
      <c r="C1854" s="30"/>
      <c r="D1854" s="30"/>
      <c r="E1854" s="34"/>
      <c r="F1854" s="33" t="str">
        <f t="shared" si="57"/>
        <v/>
      </c>
      <c r="G1854" s="30"/>
      <c r="H1854" s="30"/>
      <c r="I1854" s="31"/>
      <c r="J1854" s="31"/>
      <c r="K1854" s="31"/>
    </row>
    <row r="1855" spans="1:11" ht="15.75" x14ac:dyDescent="0.25">
      <c r="A1855" s="28" t="str">
        <f>IFERROR((RANK(B1855, $B$5:B6851) + COUNTIF($B$5:B1855, B1855) - 1),"")</f>
        <v/>
      </c>
      <c r="B1855" s="29" t="str">
        <f t="shared" si="56"/>
        <v>0</v>
      </c>
      <c r="C1855" s="30"/>
      <c r="D1855" s="30"/>
      <c r="E1855" s="34"/>
      <c r="F1855" s="33" t="str">
        <f t="shared" si="57"/>
        <v/>
      </c>
      <c r="G1855" s="30"/>
      <c r="H1855" s="30"/>
      <c r="I1855" s="31"/>
      <c r="J1855" s="31"/>
      <c r="K1855" s="31"/>
    </row>
    <row r="1856" spans="1:11" ht="15.75" x14ac:dyDescent="0.25">
      <c r="A1856" s="28" t="str">
        <f>IFERROR((RANK(B1856, $B$5:B6852) + COUNTIF($B$5:B1856, B1856) - 1),"")</f>
        <v/>
      </c>
      <c r="B1856" s="29" t="str">
        <f t="shared" si="56"/>
        <v>0</v>
      </c>
      <c r="C1856" s="30"/>
      <c r="D1856" s="30"/>
      <c r="E1856" s="34"/>
      <c r="F1856" s="33" t="str">
        <f t="shared" si="57"/>
        <v/>
      </c>
      <c r="G1856" s="30"/>
      <c r="H1856" s="30"/>
      <c r="I1856" s="31"/>
      <c r="J1856" s="31"/>
      <c r="K1856" s="31"/>
    </row>
    <row r="1857" spans="1:11" ht="15.75" x14ac:dyDescent="0.25">
      <c r="A1857" s="28" t="str">
        <f>IFERROR((RANK(B1857, $B$5:B6853) + COUNTIF($B$5:B1857, B1857) - 1),"")</f>
        <v/>
      </c>
      <c r="B1857" s="29" t="str">
        <f t="shared" si="56"/>
        <v>0</v>
      </c>
      <c r="C1857" s="30"/>
      <c r="D1857" s="30"/>
      <c r="E1857" s="34"/>
      <c r="F1857" s="33" t="str">
        <f t="shared" si="57"/>
        <v/>
      </c>
      <c r="G1857" s="30"/>
      <c r="H1857" s="30"/>
      <c r="I1857" s="31"/>
      <c r="J1857" s="31"/>
      <c r="K1857" s="31"/>
    </row>
    <row r="1858" spans="1:11" ht="15.75" x14ac:dyDescent="0.25">
      <c r="A1858" s="28" t="str">
        <f>IFERROR((RANK(B1858, $B$5:B6854) + COUNTIF($B$5:B1858, B1858) - 1),"")</f>
        <v/>
      </c>
      <c r="B1858" s="29" t="str">
        <f t="shared" si="56"/>
        <v>0</v>
      </c>
      <c r="C1858" s="30"/>
      <c r="D1858" s="30"/>
      <c r="E1858" s="34"/>
      <c r="F1858" s="33" t="str">
        <f t="shared" si="57"/>
        <v/>
      </c>
      <c r="G1858" s="30"/>
      <c r="H1858" s="30"/>
      <c r="I1858" s="31"/>
      <c r="J1858" s="31"/>
      <c r="K1858" s="31"/>
    </row>
    <row r="1859" spans="1:11" ht="15.75" x14ac:dyDescent="0.25">
      <c r="A1859" s="28" t="str">
        <f>IFERROR((RANK(B1859, $B$5:B6855) + COUNTIF($B$5:B1859, B1859) - 1),"")</f>
        <v/>
      </c>
      <c r="B1859" s="29" t="str">
        <f t="shared" si="56"/>
        <v>0</v>
      </c>
      <c r="C1859" s="30"/>
      <c r="D1859" s="30"/>
      <c r="E1859" s="34"/>
      <c r="F1859" s="33" t="str">
        <f t="shared" si="57"/>
        <v/>
      </c>
      <c r="G1859" s="30"/>
      <c r="H1859" s="30"/>
      <c r="I1859" s="31"/>
      <c r="J1859" s="31"/>
      <c r="K1859" s="31"/>
    </row>
    <row r="1860" spans="1:11" ht="15.75" x14ac:dyDescent="0.25">
      <c r="A1860" s="28" t="str">
        <f>IFERROR((RANK(B1860, $B$5:B6856) + COUNTIF($B$5:B1860, B1860) - 1),"")</f>
        <v/>
      </c>
      <c r="B1860" s="29" t="str">
        <f t="shared" si="56"/>
        <v>0</v>
      </c>
      <c r="C1860" s="30"/>
      <c r="D1860" s="30"/>
      <c r="E1860" s="34"/>
      <c r="F1860" s="33" t="str">
        <f t="shared" si="57"/>
        <v/>
      </c>
      <c r="G1860" s="30"/>
      <c r="H1860" s="30"/>
      <c r="I1860" s="31"/>
      <c r="J1860" s="31"/>
      <c r="K1860" s="31"/>
    </row>
    <row r="1861" spans="1:11" ht="15.75" x14ac:dyDescent="0.25">
      <c r="A1861" s="28" t="str">
        <f>IFERROR((RANK(B1861, $B$5:B6857) + COUNTIF($B$5:B1861, B1861) - 1),"")</f>
        <v/>
      </c>
      <c r="B1861" s="29" t="str">
        <f t="shared" ref="B1861:B1924" si="58">IF(G1861="Removed",IF(AND(I1861 &lt;&gt; "Poor", I1861 &lt;&gt; "Very Poor/Dead",E1861&gt;5), E1861, "0"),"0")</f>
        <v>0</v>
      </c>
      <c r="C1861" s="30"/>
      <c r="D1861" s="30"/>
      <c r="E1861" s="34"/>
      <c r="F1861" s="33" t="str">
        <f t="shared" ref="F1861:F1924" si="59">IF(E1861&gt;=20,"X","")</f>
        <v/>
      </c>
      <c r="G1861" s="30"/>
      <c r="H1861" s="30"/>
      <c r="I1861" s="31"/>
      <c r="J1861" s="31"/>
      <c r="K1861" s="31"/>
    </row>
    <row r="1862" spans="1:11" ht="15.75" x14ac:dyDescent="0.25">
      <c r="A1862" s="28" t="str">
        <f>IFERROR((RANK(B1862, $B$5:B6858) + COUNTIF($B$5:B1862, B1862) - 1),"")</f>
        <v/>
      </c>
      <c r="B1862" s="29" t="str">
        <f t="shared" si="58"/>
        <v>0</v>
      </c>
      <c r="C1862" s="30"/>
      <c r="D1862" s="30"/>
      <c r="E1862" s="34"/>
      <c r="F1862" s="33" t="str">
        <f t="shared" si="59"/>
        <v/>
      </c>
      <c r="G1862" s="30"/>
      <c r="H1862" s="30"/>
      <c r="I1862" s="31"/>
      <c r="J1862" s="31"/>
      <c r="K1862" s="31"/>
    </row>
    <row r="1863" spans="1:11" ht="15.75" x14ac:dyDescent="0.25">
      <c r="A1863" s="28" t="str">
        <f>IFERROR((RANK(B1863, $B$5:B6859) + COUNTIF($B$5:B1863, B1863) - 1),"")</f>
        <v/>
      </c>
      <c r="B1863" s="29" t="str">
        <f t="shared" si="58"/>
        <v>0</v>
      </c>
      <c r="C1863" s="30"/>
      <c r="D1863" s="30"/>
      <c r="E1863" s="34"/>
      <c r="F1863" s="33" t="str">
        <f t="shared" si="59"/>
        <v/>
      </c>
      <c r="G1863" s="30"/>
      <c r="H1863" s="30"/>
      <c r="I1863" s="31"/>
      <c r="J1863" s="31"/>
      <c r="K1863" s="31"/>
    </row>
    <row r="1864" spans="1:11" ht="15.75" x14ac:dyDescent="0.25">
      <c r="A1864" s="28" t="str">
        <f>IFERROR((RANK(B1864, $B$5:B6860) + COUNTIF($B$5:B1864, B1864) - 1),"")</f>
        <v/>
      </c>
      <c r="B1864" s="29" t="str">
        <f t="shared" si="58"/>
        <v>0</v>
      </c>
      <c r="C1864" s="30"/>
      <c r="D1864" s="30"/>
      <c r="E1864" s="34"/>
      <c r="F1864" s="33" t="str">
        <f t="shared" si="59"/>
        <v/>
      </c>
      <c r="G1864" s="30"/>
      <c r="H1864" s="30"/>
      <c r="I1864" s="31"/>
      <c r="J1864" s="31"/>
      <c r="K1864" s="31"/>
    </row>
    <row r="1865" spans="1:11" ht="15.75" x14ac:dyDescent="0.25">
      <c r="A1865" s="28" t="str">
        <f>IFERROR((RANK(B1865, $B$5:B6861) + COUNTIF($B$5:B1865, B1865) - 1),"")</f>
        <v/>
      </c>
      <c r="B1865" s="29" t="str">
        <f t="shared" si="58"/>
        <v>0</v>
      </c>
      <c r="C1865" s="30"/>
      <c r="D1865" s="30"/>
      <c r="E1865" s="34"/>
      <c r="F1865" s="33" t="str">
        <f t="shared" si="59"/>
        <v/>
      </c>
      <c r="G1865" s="30"/>
      <c r="H1865" s="30"/>
      <c r="I1865" s="31"/>
      <c r="J1865" s="31"/>
      <c r="K1865" s="31"/>
    </row>
    <row r="1866" spans="1:11" ht="15.75" x14ac:dyDescent="0.25">
      <c r="A1866" s="28" t="str">
        <f>IFERROR((RANK(B1866, $B$5:B6862) + COUNTIF($B$5:B1866, B1866) - 1),"")</f>
        <v/>
      </c>
      <c r="B1866" s="29" t="str">
        <f t="shared" si="58"/>
        <v>0</v>
      </c>
      <c r="C1866" s="30"/>
      <c r="D1866" s="30"/>
      <c r="E1866" s="34"/>
      <c r="F1866" s="33" t="str">
        <f t="shared" si="59"/>
        <v/>
      </c>
      <c r="G1866" s="30"/>
      <c r="H1866" s="30"/>
      <c r="I1866" s="31"/>
      <c r="J1866" s="31"/>
      <c r="K1866" s="31"/>
    </row>
    <row r="1867" spans="1:11" ht="15.75" x14ac:dyDescent="0.25">
      <c r="A1867" s="28" t="str">
        <f>IFERROR((RANK(B1867, $B$5:B6863) + COUNTIF($B$5:B1867, B1867) - 1),"")</f>
        <v/>
      </c>
      <c r="B1867" s="29" t="str">
        <f t="shared" si="58"/>
        <v>0</v>
      </c>
      <c r="C1867" s="30"/>
      <c r="D1867" s="30"/>
      <c r="E1867" s="34"/>
      <c r="F1867" s="33" t="str">
        <f t="shared" si="59"/>
        <v/>
      </c>
      <c r="G1867" s="30"/>
      <c r="H1867" s="30"/>
      <c r="I1867" s="31"/>
      <c r="J1867" s="31"/>
      <c r="K1867" s="31"/>
    </row>
    <row r="1868" spans="1:11" ht="15.75" x14ac:dyDescent="0.25">
      <c r="A1868" s="28" t="str">
        <f>IFERROR((RANK(B1868, $B$5:B6864) + COUNTIF($B$5:B1868, B1868) - 1),"")</f>
        <v/>
      </c>
      <c r="B1868" s="29" t="str">
        <f t="shared" si="58"/>
        <v>0</v>
      </c>
      <c r="C1868" s="30"/>
      <c r="D1868" s="30"/>
      <c r="E1868" s="34"/>
      <c r="F1868" s="33" t="str">
        <f t="shared" si="59"/>
        <v/>
      </c>
      <c r="G1868" s="30"/>
      <c r="H1868" s="30"/>
      <c r="I1868" s="31"/>
      <c r="J1868" s="31"/>
      <c r="K1868" s="31"/>
    </row>
    <row r="1869" spans="1:11" ht="15.75" x14ac:dyDescent="0.25">
      <c r="A1869" s="28" t="str">
        <f>IFERROR((RANK(B1869, $B$5:B6865) + COUNTIF($B$5:B1869, B1869) - 1),"")</f>
        <v/>
      </c>
      <c r="B1869" s="29" t="str">
        <f t="shared" si="58"/>
        <v>0</v>
      </c>
      <c r="C1869" s="30"/>
      <c r="D1869" s="30"/>
      <c r="E1869" s="34"/>
      <c r="F1869" s="33" t="str">
        <f t="shared" si="59"/>
        <v/>
      </c>
      <c r="G1869" s="30"/>
      <c r="H1869" s="30"/>
      <c r="I1869" s="31"/>
      <c r="J1869" s="31"/>
      <c r="K1869" s="31"/>
    </row>
    <row r="1870" spans="1:11" ht="15.75" x14ac:dyDescent="0.25">
      <c r="A1870" s="28" t="str">
        <f>IFERROR((RANK(B1870, $B$5:B6866) + COUNTIF($B$5:B1870, B1870) - 1),"")</f>
        <v/>
      </c>
      <c r="B1870" s="29" t="str">
        <f t="shared" si="58"/>
        <v>0</v>
      </c>
      <c r="C1870" s="30"/>
      <c r="D1870" s="30"/>
      <c r="E1870" s="34"/>
      <c r="F1870" s="33" t="str">
        <f t="shared" si="59"/>
        <v/>
      </c>
      <c r="G1870" s="30"/>
      <c r="H1870" s="30"/>
      <c r="I1870" s="31"/>
      <c r="J1870" s="31"/>
      <c r="K1870" s="31"/>
    </row>
    <row r="1871" spans="1:11" ht="15.75" x14ac:dyDescent="0.25">
      <c r="A1871" s="28" t="str">
        <f>IFERROR((RANK(B1871, $B$5:B6867) + COUNTIF($B$5:B1871, B1871) - 1),"")</f>
        <v/>
      </c>
      <c r="B1871" s="29" t="str">
        <f t="shared" si="58"/>
        <v>0</v>
      </c>
      <c r="C1871" s="30"/>
      <c r="D1871" s="30"/>
      <c r="E1871" s="34"/>
      <c r="F1871" s="33" t="str">
        <f t="shared" si="59"/>
        <v/>
      </c>
      <c r="G1871" s="30"/>
      <c r="H1871" s="30"/>
      <c r="I1871" s="31"/>
      <c r="J1871" s="31"/>
      <c r="K1871" s="31"/>
    </row>
    <row r="1872" spans="1:11" ht="15.75" x14ac:dyDescent="0.25">
      <c r="A1872" s="28" t="str">
        <f>IFERROR((RANK(B1872, $B$5:B6868) + COUNTIF($B$5:B1872, B1872) - 1),"")</f>
        <v/>
      </c>
      <c r="B1872" s="29" t="str">
        <f t="shared" si="58"/>
        <v>0</v>
      </c>
      <c r="C1872" s="30"/>
      <c r="D1872" s="30"/>
      <c r="E1872" s="34"/>
      <c r="F1872" s="33" t="str">
        <f t="shared" si="59"/>
        <v/>
      </c>
      <c r="G1872" s="30"/>
      <c r="H1872" s="30"/>
      <c r="I1872" s="31"/>
      <c r="J1872" s="31"/>
      <c r="K1872" s="31"/>
    </row>
    <row r="1873" spans="1:11" ht="15.75" x14ac:dyDescent="0.25">
      <c r="A1873" s="28" t="str">
        <f>IFERROR((RANK(B1873, $B$5:B6869) + COUNTIF($B$5:B1873, B1873) - 1),"")</f>
        <v/>
      </c>
      <c r="B1873" s="29" t="str">
        <f t="shared" si="58"/>
        <v>0</v>
      </c>
      <c r="C1873" s="30"/>
      <c r="D1873" s="30"/>
      <c r="E1873" s="34"/>
      <c r="F1873" s="33" t="str">
        <f t="shared" si="59"/>
        <v/>
      </c>
      <c r="G1873" s="30"/>
      <c r="H1873" s="30"/>
      <c r="I1873" s="31"/>
      <c r="J1873" s="31"/>
      <c r="K1873" s="31"/>
    </row>
    <row r="1874" spans="1:11" ht="15.75" x14ac:dyDescent="0.25">
      <c r="A1874" s="28" t="str">
        <f>IFERROR((RANK(B1874, $B$5:B6870) + COUNTIF($B$5:B1874, B1874) - 1),"")</f>
        <v/>
      </c>
      <c r="B1874" s="29" t="str">
        <f t="shared" si="58"/>
        <v>0</v>
      </c>
      <c r="C1874" s="30"/>
      <c r="D1874" s="30"/>
      <c r="E1874" s="34"/>
      <c r="F1874" s="33" t="str">
        <f t="shared" si="59"/>
        <v/>
      </c>
      <c r="G1874" s="30"/>
      <c r="H1874" s="30"/>
      <c r="I1874" s="31"/>
      <c r="J1874" s="31"/>
      <c r="K1874" s="31"/>
    </row>
    <row r="1875" spans="1:11" ht="15.75" x14ac:dyDescent="0.25">
      <c r="A1875" s="28" t="str">
        <f>IFERROR((RANK(B1875, $B$5:B6871) + COUNTIF($B$5:B1875, B1875) - 1),"")</f>
        <v/>
      </c>
      <c r="B1875" s="29" t="str">
        <f t="shared" si="58"/>
        <v>0</v>
      </c>
      <c r="C1875" s="30"/>
      <c r="D1875" s="30"/>
      <c r="E1875" s="34"/>
      <c r="F1875" s="33" t="str">
        <f t="shared" si="59"/>
        <v/>
      </c>
      <c r="G1875" s="30"/>
      <c r="H1875" s="30"/>
      <c r="I1875" s="31"/>
      <c r="J1875" s="31"/>
      <c r="K1875" s="31"/>
    </row>
    <row r="1876" spans="1:11" ht="15.75" x14ac:dyDescent="0.25">
      <c r="A1876" s="28" t="str">
        <f>IFERROR((RANK(B1876, $B$5:B6872) + COUNTIF($B$5:B1876, B1876) - 1),"")</f>
        <v/>
      </c>
      <c r="B1876" s="29" t="str">
        <f t="shared" si="58"/>
        <v>0</v>
      </c>
      <c r="C1876" s="30"/>
      <c r="D1876" s="30"/>
      <c r="E1876" s="34"/>
      <c r="F1876" s="33" t="str">
        <f t="shared" si="59"/>
        <v/>
      </c>
      <c r="G1876" s="30"/>
      <c r="H1876" s="30"/>
      <c r="I1876" s="31"/>
      <c r="J1876" s="31"/>
      <c r="K1876" s="31"/>
    </row>
    <row r="1877" spans="1:11" ht="15.75" x14ac:dyDescent="0.25">
      <c r="A1877" s="28" t="str">
        <f>IFERROR((RANK(B1877, $B$5:B6873) + COUNTIF($B$5:B1877, B1877) - 1),"")</f>
        <v/>
      </c>
      <c r="B1877" s="29" t="str">
        <f t="shared" si="58"/>
        <v>0</v>
      </c>
      <c r="C1877" s="30"/>
      <c r="D1877" s="30"/>
      <c r="E1877" s="34"/>
      <c r="F1877" s="33" t="str">
        <f t="shared" si="59"/>
        <v/>
      </c>
      <c r="G1877" s="30"/>
      <c r="H1877" s="30"/>
      <c r="I1877" s="31"/>
      <c r="J1877" s="31"/>
      <c r="K1877" s="31"/>
    </row>
    <row r="1878" spans="1:11" ht="15.75" x14ac:dyDescent="0.25">
      <c r="A1878" s="28" t="str">
        <f>IFERROR((RANK(B1878, $B$5:B6874) + COUNTIF($B$5:B1878, B1878) - 1),"")</f>
        <v/>
      </c>
      <c r="B1878" s="29" t="str">
        <f t="shared" si="58"/>
        <v>0</v>
      </c>
      <c r="C1878" s="30"/>
      <c r="D1878" s="30"/>
      <c r="E1878" s="34"/>
      <c r="F1878" s="33" t="str">
        <f t="shared" si="59"/>
        <v/>
      </c>
      <c r="G1878" s="30"/>
      <c r="H1878" s="30"/>
      <c r="I1878" s="31"/>
      <c r="J1878" s="31"/>
      <c r="K1878" s="31"/>
    </row>
    <row r="1879" spans="1:11" ht="15.75" x14ac:dyDescent="0.25">
      <c r="A1879" s="28" t="str">
        <f>IFERROR((RANK(B1879, $B$5:B6875) + COUNTIF($B$5:B1879, B1879) - 1),"")</f>
        <v/>
      </c>
      <c r="B1879" s="29" t="str">
        <f t="shared" si="58"/>
        <v>0</v>
      </c>
      <c r="C1879" s="30"/>
      <c r="D1879" s="30"/>
      <c r="E1879" s="34"/>
      <c r="F1879" s="33" t="str">
        <f t="shared" si="59"/>
        <v/>
      </c>
      <c r="G1879" s="30"/>
      <c r="H1879" s="30"/>
      <c r="I1879" s="31"/>
      <c r="J1879" s="31"/>
      <c r="K1879" s="31"/>
    </row>
    <row r="1880" spans="1:11" ht="15.75" x14ac:dyDescent="0.25">
      <c r="A1880" s="28" t="str">
        <f>IFERROR((RANK(B1880, $B$5:B6876) + COUNTIF($B$5:B1880, B1880) - 1),"")</f>
        <v/>
      </c>
      <c r="B1880" s="29" t="str">
        <f t="shared" si="58"/>
        <v>0</v>
      </c>
      <c r="C1880" s="30"/>
      <c r="D1880" s="30"/>
      <c r="E1880" s="34"/>
      <c r="F1880" s="33" t="str">
        <f t="shared" si="59"/>
        <v/>
      </c>
      <c r="G1880" s="30"/>
      <c r="H1880" s="30"/>
      <c r="I1880" s="31"/>
      <c r="J1880" s="31"/>
      <c r="K1880" s="31"/>
    </row>
    <row r="1881" spans="1:11" ht="15.75" x14ac:dyDescent="0.25">
      <c r="A1881" s="28" t="str">
        <f>IFERROR((RANK(B1881, $B$5:B6877) + COUNTIF($B$5:B1881, B1881) - 1),"")</f>
        <v/>
      </c>
      <c r="B1881" s="29" t="str">
        <f t="shared" si="58"/>
        <v>0</v>
      </c>
      <c r="C1881" s="30"/>
      <c r="D1881" s="30"/>
      <c r="E1881" s="34"/>
      <c r="F1881" s="33" t="str">
        <f t="shared" si="59"/>
        <v/>
      </c>
      <c r="G1881" s="30"/>
      <c r="H1881" s="30"/>
      <c r="I1881" s="31"/>
      <c r="J1881" s="31"/>
      <c r="K1881" s="31"/>
    </row>
    <row r="1882" spans="1:11" ht="15.75" x14ac:dyDescent="0.25">
      <c r="A1882" s="28" t="str">
        <f>IFERROR((RANK(B1882, $B$5:B6878) + COUNTIF($B$5:B1882, B1882) - 1),"")</f>
        <v/>
      </c>
      <c r="B1882" s="29" t="str">
        <f t="shared" si="58"/>
        <v>0</v>
      </c>
      <c r="C1882" s="30"/>
      <c r="D1882" s="30"/>
      <c r="E1882" s="34"/>
      <c r="F1882" s="33" t="str">
        <f t="shared" si="59"/>
        <v/>
      </c>
      <c r="G1882" s="30"/>
      <c r="H1882" s="30"/>
      <c r="I1882" s="31"/>
      <c r="J1882" s="31"/>
      <c r="K1882" s="31"/>
    </row>
    <row r="1883" spans="1:11" ht="15.75" x14ac:dyDescent="0.25">
      <c r="A1883" s="28" t="str">
        <f>IFERROR((RANK(B1883, $B$5:B6879) + COUNTIF($B$5:B1883, B1883) - 1),"")</f>
        <v/>
      </c>
      <c r="B1883" s="29" t="str">
        <f t="shared" si="58"/>
        <v>0</v>
      </c>
      <c r="C1883" s="30"/>
      <c r="D1883" s="30"/>
      <c r="E1883" s="34"/>
      <c r="F1883" s="33" t="str">
        <f t="shared" si="59"/>
        <v/>
      </c>
      <c r="G1883" s="30"/>
      <c r="H1883" s="30"/>
      <c r="I1883" s="31"/>
      <c r="J1883" s="31"/>
      <c r="K1883" s="31"/>
    </row>
    <row r="1884" spans="1:11" ht="15.75" x14ac:dyDescent="0.25">
      <c r="A1884" s="28" t="str">
        <f>IFERROR((RANK(B1884, $B$5:B6880) + COUNTIF($B$5:B1884, B1884) - 1),"")</f>
        <v/>
      </c>
      <c r="B1884" s="29" t="str">
        <f t="shared" si="58"/>
        <v>0</v>
      </c>
      <c r="C1884" s="30"/>
      <c r="D1884" s="30"/>
      <c r="E1884" s="34"/>
      <c r="F1884" s="33" t="str">
        <f t="shared" si="59"/>
        <v/>
      </c>
      <c r="G1884" s="30"/>
      <c r="H1884" s="30"/>
      <c r="I1884" s="31"/>
      <c r="J1884" s="31"/>
      <c r="K1884" s="31"/>
    </row>
    <row r="1885" spans="1:11" ht="15.75" x14ac:dyDescent="0.25">
      <c r="A1885" s="28" t="str">
        <f>IFERROR((RANK(B1885, $B$5:B6881) + COUNTIF($B$5:B1885, B1885) - 1),"")</f>
        <v/>
      </c>
      <c r="B1885" s="29" t="str">
        <f t="shared" si="58"/>
        <v>0</v>
      </c>
      <c r="C1885" s="30"/>
      <c r="D1885" s="30"/>
      <c r="E1885" s="34"/>
      <c r="F1885" s="33" t="str">
        <f t="shared" si="59"/>
        <v/>
      </c>
      <c r="G1885" s="30"/>
      <c r="H1885" s="30"/>
      <c r="I1885" s="31"/>
      <c r="J1885" s="31"/>
      <c r="K1885" s="31"/>
    </row>
    <row r="1886" spans="1:11" ht="15.75" x14ac:dyDescent="0.25">
      <c r="A1886" s="28" t="str">
        <f>IFERROR((RANK(B1886, $B$5:B6882) + COUNTIF($B$5:B1886, B1886) - 1),"")</f>
        <v/>
      </c>
      <c r="B1886" s="29" t="str">
        <f t="shared" si="58"/>
        <v>0</v>
      </c>
      <c r="C1886" s="30"/>
      <c r="D1886" s="30"/>
      <c r="E1886" s="34"/>
      <c r="F1886" s="33" t="str">
        <f t="shared" si="59"/>
        <v/>
      </c>
      <c r="G1886" s="30"/>
      <c r="H1886" s="30"/>
      <c r="I1886" s="31"/>
      <c r="J1886" s="31"/>
      <c r="K1886" s="31"/>
    </row>
    <row r="1887" spans="1:11" ht="15.75" x14ac:dyDescent="0.25">
      <c r="A1887" s="28" t="str">
        <f>IFERROR((RANK(B1887, $B$5:B6883) + COUNTIF($B$5:B1887, B1887) - 1),"")</f>
        <v/>
      </c>
      <c r="B1887" s="29" t="str">
        <f t="shared" si="58"/>
        <v>0</v>
      </c>
      <c r="C1887" s="30"/>
      <c r="D1887" s="30"/>
      <c r="E1887" s="34"/>
      <c r="F1887" s="33" t="str">
        <f t="shared" si="59"/>
        <v/>
      </c>
      <c r="G1887" s="30"/>
      <c r="H1887" s="30"/>
      <c r="I1887" s="31"/>
      <c r="J1887" s="31"/>
      <c r="K1887" s="31"/>
    </row>
    <row r="1888" spans="1:11" ht="15.75" x14ac:dyDescent="0.25">
      <c r="A1888" s="28" t="str">
        <f>IFERROR((RANK(B1888, $B$5:B6884) + COUNTIF($B$5:B1888, B1888) - 1),"")</f>
        <v/>
      </c>
      <c r="B1888" s="29" t="str">
        <f t="shared" si="58"/>
        <v>0</v>
      </c>
      <c r="C1888" s="30"/>
      <c r="D1888" s="30"/>
      <c r="E1888" s="34"/>
      <c r="F1888" s="33" t="str">
        <f t="shared" si="59"/>
        <v/>
      </c>
      <c r="G1888" s="30"/>
      <c r="H1888" s="30"/>
      <c r="I1888" s="31"/>
      <c r="J1888" s="31"/>
      <c r="K1888" s="31"/>
    </row>
    <row r="1889" spans="1:11" ht="15.75" x14ac:dyDescent="0.25">
      <c r="A1889" s="28" t="str">
        <f>IFERROR((RANK(B1889, $B$5:B6885) + COUNTIF($B$5:B1889, B1889) - 1),"")</f>
        <v/>
      </c>
      <c r="B1889" s="29" t="str">
        <f t="shared" si="58"/>
        <v>0</v>
      </c>
      <c r="C1889" s="30"/>
      <c r="D1889" s="30"/>
      <c r="E1889" s="34"/>
      <c r="F1889" s="33" t="str">
        <f t="shared" si="59"/>
        <v/>
      </c>
      <c r="G1889" s="30"/>
      <c r="H1889" s="30"/>
      <c r="I1889" s="31"/>
      <c r="J1889" s="31"/>
      <c r="K1889" s="31"/>
    </row>
    <row r="1890" spans="1:11" ht="15.75" x14ac:dyDescent="0.25">
      <c r="A1890" s="28" t="str">
        <f>IFERROR((RANK(B1890, $B$5:B6886) + COUNTIF($B$5:B1890, B1890) - 1),"")</f>
        <v/>
      </c>
      <c r="B1890" s="29" t="str">
        <f t="shared" si="58"/>
        <v>0</v>
      </c>
      <c r="C1890" s="30"/>
      <c r="D1890" s="30"/>
      <c r="E1890" s="34"/>
      <c r="F1890" s="33" t="str">
        <f t="shared" si="59"/>
        <v/>
      </c>
      <c r="G1890" s="30"/>
      <c r="H1890" s="30"/>
      <c r="I1890" s="31"/>
      <c r="J1890" s="31"/>
      <c r="K1890" s="31"/>
    </row>
    <row r="1891" spans="1:11" ht="15.75" x14ac:dyDescent="0.25">
      <c r="A1891" s="28" t="str">
        <f>IFERROR((RANK(B1891, $B$5:B6887) + COUNTIF($B$5:B1891, B1891) - 1),"")</f>
        <v/>
      </c>
      <c r="B1891" s="29" t="str">
        <f t="shared" si="58"/>
        <v>0</v>
      </c>
      <c r="C1891" s="30"/>
      <c r="D1891" s="30"/>
      <c r="E1891" s="34"/>
      <c r="F1891" s="33" t="str">
        <f t="shared" si="59"/>
        <v/>
      </c>
      <c r="G1891" s="30"/>
      <c r="H1891" s="30"/>
      <c r="I1891" s="31"/>
      <c r="J1891" s="31"/>
      <c r="K1891" s="31"/>
    </row>
    <row r="1892" spans="1:11" ht="15.75" x14ac:dyDescent="0.25">
      <c r="A1892" s="28" t="str">
        <f>IFERROR((RANK(B1892, $B$5:B6888) + COUNTIF($B$5:B1892, B1892) - 1),"")</f>
        <v/>
      </c>
      <c r="B1892" s="29" t="str">
        <f t="shared" si="58"/>
        <v>0</v>
      </c>
      <c r="C1892" s="30"/>
      <c r="D1892" s="30"/>
      <c r="E1892" s="34"/>
      <c r="F1892" s="33" t="str">
        <f t="shared" si="59"/>
        <v/>
      </c>
      <c r="G1892" s="30"/>
      <c r="H1892" s="30"/>
      <c r="I1892" s="31"/>
      <c r="J1892" s="31"/>
      <c r="K1892" s="31"/>
    </row>
    <row r="1893" spans="1:11" ht="15.75" x14ac:dyDescent="0.25">
      <c r="A1893" s="28" t="str">
        <f>IFERROR((RANK(B1893, $B$5:B6889) + COUNTIF($B$5:B1893, B1893) - 1),"")</f>
        <v/>
      </c>
      <c r="B1893" s="29" t="str">
        <f t="shared" si="58"/>
        <v>0</v>
      </c>
      <c r="C1893" s="30"/>
      <c r="D1893" s="30"/>
      <c r="E1893" s="34"/>
      <c r="F1893" s="33" t="str">
        <f t="shared" si="59"/>
        <v/>
      </c>
      <c r="G1893" s="30"/>
      <c r="H1893" s="30"/>
      <c r="I1893" s="31"/>
      <c r="J1893" s="31"/>
      <c r="K1893" s="31"/>
    </row>
    <row r="1894" spans="1:11" ht="15.75" x14ac:dyDescent="0.25">
      <c r="A1894" s="28" t="str">
        <f>IFERROR((RANK(B1894, $B$5:B6890) + COUNTIF($B$5:B1894, B1894) - 1),"")</f>
        <v/>
      </c>
      <c r="B1894" s="29" t="str">
        <f t="shared" si="58"/>
        <v>0</v>
      </c>
      <c r="C1894" s="30"/>
      <c r="D1894" s="30"/>
      <c r="E1894" s="34"/>
      <c r="F1894" s="33" t="str">
        <f t="shared" si="59"/>
        <v/>
      </c>
      <c r="G1894" s="30"/>
      <c r="H1894" s="30"/>
      <c r="I1894" s="31"/>
      <c r="J1894" s="31"/>
      <c r="K1894" s="31"/>
    </row>
    <row r="1895" spans="1:11" ht="15.75" x14ac:dyDescent="0.25">
      <c r="A1895" s="28" t="str">
        <f>IFERROR((RANK(B1895, $B$5:B6891) + COUNTIF($B$5:B1895, B1895) - 1),"")</f>
        <v/>
      </c>
      <c r="B1895" s="29" t="str">
        <f t="shared" si="58"/>
        <v>0</v>
      </c>
      <c r="C1895" s="30"/>
      <c r="D1895" s="30"/>
      <c r="E1895" s="34"/>
      <c r="F1895" s="33" t="str">
        <f t="shared" si="59"/>
        <v/>
      </c>
      <c r="G1895" s="30"/>
      <c r="H1895" s="30"/>
      <c r="I1895" s="31"/>
      <c r="J1895" s="31"/>
      <c r="K1895" s="31"/>
    </row>
    <row r="1896" spans="1:11" ht="15.75" x14ac:dyDescent="0.25">
      <c r="A1896" s="28" t="str">
        <f>IFERROR((RANK(B1896, $B$5:B6892) + COUNTIF($B$5:B1896, B1896) - 1),"")</f>
        <v/>
      </c>
      <c r="B1896" s="29" t="str">
        <f t="shared" si="58"/>
        <v>0</v>
      </c>
      <c r="C1896" s="30"/>
      <c r="D1896" s="30"/>
      <c r="E1896" s="34"/>
      <c r="F1896" s="33" t="str">
        <f t="shared" si="59"/>
        <v/>
      </c>
      <c r="G1896" s="30"/>
      <c r="H1896" s="30"/>
      <c r="I1896" s="31"/>
      <c r="J1896" s="31"/>
      <c r="K1896" s="31"/>
    </row>
    <row r="1897" spans="1:11" ht="15.75" x14ac:dyDescent="0.25">
      <c r="A1897" s="28" t="str">
        <f>IFERROR((RANK(B1897, $B$5:B6893) + COUNTIF($B$5:B1897, B1897) - 1),"")</f>
        <v/>
      </c>
      <c r="B1897" s="29" t="str">
        <f t="shared" si="58"/>
        <v>0</v>
      </c>
      <c r="C1897" s="30"/>
      <c r="D1897" s="30"/>
      <c r="E1897" s="34"/>
      <c r="F1897" s="33" t="str">
        <f t="shared" si="59"/>
        <v/>
      </c>
      <c r="G1897" s="30"/>
      <c r="H1897" s="30"/>
      <c r="I1897" s="31"/>
      <c r="J1897" s="31"/>
      <c r="K1897" s="31"/>
    </row>
    <row r="1898" spans="1:11" ht="15.75" x14ac:dyDescent="0.25">
      <c r="A1898" s="28" t="str">
        <f>IFERROR((RANK(B1898, $B$5:B6894) + COUNTIF($B$5:B1898, B1898) - 1),"")</f>
        <v/>
      </c>
      <c r="B1898" s="29" t="str">
        <f t="shared" si="58"/>
        <v>0</v>
      </c>
      <c r="C1898" s="30"/>
      <c r="D1898" s="30"/>
      <c r="E1898" s="34"/>
      <c r="F1898" s="33" t="str">
        <f t="shared" si="59"/>
        <v/>
      </c>
      <c r="G1898" s="30"/>
      <c r="H1898" s="30"/>
      <c r="I1898" s="31"/>
      <c r="J1898" s="31"/>
      <c r="K1898" s="31"/>
    </row>
    <row r="1899" spans="1:11" ht="15.75" x14ac:dyDescent="0.25">
      <c r="A1899" s="28" t="str">
        <f>IFERROR((RANK(B1899, $B$5:B6895) + COUNTIF($B$5:B1899, B1899) - 1),"")</f>
        <v/>
      </c>
      <c r="B1899" s="29" t="str">
        <f t="shared" si="58"/>
        <v>0</v>
      </c>
      <c r="C1899" s="30"/>
      <c r="D1899" s="30"/>
      <c r="E1899" s="34"/>
      <c r="F1899" s="33" t="str">
        <f t="shared" si="59"/>
        <v/>
      </c>
      <c r="G1899" s="30"/>
      <c r="H1899" s="30"/>
      <c r="I1899" s="31"/>
      <c r="J1899" s="31"/>
      <c r="K1899" s="31"/>
    </row>
    <row r="1900" spans="1:11" ht="15.75" x14ac:dyDescent="0.25">
      <c r="A1900" s="28" t="str">
        <f>IFERROR((RANK(B1900, $B$5:B6896) + COUNTIF($B$5:B1900, B1900) - 1),"")</f>
        <v/>
      </c>
      <c r="B1900" s="29" t="str">
        <f t="shared" si="58"/>
        <v>0</v>
      </c>
      <c r="C1900" s="30"/>
      <c r="D1900" s="30"/>
      <c r="E1900" s="34"/>
      <c r="F1900" s="33" t="str">
        <f t="shared" si="59"/>
        <v/>
      </c>
      <c r="G1900" s="30"/>
      <c r="H1900" s="30"/>
      <c r="I1900" s="31"/>
      <c r="J1900" s="31"/>
      <c r="K1900" s="31"/>
    </row>
    <row r="1901" spans="1:11" ht="15.75" x14ac:dyDescent="0.25">
      <c r="A1901" s="28" t="str">
        <f>IFERROR((RANK(B1901, $B$5:B6897) + COUNTIF($B$5:B1901, B1901) - 1),"")</f>
        <v/>
      </c>
      <c r="B1901" s="29" t="str">
        <f t="shared" si="58"/>
        <v>0</v>
      </c>
      <c r="C1901" s="30"/>
      <c r="D1901" s="30"/>
      <c r="E1901" s="34"/>
      <c r="F1901" s="33" t="str">
        <f t="shared" si="59"/>
        <v/>
      </c>
      <c r="G1901" s="30"/>
      <c r="H1901" s="30"/>
      <c r="I1901" s="31"/>
      <c r="J1901" s="31"/>
      <c r="K1901" s="31"/>
    </row>
    <row r="1902" spans="1:11" ht="15.75" x14ac:dyDescent="0.25">
      <c r="A1902" s="28" t="str">
        <f>IFERROR((RANK(B1902, $B$5:B6898) + COUNTIF($B$5:B1902, B1902) - 1),"")</f>
        <v/>
      </c>
      <c r="B1902" s="29" t="str">
        <f t="shared" si="58"/>
        <v>0</v>
      </c>
      <c r="C1902" s="30"/>
      <c r="D1902" s="30"/>
      <c r="E1902" s="34"/>
      <c r="F1902" s="33" t="str">
        <f t="shared" si="59"/>
        <v/>
      </c>
      <c r="G1902" s="30"/>
      <c r="H1902" s="30"/>
      <c r="I1902" s="31"/>
      <c r="J1902" s="31"/>
      <c r="K1902" s="31"/>
    </row>
    <row r="1903" spans="1:11" ht="15.75" x14ac:dyDescent="0.25">
      <c r="A1903" s="28" t="str">
        <f>IFERROR((RANK(B1903, $B$5:B6899) + COUNTIF($B$5:B1903, B1903) - 1),"")</f>
        <v/>
      </c>
      <c r="B1903" s="29" t="str">
        <f t="shared" si="58"/>
        <v>0</v>
      </c>
      <c r="C1903" s="30"/>
      <c r="D1903" s="30"/>
      <c r="E1903" s="34"/>
      <c r="F1903" s="33" t="str">
        <f t="shared" si="59"/>
        <v/>
      </c>
      <c r="G1903" s="30"/>
      <c r="H1903" s="30"/>
      <c r="I1903" s="31"/>
      <c r="J1903" s="31"/>
      <c r="K1903" s="31"/>
    </row>
    <row r="1904" spans="1:11" ht="15.75" x14ac:dyDescent="0.25">
      <c r="A1904" s="28" t="str">
        <f>IFERROR((RANK(B1904, $B$5:B6900) + COUNTIF($B$5:B1904, B1904) - 1),"")</f>
        <v/>
      </c>
      <c r="B1904" s="29" t="str">
        <f t="shared" si="58"/>
        <v>0</v>
      </c>
      <c r="C1904" s="30"/>
      <c r="D1904" s="30"/>
      <c r="E1904" s="34"/>
      <c r="F1904" s="33" t="str">
        <f t="shared" si="59"/>
        <v/>
      </c>
      <c r="G1904" s="30"/>
      <c r="H1904" s="30"/>
      <c r="I1904" s="31"/>
      <c r="J1904" s="31"/>
      <c r="K1904" s="31"/>
    </row>
    <row r="1905" spans="1:11" ht="15.75" x14ac:dyDescent="0.25">
      <c r="A1905" s="28" t="str">
        <f>IFERROR((RANK(B1905, $B$5:B6901) + COUNTIF($B$5:B1905, B1905) - 1),"")</f>
        <v/>
      </c>
      <c r="B1905" s="29" t="str">
        <f t="shared" si="58"/>
        <v>0</v>
      </c>
      <c r="C1905" s="30"/>
      <c r="D1905" s="30"/>
      <c r="E1905" s="34"/>
      <c r="F1905" s="33" t="str">
        <f t="shared" si="59"/>
        <v/>
      </c>
      <c r="G1905" s="30"/>
      <c r="H1905" s="30"/>
      <c r="I1905" s="31"/>
      <c r="J1905" s="31"/>
      <c r="K1905" s="31"/>
    </row>
    <row r="1906" spans="1:11" ht="15.75" x14ac:dyDescent="0.25">
      <c r="A1906" s="28" t="str">
        <f>IFERROR((RANK(B1906, $B$5:B6902) + COUNTIF($B$5:B1906, B1906) - 1),"")</f>
        <v/>
      </c>
      <c r="B1906" s="29" t="str">
        <f t="shared" si="58"/>
        <v>0</v>
      </c>
      <c r="C1906" s="30"/>
      <c r="D1906" s="30"/>
      <c r="E1906" s="34"/>
      <c r="F1906" s="33" t="str">
        <f t="shared" si="59"/>
        <v/>
      </c>
      <c r="G1906" s="30"/>
      <c r="H1906" s="30"/>
      <c r="I1906" s="31"/>
      <c r="J1906" s="31"/>
      <c r="K1906" s="31"/>
    </row>
    <row r="1907" spans="1:11" ht="15.75" x14ac:dyDescent="0.25">
      <c r="A1907" s="28" t="str">
        <f>IFERROR((RANK(B1907, $B$5:B6903) + COUNTIF($B$5:B1907, B1907) - 1),"")</f>
        <v/>
      </c>
      <c r="B1907" s="29" t="str">
        <f t="shared" si="58"/>
        <v>0</v>
      </c>
      <c r="C1907" s="30"/>
      <c r="D1907" s="30"/>
      <c r="E1907" s="34"/>
      <c r="F1907" s="33" t="str">
        <f t="shared" si="59"/>
        <v/>
      </c>
      <c r="G1907" s="30"/>
      <c r="H1907" s="30"/>
      <c r="I1907" s="31"/>
      <c r="J1907" s="31"/>
      <c r="K1907" s="31"/>
    </row>
    <row r="1908" spans="1:11" ht="15.75" x14ac:dyDescent="0.25">
      <c r="A1908" s="28" t="str">
        <f>IFERROR((RANK(B1908, $B$5:B6904) + COUNTIF($B$5:B1908, B1908) - 1),"")</f>
        <v/>
      </c>
      <c r="B1908" s="29" t="str">
        <f t="shared" si="58"/>
        <v>0</v>
      </c>
      <c r="C1908" s="30"/>
      <c r="D1908" s="30"/>
      <c r="E1908" s="34"/>
      <c r="F1908" s="33" t="str">
        <f t="shared" si="59"/>
        <v/>
      </c>
      <c r="G1908" s="30"/>
      <c r="H1908" s="30"/>
      <c r="I1908" s="31"/>
      <c r="J1908" s="31"/>
      <c r="K1908" s="31"/>
    </row>
    <row r="1909" spans="1:11" ht="15.75" x14ac:dyDescent="0.25">
      <c r="A1909" s="28" t="str">
        <f>IFERROR((RANK(B1909, $B$5:B6905) + COUNTIF($B$5:B1909, B1909) - 1),"")</f>
        <v/>
      </c>
      <c r="B1909" s="29" t="str">
        <f t="shared" si="58"/>
        <v>0</v>
      </c>
      <c r="C1909" s="30"/>
      <c r="D1909" s="30"/>
      <c r="E1909" s="34"/>
      <c r="F1909" s="33" t="str">
        <f t="shared" si="59"/>
        <v/>
      </c>
      <c r="G1909" s="30"/>
      <c r="H1909" s="30"/>
      <c r="I1909" s="31"/>
      <c r="J1909" s="31"/>
      <c r="K1909" s="31"/>
    </row>
    <row r="1910" spans="1:11" ht="15.75" x14ac:dyDescent="0.25">
      <c r="A1910" s="28" t="str">
        <f>IFERROR((RANK(B1910, $B$5:B6906) + COUNTIF($B$5:B1910, B1910) - 1),"")</f>
        <v/>
      </c>
      <c r="B1910" s="29" t="str">
        <f t="shared" si="58"/>
        <v>0</v>
      </c>
      <c r="C1910" s="30"/>
      <c r="D1910" s="30"/>
      <c r="E1910" s="34"/>
      <c r="F1910" s="33" t="str">
        <f t="shared" si="59"/>
        <v/>
      </c>
      <c r="G1910" s="30"/>
      <c r="H1910" s="30"/>
      <c r="I1910" s="31"/>
      <c r="J1910" s="31"/>
      <c r="K1910" s="31"/>
    </row>
    <row r="1911" spans="1:11" ht="15.75" x14ac:dyDescent="0.25">
      <c r="A1911" s="28" t="str">
        <f>IFERROR((RANK(B1911, $B$5:B6907) + COUNTIF($B$5:B1911, B1911) - 1),"")</f>
        <v/>
      </c>
      <c r="B1911" s="29" t="str">
        <f t="shared" si="58"/>
        <v>0</v>
      </c>
      <c r="C1911" s="30"/>
      <c r="D1911" s="30"/>
      <c r="E1911" s="34"/>
      <c r="F1911" s="33" t="str">
        <f t="shared" si="59"/>
        <v/>
      </c>
      <c r="G1911" s="30"/>
      <c r="H1911" s="30"/>
      <c r="I1911" s="31"/>
      <c r="J1911" s="31"/>
      <c r="K1911" s="31"/>
    </row>
    <row r="1912" spans="1:11" ht="15.75" x14ac:dyDescent="0.25">
      <c r="A1912" s="28" t="str">
        <f>IFERROR((RANK(B1912, $B$5:B6908) + COUNTIF($B$5:B1912, B1912) - 1),"")</f>
        <v/>
      </c>
      <c r="B1912" s="29" t="str">
        <f t="shared" si="58"/>
        <v>0</v>
      </c>
      <c r="C1912" s="30"/>
      <c r="D1912" s="30"/>
      <c r="E1912" s="34"/>
      <c r="F1912" s="33" t="str">
        <f t="shared" si="59"/>
        <v/>
      </c>
      <c r="G1912" s="30"/>
      <c r="H1912" s="30"/>
      <c r="I1912" s="31"/>
      <c r="J1912" s="31"/>
      <c r="K1912" s="31"/>
    </row>
    <row r="1913" spans="1:11" ht="15.75" x14ac:dyDescent="0.25">
      <c r="A1913" s="28" t="str">
        <f>IFERROR((RANK(B1913, $B$5:B6909) + COUNTIF($B$5:B1913, B1913) - 1),"")</f>
        <v/>
      </c>
      <c r="B1913" s="29" t="str">
        <f t="shared" si="58"/>
        <v>0</v>
      </c>
      <c r="C1913" s="30"/>
      <c r="D1913" s="30"/>
      <c r="E1913" s="34"/>
      <c r="F1913" s="33" t="str">
        <f t="shared" si="59"/>
        <v/>
      </c>
      <c r="G1913" s="30"/>
      <c r="H1913" s="30"/>
      <c r="I1913" s="31"/>
      <c r="J1913" s="31"/>
      <c r="K1913" s="31"/>
    </row>
    <row r="1914" spans="1:11" ht="15.75" x14ac:dyDescent="0.25">
      <c r="A1914" s="28" t="str">
        <f>IFERROR((RANK(B1914, $B$5:B6910) + COUNTIF($B$5:B1914, B1914) - 1),"")</f>
        <v/>
      </c>
      <c r="B1914" s="29" t="str">
        <f t="shared" si="58"/>
        <v>0</v>
      </c>
      <c r="C1914" s="30"/>
      <c r="D1914" s="30"/>
      <c r="E1914" s="34"/>
      <c r="F1914" s="33" t="str">
        <f t="shared" si="59"/>
        <v/>
      </c>
      <c r="G1914" s="30"/>
      <c r="H1914" s="30"/>
      <c r="I1914" s="31"/>
      <c r="J1914" s="31"/>
      <c r="K1914" s="31"/>
    </row>
    <row r="1915" spans="1:11" ht="15.75" x14ac:dyDescent="0.25">
      <c r="A1915" s="28" t="str">
        <f>IFERROR((RANK(B1915, $B$5:B6911) + COUNTIF($B$5:B1915, B1915) - 1),"")</f>
        <v/>
      </c>
      <c r="B1915" s="29" t="str">
        <f t="shared" si="58"/>
        <v>0</v>
      </c>
      <c r="C1915" s="30"/>
      <c r="D1915" s="30"/>
      <c r="E1915" s="34"/>
      <c r="F1915" s="33" t="str">
        <f t="shared" si="59"/>
        <v/>
      </c>
      <c r="G1915" s="30"/>
      <c r="H1915" s="30"/>
      <c r="I1915" s="31"/>
      <c r="J1915" s="31"/>
      <c r="K1915" s="31"/>
    </row>
    <row r="1916" spans="1:11" ht="15.75" x14ac:dyDescent="0.25">
      <c r="A1916" s="28" t="str">
        <f>IFERROR((RANK(B1916, $B$5:B6912) + COUNTIF($B$5:B1916, B1916) - 1),"")</f>
        <v/>
      </c>
      <c r="B1916" s="29" t="str">
        <f t="shared" si="58"/>
        <v>0</v>
      </c>
      <c r="C1916" s="30"/>
      <c r="D1916" s="30"/>
      <c r="E1916" s="34"/>
      <c r="F1916" s="33" t="str">
        <f t="shared" si="59"/>
        <v/>
      </c>
      <c r="G1916" s="30"/>
      <c r="H1916" s="30"/>
      <c r="I1916" s="31"/>
      <c r="J1916" s="31"/>
      <c r="K1916" s="31"/>
    </row>
    <row r="1917" spans="1:11" ht="15.75" x14ac:dyDescent="0.25">
      <c r="A1917" s="28" t="str">
        <f>IFERROR((RANK(B1917, $B$5:B6913) + COUNTIF($B$5:B1917, B1917) - 1),"")</f>
        <v/>
      </c>
      <c r="B1917" s="29" t="str">
        <f t="shared" si="58"/>
        <v>0</v>
      </c>
      <c r="C1917" s="30"/>
      <c r="D1917" s="30"/>
      <c r="E1917" s="34"/>
      <c r="F1917" s="33" t="str">
        <f t="shared" si="59"/>
        <v/>
      </c>
      <c r="G1917" s="30"/>
      <c r="H1917" s="30"/>
      <c r="I1917" s="31"/>
      <c r="J1917" s="31"/>
      <c r="K1917" s="31"/>
    </row>
    <row r="1918" spans="1:11" ht="15.75" x14ac:dyDescent="0.25">
      <c r="A1918" s="28" t="str">
        <f>IFERROR((RANK(B1918, $B$5:B6914) + COUNTIF($B$5:B1918, B1918) - 1),"")</f>
        <v/>
      </c>
      <c r="B1918" s="29" t="str">
        <f t="shared" si="58"/>
        <v>0</v>
      </c>
      <c r="C1918" s="30"/>
      <c r="D1918" s="30"/>
      <c r="E1918" s="34"/>
      <c r="F1918" s="33" t="str">
        <f t="shared" si="59"/>
        <v/>
      </c>
      <c r="G1918" s="30"/>
      <c r="H1918" s="30"/>
      <c r="I1918" s="31"/>
      <c r="J1918" s="31"/>
      <c r="K1918" s="31"/>
    </row>
    <row r="1919" spans="1:11" ht="15.75" x14ac:dyDescent="0.25">
      <c r="A1919" s="28" t="str">
        <f>IFERROR((RANK(B1919, $B$5:B6915) + COUNTIF($B$5:B1919, B1919) - 1),"")</f>
        <v/>
      </c>
      <c r="B1919" s="29" t="str">
        <f t="shared" si="58"/>
        <v>0</v>
      </c>
      <c r="C1919" s="30"/>
      <c r="D1919" s="30"/>
      <c r="E1919" s="34"/>
      <c r="F1919" s="33" t="str">
        <f t="shared" si="59"/>
        <v/>
      </c>
      <c r="G1919" s="30"/>
      <c r="H1919" s="30"/>
      <c r="I1919" s="31"/>
      <c r="J1919" s="31"/>
      <c r="K1919" s="31"/>
    </row>
    <row r="1920" spans="1:11" ht="15.75" x14ac:dyDescent="0.25">
      <c r="A1920" s="28" t="str">
        <f>IFERROR((RANK(B1920, $B$5:B6916) + COUNTIF($B$5:B1920, B1920) - 1),"")</f>
        <v/>
      </c>
      <c r="B1920" s="29" t="str">
        <f t="shared" si="58"/>
        <v>0</v>
      </c>
      <c r="C1920" s="30"/>
      <c r="D1920" s="30"/>
      <c r="E1920" s="34"/>
      <c r="F1920" s="33" t="str">
        <f t="shared" si="59"/>
        <v/>
      </c>
      <c r="G1920" s="30"/>
      <c r="H1920" s="30"/>
      <c r="I1920" s="31"/>
      <c r="J1920" s="31"/>
      <c r="K1920" s="31"/>
    </row>
    <row r="1921" spans="1:11" ht="15.75" x14ac:dyDescent="0.25">
      <c r="A1921" s="28" t="str">
        <f>IFERROR((RANK(B1921, $B$5:B6917) + COUNTIF($B$5:B1921, B1921) - 1),"")</f>
        <v/>
      </c>
      <c r="B1921" s="29" t="str">
        <f t="shared" si="58"/>
        <v>0</v>
      </c>
      <c r="C1921" s="30"/>
      <c r="D1921" s="30"/>
      <c r="E1921" s="34"/>
      <c r="F1921" s="33" t="str">
        <f t="shared" si="59"/>
        <v/>
      </c>
      <c r="G1921" s="30"/>
      <c r="H1921" s="30"/>
      <c r="I1921" s="31"/>
      <c r="J1921" s="31"/>
      <c r="K1921" s="31"/>
    </row>
    <row r="1922" spans="1:11" ht="15.75" x14ac:dyDescent="0.25">
      <c r="A1922" s="28" t="str">
        <f>IFERROR((RANK(B1922, $B$5:B6918) + COUNTIF($B$5:B1922, B1922) - 1),"")</f>
        <v/>
      </c>
      <c r="B1922" s="29" t="str">
        <f t="shared" si="58"/>
        <v>0</v>
      </c>
      <c r="C1922" s="30"/>
      <c r="D1922" s="30"/>
      <c r="E1922" s="34"/>
      <c r="F1922" s="33" t="str">
        <f t="shared" si="59"/>
        <v/>
      </c>
      <c r="G1922" s="30"/>
      <c r="H1922" s="30"/>
      <c r="I1922" s="31"/>
      <c r="J1922" s="31"/>
      <c r="K1922" s="31"/>
    </row>
    <row r="1923" spans="1:11" ht="15.75" x14ac:dyDescent="0.25">
      <c r="A1923" s="28" t="str">
        <f>IFERROR((RANK(B1923, $B$5:B6919) + COUNTIF($B$5:B1923, B1923) - 1),"")</f>
        <v/>
      </c>
      <c r="B1923" s="29" t="str">
        <f t="shared" si="58"/>
        <v>0</v>
      </c>
      <c r="C1923" s="30"/>
      <c r="D1923" s="30"/>
      <c r="E1923" s="34"/>
      <c r="F1923" s="33" t="str">
        <f t="shared" si="59"/>
        <v/>
      </c>
      <c r="G1923" s="30"/>
      <c r="H1923" s="30"/>
      <c r="I1923" s="31"/>
      <c r="J1923" s="31"/>
      <c r="K1923" s="31"/>
    </row>
    <row r="1924" spans="1:11" ht="15.75" x14ac:dyDescent="0.25">
      <c r="A1924" s="28" t="str">
        <f>IFERROR((RANK(B1924, $B$5:B6920) + COUNTIF($B$5:B1924, B1924) - 1),"")</f>
        <v/>
      </c>
      <c r="B1924" s="29" t="str">
        <f t="shared" si="58"/>
        <v>0</v>
      </c>
      <c r="C1924" s="30"/>
      <c r="D1924" s="30"/>
      <c r="E1924" s="34"/>
      <c r="F1924" s="33" t="str">
        <f t="shared" si="59"/>
        <v/>
      </c>
      <c r="G1924" s="30"/>
      <c r="H1924" s="30"/>
      <c r="I1924" s="31"/>
      <c r="J1924" s="31"/>
      <c r="K1924" s="31"/>
    </row>
    <row r="1925" spans="1:11" ht="15.75" x14ac:dyDescent="0.25">
      <c r="A1925" s="28" t="str">
        <f>IFERROR((RANK(B1925, $B$5:B6921) + COUNTIF($B$5:B1925, B1925) - 1),"")</f>
        <v/>
      </c>
      <c r="B1925" s="29" t="str">
        <f t="shared" ref="B1925:B1988" si="60">IF(G1925="Removed",IF(AND(I1925 &lt;&gt; "Poor", I1925 &lt;&gt; "Very Poor/Dead",E1925&gt;5), E1925, "0"),"0")</f>
        <v>0</v>
      </c>
      <c r="C1925" s="30"/>
      <c r="D1925" s="30"/>
      <c r="E1925" s="34"/>
      <c r="F1925" s="33" t="str">
        <f t="shared" ref="F1925:F1988" si="61">IF(E1925&gt;=20,"X","")</f>
        <v/>
      </c>
      <c r="G1925" s="30"/>
      <c r="H1925" s="30"/>
      <c r="I1925" s="31"/>
      <c r="J1925" s="31"/>
      <c r="K1925" s="31"/>
    </row>
    <row r="1926" spans="1:11" ht="15.75" x14ac:dyDescent="0.25">
      <c r="A1926" s="28" t="str">
        <f>IFERROR((RANK(B1926, $B$5:B6922) + COUNTIF($B$5:B1926, B1926) - 1),"")</f>
        <v/>
      </c>
      <c r="B1926" s="29" t="str">
        <f t="shared" si="60"/>
        <v>0</v>
      </c>
      <c r="C1926" s="30"/>
      <c r="D1926" s="30"/>
      <c r="E1926" s="34"/>
      <c r="F1926" s="33" t="str">
        <f t="shared" si="61"/>
        <v/>
      </c>
      <c r="G1926" s="30"/>
      <c r="H1926" s="30"/>
      <c r="I1926" s="31"/>
      <c r="J1926" s="31"/>
      <c r="K1926" s="31"/>
    </row>
    <row r="1927" spans="1:11" ht="15.75" x14ac:dyDescent="0.25">
      <c r="A1927" s="28" t="str">
        <f>IFERROR((RANK(B1927, $B$5:B6923) + COUNTIF($B$5:B1927, B1927) - 1),"")</f>
        <v/>
      </c>
      <c r="B1927" s="29" t="str">
        <f t="shared" si="60"/>
        <v>0</v>
      </c>
      <c r="C1927" s="30"/>
      <c r="D1927" s="30"/>
      <c r="E1927" s="34"/>
      <c r="F1927" s="33" t="str">
        <f t="shared" si="61"/>
        <v/>
      </c>
      <c r="G1927" s="30"/>
      <c r="H1927" s="30"/>
      <c r="I1927" s="31"/>
      <c r="J1927" s="31"/>
      <c r="K1927" s="31"/>
    </row>
    <row r="1928" spans="1:11" ht="15.75" x14ac:dyDescent="0.25">
      <c r="A1928" s="28" t="str">
        <f>IFERROR((RANK(B1928, $B$5:B6924) + COUNTIF($B$5:B1928, B1928) - 1),"")</f>
        <v/>
      </c>
      <c r="B1928" s="29" t="str">
        <f t="shared" si="60"/>
        <v>0</v>
      </c>
      <c r="C1928" s="30"/>
      <c r="D1928" s="30"/>
      <c r="E1928" s="34"/>
      <c r="F1928" s="33" t="str">
        <f t="shared" si="61"/>
        <v/>
      </c>
      <c r="G1928" s="30"/>
      <c r="H1928" s="30"/>
      <c r="I1928" s="31"/>
      <c r="J1928" s="31"/>
      <c r="K1928" s="31"/>
    </row>
    <row r="1929" spans="1:11" ht="15.75" x14ac:dyDescent="0.25">
      <c r="A1929" s="28" t="str">
        <f>IFERROR((RANK(B1929, $B$5:B6925) + COUNTIF($B$5:B1929, B1929) - 1),"")</f>
        <v/>
      </c>
      <c r="B1929" s="29" t="str">
        <f t="shared" si="60"/>
        <v>0</v>
      </c>
      <c r="C1929" s="30"/>
      <c r="D1929" s="30"/>
      <c r="E1929" s="34"/>
      <c r="F1929" s="33" t="str">
        <f t="shared" si="61"/>
        <v/>
      </c>
      <c r="G1929" s="30"/>
      <c r="H1929" s="30"/>
      <c r="I1929" s="31"/>
      <c r="J1929" s="31"/>
      <c r="K1929" s="31"/>
    </row>
    <row r="1930" spans="1:11" ht="15.75" x14ac:dyDescent="0.25">
      <c r="A1930" s="28" t="str">
        <f>IFERROR((RANK(B1930, $B$5:B6926) + COUNTIF($B$5:B1930, B1930) - 1),"")</f>
        <v/>
      </c>
      <c r="B1930" s="29" t="str">
        <f t="shared" si="60"/>
        <v>0</v>
      </c>
      <c r="C1930" s="30"/>
      <c r="D1930" s="30"/>
      <c r="E1930" s="34"/>
      <c r="F1930" s="33" t="str">
        <f t="shared" si="61"/>
        <v/>
      </c>
      <c r="G1930" s="30"/>
      <c r="H1930" s="30"/>
      <c r="I1930" s="31"/>
      <c r="J1930" s="31"/>
      <c r="K1930" s="31"/>
    </row>
    <row r="1931" spans="1:11" ht="15.75" x14ac:dyDescent="0.25">
      <c r="A1931" s="28" t="str">
        <f>IFERROR((RANK(B1931, $B$5:B6927) + COUNTIF($B$5:B1931, B1931) - 1),"")</f>
        <v/>
      </c>
      <c r="B1931" s="29" t="str">
        <f t="shared" si="60"/>
        <v>0</v>
      </c>
      <c r="C1931" s="30"/>
      <c r="D1931" s="30"/>
      <c r="E1931" s="34"/>
      <c r="F1931" s="33" t="str">
        <f t="shared" si="61"/>
        <v/>
      </c>
      <c r="G1931" s="30"/>
      <c r="H1931" s="30"/>
      <c r="I1931" s="31"/>
      <c r="J1931" s="31"/>
      <c r="K1931" s="31"/>
    </row>
    <row r="1932" spans="1:11" ht="15.75" x14ac:dyDescent="0.25">
      <c r="A1932" s="28" t="str">
        <f>IFERROR((RANK(B1932, $B$5:B6928) + COUNTIF($B$5:B1932, B1932) - 1),"")</f>
        <v/>
      </c>
      <c r="B1932" s="29" t="str">
        <f t="shared" si="60"/>
        <v>0</v>
      </c>
      <c r="C1932" s="30"/>
      <c r="D1932" s="30"/>
      <c r="E1932" s="34"/>
      <c r="F1932" s="33" t="str">
        <f t="shared" si="61"/>
        <v/>
      </c>
      <c r="G1932" s="30"/>
      <c r="H1932" s="30"/>
      <c r="I1932" s="31"/>
      <c r="J1932" s="31"/>
      <c r="K1932" s="31"/>
    </row>
    <row r="1933" spans="1:11" ht="15.75" x14ac:dyDescent="0.25">
      <c r="A1933" s="28" t="str">
        <f>IFERROR((RANK(B1933, $B$5:B6929) + COUNTIF($B$5:B1933, B1933) - 1),"")</f>
        <v/>
      </c>
      <c r="B1933" s="29" t="str">
        <f t="shared" si="60"/>
        <v>0</v>
      </c>
      <c r="C1933" s="30"/>
      <c r="D1933" s="30"/>
      <c r="E1933" s="34"/>
      <c r="F1933" s="33" t="str">
        <f t="shared" si="61"/>
        <v/>
      </c>
      <c r="G1933" s="30"/>
      <c r="H1933" s="30"/>
      <c r="I1933" s="31"/>
      <c r="J1933" s="31"/>
      <c r="K1933" s="31"/>
    </row>
    <row r="1934" spans="1:11" ht="15.75" x14ac:dyDescent="0.25">
      <c r="A1934" s="28" t="str">
        <f>IFERROR((RANK(B1934, $B$5:B6930) + COUNTIF($B$5:B1934, B1934) - 1),"")</f>
        <v/>
      </c>
      <c r="B1934" s="29" t="str">
        <f t="shared" si="60"/>
        <v>0</v>
      </c>
      <c r="C1934" s="30"/>
      <c r="D1934" s="30"/>
      <c r="E1934" s="34"/>
      <c r="F1934" s="33" t="str">
        <f t="shared" si="61"/>
        <v/>
      </c>
      <c r="G1934" s="30"/>
      <c r="H1934" s="30"/>
      <c r="I1934" s="31"/>
      <c r="J1934" s="31"/>
      <c r="K1934" s="31"/>
    </row>
    <row r="1935" spans="1:11" ht="15.75" x14ac:dyDescent="0.25">
      <c r="A1935" s="28" t="str">
        <f>IFERROR((RANK(B1935, $B$5:B6931) + COUNTIF($B$5:B1935, B1935) - 1),"")</f>
        <v/>
      </c>
      <c r="B1935" s="29" t="str">
        <f t="shared" si="60"/>
        <v>0</v>
      </c>
      <c r="C1935" s="30"/>
      <c r="D1935" s="30"/>
      <c r="E1935" s="34"/>
      <c r="F1935" s="33" t="str">
        <f t="shared" si="61"/>
        <v/>
      </c>
      <c r="G1935" s="30"/>
      <c r="H1935" s="30"/>
      <c r="I1935" s="31"/>
      <c r="J1935" s="31"/>
      <c r="K1935" s="31"/>
    </row>
    <row r="1936" spans="1:11" ht="15.75" x14ac:dyDescent="0.25">
      <c r="A1936" s="28" t="str">
        <f>IFERROR((RANK(B1936, $B$5:B6932) + COUNTIF($B$5:B1936, B1936) - 1),"")</f>
        <v/>
      </c>
      <c r="B1936" s="29" t="str">
        <f t="shared" si="60"/>
        <v>0</v>
      </c>
      <c r="C1936" s="30"/>
      <c r="D1936" s="30"/>
      <c r="E1936" s="34"/>
      <c r="F1936" s="33" t="str">
        <f t="shared" si="61"/>
        <v/>
      </c>
      <c r="G1936" s="30"/>
      <c r="H1936" s="30"/>
      <c r="I1936" s="31"/>
      <c r="J1936" s="31"/>
      <c r="K1936" s="31"/>
    </row>
    <row r="1937" spans="1:11" ht="15.75" x14ac:dyDescent="0.25">
      <c r="A1937" s="28" t="str">
        <f>IFERROR((RANK(B1937, $B$5:B6933) + COUNTIF($B$5:B1937, B1937) - 1),"")</f>
        <v/>
      </c>
      <c r="B1937" s="29" t="str">
        <f t="shared" si="60"/>
        <v>0</v>
      </c>
      <c r="C1937" s="30"/>
      <c r="D1937" s="30"/>
      <c r="E1937" s="34"/>
      <c r="F1937" s="33" t="str">
        <f t="shared" si="61"/>
        <v/>
      </c>
      <c r="G1937" s="30"/>
      <c r="H1937" s="30"/>
      <c r="I1937" s="31"/>
      <c r="J1937" s="31"/>
      <c r="K1937" s="31"/>
    </row>
    <row r="1938" spans="1:11" ht="15.75" x14ac:dyDescent="0.25">
      <c r="A1938" s="28" t="str">
        <f>IFERROR((RANK(B1938, $B$5:B6934) + COUNTIF($B$5:B1938, B1938) - 1),"")</f>
        <v/>
      </c>
      <c r="B1938" s="29" t="str">
        <f t="shared" si="60"/>
        <v>0</v>
      </c>
      <c r="C1938" s="30"/>
      <c r="D1938" s="30"/>
      <c r="E1938" s="34"/>
      <c r="F1938" s="33" t="str">
        <f t="shared" si="61"/>
        <v/>
      </c>
      <c r="G1938" s="30"/>
      <c r="H1938" s="30"/>
      <c r="I1938" s="31"/>
      <c r="J1938" s="31"/>
      <c r="K1938" s="31"/>
    </row>
    <row r="1939" spans="1:11" ht="15.75" x14ac:dyDescent="0.25">
      <c r="A1939" s="28" t="str">
        <f>IFERROR((RANK(B1939, $B$5:B6935) + COUNTIF($B$5:B1939, B1939) - 1),"")</f>
        <v/>
      </c>
      <c r="B1939" s="29" t="str">
        <f t="shared" si="60"/>
        <v>0</v>
      </c>
      <c r="C1939" s="30"/>
      <c r="D1939" s="30"/>
      <c r="E1939" s="34"/>
      <c r="F1939" s="33" t="str">
        <f t="shared" si="61"/>
        <v/>
      </c>
      <c r="G1939" s="30"/>
      <c r="H1939" s="30"/>
      <c r="I1939" s="31"/>
      <c r="J1939" s="31"/>
      <c r="K1939" s="31"/>
    </row>
    <row r="1940" spans="1:11" ht="15.75" x14ac:dyDescent="0.25">
      <c r="A1940" s="28" t="str">
        <f>IFERROR((RANK(B1940, $B$5:B6936) + COUNTIF($B$5:B1940, B1940) - 1),"")</f>
        <v/>
      </c>
      <c r="B1940" s="29" t="str">
        <f t="shared" si="60"/>
        <v>0</v>
      </c>
      <c r="C1940" s="30"/>
      <c r="D1940" s="30"/>
      <c r="E1940" s="34"/>
      <c r="F1940" s="33" t="str">
        <f t="shared" si="61"/>
        <v/>
      </c>
      <c r="G1940" s="30"/>
      <c r="H1940" s="30"/>
      <c r="I1940" s="31"/>
      <c r="J1940" s="31"/>
      <c r="K1940" s="31"/>
    </row>
    <row r="1941" spans="1:11" ht="15.75" x14ac:dyDescent="0.25">
      <c r="A1941" s="28" t="str">
        <f>IFERROR((RANK(B1941, $B$5:B6937) + COUNTIF($B$5:B1941, B1941) - 1),"")</f>
        <v/>
      </c>
      <c r="B1941" s="29" t="str">
        <f t="shared" si="60"/>
        <v>0</v>
      </c>
      <c r="C1941" s="30"/>
      <c r="D1941" s="30"/>
      <c r="E1941" s="34"/>
      <c r="F1941" s="33" t="str">
        <f t="shared" si="61"/>
        <v/>
      </c>
      <c r="G1941" s="30"/>
      <c r="H1941" s="30"/>
      <c r="I1941" s="31"/>
      <c r="J1941" s="31"/>
      <c r="K1941" s="31"/>
    </row>
    <row r="1942" spans="1:11" ht="15.75" x14ac:dyDescent="0.25">
      <c r="A1942" s="28" t="str">
        <f>IFERROR((RANK(B1942, $B$5:B6938) + COUNTIF($B$5:B1942, B1942) - 1),"")</f>
        <v/>
      </c>
      <c r="B1942" s="29" t="str">
        <f t="shared" si="60"/>
        <v>0</v>
      </c>
      <c r="C1942" s="30"/>
      <c r="D1942" s="30"/>
      <c r="E1942" s="34"/>
      <c r="F1942" s="33" t="str">
        <f t="shared" si="61"/>
        <v/>
      </c>
      <c r="G1942" s="30"/>
      <c r="H1942" s="30"/>
      <c r="I1942" s="31"/>
      <c r="J1942" s="31"/>
      <c r="K1942" s="31"/>
    </row>
    <row r="1943" spans="1:11" ht="15.75" x14ac:dyDescent="0.25">
      <c r="A1943" s="28" t="str">
        <f>IFERROR((RANK(B1943, $B$5:B6939) + COUNTIF($B$5:B1943, B1943) - 1),"")</f>
        <v/>
      </c>
      <c r="B1943" s="29" t="str">
        <f t="shared" si="60"/>
        <v>0</v>
      </c>
      <c r="C1943" s="30"/>
      <c r="D1943" s="30"/>
      <c r="E1943" s="34"/>
      <c r="F1943" s="33" t="str">
        <f t="shared" si="61"/>
        <v/>
      </c>
      <c r="G1943" s="30"/>
      <c r="H1943" s="30"/>
      <c r="I1943" s="31"/>
      <c r="J1943" s="31"/>
      <c r="K1943" s="31"/>
    </row>
    <row r="1944" spans="1:11" ht="15.75" x14ac:dyDescent="0.25">
      <c r="A1944" s="28" t="str">
        <f>IFERROR((RANK(B1944, $B$5:B6940) + COUNTIF($B$5:B1944, B1944) - 1),"")</f>
        <v/>
      </c>
      <c r="B1944" s="29" t="str">
        <f t="shared" si="60"/>
        <v>0</v>
      </c>
      <c r="C1944" s="30"/>
      <c r="D1944" s="30"/>
      <c r="E1944" s="34"/>
      <c r="F1944" s="33" t="str">
        <f t="shared" si="61"/>
        <v/>
      </c>
      <c r="G1944" s="30"/>
      <c r="H1944" s="30"/>
      <c r="I1944" s="31"/>
      <c r="J1944" s="31"/>
      <c r="K1944" s="31"/>
    </row>
    <row r="1945" spans="1:11" ht="15.75" x14ac:dyDescent="0.25">
      <c r="A1945" s="28" t="str">
        <f>IFERROR((RANK(B1945, $B$5:B6941) + COUNTIF($B$5:B1945, B1945) - 1),"")</f>
        <v/>
      </c>
      <c r="B1945" s="29" t="str">
        <f t="shared" si="60"/>
        <v>0</v>
      </c>
      <c r="C1945" s="30"/>
      <c r="D1945" s="30"/>
      <c r="E1945" s="34"/>
      <c r="F1945" s="33" t="str">
        <f t="shared" si="61"/>
        <v/>
      </c>
      <c r="G1945" s="30"/>
      <c r="H1945" s="30"/>
      <c r="I1945" s="31"/>
      <c r="J1945" s="31"/>
      <c r="K1945" s="31"/>
    </row>
    <row r="1946" spans="1:11" ht="15.75" x14ac:dyDescent="0.25">
      <c r="A1946" s="28" t="str">
        <f>IFERROR((RANK(B1946, $B$5:B6942) + COUNTIF($B$5:B1946, B1946) - 1),"")</f>
        <v/>
      </c>
      <c r="B1946" s="29" t="str">
        <f t="shared" si="60"/>
        <v>0</v>
      </c>
      <c r="C1946" s="30"/>
      <c r="D1946" s="30"/>
      <c r="E1946" s="34"/>
      <c r="F1946" s="33" t="str">
        <f t="shared" si="61"/>
        <v/>
      </c>
      <c r="G1946" s="30"/>
      <c r="H1946" s="30"/>
      <c r="I1946" s="31"/>
      <c r="J1946" s="31"/>
      <c r="K1946" s="31"/>
    </row>
    <row r="1947" spans="1:11" ht="15.75" x14ac:dyDescent="0.25">
      <c r="A1947" s="28" t="str">
        <f>IFERROR((RANK(B1947, $B$5:B6943) + COUNTIF($B$5:B1947, B1947) - 1),"")</f>
        <v/>
      </c>
      <c r="B1947" s="29" t="str">
        <f t="shared" si="60"/>
        <v>0</v>
      </c>
      <c r="C1947" s="30"/>
      <c r="D1947" s="30"/>
      <c r="E1947" s="34"/>
      <c r="F1947" s="33" t="str">
        <f t="shared" si="61"/>
        <v/>
      </c>
      <c r="G1947" s="30"/>
      <c r="H1947" s="30"/>
      <c r="I1947" s="31"/>
      <c r="J1947" s="31"/>
      <c r="K1947" s="31"/>
    </row>
    <row r="1948" spans="1:11" ht="15.75" x14ac:dyDescent="0.25">
      <c r="A1948" s="28" t="str">
        <f>IFERROR((RANK(B1948, $B$5:B6944) + COUNTIF($B$5:B1948, B1948) - 1),"")</f>
        <v/>
      </c>
      <c r="B1948" s="29" t="str">
        <f t="shared" si="60"/>
        <v>0</v>
      </c>
      <c r="C1948" s="30"/>
      <c r="D1948" s="30"/>
      <c r="E1948" s="34"/>
      <c r="F1948" s="33" t="str">
        <f t="shared" si="61"/>
        <v/>
      </c>
      <c r="G1948" s="30"/>
      <c r="H1948" s="30"/>
      <c r="I1948" s="31"/>
      <c r="J1948" s="31"/>
      <c r="K1948" s="31"/>
    </row>
    <row r="1949" spans="1:11" ht="15.75" x14ac:dyDescent="0.25">
      <c r="A1949" s="28" t="str">
        <f>IFERROR((RANK(B1949, $B$5:B6945) + COUNTIF($B$5:B1949, B1949) - 1),"")</f>
        <v/>
      </c>
      <c r="B1949" s="29" t="str">
        <f t="shared" si="60"/>
        <v>0</v>
      </c>
      <c r="C1949" s="30"/>
      <c r="D1949" s="30"/>
      <c r="E1949" s="34"/>
      <c r="F1949" s="33" t="str">
        <f t="shared" si="61"/>
        <v/>
      </c>
      <c r="G1949" s="30"/>
      <c r="H1949" s="30"/>
      <c r="I1949" s="31"/>
      <c r="J1949" s="31"/>
      <c r="K1949" s="31"/>
    </row>
    <row r="1950" spans="1:11" ht="15.75" x14ac:dyDescent="0.25">
      <c r="A1950" s="28" t="str">
        <f>IFERROR((RANK(B1950, $B$5:B6946) + COUNTIF($B$5:B1950, B1950) - 1),"")</f>
        <v/>
      </c>
      <c r="B1950" s="29" t="str">
        <f t="shared" si="60"/>
        <v>0</v>
      </c>
      <c r="C1950" s="30"/>
      <c r="D1950" s="30"/>
      <c r="E1950" s="34"/>
      <c r="F1950" s="33" t="str">
        <f t="shared" si="61"/>
        <v/>
      </c>
      <c r="G1950" s="30"/>
      <c r="H1950" s="30"/>
      <c r="I1950" s="31"/>
      <c r="J1950" s="31"/>
      <c r="K1950" s="31"/>
    </row>
    <row r="1951" spans="1:11" ht="15.75" x14ac:dyDescent="0.25">
      <c r="A1951" s="28" t="str">
        <f>IFERROR((RANK(B1951, $B$5:B6947) + COUNTIF($B$5:B1951, B1951) - 1),"")</f>
        <v/>
      </c>
      <c r="B1951" s="29" t="str">
        <f t="shared" si="60"/>
        <v>0</v>
      </c>
      <c r="C1951" s="30"/>
      <c r="D1951" s="30"/>
      <c r="E1951" s="34"/>
      <c r="F1951" s="33" t="str">
        <f t="shared" si="61"/>
        <v/>
      </c>
      <c r="G1951" s="30"/>
      <c r="H1951" s="30"/>
      <c r="I1951" s="31"/>
      <c r="J1951" s="31"/>
      <c r="K1951" s="31"/>
    </row>
    <row r="1952" spans="1:11" ht="15.75" x14ac:dyDescent="0.25">
      <c r="A1952" s="28" t="str">
        <f>IFERROR((RANK(B1952, $B$5:B6948) + COUNTIF($B$5:B1952, B1952) - 1),"")</f>
        <v/>
      </c>
      <c r="B1952" s="29" t="str">
        <f t="shared" si="60"/>
        <v>0</v>
      </c>
      <c r="C1952" s="30"/>
      <c r="D1952" s="30"/>
      <c r="E1952" s="34"/>
      <c r="F1952" s="33" t="str">
        <f t="shared" si="61"/>
        <v/>
      </c>
      <c r="G1952" s="30"/>
      <c r="H1952" s="30"/>
      <c r="I1952" s="31"/>
      <c r="J1952" s="31"/>
      <c r="K1952" s="31"/>
    </row>
    <row r="1953" spans="1:11" ht="15.75" x14ac:dyDescent="0.25">
      <c r="A1953" s="28" t="str">
        <f>IFERROR((RANK(B1953, $B$5:B6949) + COUNTIF($B$5:B1953, B1953) - 1),"")</f>
        <v/>
      </c>
      <c r="B1953" s="29" t="str">
        <f t="shared" si="60"/>
        <v>0</v>
      </c>
      <c r="C1953" s="30"/>
      <c r="D1953" s="30"/>
      <c r="E1953" s="34"/>
      <c r="F1953" s="33" t="str">
        <f t="shared" si="61"/>
        <v/>
      </c>
      <c r="G1953" s="30"/>
      <c r="H1953" s="30"/>
      <c r="I1953" s="31"/>
      <c r="J1953" s="31"/>
      <c r="K1953" s="31"/>
    </row>
    <row r="1954" spans="1:11" ht="15.75" x14ac:dyDescent="0.25">
      <c r="A1954" s="28" t="str">
        <f>IFERROR((RANK(B1954, $B$5:B6950) + COUNTIF($B$5:B1954, B1954) - 1),"")</f>
        <v/>
      </c>
      <c r="B1954" s="29" t="str">
        <f t="shared" si="60"/>
        <v>0</v>
      </c>
      <c r="C1954" s="30"/>
      <c r="D1954" s="30"/>
      <c r="E1954" s="34"/>
      <c r="F1954" s="33" t="str">
        <f t="shared" si="61"/>
        <v/>
      </c>
      <c r="G1954" s="30"/>
      <c r="H1954" s="30"/>
      <c r="I1954" s="31"/>
      <c r="J1954" s="31"/>
      <c r="K1954" s="31"/>
    </row>
    <row r="1955" spans="1:11" ht="15.75" x14ac:dyDescent="0.25">
      <c r="A1955" s="28" t="str">
        <f>IFERROR((RANK(B1955, $B$5:B6951) + COUNTIF($B$5:B1955, B1955) - 1),"")</f>
        <v/>
      </c>
      <c r="B1955" s="29" t="str">
        <f t="shared" si="60"/>
        <v>0</v>
      </c>
      <c r="C1955" s="30"/>
      <c r="D1955" s="30"/>
      <c r="E1955" s="34"/>
      <c r="F1955" s="33" t="str">
        <f t="shared" si="61"/>
        <v/>
      </c>
      <c r="G1955" s="30"/>
      <c r="H1955" s="30"/>
      <c r="I1955" s="31"/>
      <c r="J1955" s="31"/>
      <c r="K1955" s="31"/>
    </row>
    <row r="1956" spans="1:11" ht="15.75" x14ac:dyDescent="0.25">
      <c r="A1956" s="28" t="str">
        <f>IFERROR((RANK(B1956, $B$5:B6952) + COUNTIF($B$5:B1956, B1956) - 1),"")</f>
        <v/>
      </c>
      <c r="B1956" s="29" t="str">
        <f t="shared" si="60"/>
        <v>0</v>
      </c>
      <c r="C1956" s="30"/>
      <c r="D1956" s="30"/>
      <c r="E1956" s="34"/>
      <c r="F1956" s="33" t="str">
        <f t="shared" si="61"/>
        <v/>
      </c>
      <c r="G1956" s="30"/>
      <c r="H1956" s="30"/>
      <c r="I1956" s="31"/>
      <c r="J1956" s="31"/>
      <c r="K1956" s="31"/>
    </row>
    <row r="1957" spans="1:11" ht="15.75" x14ac:dyDescent="0.25">
      <c r="A1957" s="28" t="str">
        <f>IFERROR((RANK(B1957, $B$5:B6953) + COUNTIF($B$5:B1957, B1957) - 1),"")</f>
        <v/>
      </c>
      <c r="B1957" s="29" t="str">
        <f t="shared" si="60"/>
        <v>0</v>
      </c>
      <c r="C1957" s="30"/>
      <c r="D1957" s="30"/>
      <c r="E1957" s="34"/>
      <c r="F1957" s="33" t="str">
        <f t="shared" si="61"/>
        <v/>
      </c>
      <c r="G1957" s="30"/>
      <c r="H1957" s="30"/>
      <c r="I1957" s="31"/>
      <c r="J1957" s="31"/>
      <c r="K1957" s="31"/>
    </row>
    <row r="1958" spans="1:11" ht="15.75" x14ac:dyDescent="0.25">
      <c r="A1958" s="28" t="str">
        <f>IFERROR((RANK(B1958, $B$5:B6954) + COUNTIF($B$5:B1958, B1958) - 1),"")</f>
        <v/>
      </c>
      <c r="B1958" s="29" t="str">
        <f t="shared" si="60"/>
        <v>0</v>
      </c>
      <c r="C1958" s="30"/>
      <c r="D1958" s="30"/>
      <c r="E1958" s="34"/>
      <c r="F1958" s="33" t="str">
        <f t="shared" si="61"/>
        <v/>
      </c>
      <c r="G1958" s="30"/>
      <c r="H1958" s="30"/>
      <c r="I1958" s="31"/>
      <c r="J1958" s="31"/>
      <c r="K1958" s="31"/>
    </row>
    <row r="1959" spans="1:11" ht="15.75" x14ac:dyDescent="0.25">
      <c r="A1959" s="28" t="str">
        <f>IFERROR((RANK(B1959, $B$5:B6955) + COUNTIF($B$5:B1959, B1959) - 1),"")</f>
        <v/>
      </c>
      <c r="B1959" s="29" t="str">
        <f t="shared" si="60"/>
        <v>0</v>
      </c>
      <c r="C1959" s="30"/>
      <c r="D1959" s="30"/>
      <c r="E1959" s="34"/>
      <c r="F1959" s="33" t="str">
        <f t="shared" si="61"/>
        <v/>
      </c>
      <c r="G1959" s="30"/>
      <c r="H1959" s="30"/>
      <c r="I1959" s="31"/>
      <c r="J1959" s="31"/>
      <c r="K1959" s="31"/>
    </row>
    <row r="1960" spans="1:11" ht="15.75" x14ac:dyDescent="0.25">
      <c r="A1960" s="28" t="str">
        <f>IFERROR((RANK(B1960, $B$5:B6956) + COUNTIF($B$5:B1960, B1960) - 1),"")</f>
        <v/>
      </c>
      <c r="B1960" s="29" t="str">
        <f t="shared" si="60"/>
        <v>0</v>
      </c>
      <c r="C1960" s="30"/>
      <c r="D1960" s="30"/>
      <c r="E1960" s="34"/>
      <c r="F1960" s="33" t="str">
        <f t="shared" si="61"/>
        <v/>
      </c>
      <c r="G1960" s="30"/>
      <c r="H1960" s="30"/>
      <c r="I1960" s="31"/>
      <c r="J1960" s="31"/>
      <c r="K1960" s="31"/>
    </row>
    <row r="1961" spans="1:11" ht="15.75" x14ac:dyDescent="0.25">
      <c r="A1961" s="28" t="str">
        <f>IFERROR((RANK(B1961, $B$5:B6957) + COUNTIF($B$5:B1961, B1961) - 1),"")</f>
        <v/>
      </c>
      <c r="B1961" s="29" t="str">
        <f t="shared" si="60"/>
        <v>0</v>
      </c>
      <c r="C1961" s="30"/>
      <c r="D1961" s="30"/>
      <c r="E1961" s="34"/>
      <c r="F1961" s="33" t="str">
        <f t="shared" si="61"/>
        <v/>
      </c>
      <c r="G1961" s="30"/>
      <c r="H1961" s="30"/>
      <c r="I1961" s="31"/>
      <c r="J1961" s="31"/>
      <c r="K1961" s="31"/>
    </row>
    <row r="1962" spans="1:11" ht="15.75" x14ac:dyDescent="0.25">
      <c r="A1962" s="28" t="str">
        <f>IFERROR((RANK(B1962, $B$5:B6958) + COUNTIF($B$5:B1962, B1962) - 1),"")</f>
        <v/>
      </c>
      <c r="B1962" s="29" t="str">
        <f t="shared" si="60"/>
        <v>0</v>
      </c>
      <c r="C1962" s="30"/>
      <c r="D1962" s="30"/>
      <c r="E1962" s="34"/>
      <c r="F1962" s="33" t="str">
        <f t="shared" si="61"/>
        <v/>
      </c>
      <c r="G1962" s="30"/>
      <c r="H1962" s="30"/>
      <c r="I1962" s="31"/>
      <c r="J1962" s="31"/>
      <c r="K1962" s="31"/>
    </row>
    <row r="1963" spans="1:11" ht="15.75" x14ac:dyDescent="0.25">
      <c r="A1963" s="28" t="str">
        <f>IFERROR((RANK(B1963, $B$5:B6959) + COUNTIF($B$5:B1963, B1963) - 1),"")</f>
        <v/>
      </c>
      <c r="B1963" s="29" t="str">
        <f t="shared" si="60"/>
        <v>0</v>
      </c>
      <c r="C1963" s="30"/>
      <c r="D1963" s="30"/>
      <c r="E1963" s="34"/>
      <c r="F1963" s="33" t="str">
        <f t="shared" si="61"/>
        <v/>
      </c>
      <c r="G1963" s="30"/>
      <c r="H1963" s="30"/>
      <c r="I1963" s="31"/>
      <c r="J1963" s="31"/>
      <c r="K1963" s="31"/>
    </row>
    <row r="1964" spans="1:11" ht="15.75" x14ac:dyDescent="0.25">
      <c r="A1964" s="28" t="str">
        <f>IFERROR((RANK(B1964, $B$5:B6960) + COUNTIF($B$5:B1964, B1964) - 1),"")</f>
        <v/>
      </c>
      <c r="B1964" s="29" t="str">
        <f t="shared" si="60"/>
        <v>0</v>
      </c>
      <c r="C1964" s="30"/>
      <c r="D1964" s="30"/>
      <c r="E1964" s="34"/>
      <c r="F1964" s="33" t="str">
        <f t="shared" si="61"/>
        <v/>
      </c>
      <c r="G1964" s="30"/>
      <c r="H1964" s="30"/>
      <c r="I1964" s="31"/>
      <c r="J1964" s="31"/>
      <c r="K1964" s="31"/>
    </row>
    <row r="1965" spans="1:11" ht="15.75" x14ac:dyDescent="0.25">
      <c r="A1965" s="28" t="str">
        <f>IFERROR((RANK(B1965, $B$5:B6961) + COUNTIF($B$5:B1965, B1965) - 1),"")</f>
        <v/>
      </c>
      <c r="B1965" s="29" t="str">
        <f t="shared" si="60"/>
        <v>0</v>
      </c>
      <c r="C1965" s="30"/>
      <c r="D1965" s="30"/>
      <c r="E1965" s="34"/>
      <c r="F1965" s="33" t="str">
        <f t="shared" si="61"/>
        <v/>
      </c>
      <c r="G1965" s="30"/>
      <c r="H1965" s="30"/>
      <c r="I1965" s="31"/>
      <c r="J1965" s="31"/>
      <c r="K1965" s="31"/>
    </row>
    <row r="1966" spans="1:11" ht="15.75" x14ac:dyDescent="0.25">
      <c r="A1966" s="28" t="str">
        <f>IFERROR((RANK(B1966, $B$5:B6962) + COUNTIF($B$5:B1966, B1966) - 1),"")</f>
        <v/>
      </c>
      <c r="B1966" s="29" t="str">
        <f t="shared" si="60"/>
        <v>0</v>
      </c>
      <c r="C1966" s="30"/>
      <c r="D1966" s="30"/>
      <c r="E1966" s="34"/>
      <c r="F1966" s="33" t="str">
        <f t="shared" si="61"/>
        <v/>
      </c>
      <c r="G1966" s="30"/>
      <c r="H1966" s="30"/>
      <c r="I1966" s="31"/>
      <c r="J1966" s="31"/>
      <c r="K1966" s="31"/>
    </row>
    <row r="1967" spans="1:11" ht="15.75" x14ac:dyDescent="0.25">
      <c r="A1967" s="28" t="str">
        <f>IFERROR((RANK(B1967, $B$5:B6963) + COUNTIF($B$5:B1967, B1967) - 1),"")</f>
        <v/>
      </c>
      <c r="B1967" s="29" t="str">
        <f t="shared" si="60"/>
        <v>0</v>
      </c>
      <c r="C1967" s="30"/>
      <c r="D1967" s="30"/>
      <c r="E1967" s="34"/>
      <c r="F1967" s="33" t="str">
        <f t="shared" si="61"/>
        <v/>
      </c>
      <c r="G1967" s="30"/>
      <c r="H1967" s="30"/>
      <c r="I1967" s="31"/>
      <c r="J1967" s="31"/>
      <c r="K1967" s="31"/>
    </row>
    <row r="1968" spans="1:11" ht="15.75" x14ac:dyDescent="0.25">
      <c r="A1968" s="28" t="str">
        <f>IFERROR((RANK(B1968, $B$5:B6964) + COUNTIF($B$5:B1968, B1968) - 1),"")</f>
        <v/>
      </c>
      <c r="B1968" s="29" t="str">
        <f t="shared" si="60"/>
        <v>0</v>
      </c>
      <c r="C1968" s="30"/>
      <c r="D1968" s="30"/>
      <c r="E1968" s="34"/>
      <c r="F1968" s="33" t="str">
        <f t="shared" si="61"/>
        <v/>
      </c>
      <c r="G1968" s="30"/>
      <c r="H1968" s="30"/>
      <c r="I1968" s="31"/>
      <c r="J1968" s="31"/>
      <c r="K1968" s="31"/>
    </row>
    <row r="1969" spans="1:11" ht="15.75" x14ac:dyDescent="0.25">
      <c r="A1969" s="28" t="str">
        <f>IFERROR((RANK(B1969, $B$5:B6965) + COUNTIF($B$5:B1969, B1969) - 1),"")</f>
        <v/>
      </c>
      <c r="B1969" s="29" t="str">
        <f t="shared" si="60"/>
        <v>0</v>
      </c>
      <c r="C1969" s="30"/>
      <c r="D1969" s="30"/>
      <c r="E1969" s="34"/>
      <c r="F1969" s="33" t="str">
        <f t="shared" si="61"/>
        <v/>
      </c>
      <c r="G1969" s="30"/>
      <c r="H1969" s="30"/>
      <c r="I1969" s="31"/>
      <c r="J1969" s="31"/>
      <c r="K1969" s="31"/>
    </row>
    <row r="1970" spans="1:11" ht="15.75" x14ac:dyDescent="0.25">
      <c r="A1970" s="28" t="str">
        <f>IFERROR((RANK(B1970, $B$5:B6966) + COUNTIF($B$5:B1970, B1970) - 1),"")</f>
        <v/>
      </c>
      <c r="B1970" s="29" t="str">
        <f t="shared" si="60"/>
        <v>0</v>
      </c>
      <c r="C1970" s="30"/>
      <c r="D1970" s="30"/>
      <c r="E1970" s="34"/>
      <c r="F1970" s="33" t="str">
        <f t="shared" si="61"/>
        <v/>
      </c>
      <c r="G1970" s="30"/>
      <c r="H1970" s="30"/>
      <c r="I1970" s="31"/>
      <c r="J1970" s="31"/>
      <c r="K1970" s="31"/>
    </row>
    <row r="1971" spans="1:11" ht="15.75" x14ac:dyDescent="0.25">
      <c r="A1971" s="28" t="str">
        <f>IFERROR((RANK(B1971, $B$5:B6967) + COUNTIF($B$5:B1971, B1971) - 1),"")</f>
        <v/>
      </c>
      <c r="B1971" s="29" t="str">
        <f t="shared" si="60"/>
        <v>0</v>
      </c>
      <c r="C1971" s="30"/>
      <c r="D1971" s="30"/>
      <c r="E1971" s="34"/>
      <c r="F1971" s="33" t="str">
        <f t="shared" si="61"/>
        <v/>
      </c>
      <c r="G1971" s="30"/>
      <c r="H1971" s="30"/>
      <c r="I1971" s="31"/>
      <c r="J1971" s="31"/>
      <c r="K1971" s="31"/>
    </row>
    <row r="1972" spans="1:11" ht="15.75" x14ac:dyDescent="0.25">
      <c r="A1972" s="28" t="str">
        <f>IFERROR((RANK(B1972, $B$5:B6968) + COUNTIF($B$5:B1972, B1972) - 1),"")</f>
        <v/>
      </c>
      <c r="B1972" s="29" t="str">
        <f t="shared" si="60"/>
        <v>0</v>
      </c>
      <c r="C1972" s="30"/>
      <c r="D1972" s="30"/>
      <c r="E1972" s="34"/>
      <c r="F1972" s="33" t="str">
        <f t="shared" si="61"/>
        <v/>
      </c>
      <c r="G1972" s="30"/>
      <c r="H1972" s="30"/>
      <c r="I1972" s="31"/>
      <c r="J1972" s="31"/>
      <c r="K1972" s="31"/>
    </row>
    <row r="1973" spans="1:11" ht="15.75" x14ac:dyDescent="0.25">
      <c r="A1973" s="28" t="str">
        <f>IFERROR((RANK(B1973, $B$5:B6969) + COUNTIF($B$5:B1973, B1973) - 1),"")</f>
        <v/>
      </c>
      <c r="B1973" s="29" t="str">
        <f t="shared" si="60"/>
        <v>0</v>
      </c>
      <c r="C1973" s="30"/>
      <c r="D1973" s="30"/>
      <c r="E1973" s="34"/>
      <c r="F1973" s="33" t="str">
        <f t="shared" si="61"/>
        <v/>
      </c>
      <c r="G1973" s="30"/>
      <c r="H1973" s="30"/>
      <c r="I1973" s="31"/>
      <c r="J1973" s="31"/>
      <c r="K1973" s="31"/>
    </row>
    <row r="1974" spans="1:11" ht="15.75" x14ac:dyDescent="0.25">
      <c r="A1974" s="28" t="str">
        <f>IFERROR((RANK(B1974, $B$5:B6970) + COUNTIF($B$5:B1974, B1974) - 1),"")</f>
        <v/>
      </c>
      <c r="B1974" s="29" t="str">
        <f t="shared" si="60"/>
        <v>0</v>
      </c>
      <c r="C1974" s="30"/>
      <c r="D1974" s="30"/>
      <c r="E1974" s="34"/>
      <c r="F1974" s="33" t="str">
        <f t="shared" si="61"/>
        <v/>
      </c>
      <c r="G1974" s="30"/>
      <c r="H1974" s="30"/>
      <c r="I1974" s="31"/>
      <c r="J1974" s="31"/>
      <c r="K1974" s="31"/>
    </row>
    <row r="1975" spans="1:11" ht="15.75" x14ac:dyDescent="0.25">
      <c r="A1975" s="28" t="str">
        <f>IFERROR((RANK(B1975, $B$5:B6971) + COUNTIF($B$5:B1975, B1975) - 1),"")</f>
        <v/>
      </c>
      <c r="B1975" s="29" t="str">
        <f t="shared" si="60"/>
        <v>0</v>
      </c>
      <c r="C1975" s="30"/>
      <c r="D1975" s="30"/>
      <c r="E1975" s="34"/>
      <c r="F1975" s="33" t="str">
        <f t="shared" si="61"/>
        <v/>
      </c>
      <c r="G1975" s="30"/>
      <c r="H1975" s="30"/>
      <c r="I1975" s="31"/>
      <c r="J1975" s="31"/>
      <c r="K1975" s="31"/>
    </row>
    <row r="1976" spans="1:11" ht="15.75" x14ac:dyDescent="0.25">
      <c r="A1976" s="28" t="str">
        <f>IFERROR((RANK(B1976, $B$5:B6972) + COUNTIF($B$5:B1976, B1976) - 1),"")</f>
        <v/>
      </c>
      <c r="B1976" s="29" t="str">
        <f t="shared" si="60"/>
        <v>0</v>
      </c>
      <c r="C1976" s="30"/>
      <c r="D1976" s="30"/>
      <c r="E1976" s="34"/>
      <c r="F1976" s="33" t="str">
        <f t="shared" si="61"/>
        <v/>
      </c>
      <c r="G1976" s="30"/>
      <c r="H1976" s="30"/>
      <c r="I1976" s="31"/>
      <c r="J1976" s="31"/>
      <c r="K1976" s="31"/>
    </row>
    <row r="1977" spans="1:11" ht="15.75" x14ac:dyDescent="0.25">
      <c r="A1977" s="28" t="str">
        <f>IFERROR((RANK(B1977, $B$5:B6973) + COUNTIF($B$5:B1977, B1977) - 1),"")</f>
        <v/>
      </c>
      <c r="B1977" s="29" t="str">
        <f t="shared" si="60"/>
        <v>0</v>
      </c>
      <c r="C1977" s="30"/>
      <c r="D1977" s="30"/>
      <c r="E1977" s="34"/>
      <c r="F1977" s="33" t="str">
        <f t="shared" si="61"/>
        <v/>
      </c>
      <c r="G1977" s="30"/>
      <c r="H1977" s="30"/>
      <c r="I1977" s="31"/>
      <c r="J1977" s="31"/>
      <c r="K1977" s="31"/>
    </row>
    <row r="1978" spans="1:11" ht="15.75" x14ac:dyDescent="0.25">
      <c r="A1978" s="28" t="str">
        <f>IFERROR((RANK(B1978, $B$5:B6974) + COUNTIF($B$5:B1978, B1978) - 1),"")</f>
        <v/>
      </c>
      <c r="B1978" s="29" t="str">
        <f t="shared" si="60"/>
        <v>0</v>
      </c>
      <c r="C1978" s="30"/>
      <c r="D1978" s="30"/>
      <c r="E1978" s="34"/>
      <c r="F1978" s="33" t="str">
        <f t="shared" si="61"/>
        <v/>
      </c>
      <c r="G1978" s="30"/>
      <c r="H1978" s="30"/>
      <c r="I1978" s="31"/>
      <c r="J1978" s="31"/>
      <c r="K1978" s="31"/>
    </row>
    <row r="1979" spans="1:11" ht="15.75" x14ac:dyDescent="0.25">
      <c r="A1979" s="28" t="str">
        <f>IFERROR((RANK(B1979, $B$5:B6975) + COUNTIF($B$5:B1979, B1979) - 1),"")</f>
        <v/>
      </c>
      <c r="B1979" s="29" t="str">
        <f t="shared" si="60"/>
        <v>0</v>
      </c>
      <c r="C1979" s="30"/>
      <c r="D1979" s="30"/>
      <c r="E1979" s="34"/>
      <c r="F1979" s="33" t="str">
        <f t="shared" si="61"/>
        <v/>
      </c>
      <c r="G1979" s="30"/>
      <c r="H1979" s="30"/>
      <c r="I1979" s="31"/>
      <c r="J1979" s="31"/>
      <c r="K1979" s="31"/>
    </row>
    <row r="1980" spans="1:11" ht="15.75" x14ac:dyDescent="0.25">
      <c r="A1980" s="28" t="str">
        <f>IFERROR((RANK(B1980, $B$5:B6976) + COUNTIF($B$5:B1980, B1980) - 1),"")</f>
        <v/>
      </c>
      <c r="B1980" s="29" t="str">
        <f t="shared" si="60"/>
        <v>0</v>
      </c>
      <c r="C1980" s="30"/>
      <c r="D1980" s="30"/>
      <c r="E1980" s="34"/>
      <c r="F1980" s="33" t="str">
        <f t="shared" si="61"/>
        <v/>
      </c>
      <c r="G1980" s="30"/>
      <c r="H1980" s="30"/>
      <c r="I1980" s="31"/>
      <c r="J1980" s="31"/>
      <c r="K1980" s="31"/>
    </row>
    <row r="1981" spans="1:11" ht="15.75" x14ac:dyDescent="0.25">
      <c r="A1981" s="28" t="str">
        <f>IFERROR((RANK(B1981, $B$5:B6977) + COUNTIF($B$5:B1981, B1981) - 1),"")</f>
        <v/>
      </c>
      <c r="B1981" s="29" t="str">
        <f t="shared" si="60"/>
        <v>0</v>
      </c>
      <c r="C1981" s="30"/>
      <c r="D1981" s="30"/>
      <c r="E1981" s="34"/>
      <c r="F1981" s="33" t="str">
        <f t="shared" si="61"/>
        <v/>
      </c>
      <c r="G1981" s="30"/>
      <c r="H1981" s="30"/>
      <c r="I1981" s="31"/>
      <c r="J1981" s="31"/>
      <c r="K1981" s="31"/>
    </row>
    <row r="1982" spans="1:11" ht="15.75" x14ac:dyDescent="0.25">
      <c r="A1982" s="28" t="str">
        <f>IFERROR((RANK(B1982, $B$5:B6978) + COUNTIF($B$5:B1982, B1982) - 1),"")</f>
        <v/>
      </c>
      <c r="B1982" s="29" t="str">
        <f t="shared" si="60"/>
        <v>0</v>
      </c>
      <c r="C1982" s="30"/>
      <c r="D1982" s="30"/>
      <c r="E1982" s="34"/>
      <c r="F1982" s="33" t="str">
        <f t="shared" si="61"/>
        <v/>
      </c>
      <c r="G1982" s="30"/>
      <c r="H1982" s="30"/>
      <c r="I1982" s="31"/>
      <c r="J1982" s="31"/>
      <c r="K1982" s="31"/>
    </row>
    <row r="1983" spans="1:11" ht="15.75" x14ac:dyDescent="0.25">
      <c r="A1983" s="28" t="str">
        <f>IFERROR((RANK(B1983, $B$5:B6979) + COUNTIF($B$5:B1983, B1983) - 1),"")</f>
        <v/>
      </c>
      <c r="B1983" s="29" t="str">
        <f t="shared" si="60"/>
        <v>0</v>
      </c>
      <c r="C1983" s="30"/>
      <c r="D1983" s="30"/>
      <c r="E1983" s="34"/>
      <c r="F1983" s="33" t="str">
        <f t="shared" si="61"/>
        <v/>
      </c>
      <c r="G1983" s="30"/>
      <c r="H1983" s="30"/>
      <c r="I1983" s="31"/>
      <c r="J1983" s="31"/>
      <c r="K1983" s="31"/>
    </row>
    <row r="1984" spans="1:11" ht="15.75" x14ac:dyDescent="0.25">
      <c r="A1984" s="28" t="str">
        <f>IFERROR((RANK(B1984, $B$5:B6980) + COUNTIF($B$5:B1984, B1984) - 1),"")</f>
        <v/>
      </c>
      <c r="B1984" s="29" t="str">
        <f t="shared" si="60"/>
        <v>0</v>
      </c>
      <c r="C1984" s="30"/>
      <c r="D1984" s="30"/>
      <c r="E1984" s="34"/>
      <c r="F1984" s="33" t="str">
        <f t="shared" si="61"/>
        <v/>
      </c>
      <c r="G1984" s="30"/>
      <c r="H1984" s="30"/>
      <c r="I1984" s="31"/>
      <c r="J1984" s="31"/>
      <c r="K1984" s="31"/>
    </row>
    <row r="1985" spans="1:11" ht="15.75" x14ac:dyDescent="0.25">
      <c r="A1985" s="28" t="str">
        <f>IFERROR((RANK(B1985, $B$5:B6981) + COUNTIF($B$5:B1985, B1985) - 1),"")</f>
        <v/>
      </c>
      <c r="B1985" s="29" t="str">
        <f t="shared" si="60"/>
        <v>0</v>
      </c>
      <c r="C1985" s="30"/>
      <c r="D1985" s="30"/>
      <c r="E1985" s="34"/>
      <c r="F1985" s="33" t="str">
        <f t="shared" si="61"/>
        <v/>
      </c>
      <c r="G1985" s="30"/>
      <c r="H1985" s="30"/>
      <c r="I1985" s="31"/>
      <c r="J1985" s="31"/>
      <c r="K1985" s="31"/>
    </row>
    <row r="1986" spans="1:11" ht="15.75" x14ac:dyDescent="0.25">
      <c r="A1986" s="28" t="str">
        <f>IFERROR((RANK(B1986, $B$5:B6982) + COUNTIF($B$5:B1986, B1986) - 1),"")</f>
        <v/>
      </c>
      <c r="B1986" s="29" t="str">
        <f t="shared" si="60"/>
        <v>0</v>
      </c>
      <c r="C1986" s="30"/>
      <c r="D1986" s="30"/>
      <c r="E1986" s="34"/>
      <c r="F1986" s="33" t="str">
        <f t="shared" si="61"/>
        <v/>
      </c>
      <c r="G1986" s="30"/>
      <c r="H1986" s="30"/>
      <c r="I1986" s="31"/>
      <c r="J1986" s="31"/>
      <c r="K1986" s="31"/>
    </row>
    <row r="1987" spans="1:11" ht="15.75" x14ac:dyDescent="0.25">
      <c r="A1987" s="28" t="str">
        <f>IFERROR((RANK(B1987, $B$5:B6983) + COUNTIF($B$5:B1987, B1987) - 1),"")</f>
        <v/>
      </c>
      <c r="B1987" s="29" t="str">
        <f t="shared" si="60"/>
        <v>0</v>
      </c>
      <c r="C1987" s="30"/>
      <c r="D1987" s="30"/>
      <c r="E1987" s="34"/>
      <c r="F1987" s="33" t="str">
        <f t="shared" si="61"/>
        <v/>
      </c>
      <c r="G1987" s="30"/>
      <c r="H1987" s="30"/>
      <c r="I1987" s="31"/>
      <c r="J1987" s="31"/>
      <c r="K1987" s="31"/>
    </row>
    <row r="1988" spans="1:11" ht="15.75" x14ac:dyDescent="0.25">
      <c r="A1988" s="28" t="str">
        <f>IFERROR((RANK(B1988, $B$5:B6984) + COUNTIF($B$5:B1988, B1988) - 1),"")</f>
        <v/>
      </c>
      <c r="B1988" s="29" t="str">
        <f t="shared" si="60"/>
        <v>0</v>
      </c>
      <c r="C1988" s="30"/>
      <c r="D1988" s="30"/>
      <c r="E1988" s="34"/>
      <c r="F1988" s="33" t="str">
        <f t="shared" si="61"/>
        <v/>
      </c>
      <c r="G1988" s="30"/>
      <c r="H1988" s="30"/>
      <c r="I1988" s="31"/>
      <c r="J1988" s="31"/>
      <c r="K1988" s="31"/>
    </row>
    <row r="1989" spans="1:11" ht="15.75" x14ac:dyDescent="0.25">
      <c r="A1989" s="28" t="str">
        <f>IFERROR((RANK(B1989, $B$5:B6985) + COUNTIF($B$5:B1989, B1989) - 1),"")</f>
        <v/>
      </c>
      <c r="B1989" s="29" t="str">
        <f t="shared" ref="B1989:B2052" si="62">IF(G1989="Removed",IF(AND(I1989 &lt;&gt; "Poor", I1989 &lt;&gt; "Very Poor/Dead",E1989&gt;5), E1989, "0"),"0")</f>
        <v>0</v>
      </c>
      <c r="C1989" s="30"/>
      <c r="D1989" s="30"/>
      <c r="E1989" s="34"/>
      <c r="F1989" s="33" t="str">
        <f t="shared" ref="F1989:F2052" si="63">IF(E1989&gt;=20,"X","")</f>
        <v/>
      </c>
      <c r="G1989" s="30"/>
      <c r="H1989" s="30"/>
      <c r="I1989" s="31"/>
      <c r="J1989" s="31"/>
      <c r="K1989" s="31"/>
    </row>
    <row r="1990" spans="1:11" ht="15.75" x14ac:dyDescent="0.25">
      <c r="A1990" s="28" t="str">
        <f>IFERROR((RANK(B1990, $B$5:B6986) + COUNTIF($B$5:B1990, B1990) - 1),"")</f>
        <v/>
      </c>
      <c r="B1990" s="29" t="str">
        <f t="shared" si="62"/>
        <v>0</v>
      </c>
      <c r="C1990" s="30"/>
      <c r="D1990" s="30"/>
      <c r="E1990" s="34"/>
      <c r="F1990" s="33" t="str">
        <f t="shared" si="63"/>
        <v/>
      </c>
      <c r="G1990" s="30"/>
      <c r="H1990" s="30"/>
      <c r="I1990" s="31"/>
      <c r="J1990" s="31"/>
      <c r="K1990" s="31"/>
    </row>
    <row r="1991" spans="1:11" ht="15.75" x14ac:dyDescent="0.25">
      <c r="A1991" s="28" t="str">
        <f>IFERROR((RANK(B1991, $B$5:B6987) + COUNTIF($B$5:B1991, B1991) - 1),"")</f>
        <v/>
      </c>
      <c r="B1991" s="29" t="str">
        <f t="shared" si="62"/>
        <v>0</v>
      </c>
      <c r="C1991" s="30"/>
      <c r="D1991" s="30"/>
      <c r="E1991" s="34"/>
      <c r="F1991" s="33" t="str">
        <f t="shared" si="63"/>
        <v/>
      </c>
      <c r="G1991" s="30"/>
      <c r="H1991" s="30"/>
      <c r="I1991" s="31"/>
      <c r="J1991" s="31"/>
      <c r="K1991" s="31"/>
    </row>
    <row r="1992" spans="1:11" ht="15.75" x14ac:dyDescent="0.25">
      <c r="A1992" s="28" t="str">
        <f>IFERROR((RANK(B1992, $B$5:B6988) + COUNTIF($B$5:B1992, B1992) - 1),"")</f>
        <v/>
      </c>
      <c r="B1992" s="29" t="str">
        <f t="shared" si="62"/>
        <v>0</v>
      </c>
      <c r="C1992" s="30"/>
      <c r="D1992" s="30"/>
      <c r="E1992" s="34"/>
      <c r="F1992" s="33" t="str">
        <f t="shared" si="63"/>
        <v/>
      </c>
      <c r="G1992" s="30"/>
      <c r="H1992" s="30"/>
      <c r="I1992" s="31"/>
      <c r="J1992" s="31"/>
      <c r="K1992" s="31"/>
    </row>
    <row r="1993" spans="1:11" ht="15.75" x14ac:dyDescent="0.25">
      <c r="A1993" s="28" t="str">
        <f>IFERROR((RANK(B1993, $B$5:B6989) + COUNTIF($B$5:B1993, B1993) - 1),"")</f>
        <v/>
      </c>
      <c r="B1993" s="29" t="str">
        <f t="shared" si="62"/>
        <v>0</v>
      </c>
      <c r="C1993" s="30"/>
      <c r="D1993" s="30"/>
      <c r="E1993" s="34"/>
      <c r="F1993" s="33" t="str">
        <f t="shared" si="63"/>
        <v/>
      </c>
      <c r="G1993" s="30"/>
      <c r="H1993" s="30"/>
      <c r="I1993" s="31"/>
      <c r="J1993" s="31"/>
      <c r="K1993" s="31"/>
    </row>
    <row r="1994" spans="1:11" ht="15.75" x14ac:dyDescent="0.25">
      <c r="A1994" s="28" t="str">
        <f>IFERROR((RANK(B1994, $B$5:B6990) + COUNTIF($B$5:B1994, B1994) - 1),"")</f>
        <v/>
      </c>
      <c r="B1994" s="29" t="str">
        <f t="shared" si="62"/>
        <v>0</v>
      </c>
      <c r="C1994" s="30"/>
      <c r="D1994" s="30"/>
      <c r="E1994" s="34"/>
      <c r="F1994" s="33" t="str">
        <f t="shared" si="63"/>
        <v/>
      </c>
      <c r="G1994" s="30"/>
      <c r="H1994" s="30"/>
      <c r="I1994" s="31"/>
      <c r="J1994" s="31"/>
      <c r="K1994" s="31"/>
    </row>
    <row r="1995" spans="1:11" ht="15.75" x14ac:dyDescent="0.25">
      <c r="A1995" s="28" t="str">
        <f>IFERROR((RANK(B1995, $B$5:B6991) + COUNTIF($B$5:B1995, B1995) - 1),"")</f>
        <v/>
      </c>
      <c r="B1995" s="29" t="str">
        <f t="shared" si="62"/>
        <v>0</v>
      </c>
      <c r="C1995" s="30"/>
      <c r="D1995" s="30"/>
      <c r="E1995" s="34"/>
      <c r="F1995" s="33" t="str">
        <f t="shared" si="63"/>
        <v/>
      </c>
      <c r="G1995" s="30"/>
      <c r="H1995" s="30"/>
      <c r="I1995" s="31"/>
      <c r="J1995" s="31"/>
      <c r="K1995" s="31"/>
    </row>
    <row r="1996" spans="1:11" ht="15.75" x14ac:dyDescent="0.25">
      <c r="A1996" s="28" t="str">
        <f>IFERROR((RANK(B1996, $B$5:B6992) + COUNTIF($B$5:B1996, B1996) - 1),"")</f>
        <v/>
      </c>
      <c r="B1996" s="29" t="str">
        <f t="shared" si="62"/>
        <v>0</v>
      </c>
      <c r="C1996" s="30"/>
      <c r="D1996" s="30"/>
      <c r="E1996" s="34"/>
      <c r="F1996" s="33" t="str">
        <f t="shared" si="63"/>
        <v/>
      </c>
      <c r="G1996" s="30"/>
      <c r="H1996" s="30"/>
      <c r="I1996" s="31"/>
      <c r="J1996" s="31"/>
      <c r="K1996" s="31"/>
    </row>
    <row r="1997" spans="1:11" ht="15.75" x14ac:dyDescent="0.25">
      <c r="A1997" s="28" t="str">
        <f>IFERROR((RANK(B1997, $B$5:B6993) + COUNTIF($B$5:B1997, B1997) - 1),"")</f>
        <v/>
      </c>
      <c r="B1997" s="29" t="str">
        <f t="shared" si="62"/>
        <v>0</v>
      </c>
      <c r="C1997" s="30"/>
      <c r="D1997" s="30"/>
      <c r="E1997" s="34"/>
      <c r="F1997" s="33" t="str">
        <f t="shared" si="63"/>
        <v/>
      </c>
      <c r="G1997" s="30"/>
      <c r="H1997" s="30"/>
      <c r="I1997" s="31"/>
      <c r="J1997" s="31"/>
      <c r="K1997" s="31"/>
    </row>
    <row r="1998" spans="1:11" ht="15.75" x14ac:dyDescent="0.25">
      <c r="A1998" s="28" t="str">
        <f>IFERROR((RANK(B1998, $B$5:B6994) + COUNTIF($B$5:B1998, B1998) - 1),"")</f>
        <v/>
      </c>
      <c r="B1998" s="29" t="str">
        <f t="shared" si="62"/>
        <v>0</v>
      </c>
      <c r="C1998" s="30"/>
      <c r="D1998" s="30"/>
      <c r="E1998" s="34"/>
      <c r="F1998" s="33" t="str">
        <f t="shared" si="63"/>
        <v/>
      </c>
      <c r="G1998" s="30"/>
      <c r="H1998" s="30"/>
      <c r="I1998" s="31"/>
      <c r="J1998" s="31"/>
      <c r="K1998" s="31"/>
    </row>
    <row r="1999" spans="1:11" ht="15.75" x14ac:dyDescent="0.25">
      <c r="A1999" s="28" t="str">
        <f>IFERROR((RANK(B1999, $B$5:B6995) + COUNTIF($B$5:B1999, B1999) - 1),"")</f>
        <v/>
      </c>
      <c r="B1999" s="29" t="str">
        <f t="shared" si="62"/>
        <v>0</v>
      </c>
      <c r="C1999" s="30"/>
      <c r="D1999" s="30"/>
      <c r="E1999" s="34"/>
      <c r="F1999" s="33" t="str">
        <f t="shared" si="63"/>
        <v/>
      </c>
      <c r="G1999" s="30"/>
      <c r="H1999" s="30"/>
      <c r="I1999" s="31"/>
      <c r="J1999" s="31"/>
      <c r="K1999" s="31"/>
    </row>
    <row r="2000" spans="1:11" ht="15.75" x14ac:dyDescent="0.25">
      <c r="A2000" s="28" t="str">
        <f>IFERROR((RANK(B2000, $B$5:B6996) + COUNTIF($B$5:B2000, B2000) - 1),"")</f>
        <v/>
      </c>
      <c r="B2000" s="29" t="str">
        <f t="shared" si="62"/>
        <v>0</v>
      </c>
      <c r="C2000" s="30"/>
      <c r="D2000" s="30"/>
      <c r="E2000" s="34"/>
      <c r="F2000" s="33" t="str">
        <f t="shared" si="63"/>
        <v/>
      </c>
      <c r="G2000" s="30"/>
      <c r="H2000" s="30"/>
      <c r="I2000" s="31"/>
      <c r="J2000" s="31"/>
      <c r="K2000" s="31"/>
    </row>
    <row r="2001" spans="1:11" ht="15.75" x14ac:dyDescent="0.25">
      <c r="A2001" s="28" t="str">
        <f>IFERROR((RANK(B2001, $B$5:B6997) + COUNTIF($B$5:B2001, B2001) - 1),"")</f>
        <v/>
      </c>
      <c r="B2001" s="29" t="str">
        <f t="shared" si="62"/>
        <v>0</v>
      </c>
      <c r="C2001" s="30"/>
      <c r="D2001" s="30"/>
      <c r="E2001" s="34"/>
      <c r="F2001" s="33" t="str">
        <f t="shared" si="63"/>
        <v/>
      </c>
      <c r="G2001" s="30"/>
      <c r="H2001" s="30"/>
      <c r="I2001" s="31"/>
      <c r="J2001" s="31"/>
      <c r="K2001" s="31"/>
    </row>
    <row r="2002" spans="1:11" ht="15.75" x14ac:dyDescent="0.25">
      <c r="A2002" s="28" t="str">
        <f>IFERROR((RANK(B2002, $B$5:B6998) + COUNTIF($B$5:B2002, B2002) - 1),"")</f>
        <v/>
      </c>
      <c r="B2002" s="29" t="str">
        <f t="shared" si="62"/>
        <v>0</v>
      </c>
      <c r="C2002" s="30"/>
      <c r="D2002" s="30"/>
      <c r="E2002" s="34"/>
      <c r="F2002" s="33" t="str">
        <f t="shared" si="63"/>
        <v/>
      </c>
      <c r="G2002" s="30"/>
      <c r="H2002" s="30"/>
      <c r="I2002" s="31"/>
      <c r="J2002" s="31"/>
      <c r="K2002" s="31"/>
    </row>
    <row r="2003" spans="1:11" ht="15.75" x14ac:dyDescent="0.25">
      <c r="A2003" s="28" t="str">
        <f>IFERROR((RANK(B2003, $B$5:B6999) + COUNTIF($B$5:B2003, B2003) - 1),"")</f>
        <v/>
      </c>
      <c r="B2003" s="29" t="str">
        <f t="shared" si="62"/>
        <v>0</v>
      </c>
      <c r="C2003" s="30"/>
      <c r="D2003" s="30"/>
      <c r="E2003" s="34"/>
      <c r="F2003" s="33" t="str">
        <f t="shared" si="63"/>
        <v/>
      </c>
      <c r="G2003" s="30"/>
      <c r="H2003" s="30"/>
      <c r="I2003" s="31"/>
      <c r="J2003" s="31"/>
      <c r="K2003" s="31"/>
    </row>
    <row r="2004" spans="1:11" ht="15.75" x14ac:dyDescent="0.25">
      <c r="A2004" s="28" t="str">
        <f>IFERROR((RANK(B2004, $B$5:B7000) + COUNTIF($B$5:B2004, B2004) - 1),"")</f>
        <v/>
      </c>
      <c r="B2004" s="29" t="str">
        <f t="shared" si="62"/>
        <v>0</v>
      </c>
      <c r="C2004" s="30"/>
      <c r="D2004" s="30"/>
      <c r="E2004" s="34"/>
      <c r="F2004" s="33" t="str">
        <f t="shared" si="63"/>
        <v/>
      </c>
      <c r="G2004" s="30"/>
      <c r="H2004" s="30"/>
      <c r="I2004" s="31"/>
      <c r="J2004" s="31"/>
      <c r="K2004" s="31"/>
    </row>
    <row r="2005" spans="1:11" ht="15.75" x14ac:dyDescent="0.25">
      <c r="A2005" s="28" t="str">
        <f>IFERROR((RANK(B2005, $B$5:B7001) + COUNTIF($B$5:B2005, B2005) - 1),"")</f>
        <v/>
      </c>
      <c r="B2005" s="29" t="str">
        <f t="shared" si="62"/>
        <v>0</v>
      </c>
      <c r="C2005" s="30"/>
      <c r="D2005" s="30"/>
      <c r="E2005" s="34"/>
      <c r="F2005" s="33" t="str">
        <f t="shared" si="63"/>
        <v/>
      </c>
      <c r="G2005" s="30"/>
      <c r="H2005" s="30"/>
      <c r="I2005" s="31"/>
      <c r="J2005" s="31"/>
      <c r="K2005" s="31"/>
    </row>
    <row r="2006" spans="1:11" ht="15.75" x14ac:dyDescent="0.25">
      <c r="A2006" s="28" t="str">
        <f>IFERROR((RANK(B2006, $B$5:B7002) + COUNTIF($B$5:B2006, B2006) - 1),"")</f>
        <v/>
      </c>
      <c r="B2006" s="29" t="str">
        <f t="shared" si="62"/>
        <v>0</v>
      </c>
      <c r="C2006" s="30"/>
      <c r="D2006" s="30"/>
      <c r="E2006" s="34"/>
      <c r="F2006" s="33" t="str">
        <f t="shared" si="63"/>
        <v/>
      </c>
      <c r="G2006" s="30"/>
      <c r="H2006" s="30"/>
      <c r="I2006" s="31"/>
      <c r="J2006" s="31"/>
      <c r="K2006" s="31"/>
    </row>
    <row r="2007" spans="1:11" ht="15.75" x14ac:dyDescent="0.25">
      <c r="A2007" s="28" t="str">
        <f>IFERROR((RANK(B2007, $B$5:B7003) + COUNTIF($B$5:B2007, B2007) - 1),"")</f>
        <v/>
      </c>
      <c r="B2007" s="29" t="str">
        <f t="shared" si="62"/>
        <v>0</v>
      </c>
      <c r="C2007" s="30"/>
      <c r="D2007" s="30"/>
      <c r="E2007" s="34"/>
      <c r="F2007" s="33" t="str">
        <f t="shared" si="63"/>
        <v/>
      </c>
      <c r="G2007" s="30"/>
      <c r="H2007" s="30"/>
      <c r="I2007" s="31"/>
      <c r="J2007" s="31"/>
      <c r="K2007" s="31"/>
    </row>
    <row r="2008" spans="1:11" ht="15.75" x14ac:dyDescent="0.25">
      <c r="A2008" s="28" t="str">
        <f>IFERROR((RANK(B2008, $B$5:B7004) + COUNTIF($B$5:B2008, B2008) - 1),"")</f>
        <v/>
      </c>
      <c r="B2008" s="29" t="str">
        <f t="shared" si="62"/>
        <v>0</v>
      </c>
      <c r="C2008" s="30"/>
      <c r="D2008" s="30"/>
      <c r="E2008" s="34"/>
      <c r="F2008" s="33" t="str">
        <f t="shared" si="63"/>
        <v/>
      </c>
      <c r="G2008" s="30"/>
      <c r="H2008" s="30"/>
      <c r="I2008" s="31"/>
      <c r="J2008" s="31"/>
      <c r="K2008" s="31"/>
    </row>
    <row r="2009" spans="1:11" ht="15.75" x14ac:dyDescent="0.25">
      <c r="A2009" s="28" t="str">
        <f>IFERROR((RANK(B2009, $B$5:B7005) + COUNTIF($B$5:B2009, B2009) - 1),"")</f>
        <v/>
      </c>
      <c r="B2009" s="29" t="str">
        <f t="shared" si="62"/>
        <v>0</v>
      </c>
      <c r="C2009" s="30"/>
      <c r="D2009" s="30"/>
      <c r="E2009" s="34"/>
      <c r="F2009" s="33" t="str">
        <f t="shared" si="63"/>
        <v/>
      </c>
      <c r="G2009" s="30"/>
      <c r="H2009" s="30"/>
      <c r="I2009" s="31"/>
      <c r="J2009" s="31"/>
      <c r="K2009" s="31"/>
    </row>
    <row r="2010" spans="1:11" ht="15.75" x14ac:dyDescent="0.25">
      <c r="A2010" s="28" t="str">
        <f>IFERROR((RANK(B2010, $B$5:B7006) + COUNTIF($B$5:B2010, B2010) - 1),"")</f>
        <v/>
      </c>
      <c r="B2010" s="29" t="str">
        <f t="shared" si="62"/>
        <v>0</v>
      </c>
      <c r="C2010" s="30"/>
      <c r="D2010" s="30"/>
      <c r="E2010" s="34"/>
      <c r="F2010" s="33" t="str">
        <f t="shared" si="63"/>
        <v/>
      </c>
      <c r="G2010" s="30"/>
      <c r="H2010" s="30"/>
      <c r="I2010" s="31"/>
      <c r="J2010" s="31"/>
      <c r="K2010" s="31"/>
    </row>
    <row r="2011" spans="1:11" ht="15.75" x14ac:dyDescent="0.25">
      <c r="A2011" s="28" t="str">
        <f>IFERROR((RANK(B2011, $B$5:B7007) + COUNTIF($B$5:B2011, B2011) - 1),"")</f>
        <v/>
      </c>
      <c r="B2011" s="29" t="str">
        <f t="shared" si="62"/>
        <v>0</v>
      </c>
      <c r="C2011" s="30"/>
      <c r="D2011" s="30"/>
      <c r="E2011" s="34"/>
      <c r="F2011" s="33" t="str">
        <f t="shared" si="63"/>
        <v/>
      </c>
      <c r="G2011" s="30"/>
      <c r="H2011" s="30"/>
      <c r="I2011" s="31"/>
      <c r="J2011" s="31"/>
      <c r="K2011" s="31"/>
    </row>
    <row r="2012" spans="1:11" ht="15.75" x14ac:dyDescent="0.25">
      <c r="A2012" s="28" t="str">
        <f>IFERROR((RANK(B2012, $B$5:B7008) + COUNTIF($B$5:B2012, B2012) - 1),"")</f>
        <v/>
      </c>
      <c r="B2012" s="29" t="str">
        <f t="shared" si="62"/>
        <v>0</v>
      </c>
      <c r="C2012" s="30"/>
      <c r="D2012" s="30"/>
      <c r="E2012" s="34"/>
      <c r="F2012" s="33" t="str">
        <f t="shared" si="63"/>
        <v/>
      </c>
      <c r="G2012" s="30"/>
      <c r="H2012" s="30"/>
      <c r="I2012" s="31"/>
      <c r="J2012" s="31"/>
      <c r="K2012" s="31"/>
    </row>
    <row r="2013" spans="1:11" ht="15.75" x14ac:dyDescent="0.25">
      <c r="A2013" s="28" t="str">
        <f>IFERROR((RANK(B2013, $B$5:B7009) + COUNTIF($B$5:B2013, B2013) - 1),"")</f>
        <v/>
      </c>
      <c r="B2013" s="29" t="str">
        <f t="shared" si="62"/>
        <v>0</v>
      </c>
      <c r="C2013" s="30"/>
      <c r="D2013" s="30"/>
      <c r="E2013" s="34"/>
      <c r="F2013" s="33" t="str">
        <f t="shared" si="63"/>
        <v/>
      </c>
      <c r="G2013" s="30"/>
      <c r="H2013" s="30"/>
      <c r="I2013" s="31"/>
      <c r="J2013" s="31"/>
      <c r="K2013" s="31"/>
    </row>
    <row r="2014" spans="1:11" ht="15.75" x14ac:dyDescent="0.25">
      <c r="A2014" s="28" t="str">
        <f>IFERROR((RANK(B2014, $B$5:B7010) + COUNTIF($B$5:B2014, B2014) - 1),"")</f>
        <v/>
      </c>
      <c r="B2014" s="29" t="str">
        <f t="shared" si="62"/>
        <v>0</v>
      </c>
      <c r="C2014" s="30"/>
      <c r="D2014" s="30"/>
      <c r="E2014" s="34"/>
      <c r="F2014" s="33" t="str">
        <f t="shared" si="63"/>
        <v/>
      </c>
      <c r="G2014" s="30"/>
      <c r="H2014" s="30"/>
      <c r="I2014" s="31"/>
      <c r="J2014" s="31"/>
      <c r="K2014" s="31"/>
    </row>
    <row r="2015" spans="1:11" ht="15.75" x14ac:dyDescent="0.25">
      <c r="A2015" s="28" t="str">
        <f>IFERROR((RANK(B2015, $B$5:B7011) + COUNTIF($B$5:B2015, B2015) - 1),"")</f>
        <v/>
      </c>
      <c r="B2015" s="29" t="str">
        <f t="shared" si="62"/>
        <v>0</v>
      </c>
      <c r="C2015" s="30"/>
      <c r="D2015" s="30"/>
      <c r="E2015" s="34"/>
      <c r="F2015" s="33" t="str">
        <f t="shared" si="63"/>
        <v/>
      </c>
      <c r="G2015" s="30"/>
      <c r="H2015" s="30"/>
      <c r="I2015" s="31"/>
      <c r="J2015" s="31"/>
      <c r="K2015" s="31"/>
    </row>
    <row r="2016" spans="1:11" ht="15.75" x14ac:dyDescent="0.25">
      <c r="A2016" s="28" t="str">
        <f>IFERROR((RANK(B2016, $B$5:B7012) + COUNTIF($B$5:B2016, B2016) - 1),"")</f>
        <v/>
      </c>
      <c r="B2016" s="29" t="str">
        <f t="shared" si="62"/>
        <v>0</v>
      </c>
      <c r="C2016" s="30"/>
      <c r="D2016" s="30"/>
      <c r="E2016" s="34"/>
      <c r="F2016" s="33" t="str">
        <f t="shared" si="63"/>
        <v/>
      </c>
      <c r="G2016" s="30"/>
      <c r="H2016" s="30"/>
      <c r="I2016" s="31"/>
      <c r="J2016" s="31"/>
      <c r="K2016" s="31"/>
    </row>
    <row r="2017" spans="1:11" ht="15.75" x14ac:dyDescent="0.25">
      <c r="A2017" s="28" t="str">
        <f>IFERROR((RANK(B2017, $B$5:B7013) + COUNTIF($B$5:B2017, B2017) - 1),"")</f>
        <v/>
      </c>
      <c r="B2017" s="29" t="str">
        <f t="shared" si="62"/>
        <v>0</v>
      </c>
      <c r="C2017" s="30"/>
      <c r="D2017" s="30"/>
      <c r="E2017" s="34"/>
      <c r="F2017" s="33" t="str">
        <f t="shared" si="63"/>
        <v/>
      </c>
      <c r="G2017" s="30"/>
      <c r="H2017" s="30"/>
      <c r="I2017" s="31"/>
      <c r="J2017" s="31"/>
      <c r="K2017" s="31"/>
    </row>
    <row r="2018" spans="1:11" ht="15.75" x14ac:dyDescent="0.25">
      <c r="A2018" s="28" t="str">
        <f>IFERROR((RANK(B2018, $B$5:B7014) + COUNTIF($B$5:B2018, B2018) - 1),"")</f>
        <v/>
      </c>
      <c r="B2018" s="29" t="str">
        <f t="shared" si="62"/>
        <v>0</v>
      </c>
      <c r="C2018" s="30"/>
      <c r="D2018" s="30"/>
      <c r="E2018" s="34"/>
      <c r="F2018" s="33" t="str">
        <f t="shared" si="63"/>
        <v/>
      </c>
      <c r="G2018" s="30"/>
      <c r="H2018" s="30"/>
      <c r="I2018" s="31"/>
      <c r="J2018" s="31"/>
      <c r="K2018" s="31"/>
    </row>
    <row r="2019" spans="1:11" ht="15.75" x14ac:dyDescent="0.25">
      <c r="A2019" s="28" t="str">
        <f>IFERROR((RANK(B2019, $B$5:B7015) + COUNTIF($B$5:B2019, B2019) - 1),"")</f>
        <v/>
      </c>
      <c r="B2019" s="29" t="str">
        <f t="shared" si="62"/>
        <v>0</v>
      </c>
      <c r="C2019" s="30"/>
      <c r="D2019" s="30"/>
      <c r="E2019" s="34"/>
      <c r="F2019" s="33" t="str">
        <f t="shared" si="63"/>
        <v/>
      </c>
      <c r="G2019" s="30"/>
      <c r="H2019" s="30"/>
      <c r="I2019" s="31"/>
      <c r="J2019" s="31"/>
      <c r="K2019" s="31"/>
    </row>
    <row r="2020" spans="1:11" ht="15.75" x14ac:dyDescent="0.25">
      <c r="A2020" s="28" t="str">
        <f>IFERROR((RANK(B2020, $B$5:B7016) + COUNTIF($B$5:B2020, B2020) - 1),"")</f>
        <v/>
      </c>
      <c r="B2020" s="29" t="str">
        <f t="shared" si="62"/>
        <v>0</v>
      </c>
      <c r="C2020" s="30"/>
      <c r="D2020" s="30"/>
      <c r="E2020" s="34"/>
      <c r="F2020" s="33" t="str">
        <f t="shared" si="63"/>
        <v/>
      </c>
      <c r="G2020" s="30"/>
      <c r="H2020" s="30"/>
      <c r="I2020" s="31"/>
      <c r="J2020" s="31"/>
      <c r="K2020" s="31"/>
    </row>
    <row r="2021" spans="1:11" ht="15.75" x14ac:dyDescent="0.25">
      <c r="A2021" s="28" t="str">
        <f>IFERROR((RANK(B2021, $B$5:B7017) + COUNTIF($B$5:B2021, B2021) - 1),"")</f>
        <v/>
      </c>
      <c r="B2021" s="29" t="str">
        <f t="shared" si="62"/>
        <v>0</v>
      </c>
      <c r="C2021" s="30"/>
      <c r="D2021" s="30"/>
      <c r="E2021" s="34"/>
      <c r="F2021" s="33" t="str">
        <f t="shared" si="63"/>
        <v/>
      </c>
      <c r="G2021" s="30"/>
      <c r="H2021" s="30"/>
      <c r="I2021" s="31"/>
      <c r="J2021" s="31"/>
      <c r="K2021" s="31"/>
    </row>
    <row r="2022" spans="1:11" ht="15.75" x14ac:dyDescent="0.25">
      <c r="A2022" s="28" t="str">
        <f>IFERROR((RANK(B2022, $B$5:B7018) + COUNTIF($B$5:B2022, B2022) - 1),"")</f>
        <v/>
      </c>
      <c r="B2022" s="29" t="str">
        <f t="shared" si="62"/>
        <v>0</v>
      </c>
      <c r="C2022" s="30"/>
      <c r="D2022" s="30"/>
      <c r="E2022" s="34"/>
      <c r="F2022" s="33" t="str">
        <f t="shared" si="63"/>
        <v/>
      </c>
      <c r="G2022" s="30"/>
      <c r="H2022" s="30"/>
      <c r="I2022" s="31"/>
      <c r="J2022" s="31"/>
      <c r="K2022" s="31"/>
    </row>
    <row r="2023" spans="1:11" ht="15.75" x14ac:dyDescent="0.25">
      <c r="A2023" s="28" t="str">
        <f>IFERROR((RANK(B2023, $B$5:B7019) + COUNTIF($B$5:B2023, B2023) - 1),"")</f>
        <v/>
      </c>
      <c r="B2023" s="29" t="str">
        <f t="shared" si="62"/>
        <v>0</v>
      </c>
      <c r="C2023" s="30"/>
      <c r="D2023" s="30"/>
      <c r="E2023" s="34"/>
      <c r="F2023" s="33" t="str">
        <f t="shared" si="63"/>
        <v/>
      </c>
      <c r="G2023" s="30"/>
      <c r="H2023" s="30"/>
      <c r="I2023" s="31"/>
      <c r="J2023" s="31"/>
      <c r="K2023" s="31"/>
    </row>
    <row r="2024" spans="1:11" ht="15.75" x14ac:dyDescent="0.25">
      <c r="A2024" s="28" t="str">
        <f>IFERROR((RANK(B2024, $B$5:B7020) + COUNTIF($B$5:B2024, B2024) - 1),"")</f>
        <v/>
      </c>
      <c r="B2024" s="29" t="str">
        <f t="shared" si="62"/>
        <v>0</v>
      </c>
      <c r="C2024" s="30"/>
      <c r="D2024" s="30"/>
      <c r="E2024" s="34"/>
      <c r="F2024" s="33" t="str">
        <f t="shared" si="63"/>
        <v/>
      </c>
      <c r="G2024" s="30"/>
      <c r="H2024" s="30"/>
      <c r="I2024" s="31"/>
      <c r="J2024" s="31"/>
      <c r="K2024" s="31"/>
    </row>
    <row r="2025" spans="1:11" ht="15.75" x14ac:dyDescent="0.25">
      <c r="A2025" s="28" t="str">
        <f>IFERROR((RANK(B2025, $B$5:B7021) + COUNTIF($B$5:B2025, B2025) - 1),"")</f>
        <v/>
      </c>
      <c r="B2025" s="29" t="str">
        <f t="shared" si="62"/>
        <v>0</v>
      </c>
      <c r="C2025" s="30"/>
      <c r="D2025" s="30"/>
      <c r="E2025" s="34"/>
      <c r="F2025" s="33" t="str">
        <f t="shared" si="63"/>
        <v/>
      </c>
      <c r="G2025" s="30"/>
      <c r="H2025" s="30"/>
      <c r="I2025" s="31"/>
      <c r="J2025" s="31"/>
      <c r="K2025" s="31"/>
    </row>
    <row r="2026" spans="1:11" ht="15.75" x14ac:dyDescent="0.25">
      <c r="A2026" s="28" t="str">
        <f>IFERROR((RANK(B2026, $B$5:B7022) + COUNTIF($B$5:B2026, B2026) - 1),"")</f>
        <v/>
      </c>
      <c r="B2026" s="29" t="str">
        <f t="shared" si="62"/>
        <v>0</v>
      </c>
      <c r="C2026" s="30"/>
      <c r="D2026" s="30"/>
      <c r="E2026" s="34"/>
      <c r="F2026" s="33" t="str">
        <f t="shared" si="63"/>
        <v/>
      </c>
      <c r="G2026" s="30"/>
      <c r="H2026" s="30"/>
      <c r="I2026" s="31"/>
      <c r="J2026" s="31"/>
      <c r="K2026" s="31"/>
    </row>
    <row r="2027" spans="1:11" ht="15.75" x14ac:dyDescent="0.25">
      <c r="A2027" s="28" t="str">
        <f>IFERROR((RANK(B2027, $B$5:B7023) + COUNTIF($B$5:B2027, B2027) - 1),"")</f>
        <v/>
      </c>
      <c r="B2027" s="29" t="str">
        <f t="shared" si="62"/>
        <v>0</v>
      </c>
      <c r="C2027" s="30"/>
      <c r="D2027" s="30"/>
      <c r="E2027" s="34"/>
      <c r="F2027" s="33" t="str">
        <f t="shared" si="63"/>
        <v/>
      </c>
      <c r="G2027" s="30"/>
      <c r="H2027" s="30"/>
      <c r="I2027" s="31"/>
      <c r="J2027" s="31"/>
      <c r="K2027" s="31"/>
    </row>
    <row r="2028" spans="1:11" ht="15.75" x14ac:dyDescent="0.25">
      <c r="A2028" s="28" t="str">
        <f>IFERROR((RANK(B2028, $B$5:B7024) + COUNTIF($B$5:B2028, B2028) - 1),"")</f>
        <v/>
      </c>
      <c r="B2028" s="29" t="str">
        <f t="shared" si="62"/>
        <v>0</v>
      </c>
      <c r="C2028" s="30"/>
      <c r="D2028" s="30"/>
      <c r="E2028" s="34"/>
      <c r="F2028" s="33" t="str">
        <f t="shared" si="63"/>
        <v/>
      </c>
      <c r="G2028" s="30"/>
      <c r="H2028" s="30"/>
      <c r="I2028" s="31"/>
      <c r="J2028" s="31"/>
      <c r="K2028" s="31"/>
    </row>
    <row r="2029" spans="1:11" ht="15.75" x14ac:dyDescent="0.25">
      <c r="A2029" s="28" t="str">
        <f>IFERROR((RANK(B2029, $B$5:B7025) + COUNTIF($B$5:B2029, B2029) - 1),"")</f>
        <v/>
      </c>
      <c r="B2029" s="29" t="str">
        <f t="shared" si="62"/>
        <v>0</v>
      </c>
      <c r="C2029" s="30"/>
      <c r="D2029" s="30"/>
      <c r="E2029" s="34"/>
      <c r="F2029" s="33" t="str">
        <f t="shared" si="63"/>
        <v/>
      </c>
      <c r="G2029" s="30"/>
      <c r="H2029" s="30"/>
      <c r="I2029" s="31"/>
      <c r="J2029" s="31"/>
      <c r="K2029" s="31"/>
    </row>
    <row r="2030" spans="1:11" ht="15.75" x14ac:dyDescent="0.25">
      <c r="A2030" s="28" t="str">
        <f>IFERROR((RANK(B2030, $B$5:B7026) + COUNTIF($B$5:B2030, B2030) - 1),"")</f>
        <v/>
      </c>
      <c r="B2030" s="29" t="str">
        <f t="shared" si="62"/>
        <v>0</v>
      </c>
      <c r="C2030" s="30"/>
      <c r="D2030" s="30"/>
      <c r="E2030" s="34"/>
      <c r="F2030" s="33" t="str">
        <f t="shared" si="63"/>
        <v/>
      </c>
      <c r="G2030" s="30"/>
      <c r="H2030" s="30"/>
      <c r="I2030" s="31"/>
      <c r="J2030" s="31"/>
      <c r="K2030" s="31"/>
    </row>
    <row r="2031" spans="1:11" ht="15.75" x14ac:dyDescent="0.25">
      <c r="A2031" s="28" t="str">
        <f>IFERROR((RANK(B2031, $B$5:B7027) + COUNTIF($B$5:B2031, B2031) - 1),"")</f>
        <v/>
      </c>
      <c r="B2031" s="29" t="str">
        <f t="shared" si="62"/>
        <v>0</v>
      </c>
      <c r="C2031" s="30"/>
      <c r="D2031" s="30"/>
      <c r="E2031" s="34"/>
      <c r="F2031" s="33" t="str">
        <f t="shared" si="63"/>
        <v/>
      </c>
      <c r="G2031" s="30"/>
      <c r="H2031" s="30"/>
      <c r="I2031" s="31"/>
      <c r="J2031" s="31"/>
      <c r="K2031" s="31"/>
    </row>
    <row r="2032" spans="1:11" ht="15.75" x14ac:dyDescent="0.25">
      <c r="A2032" s="28" t="str">
        <f>IFERROR((RANK(B2032, $B$5:B7028) + COUNTIF($B$5:B2032, B2032) - 1),"")</f>
        <v/>
      </c>
      <c r="B2032" s="29" t="str">
        <f t="shared" si="62"/>
        <v>0</v>
      </c>
      <c r="C2032" s="30"/>
      <c r="D2032" s="30"/>
      <c r="E2032" s="34"/>
      <c r="F2032" s="33" t="str">
        <f t="shared" si="63"/>
        <v/>
      </c>
      <c r="G2032" s="30"/>
      <c r="H2032" s="30"/>
      <c r="I2032" s="31"/>
      <c r="J2032" s="31"/>
      <c r="K2032" s="31"/>
    </row>
    <row r="2033" spans="1:11" ht="15.75" x14ac:dyDescent="0.25">
      <c r="A2033" s="28" t="str">
        <f>IFERROR((RANK(B2033, $B$5:B7029) + COUNTIF($B$5:B2033, B2033) - 1),"")</f>
        <v/>
      </c>
      <c r="B2033" s="29" t="str">
        <f t="shared" si="62"/>
        <v>0</v>
      </c>
      <c r="C2033" s="30"/>
      <c r="D2033" s="30"/>
      <c r="E2033" s="34"/>
      <c r="F2033" s="33" t="str">
        <f t="shared" si="63"/>
        <v/>
      </c>
      <c r="G2033" s="30"/>
      <c r="H2033" s="30"/>
      <c r="I2033" s="31"/>
      <c r="J2033" s="31"/>
      <c r="K2033" s="31"/>
    </row>
    <row r="2034" spans="1:11" ht="15.75" x14ac:dyDescent="0.25">
      <c r="A2034" s="28" t="str">
        <f>IFERROR((RANK(B2034, $B$5:B7030) + COUNTIF($B$5:B2034, B2034) - 1),"")</f>
        <v/>
      </c>
      <c r="B2034" s="29" t="str">
        <f t="shared" si="62"/>
        <v>0</v>
      </c>
      <c r="C2034" s="30"/>
      <c r="D2034" s="30"/>
      <c r="E2034" s="34"/>
      <c r="F2034" s="33" t="str">
        <f t="shared" si="63"/>
        <v/>
      </c>
      <c r="G2034" s="30"/>
      <c r="H2034" s="30"/>
      <c r="I2034" s="31"/>
      <c r="J2034" s="31"/>
      <c r="K2034" s="31"/>
    </row>
    <row r="2035" spans="1:11" ht="15.75" x14ac:dyDescent="0.25">
      <c r="A2035" s="28" t="str">
        <f>IFERROR((RANK(B2035, $B$5:B7031) + COUNTIF($B$5:B2035, B2035) - 1),"")</f>
        <v/>
      </c>
      <c r="B2035" s="29" t="str">
        <f t="shared" si="62"/>
        <v>0</v>
      </c>
      <c r="C2035" s="30"/>
      <c r="D2035" s="30"/>
      <c r="E2035" s="34"/>
      <c r="F2035" s="33" t="str">
        <f t="shared" si="63"/>
        <v/>
      </c>
      <c r="G2035" s="30"/>
      <c r="H2035" s="30"/>
      <c r="I2035" s="31"/>
      <c r="J2035" s="31"/>
      <c r="K2035" s="31"/>
    </row>
    <row r="2036" spans="1:11" ht="15.75" x14ac:dyDescent="0.25">
      <c r="A2036" s="28" t="str">
        <f>IFERROR((RANK(B2036, $B$5:B7032) + COUNTIF($B$5:B2036, B2036) - 1),"")</f>
        <v/>
      </c>
      <c r="B2036" s="29" t="str">
        <f t="shared" si="62"/>
        <v>0</v>
      </c>
      <c r="C2036" s="30"/>
      <c r="D2036" s="30"/>
      <c r="E2036" s="34"/>
      <c r="F2036" s="33" t="str">
        <f t="shared" si="63"/>
        <v/>
      </c>
      <c r="G2036" s="30"/>
      <c r="H2036" s="30"/>
      <c r="I2036" s="31"/>
      <c r="J2036" s="31"/>
      <c r="K2036" s="31"/>
    </row>
    <row r="2037" spans="1:11" ht="15.75" x14ac:dyDescent="0.25">
      <c r="A2037" s="28" t="str">
        <f>IFERROR((RANK(B2037, $B$5:B7033) + COUNTIF($B$5:B2037, B2037) - 1),"")</f>
        <v/>
      </c>
      <c r="B2037" s="29" t="str">
        <f t="shared" si="62"/>
        <v>0</v>
      </c>
      <c r="C2037" s="30"/>
      <c r="D2037" s="30"/>
      <c r="E2037" s="34"/>
      <c r="F2037" s="33" t="str">
        <f t="shared" si="63"/>
        <v/>
      </c>
      <c r="G2037" s="30"/>
      <c r="H2037" s="30"/>
      <c r="I2037" s="31"/>
      <c r="J2037" s="31"/>
      <c r="K2037" s="31"/>
    </row>
    <row r="2038" spans="1:11" ht="15.75" x14ac:dyDescent="0.25">
      <c r="A2038" s="28" t="str">
        <f>IFERROR((RANK(B2038, $B$5:B7034) + COUNTIF($B$5:B2038, B2038) - 1),"")</f>
        <v/>
      </c>
      <c r="B2038" s="29" t="str">
        <f t="shared" si="62"/>
        <v>0</v>
      </c>
      <c r="C2038" s="30"/>
      <c r="D2038" s="30"/>
      <c r="E2038" s="34"/>
      <c r="F2038" s="33" t="str">
        <f t="shared" si="63"/>
        <v/>
      </c>
      <c r="G2038" s="30"/>
      <c r="H2038" s="30"/>
      <c r="I2038" s="31"/>
      <c r="J2038" s="31"/>
      <c r="K2038" s="31"/>
    </row>
    <row r="2039" spans="1:11" ht="15.75" x14ac:dyDescent="0.25">
      <c r="A2039" s="28" t="str">
        <f>IFERROR((RANK(B2039, $B$5:B7035) + COUNTIF($B$5:B2039, B2039) - 1),"")</f>
        <v/>
      </c>
      <c r="B2039" s="29" t="str">
        <f t="shared" si="62"/>
        <v>0</v>
      </c>
      <c r="C2039" s="30"/>
      <c r="D2039" s="30"/>
      <c r="E2039" s="34"/>
      <c r="F2039" s="33" t="str">
        <f t="shared" si="63"/>
        <v/>
      </c>
      <c r="G2039" s="30"/>
      <c r="H2039" s="30"/>
      <c r="I2039" s="31"/>
      <c r="J2039" s="31"/>
      <c r="K2039" s="31"/>
    </row>
    <row r="2040" spans="1:11" ht="15.75" x14ac:dyDescent="0.25">
      <c r="A2040" s="28" t="str">
        <f>IFERROR((RANK(B2040, $B$5:B7036) + COUNTIF($B$5:B2040, B2040) - 1),"")</f>
        <v/>
      </c>
      <c r="B2040" s="29" t="str">
        <f t="shared" si="62"/>
        <v>0</v>
      </c>
      <c r="C2040" s="30"/>
      <c r="D2040" s="30"/>
      <c r="E2040" s="34"/>
      <c r="F2040" s="33" t="str">
        <f t="shared" si="63"/>
        <v/>
      </c>
      <c r="G2040" s="30"/>
      <c r="H2040" s="30"/>
      <c r="I2040" s="31"/>
      <c r="J2040" s="31"/>
      <c r="K2040" s="31"/>
    </row>
    <row r="2041" spans="1:11" ht="15.75" x14ac:dyDescent="0.25">
      <c r="A2041" s="28" t="str">
        <f>IFERROR((RANK(B2041, $B$5:B7037) + COUNTIF($B$5:B2041, B2041) - 1),"")</f>
        <v/>
      </c>
      <c r="B2041" s="29" t="str">
        <f t="shared" si="62"/>
        <v>0</v>
      </c>
      <c r="C2041" s="30"/>
      <c r="D2041" s="30"/>
      <c r="E2041" s="34"/>
      <c r="F2041" s="33" t="str">
        <f t="shared" si="63"/>
        <v/>
      </c>
      <c r="G2041" s="30"/>
      <c r="H2041" s="30"/>
      <c r="I2041" s="31"/>
      <c r="J2041" s="31"/>
      <c r="K2041" s="31"/>
    </row>
    <row r="2042" spans="1:11" ht="15.75" x14ac:dyDescent="0.25">
      <c r="A2042" s="28" t="str">
        <f>IFERROR((RANK(B2042, $B$5:B7038) + COUNTIF($B$5:B2042, B2042) - 1),"")</f>
        <v/>
      </c>
      <c r="B2042" s="29" t="str">
        <f t="shared" si="62"/>
        <v>0</v>
      </c>
      <c r="C2042" s="30"/>
      <c r="D2042" s="30"/>
      <c r="E2042" s="34"/>
      <c r="F2042" s="33" t="str">
        <f t="shared" si="63"/>
        <v/>
      </c>
      <c r="G2042" s="30"/>
      <c r="H2042" s="30"/>
      <c r="I2042" s="31"/>
      <c r="J2042" s="31"/>
      <c r="K2042" s="31"/>
    </row>
    <row r="2043" spans="1:11" ht="15.75" x14ac:dyDescent="0.25">
      <c r="A2043" s="28" t="str">
        <f>IFERROR((RANK(B2043, $B$5:B7039) + COUNTIF($B$5:B2043, B2043) - 1),"")</f>
        <v/>
      </c>
      <c r="B2043" s="29" t="str">
        <f t="shared" si="62"/>
        <v>0</v>
      </c>
      <c r="C2043" s="30"/>
      <c r="D2043" s="30"/>
      <c r="E2043" s="34"/>
      <c r="F2043" s="33" t="str">
        <f t="shared" si="63"/>
        <v/>
      </c>
      <c r="G2043" s="30"/>
      <c r="H2043" s="30"/>
      <c r="I2043" s="31"/>
      <c r="J2043" s="31"/>
      <c r="K2043" s="31"/>
    </row>
    <row r="2044" spans="1:11" ht="15.75" x14ac:dyDescent="0.25">
      <c r="A2044" s="28" t="str">
        <f>IFERROR((RANK(B2044, $B$5:B7040) + COUNTIF($B$5:B2044, B2044) - 1),"")</f>
        <v/>
      </c>
      <c r="B2044" s="29" t="str">
        <f t="shared" si="62"/>
        <v>0</v>
      </c>
      <c r="C2044" s="30"/>
      <c r="D2044" s="30"/>
      <c r="E2044" s="34"/>
      <c r="F2044" s="33" t="str">
        <f t="shared" si="63"/>
        <v/>
      </c>
      <c r="G2044" s="30"/>
      <c r="H2044" s="30"/>
      <c r="I2044" s="31"/>
      <c r="J2044" s="31"/>
      <c r="K2044" s="31"/>
    </row>
    <row r="2045" spans="1:11" ht="15.75" x14ac:dyDescent="0.25">
      <c r="A2045" s="28" t="str">
        <f>IFERROR((RANK(B2045, $B$5:B7041) + COUNTIF($B$5:B2045, B2045) - 1),"")</f>
        <v/>
      </c>
      <c r="B2045" s="29" t="str">
        <f t="shared" si="62"/>
        <v>0</v>
      </c>
      <c r="C2045" s="30"/>
      <c r="D2045" s="30"/>
      <c r="E2045" s="34"/>
      <c r="F2045" s="33" t="str">
        <f t="shared" si="63"/>
        <v/>
      </c>
      <c r="G2045" s="30"/>
      <c r="H2045" s="30"/>
      <c r="I2045" s="31"/>
      <c r="J2045" s="31"/>
      <c r="K2045" s="31"/>
    </row>
    <row r="2046" spans="1:11" ht="15.75" x14ac:dyDescent="0.25">
      <c r="A2046" s="28" t="str">
        <f>IFERROR((RANK(B2046, $B$5:B7042) + COUNTIF($B$5:B2046, B2046) - 1),"")</f>
        <v/>
      </c>
      <c r="B2046" s="29" t="str">
        <f t="shared" si="62"/>
        <v>0</v>
      </c>
      <c r="C2046" s="30"/>
      <c r="D2046" s="30"/>
      <c r="E2046" s="34"/>
      <c r="F2046" s="33" t="str">
        <f t="shared" si="63"/>
        <v/>
      </c>
      <c r="G2046" s="30"/>
      <c r="H2046" s="30"/>
      <c r="I2046" s="31"/>
      <c r="J2046" s="31"/>
      <c r="K2046" s="31"/>
    </row>
    <row r="2047" spans="1:11" ht="15.75" x14ac:dyDescent="0.25">
      <c r="A2047" s="28" t="str">
        <f>IFERROR((RANK(B2047, $B$5:B7043) + COUNTIF($B$5:B2047, B2047) - 1),"")</f>
        <v/>
      </c>
      <c r="B2047" s="29" t="str">
        <f t="shared" si="62"/>
        <v>0</v>
      </c>
      <c r="C2047" s="30"/>
      <c r="D2047" s="30"/>
      <c r="E2047" s="34"/>
      <c r="F2047" s="33" t="str">
        <f t="shared" si="63"/>
        <v/>
      </c>
      <c r="G2047" s="30"/>
      <c r="H2047" s="30"/>
      <c r="I2047" s="31"/>
      <c r="J2047" s="31"/>
      <c r="K2047" s="31"/>
    </row>
    <row r="2048" spans="1:11" ht="15.75" x14ac:dyDescent="0.25">
      <c r="A2048" s="28" t="str">
        <f>IFERROR((RANK(B2048, $B$5:B7044) + COUNTIF($B$5:B2048, B2048) - 1),"")</f>
        <v/>
      </c>
      <c r="B2048" s="29" t="str">
        <f t="shared" si="62"/>
        <v>0</v>
      </c>
      <c r="C2048" s="30"/>
      <c r="D2048" s="30"/>
      <c r="E2048" s="34"/>
      <c r="F2048" s="33" t="str">
        <f t="shared" si="63"/>
        <v/>
      </c>
      <c r="G2048" s="30"/>
      <c r="H2048" s="30"/>
      <c r="I2048" s="31"/>
      <c r="J2048" s="31"/>
      <c r="K2048" s="31"/>
    </row>
    <row r="2049" spans="1:11" ht="15.75" x14ac:dyDescent="0.25">
      <c r="A2049" s="28" t="str">
        <f>IFERROR((RANK(B2049, $B$5:B7045) + COUNTIF($B$5:B2049, B2049) - 1),"")</f>
        <v/>
      </c>
      <c r="B2049" s="29" t="str">
        <f t="shared" si="62"/>
        <v>0</v>
      </c>
      <c r="C2049" s="30"/>
      <c r="D2049" s="30"/>
      <c r="E2049" s="34"/>
      <c r="F2049" s="33" t="str">
        <f t="shared" si="63"/>
        <v/>
      </c>
      <c r="G2049" s="30"/>
      <c r="H2049" s="30"/>
      <c r="I2049" s="31"/>
      <c r="J2049" s="31"/>
      <c r="K2049" s="31"/>
    </row>
    <row r="2050" spans="1:11" ht="15.75" x14ac:dyDescent="0.25">
      <c r="A2050" s="28" t="str">
        <f>IFERROR((RANK(B2050, $B$5:B7046) + COUNTIF($B$5:B2050, B2050) - 1),"")</f>
        <v/>
      </c>
      <c r="B2050" s="29" t="str">
        <f t="shared" si="62"/>
        <v>0</v>
      </c>
      <c r="C2050" s="30"/>
      <c r="D2050" s="30"/>
      <c r="E2050" s="34"/>
      <c r="F2050" s="33" t="str">
        <f t="shared" si="63"/>
        <v/>
      </c>
      <c r="G2050" s="30"/>
      <c r="H2050" s="30"/>
      <c r="I2050" s="31"/>
      <c r="J2050" s="31"/>
      <c r="K2050" s="31"/>
    </row>
    <row r="2051" spans="1:11" ht="15.75" x14ac:dyDescent="0.25">
      <c r="A2051" s="28" t="str">
        <f>IFERROR((RANK(B2051, $B$5:B7047) + COUNTIF($B$5:B2051, B2051) - 1),"")</f>
        <v/>
      </c>
      <c r="B2051" s="29" t="str">
        <f t="shared" si="62"/>
        <v>0</v>
      </c>
      <c r="C2051" s="30"/>
      <c r="D2051" s="30"/>
      <c r="E2051" s="34"/>
      <c r="F2051" s="33" t="str">
        <f t="shared" si="63"/>
        <v/>
      </c>
      <c r="G2051" s="30"/>
      <c r="H2051" s="30"/>
      <c r="I2051" s="31"/>
      <c r="J2051" s="31"/>
      <c r="K2051" s="31"/>
    </row>
    <row r="2052" spans="1:11" ht="15.75" x14ac:dyDescent="0.25">
      <c r="A2052" s="28" t="str">
        <f>IFERROR((RANK(B2052, $B$5:B7048) + COUNTIF($B$5:B2052, B2052) - 1),"")</f>
        <v/>
      </c>
      <c r="B2052" s="29" t="str">
        <f t="shared" si="62"/>
        <v>0</v>
      </c>
      <c r="C2052" s="30"/>
      <c r="D2052" s="30"/>
      <c r="E2052" s="34"/>
      <c r="F2052" s="33" t="str">
        <f t="shared" si="63"/>
        <v/>
      </c>
      <c r="G2052" s="30"/>
      <c r="H2052" s="30"/>
      <c r="I2052" s="31"/>
      <c r="J2052" s="31"/>
      <c r="K2052" s="31"/>
    </row>
    <row r="2053" spans="1:11" ht="15.75" x14ac:dyDescent="0.25">
      <c r="A2053" s="28" t="str">
        <f>IFERROR((RANK(B2053, $B$5:B7049) + COUNTIF($B$5:B2053, B2053) - 1),"")</f>
        <v/>
      </c>
      <c r="B2053" s="29" t="str">
        <f t="shared" ref="B2053:B2116" si="64">IF(G2053="Removed",IF(AND(I2053 &lt;&gt; "Poor", I2053 &lt;&gt; "Very Poor/Dead",E2053&gt;5), E2053, "0"),"0")</f>
        <v>0</v>
      </c>
      <c r="C2053" s="30"/>
      <c r="D2053" s="30"/>
      <c r="E2053" s="34"/>
      <c r="F2053" s="33" t="str">
        <f t="shared" ref="F2053:F2116" si="65">IF(E2053&gt;=20,"X","")</f>
        <v/>
      </c>
      <c r="G2053" s="30"/>
      <c r="H2053" s="30"/>
      <c r="I2053" s="31"/>
      <c r="J2053" s="31"/>
      <c r="K2053" s="31"/>
    </row>
    <row r="2054" spans="1:11" ht="15.75" x14ac:dyDescent="0.25">
      <c r="A2054" s="28" t="str">
        <f>IFERROR((RANK(B2054, $B$5:B7050) + COUNTIF($B$5:B2054, B2054) - 1),"")</f>
        <v/>
      </c>
      <c r="B2054" s="29" t="str">
        <f t="shared" si="64"/>
        <v>0</v>
      </c>
      <c r="C2054" s="30"/>
      <c r="D2054" s="30"/>
      <c r="E2054" s="34"/>
      <c r="F2054" s="33" t="str">
        <f t="shared" si="65"/>
        <v/>
      </c>
      <c r="G2054" s="30"/>
      <c r="H2054" s="30"/>
      <c r="I2054" s="31"/>
      <c r="J2054" s="31"/>
      <c r="K2054" s="31"/>
    </row>
    <row r="2055" spans="1:11" ht="15.75" x14ac:dyDescent="0.25">
      <c r="A2055" s="28" t="str">
        <f>IFERROR((RANK(B2055, $B$5:B7051) + COUNTIF($B$5:B2055, B2055) - 1),"")</f>
        <v/>
      </c>
      <c r="B2055" s="29" t="str">
        <f t="shared" si="64"/>
        <v>0</v>
      </c>
      <c r="C2055" s="30"/>
      <c r="D2055" s="30"/>
      <c r="E2055" s="34"/>
      <c r="F2055" s="33" t="str">
        <f t="shared" si="65"/>
        <v/>
      </c>
      <c r="G2055" s="30"/>
      <c r="H2055" s="30"/>
      <c r="I2055" s="31"/>
      <c r="J2055" s="31"/>
      <c r="K2055" s="31"/>
    </row>
    <row r="2056" spans="1:11" ht="15.75" x14ac:dyDescent="0.25">
      <c r="A2056" s="28" t="str">
        <f>IFERROR((RANK(B2056, $B$5:B7052) + COUNTIF($B$5:B2056, B2056) - 1),"")</f>
        <v/>
      </c>
      <c r="B2056" s="29" t="str">
        <f t="shared" si="64"/>
        <v>0</v>
      </c>
      <c r="C2056" s="30"/>
      <c r="D2056" s="30"/>
      <c r="E2056" s="34"/>
      <c r="F2056" s="33" t="str">
        <f t="shared" si="65"/>
        <v/>
      </c>
      <c r="G2056" s="30"/>
      <c r="H2056" s="30"/>
      <c r="I2056" s="31"/>
      <c r="J2056" s="31"/>
      <c r="K2056" s="31"/>
    </row>
    <row r="2057" spans="1:11" ht="15.75" x14ac:dyDescent="0.25">
      <c r="A2057" s="28" t="str">
        <f>IFERROR((RANK(B2057, $B$5:B7053) + COUNTIF($B$5:B2057, B2057) - 1),"")</f>
        <v/>
      </c>
      <c r="B2057" s="29" t="str">
        <f t="shared" si="64"/>
        <v>0</v>
      </c>
      <c r="C2057" s="30"/>
      <c r="D2057" s="30"/>
      <c r="E2057" s="34"/>
      <c r="F2057" s="33" t="str">
        <f t="shared" si="65"/>
        <v/>
      </c>
      <c r="G2057" s="30"/>
      <c r="H2057" s="30"/>
      <c r="I2057" s="31"/>
      <c r="J2057" s="31"/>
      <c r="K2057" s="31"/>
    </row>
    <row r="2058" spans="1:11" ht="15.75" x14ac:dyDescent="0.25">
      <c r="A2058" s="28" t="str">
        <f>IFERROR((RANK(B2058, $B$5:B7054) + COUNTIF($B$5:B2058, B2058) - 1),"")</f>
        <v/>
      </c>
      <c r="B2058" s="29" t="str">
        <f t="shared" si="64"/>
        <v>0</v>
      </c>
      <c r="C2058" s="30"/>
      <c r="D2058" s="30"/>
      <c r="E2058" s="34"/>
      <c r="F2058" s="33" t="str">
        <f t="shared" si="65"/>
        <v/>
      </c>
      <c r="G2058" s="30"/>
      <c r="H2058" s="30"/>
      <c r="I2058" s="31"/>
      <c r="J2058" s="31"/>
      <c r="K2058" s="31"/>
    </row>
    <row r="2059" spans="1:11" ht="15.75" x14ac:dyDescent="0.25">
      <c r="A2059" s="28" t="str">
        <f>IFERROR((RANK(B2059, $B$5:B7055) + COUNTIF($B$5:B2059, B2059) - 1),"")</f>
        <v/>
      </c>
      <c r="B2059" s="29" t="str">
        <f t="shared" si="64"/>
        <v>0</v>
      </c>
      <c r="C2059" s="30"/>
      <c r="D2059" s="30"/>
      <c r="E2059" s="34"/>
      <c r="F2059" s="33" t="str">
        <f t="shared" si="65"/>
        <v/>
      </c>
      <c r="G2059" s="30"/>
      <c r="H2059" s="30"/>
      <c r="I2059" s="31"/>
      <c r="J2059" s="31"/>
      <c r="K2059" s="31"/>
    </row>
    <row r="2060" spans="1:11" ht="15.75" x14ac:dyDescent="0.25">
      <c r="A2060" s="28" t="str">
        <f>IFERROR((RANK(B2060, $B$5:B7056) + COUNTIF($B$5:B2060, B2060) - 1),"")</f>
        <v/>
      </c>
      <c r="B2060" s="29" t="str">
        <f t="shared" si="64"/>
        <v>0</v>
      </c>
      <c r="C2060" s="30"/>
      <c r="D2060" s="30"/>
      <c r="E2060" s="34"/>
      <c r="F2060" s="33" t="str">
        <f t="shared" si="65"/>
        <v/>
      </c>
      <c r="G2060" s="30"/>
      <c r="H2060" s="30"/>
      <c r="I2060" s="31"/>
      <c r="J2060" s="31"/>
      <c r="K2060" s="31"/>
    </row>
    <row r="2061" spans="1:11" ht="15.75" x14ac:dyDescent="0.25">
      <c r="A2061" s="28" t="str">
        <f>IFERROR((RANK(B2061, $B$5:B7057) + COUNTIF($B$5:B2061, B2061) - 1),"")</f>
        <v/>
      </c>
      <c r="B2061" s="29" t="str">
        <f t="shared" si="64"/>
        <v>0</v>
      </c>
      <c r="C2061" s="30"/>
      <c r="D2061" s="30"/>
      <c r="E2061" s="34"/>
      <c r="F2061" s="33" t="str">
        <f t="shared" si="65"/>
        <v/>
      </c>
      <c r="G2061" s="30"/>
      <c r="H2061" s="30"/>
      <c r="I2061" s="31"/>
      <c r="J2061" s="31"/>
      <c r="K2061" s="31"/>
    </row>
    <row r="2062" spans="1:11" ht="15.75" x14ac:dyDescent="0.25">
      <c r="A2062" s="28" t="str">
        <f>IFERROR((RANK(B2062, $B$5:B7058) + COUNTIF($B$5:B2062, B2062) - 1),"")</f>
        <v/>
      </c>
      <c r="B2062" s="29" t="str">
        <f t="shared" si="64"/>
        <v>0</v>
      </c>
      <c r="C2062" s="30"/>
      <c r="D2062" s="30"/>
      <c r="E2062" s="34"/>
      <c r="F2062" s="33" t="str">
        <f t="shared" si="65"/>
        <v/>
      </c>
      <c r="G2062" s="30"/>
      <c r="H2062" s="30"/>
      <c r="I2062" s="31"/>
      <c r="J2062" s="31"/>
      <c r="K2062" s="31"/>
    </row>
    <row r="2063" spans="1:11" ht="15.75" x14ac:dyDescent="0.25">
      <c r="A2063" s="28" t="str">
        <f>IFERROR((RANK(B2063, $B$5:B7059) + COUNTIF($B$5:B2063, B2063) - 1),"")</f>
        <v/>
      </c>
      <c r="B2063" s="29" t="str">
        <f t="shared" si="64"/>
        <v>0</v>
      </c>
      <c r="C2063" s="30"/>
      <c r="D2063" s="30"/>
      <c r="E2063" s="34"/>
      <c r="F2063" s="33" t="str">
        <f t="shared" si="65"/>
        <v/>
      </c>
      <c r="G2063" s="30"/>
      <c r="H2063" s="30"/>
      <c r="I2063" s="31"/>
      <c r="J2063" s="31"/>
      <c r="K2063" s="31"/>
    </row>
    <row r="2064" spans="1:11" ht="15.75" x14ac:dyDescent="0.25">
      <c r="A2064" s="28" t="str">
        <f>IFERROR((RANK(B2064, $B$5:B7060) + COUNTIF($B$5:B2064, B2064) - 1),"")</f>
        <v/>
      </c>
      <c r="B2064" s="29" t="str">
        <f t="shared" si="64"/>
        <v>0</v>
      </c>
      <c r="C2064" s="30"/>
      <c r="D2064" s="30"/>
      <c r="E2064" s="34"/>
      <c r="F2064" s="33" t="str">
        <f t="shared" si="65"/>
        <v/>
      </c>
      <c r="G2064" s="30"/>
      <c r="H2064" s="30"/>
      <c r="I2064" s="31"/>
      <c r="J2064" s="31"/>
      <c r="K2064" s="31"/>
    </row>
    <row r="2065" spans="1:11" ht="15.75" x14ac:dyDescent="0.25">
      <c r="A2065" s="28" t="str">
        <f>IFERROR((RANK(B2065, $B$5:B7061) + COUNTIF($B$5:B2065, B2065) - 1),"")</f>
        <v/>
      </c>
      <c r="B2065" s="29" t="str">
        <f t="shared" si="64"/>
        <v>0</v>
      </c>
      <c r="C2065" s="30"/>
      <c r="D2065" s="30"/>
      <c r="E2065" s="34"/>
      <c r="F2065" s="33" t="str">
        <f t="shared" si="65"/>
        <v/>
      </c>
      <c r="G2065" s="30"/>
      <c r="H2065" s="30"/>
      <c r="I2065" s="31"/>
      <c r="J2065" s="31"/>
      <c r="K2065" s="31"/>
    </row>
    <row r="2066" spans="1:11" ht="15.75" x14ac:dyDescent="0.25">
      <c r="A2066" s="28" t="str">
        <f>IFERROR((RANK(B2066, $B$5:B7062) + COUNTIF($B$5:B2066, B2066) - 1),"")</f>
        <v/>
      </c>
      <c r="B2066" s="29" t="str">
        <f t="shared" si="64"/>
        <v>0</v>
      </c>
      <c r="C2066" s="30"/>
      <c r="D2066" s="30"/>
      <c r="E2066" s="34"/>
      <c r="F2066" s="33" t="str">
        <f t="shared" si="65"/>
        <v/>
      </c>
      <c r="G2066" s="30"/>
      <c r="H2066" s="30"/>
      <c r="I2066" s="31"/>
      <c r="J2066" s="31"/>
      <c r="K2066" s="31"/>
    </row>
    <row r="2067" spans="1:11" ht="15.75" x14ac:dyDescent="0.25">
      <c r="A2067" s="28" t="str">
        <f>IFERROR((RANK(B2067, $B$5:B7063) + COUNTIF($B$5:B2067, B2067) - 1),"")</f>
        <v/>
      </c>
      <c r="B2067" s="29" t="str">
        <f t="shared" si="64"/>
        <v>0</v>
      </c>
      <c r="C2067" s="30"/>
      <c r="D2067" s="30"/>
      <c r="E2067" s="34"/>
      <c r="F2067" s="33" t="str">
        <f t="shared" si="65"/>
        <v/>
      </c>
      <c r="G2067" s="30"/>
      <c r="H2067" s="30"/>
      <c r="I2067" s="31"/>
      <c r="J2067" s="31"/>
      <c r="K2067" s="31"/>
    </row>
    <row r="2068" spans="1:11" ht="15.75" x14ac:dyDescent="0.25">
      <c r="A2068" s="28" t="str">
        <f>IFERROR((RANK(B2068, $B$5:B7064) + COUNTIF($B$5:B2068, B2068) - 1),"")</f>
        <v/>
      </c>
      <c r="B2068" s="29" t="str">
        <f t="shared" si="64"/>
        <v>0</v>
      </c>
      <c r="C2068" s="30"/>
      <c r="D2068" s="30"/>
      <c r="E2068" s="34"/>
      <c r="F2068" s="33" t="str">
        <f t="shared" si="65"/>
        <v/>
      </c>
      <c r="G2068" s="30"/>
      <c r="H2068" s="30"/>
      <c r="I2068" s="31"/>
      <c r="J2068" s="31"/>
      <c r="K2068" s="31"/>
    </row>
    <row r="2069" spans="1:11" ht="15.75" x14ac:dyDescent="0.25">
      <c r="A2069" s="28" t="str">
        <f>IFERROR((RANK(B2069, $B$5:B7065) + COUNTIF($B$5:B2069, B2069) - 1),"")</f>
        <v/>
      </c>
      <c r="B2069" s="29" t="str">
        <f t="shared" si="64"/>
        <v>0</v>
      </c>
      <c r="C2069" s="30"/>
      <c r="D2069" s="30"/>
      <c r="E2069" s="34"/>
      <c r="F2069" s="33" t="str">
        <f t="shared" si="65"/>
        <v/>
      </c>
      <c r="G2069" s="30"/>
      <c r="H2069" s="30"/>
      <c r="I2069" s="31"/>
      <c r="J2069" s="31"/>
      <c r="K2069" s="31"/>
    </row>
    <row r="2070" spans="1:11" ht="15.75" x14ac:dyDescent="0.25">
      <c r="A2070" s="28" t="str">
        <f>IFERROR((RANK(B2070, $B$5:B7066) + COUNTIF($B$5:B2070, B2070) - 1),"")</f>
        <v/>
      </c>
      <c r="B2070" s="29" t="str">
        <f t="shared" si="64"/>
        <v>0</v>
      </c>
      <c r="C2070" s="30"/>
      <c r="D2070" s="30"/>
      <c r="E2070" s="34"/>
      <c r="F2070" s="33" t="str">
        <f t="shared" si="65"/>
        <v/>
      </c>
      <c r="G2070" s="30"/>
      <c r="H2070" s="30"/>
      <c r="I2070" s="31"/>
      <c r="J2070" s="31"/>
      <c r="K2070" s="31"/>
    </row>
    <row r="2071" spans="1:11" ht="15.75" x14ac:dyDescent="0.25">
      <c r="A2071" s="28" t="str">
        <f>IFERROR((RANK(B2071, $B$5:B7067) + COUNTIF($B$5:B2071, B2071) - 1),"")</f>
        <v/>
      </c>
      <c r="B2071" s="29" t="str">
        <f t="shared" si="64"/>
        <v>0</v>
      </c>
      <c r="C2071" s="30"/>
      <c r="D2071" s="30"/>
      <c r="E2071" s="34"/>
      <c r="F2071" s="33" t="str">
        <f t="shared" si="65"/>
        <v/>
      </c>
      <c r="G2071" s="30"/>
      <c r="H2071" s="30"/>
      <c r="I2071" s="31"/>
      <c r="J2071" s="31"/>
      <c r="K2071" s="31"/>
    </row>
    <row r="2072" spans="1:11" ht="15.75" x14ac:dyDescent="0.25">
      <c r="A2072" s="28" t="str">
        <f>IFERROR((RANK(B2072, $B$5:B7068) + COUNTIF($B$5:B2072, B2072) - 1),"")</f>
        <v/>
      </c>
      <c r="B2072" s="29" t="str">
        <f t="shared" si="64"/>
        <v>0</v>
      </c>
      <c r="C2072" s="30"/>
      <c r="D2072" s="30"/>
      <c r="E2072" s="34"/>
      <c r="F2072" s="33" t="str">
        <f t="shared" si="65"/>
        <v/>
      </c>
      <c r="G2072" s="30"/>
      <c r="H2072" s="30"/>
      <c r="I2072" s="31"/>
      <c r="J2072" s="31"/>
      <c r="K2072" s="31"/>
    </row>
    <row r="2073" spans="1:11" ht="15.75" x14ac:dyDescent="0.25">
      <c r="A2073" s="28" t="str">
        <f>IFERROR((RANK(B2073, $B$5:B7069) + COUNTIF($B$5:B2073, B2073) - 1),"")</f>
        <v/>
      </c>
      <c r="B2073" s="29" t="str">
        <f t="shared" si="64"/>
        <v>0</v>
      </c>
      <c r="C2073" s="30"/>
      <c r="D2073" s="30"/>
      <c r="E2073" s="34"/>
      <c r="F2073" s="33" t="str">
        <f t="shared" si="65"/>
        <v/>
      </c>
      <c r="G2073" s="30"/>
      <c r="H2073" s="30"/>
      <c r="I2073" s="31"/>
      <c r="J2073" s="31"/>
      <c r="K2073" s="31"/>
    </row>
    <row r="2074" spans="1:11" ht="15.75" x14ac:dyDescent="0.25">
      <c r="A2074" s="28" t="str">
        <f>IFERROR((RANK(B2074, $B$5:B7070) + COUNTIF($B$5:B2074, B2074) - 1),"")</f>
        <v/>
      </c>
      <c r="B2074" s="29" t="str">
        <f t="shared" si="64"/>
        <v>0</v>
      </c>
      <c r="C2074" s="30"/>
      <c r="D2074" s="30"/>
      <c r="E2074" s="34"/>
      <c r="F2074" s="33" t="str">
        <f t="shared" si="65"/>
        <v/>
      </c>
      <c r="G2074" s="30"/>
      <c r="H2074" s="30"/>
      <c r="I2074" s="31"/>
      <c r="J2074" s="31"/>
      <c r="K2074" s="31"/>
    </row>
    <row r="2075" spans="1:11" ht="15.75" x14ac:dyDescent="0.25">
      <c r="A2075" s="28" t="str">
        <f>IFERROR((RANK(B2075, $B$5:B7071) + COUNTIF($B$5:B2075, B2075) - 1),"")</f>
        <v/>
      </c>
      <c r="B2075" s="29" t="str">
        <f t="shared" si="64"/>
        <v>0</v>
      </c>
      <c r="C2075" s="30"/>
      <c r="D2075" s="30"/>
      <c r="E2075" s="34"/>
      <c r="F2075" s="33" t="str">
        <f t="shared" si="65"/>
        <v/>
      </c>
      <c r="G2075" s="30"/>
      <c r="H2075" s="30"/>
      <c r="I2075" s="31"/>
      <c r="J2075" s="31"/>
      <c r="K2075" s="31"/>
    </row>
    <row r="2076" spans="1:11" ht="15.75" x14ac:dyDescent="0.25">
      <c r="A2076" s="28" t="str">
        <f>IFERROR((RANK(B2076, $B$5:B7072) + COUNTIF($B$5:B2076, B2076) - 1),"")</f>
        <v/>
      </c>
      <c r="B2076" s="29" t="str">
        <f t="shared" si="64"/>
        <v>0</v>
      </c>
      <c r="C2076" s="30"/>
      <c r="D2076" s="30"/>
      <c r="E2076" s="34"/>
      <c r="F2076" s="33" t="str">
        <f t="shared" si="65"/>
        <v/>
      </c>
      <c r="G2076" s="30"/>
      <c r="H2076" s="30"/>
      <c r="I2076" s="31"/>
      <c r="J2076" s="31"/>
      <c r="K2076" s="31"/>
    </row>
    <row r="2077" spans="1:11" ht="15.75" x14ac:dyDescent="0.25">
      <c r="A2077" s="28" t="str">
        <f>IFERROR((RANK(B2077, $B$5:B7073) + COUNTIF($B$5:B2077, B2077) - 1),"")</f>
        <v/>
      </c>
      <c r="B2077" s="29" t="str">
        <f t="shared" si="64"/>
        <v>0</v>
      </c>
      <c r="C2077" s="30"/>
      <c r="D2077" s="30"/>
      <c r="E2077" s="34"/>
      <c r="F2077" s="33" t="str">
        <f t="shared" si="65"/>
        <v/>
      </c>
      <c r="G2077" s="30"/>
      <c r="H2077" s="30"/>
      <c r="I2077" s="31"/>
      <c r="J2077" s="31"/>
      <c r="K2077" s="31"/>
    </row>
    <row r="2078" spans="1:11" ht="15.75" x14ac:dyDescent="0.25">
      <c r="A2078" s="28" t="str">
        <f>IFERROR((RANK(B2078, $B$5:B7074) + COUNTIF($B$5:B2078, B2078) - 1),"")</f>
        <v/>
      </c>
      <c r="B2078" s="29" t="str">
        <f t="shared" si="64"/>
        <v>0</v>
      </c>
      <c r="C2078" s="30"/>
      <c r="D2078" s="30"/>
      <c r="E2078" s="34"/>
      <c r="F2078" s="33" t="str">
        <f t="shared" si="65"/>
        <v/>
      </c>
      <c r="G2078" s="30"/>
      <c r="H2078" s="30"/>
      <c r="I2078" s="31"/>
      <c r="J2078" s="31"/>
      <c r="K2078" s="31"/>
    </row>
    <row r="2079" spans="1:11" ht="15.75" x14ac:dyDescent="0.25">
      <c r="A2079" s="28" t="str">
        <f>IFERROR((RANK(B2079, $B$5:B7075) + COUNTIF($B$5:B2079, B2079) - 1),"")</f>
        <v/>
      </c>
      <c r="B2079" s="29" t="str">
        <f t="shared" si="64"/>
        <v>0</v>
      </c>
      <c r="C2079" s="30"/>
      <c r="D2079" s="30"/>
      <c r="E2079" s="34"/>
      <c r="F2079" s="33" t="str">
        <f t="shared" si="65"/>
        <v/>
      </c>
      <c r="G2079" s="30"/>
      <c r="H2079" s="30"/>
      <c r="I2079" s="31"/>
      <c r="J2079" s="31"/>
      <c r="K2079" s="31"/>
    </row>
    <row r="2080" spans="1:11" ht="15.75" x14ac:dyDescent="0.25">
      <c r="A2080" s="28" t="str">
        <f>IFERROR((RANK(B2080, $B$5:B7076) + COUNTIF($B$5:B2080, B2080) - 1),"")</f>
        <v/>
      </c>
      <c r="B2080" s="29" t="str">
        <f t="shared" si="64"/>
        <v>0</v>
      </c>
      <c r="C2080" s="30"/>
      <c r="D2080" s="30"/>
      <c r="E2080" s="34"/>
      <c r="F2080" s="33" t="str">
        <f t="shared" si="65"/>
        <v/>
      </c>
      <c r="G2080" s="30"/>
      <c r="H2080" s="30"/>
      <c r="I2080" s="31"/>
      <c r="J2080" s="31"/>
      <c r="K2080" s="31"/>
    </row>
    <row r="2081" spans="1:11" ht="15.75" x14ac:dyDescent="0.25">
      <c r="A2081" s="28" t="str">
        <f>IFERROR((RANK(B2081, $B$5:B7077) + COUNTIF($B$5:B2081, B2081) - 1),"")</f>
        <v/>
      </c>
      <c r="B2081" s="29" t="str">
        <f t="shared" si="64"/>
        <v>0</v>
      </c>
      <c r="C2081" s="30"/>
      <c r="D2081" s="30"/>
      <c r="E2081" s="34"/>
      <c r="F2081" s="33" t="str">
        <f t="shared" si="65"/>
        <v/>
      </c>
      <c r="G2081" s="30"/>
      <c r="H2081" s="30"/>
      <c r="I2081" s="31"/>
      <c r="J2081" s="31"/>
      <c r="K2081" s="31"/>
    </row>
    <row r="2082" spans="1:11" ht="15.75" x14ac:dyDescent="0.25">
      <c r="A2082" s="28" t="str">
        <f>IFERROR((RANK(B2082, $B$5:B7078) + COUNTIF($B$5:B2082, B2082) - 1),"")</f>
        <v/>
      </c>
      <c r="B2082" s="29" t="str">
        <f t="shared" si="64"/>
        <v>0</v>
      </c>
      <c r="C2082" s="30"/>
      <c r="D2082" s="30"/>
      <c r="E2082" s="34"/>
      <c r="F2082" s="33" t="str">
        <f t="shared" si="65"/>
        <v/>
      </c>
      <c r="G2082" s="30"/>
      <c r="H2082" s="30"/>
      <c r="I2082" s="31"/>
      <c r="J2082" s="31"/>
      <c r="K2082" s="31"/>
    </row>
    <row r="2083" spans="1:11" ht="15.75" x14ac:dyDescent="0.25">
      <c r="A2083" s="28" t="str">
        <f>IFERROR((RANK(B2083, $B$5:B7079) + COUNTIF($B$5:B2083, B2083) - 1),"")</f>
        <v/>
      </c>
      <c r="B2083" s="29" t="str">
        <f t="shared" si="64"/>
        <v>0</v>
      </c>
      <c r="C2083" s="30"/>
      <c r="D2083" s="30"/>
      <c r="E2083" s="34"/>
      <c r="F2083" s="33" t="str">
        <f t="shared" si="65"/>
        <v/>
      </c>
      <c r="G2083" s="30"/>
      <c r="H2083" s="30"/>
      <c r="I2083" s="31"/>
      <c r="J2083" s="31"/>
      <c r="K2083" s="31"/>
    </row>
    <row r="2084" spans="1:11" ht="15.75" x14ac:dyDescent="0.25">
      <c r="A2084" s="28" t="str">
        <f>IFERROR((RANK(B2084, $B$5:B7080) + COUNTIF($B$5:B2084, B2084) - 1),"")</f>
        <v/>
      </c>
      <c r="B2084" s="29" t="str">
        <f t="shared" si="64"/>
        <v>0</v>
      </c>
      <c r="C2084" s="30"/>
      <c r="D2084" s="30"/>
      <c r="E2084" s="34"/>
      <c r="F2084" s="33" t="str">
        <f t="shared" si="65"/>
        <v/>
      </c>
      <c r="G2084" s="30"/>
      <c r="H2084" s="30"/>
      <c r="I2084" s="31"/>
      <c r="J2084" s="31"/>
      <c r="K2084" s="31"/>
    </row>
    <row r="2085" spans="1:11" ht="15.75" x14ac:dyDescent="0.25">
      <c r="A2085" s="28" t="str">
        <f>IFERROR((RANK(B2085, $B$5:B7081) + COUNTIF($B$5:B2085, B2085) - 1),"")</f>
        <v/>
      </c>
      <c r="B2085" s="29" t="str">
        <f t="shared" si="64"/>
        <v>0</v>
      </c>
      <c r="C2085" s="30"/>
      <c r="D2085" s="30"/>
      <c r="E2085" s="34"/>
      <c r="F2085" s="33" t="str">
        <f t="shared" si="65"/>
        <v/>
      </c>
      <c r="G2085" s="30"/>
      <c r="H2085" s="30"/>
      <c r="I2085" s="31"/>
      <c r="J2085" s="31"/>
      <c r="K2085" s="31"/>
    </row>
    <row r="2086" spans="1:11" ht="15.75" x14ac:dyDescent="0.25">
      <c r="A2086" s="28" t="str">
        <f>IFERROR((RANK(B2086, $B$5:B7082) + COUNTIF($B$5:B2086, B2086) - 1),"")</f>
        <v/>
      </c>
      <c r="B2086" s="29" t="str">
        <f t="shared" si="64"/>
        <v>0</v>
      </c>
      <c r="C2086" s="30"/>
      <c r="D2086" s="30"/>
      <c r="E2086" s="34"/>
      <c r="F2086" s="33" t="str">
        <f t="shared" si="65"/>
        <v/>
      </c>
      <c r="G2086" s="30"/>
      <c r="H2086" s="30"/>
      <c r="I2086" s="31"/>
      <c r="J2086" s="31"/>
      <c r="K2086" s="31"/>
    </row>
    <row r="2087" spans="1:11" ht="15.75" x14ac:dyDescent="0.25">
      <c r="A2087" s="28" t="str">
        <f>IFERROR((RANK(B2087, $B$5:B7083) + COUNTIF($B$5:B2087, B2087) - 1),"")</f>
        <v/>
      </c>
      <c r="B2087" s="29" t="str">
        <f t="shared" si="64"/>
        <v>0</v>
      </c>
      <c r="C2087" s="30"/>
      <c r="D2087" s="30"/>
      <c r="E2087" s="34"/>
      <c r="F2087" s="33" t="str">
        <f t="shared" si="65"/>
        <v/>
      </c>
      <c r="G2087" s="30"/>
      <c r="H2087" s="30"/>
      <c r="I2087" s="31"/>
      <c r="J2087" s="31"/>
      <c r="K2087" s="31"/>
    </row>
    <row r="2088" spans="1:11" ht="15.75" x14ac:dyDescent="0.25">
      <c r="A2088" s="28" t="str">
        <f>IFERROR((RANK(B2088, $B$5:B7084) + COUNTIF($B$5:B2088, B2088) - 1),"")</f>
        <v/>
      </c>
      <c r="B2088" s="29" t="str">
        <f t="shared" si="64"/>
        <v>0</v>
      </c>
      <c r="C2088" s="30"/>
      <c r="D2088" s="30"/>
      <c r="E2088" s="34"/>
      <c r="F2088" s="33" t="str">
        <f t="shared" si="65"/>
        <v/>
      </c>
      <c r="G2088" s="30"/>
      <c r="H2088" s="30"/>
      <c r="I2088" s="31"/>
      <c r="J2088" s="31"/>
      <c r="K2088" s="31"/>
    </row>
    <row r="2089" spans="1:11" ht="15.75" x14ac:dyDescent="0.25">
      <c r="A2089" s="28" t="str">
        <f>IFERROR((RANK(B2089, $B$5:B7085) + COUNTIF($B$5:B2089, B2089) - 1),"")</f>
        <v/>
      </c>
      <c r="B2089" s="29" t="str">
        <f t="shared" si="64"/>
        <v>0</v>
      </c>
      <c r="C2089" s="30"/>
      <c r="D2089" s="30"/>
      <c r="E2089" s="34"/>
      <c r="F2089" s="33" t="str">
        <f t="shared" si="65"/>
        <v/>
      </c>
      <c r="G2089" s="30"/>
      <c r="H2089" s="30"/>
      <c r="I2089" s="31"/>
      <c r="J2089" s="31"/>
      <c r="K2089" s="31"/>
    </row>
    <row r="2090" spans="1:11" ht="15.75" x14ac:dyDescent="0.25">
      <c r="A2090" s="28" t="str">
        <f>IFERROR((RANK(B2090, $B$5:B7086) + COUNTIF($B$5:B2090, B2090) - 1),"")</f>
        <v/>
      </c>
      <c r="B2090" s="29" t="str">
        <f t="shared" si="64"/>
        <v>0</v>
      </c>
      <c r="C2090" s="30"/>
      <c r="D2090" s="30"/>
      <c r="E2090" s="34"/>
      <c r="F2090" s="33" t="str">
        <f t="shared" si="65"/>
        <v/>
      </c>
      <c r="G2090" s="30"/>
      <c r="H2090" s="30"/>
      <c r="I2090" s="31"/>
      <c r="J2090" s="31"/>
      <c r="K2090" s="31"/>
    </row>
    <row r="2091" spans="1:11" ht="15.75" x14ac:dyDescent="0.25">
      <c r="A2091" s="28" t="str">
        <f>IFERROR((RANK(B2091, $B$5:B7087) + COUNTIF($B$5:B2091, B2091) - 1),"")</f>
        <v/>
      </c>
      <c r="B2091" s="29" t="str">
        <f t="shared" si="64"/>
        <v>0</v>
      </c>
      <c r="C2091" s="30"/>
      <c r="D2091" s="30"/>
      <c r="E2091" s="34"/>
      <c r="F2091" s="33" t="str">
        <f t="shared" si="65"/>
        <v/>
      </c>
      <c r="G2091" s="30"/>
      <c r="H2091" s="30"/>
      <c r="I2091" s="31"/>
      <c r="J2091" s="31"/>
      <c r="K2091" s="31"/>
    </row>
    <row r="2092" spans="1:11" ht="15.75" x14ac:dyDescent="0.25">
      <c r="A2092" s="28" t="str">
        <f>IFERROR((RANK(B2092, $B$5:B7088) + COUNTIF($B$5:B2092, B2092) - 1),"")</f>
        <v/>
      </c>
      <c r="B2092" s="29" t="str">
        <f t="shared" si="64"/>
        <v>0</v>
      </c>
      <c r="C2092" s="30"/>
      <c r="D2092" s="30"/>
      <c r="E2092" s="34"/>
      <c r="F2092" s="33" t="str">
        <f t="shared" si="65"/>
        <v/>
      </c>
      <c r="G2092" s="30"/>
      <c r="H2092" s="30"/>
      <c r="I2092" s="31"/>
      <c r="J2092" s="31"/>
      <c r="K2092" s="31"/>
    </row>
    <row r="2093" spans="1:11" ht="15.75" x14ac:dyDescent="0.25">
      <c r="A2093" s="28" t="str">
        <f>IFERROR((RANK(B2093, $B$5:B7089) + COUNTIF($B$5:B2093, B2093) - 1),"")</f>
        <v/>
      </c>
      <c r="B2093" s="29" t="str">
        <f t="shared" si="64"/>
        <v>0</v>
      </c>
      <c r="C2093" s="30"/>
      <c r="D2093" s="30"/>
      <c r="E2093" s="34"/>
      <c r="F2093" s="33" t="str">
        <f t="shared" si="65"/>
        <v/>
      </c>
      <c r="G2093" s="30"/>
      <c r="H2093" s="30"/>
      <c r="I2093" s="31"/>
      <c r="J2093" s="31"/>
      <c r="K2093" s="31"/>
    </row>
    <row r="2094" spans="1:11" ht="15.75" x14ac:dyDescent="0.25">
      <c r="A2094" s="28" t="str">
        <f>IFERROR((RANK(B2094, $B$5:B7090) + COUNTIF($B$5:B2094, B2094) - 1),"")</f>
        <v/>
      </c>
      <c r="B2094" s="29" t="str">
        <f t="shared" si="64"/>
        <v>0</v>
      </c>
      <c r="C2094" s="30"/>
      <c r="D2094" s="30"/>
      <c r="E2094" s="34"/>
      <c r="F2094" s="33" t="str">
        <f t="shared" si="65"/>
        <v/>
      </c>
      <c r="G2094" s="30"/>
      <c r="H2094" s="30"/>
      <c r="I2094" s="31"/>
      <c r="J2094" s="31"/>
      <c r="K2094" s="31"/>
    </row>
    <row r="2095" spans="1:11" ht="15.75" x14ac:dyDescent="0.25">
      <c r="A2095" s="28" t="str">
        <f>IFERROR((RANK(B2095, $B$5:B7091) + COUNTIF($B$5:B2095, B2095) - 1),"")</f>
        <v/>
      </c>
      <c r="B2095" s="29" t="str">
        <f t="shared" si="64"/>
        <v>0</v>
      </c>
      <c r="C2095" s="30"/>
      <c r="D2095" s="30"/>
      <c r="E2095" s="34"/>
      <c r="F2095" s="33" t="str">
        <f t="shared" si="65"/>
        <v/>
      </c>
      <c r="G2095" s="30"/>
      <c r="H2095" s="30"/>
      <c r="I2095" s="31"/>
      <c r="J2095" s="31"/>
      <c r="K2095" s="31"/>
    </row>
    <row r="2096" spans="1:11" ht="15.75" x14ac:dyDescent="0.25">
      <c r="A2096" s="28" t="str">
        <f>IFERROR((RANK(B2096, $B$5:B7092) + COUNTIF($B$5:B2096, B2096) - 1),"")</f>
        <v/>
      </c>
      <c r="B2096" s="29" t="str">
        <f t="shared" si="64"/>
        <v>0</v>
      </c>
      <c r="C2096" s="30"/>
      <c r="D2096" s="30"/>
      <c r="E2096" s="34"/>
      <c r="F2096" s="33" t="str">
        <f t="shared" si="65"/>
        <v/>
      </c>
      <c r="G2096" s="30"/>
      <c r="H2096" s="30"/>
      <c r="I2096" s="31"/>
      <c r="J2096" s="31"/>
      <c r="K2096" s="31"/>
    </row>
    <row r="2097" spans="1:11" ht="15.75" x14ac:dyDescent="0.25">
      <c r="A2097" s="28" t="str">
        <f>IFERROR((RANK(B2097, $B$5:B7093) + COUNTIF($B$5:B2097, B2097) - 1),"")</f>
        <v/>
      </c>
      <c r="B2097" s="29" t="str">
        <f t="shared" si="64"/>
        <v>0</v>
      </c>
      <c r="C2097" s="30"/>
      <c r="D2097" s="30"/>
      <c r="E2097" s="34"/>
      <c r="F2097" s="33" t="str">
        <f t="shared" si="65"/>
        <v/>
      </c>
      <c r="G2097" s="30"/>
      <c r="H2097" s="30"/>
      <c r="I2097" s="31"/>
      <c r="J2097" s="31"/>
      <c r="K2097" s="31"/>
    </row>
    <row r="2098" spans="1:11" ht="15.75" x14ac:dyDescent="0.25">
      <c r="A2098" s="28" t="str">
        <f>IFERROR((RANK(B2098, $B$5:B7094) + COUNTIF($B$5:B2098, B2098) - 1),"")</f>
        <v/>
      </c>
      <c r="B2098" s="29" t="str">
        <f t="shared" si="64"/>
        <v>0</v>
      </c>
      <c r="C2098" s="30"/>
      <c r="D2098" s="30"/>
      <c r="E2098" s="34"/>
      <c r="F2098" s="33" t="str">
        <f t="shared" si="65"/>
        <v/>
      </c>
      <c r="G2098" s="30"/>
      <c r="H2098" s="30"/>
      <c r="I2098" s="31"/>
      <c r="J2098" s="31"/>
      <c r="K2098" s="31"/>
    </row>
    <row r="2099" spans="1:11" ht="15.75" x14ac:dyDescent="0.25">
      <c r="A2099" s="28" t="str">
        <f>IFERROR((RANK(B2099, $B$5:B7095) + COUNTIF($B$5:B2099, B2099) - 1),"")</f>
        <v/>
      </c>
      <c r="B2099" s="29" t="str">
        <f t="shared" si="64"/>
        <v>0</v>
      </c>
      <c r="C2099" s="30"/>
      <c r="D2099" s="30"/>
      <c r="E2099" s="34"/>
      <c r="F2099" s="33" t="str">
        <f t="shared" si="65"/>
        <v/>
      </c>
      <c r="G2099" s="30"/>
      <c r="H2099" s="30"/>
      <c r="I2099" s="31"/>
      <c r="J2099" s="31"/>
      <c r="K2099" s="31"/>
    </row>
    <row r="2100" spans="1:11" ht="15.75" x14ac:dyDescent="0.25">
      <c r="A2100" s="28" t="str">
        <f>IFERROR((RANK(B2100, $B$5:B7096) + COUNTIF($B$5:B2100, B2100) - 1),"")</f>
        <v/>
      </c>
      <c r="B2100" s="29" t="str">
        <f t="shared" si="64"/>
        <v>0</v>
      </c>
      <c r="C2100" s="30"/>
      <c r="D2100" s="30"/>
      <c r="E2100" s="34"/>
      <c r="F2100" s="33" t="str">
        <f t="shared" si="65"/>
        <v/>
      </c>
      <c r="G2100" s="30"/>
      <c r="H2100" s="30"/>
      <c r="I2100" s="31"/>
      <c r="J2100" s="31"/>
      <c r="K2100" s="31"/>
    </row>
    <row r="2101" spans="1:11" ht="15.75" x14ac:dyDescent="0.25">
      <c r="A2101" s="28" t="str">
        <f>IFERROR((RANK(B2101, $B$5:B7097) + COUNTIF($B$5:B2101, B2101) - 1),"")</f>
        <v/>
      </c>
      <c r="B2101" s="29" t="str">
        <f t="shared" si="64"/>
        <v>0</v>
      </c>
      <c r="C2101" s="30"/>
      <c r="D2101" s="30"/>
      <c r="E2101" s="34"/>
      <c r="F2101" s="33" t="str">
        <f t="shared" si="65"/>
        <v/>
      </c>
      <c r="G2101" s="30"/>
      <c r="H2101" s="30"/>
      <c r="I2101" s="31"/>
      <c r="J2101" s="31"/>
      <c r="K2101" s="31"/>
    </row>
    <row r="2102" spans="1:11" ht="15.75" x14ac:dyDescent="0.25">
      <c r="A2102" s="28" t="str">
        <f>IFERROR((RANK(B2102, $B$5:B7098) + COUNTIF($B$5:B2102, B2102) - 1),"")</f>
        <v/>
      </c>
      <c r="B2102" s="29" t="str">
        <f t="shared" si="64"/>
        <v>0</v>
      </c>
      <c r="C2102" s="30"/>
      <c r="D2102" s="30"/>
      <c r="E2102" s="34"/>
      <c r="F2102" s="33" t="str">
        <f t="shared" si="65"/>
        <v/>
      </c>
      <c r="G2102" s="30"/>
      <c r="H2102" s="30"/>
      <c r="I2102" s="31"/>
      <c r="J2102" s="31"/>
      <c r="K2102" s="31"/>
    </row>
    <row r="2103" spans="1:11" ht="15.75" x14ac:dyDescent="0.25">
      <c r="A2103" s="28" t="str">
        <f>IFERROR((RANK(B2103, $B$5:B7099) + COUNTIF($B$5:B2103, B2103) - 1),"")</f>
        <v/>
      </c>
      <c r="B2103" s="29" t="str">
        <f t="shared" si="64"/>
        <v>0</v>
      </c>
      <c r="C2103" s="30"/>
      <c r="D2103" s="30"/>
      <c r="E2103" s="34"/>
      <c r="F2103" s="33" t="str">
        <f t="shared" si="65"/>
        <v/>
      </c>
      <c r="G2103" s="30"/>
      <c r="H2103" s="30"/>
      <c r="I2103" s="31"/>
      <c r="J2103" s="31"/>
      <c r="K2103" s="31"/>
    </row>
    <row r="2104" spans="1:11" ht="15.75" x14ac:dyDescent="0.25">
      <c r="A2104" s="28" t="str">
        <f>IFERROR((RANK(B2104, $B$5:B7100) + COUNTIF($B$5:B2104, B2104) - 1),"")</f>
        <v/>
      </c>
      <c r="B2104" s="29" t="str">
        <f t="shared" si="64"/>
        <v>0</v>
      </c>
      <c r="C2104" s="30"/>
      <c r="D2104" s="30"/>
      <c r="E2104" s="34"/>
      <c r="F2104" s="33" t="str">
        <f t="shared" si="65"/>
        <v/>
      </c>
      <c r="G2104" s="30"/>
      <c r="H2104" s="30"/>
      <c r="I2104" s="31"/>
      <c r="J2104" s="31"/>
      <c r="K2104" s="31"/>
    </row>
    <row r="2105" spans="1:11" ht="15.75" x14ac:dyDescent="0.25">
      <c r="A2105" s="28" t="str">
        <f>IFERROR((RANK(B2105, $B$5:B7101) + COUNTIF($B$5:B2105, B2105) - 1),"")</f>
        <v/>
      </c>
      <c r="B2105" s="29" t="str">
        <f t="shared" si="64"/>
        <v>0</v>
      </c>
      <c r="C2105" s="30"/>
      <c r="D2105" s="30"/>
      <c r="E2105" s="34"/>
      <c r="F2105" s="33" t="str">
        <f t="shared" si="65"/>
        <v/>
      </c>
      <c r="G2105" s="30"/>
      <c r="H2105" s="30"/>
      <c r="I2105" s="31"/>
      <c r="J2105" s="31"/>
      <c r="K2105" s="31"/>
    </row>
    <row r="2106" spans="1:11" ht="15.75" x14ac:dyDescent="0.25">
      <c r="A2106" s="28" t="str">
        <f>IFERROR((RANK(B2106, $B$5:B7102) + COUNTIF($B$5:B2106, B2106) - 1),"")</f>
        <v/>
      </c>
      <c r="B2106" s="29" t="str">
        <f t="shared" si="64"/>
        <v>0</v>
      </c>
      <c r="C2106" s="30"/>
      <c r="D2106" s="30"/>
      <c r="E2106" s="34"/>
      <c r="F2106" s="33" t="str">
        <f t="shared" si="65"/>
        <v/>
      </c>
      <c r="G2106" s="30"/>
      <c r="H2106" s="30"/>
      <c r="I2106" s="31"/>
      <c r="J2106" s="31"/>
      <c r="K2106" s="31"/>
    </row>
    <row r="2107" spans="1:11" ht="15.75" x14ac:dyDescent="0.25">
      <c r="A2107" s="28" t="str">
        <f>IFERROR((RANK(B2107, $B$5:B7103) + COUNTIF($B$5:B2107, B2107) - 1),"")</f>
        <v/>
      </c>
      <c r="B2107" s="29" t="str">
        <f t="shared" si="64"/>
        <v>0</v>
      </c>
      <c r="C2107" s="30"/>
      <c r="D2107" s="30"/>
      <c r="E2107" s="34"/>
      <c r="F2107" s="33" t="str">
        <f t="shared" si="65"/>
        <v/>
      </c>
      <c r="G2107" s="30"/>
      <c r="H2107" s="30"/>
      <c r="I2107" s="31"/>
      <c r="J2107" s="31"/>
      <c r="K2107" s="31"/>
    </row>
    <row r="2108" spans="1:11" ht="15.75" x14ac:dyDescent="0.25">
      <c r="A2108" s="28" t="str">
        <f>IFERROR((RANK(B2108, $B$5:B7104) + COUNTIF($B$5:B2108, B2108) - 1),"")</f>
        <v/>
      </c>
      <c r="B2108" s="29" t="str">
        <f t="shared" si="64"/>
        <v>0</v>
      </c>
      <c r="C2108" s="30"/>
      <c r="D2108" s="30"/>
      <c r="E2108" s="34"/>
      <c r="F2108" s="33" t="str">
        <f t="shared" si="65"/>
        <v/>
      </c>
      <c r="G2108" s="30"/>
      <c r="H2108" s="30"/>
      <c r="I2108" s="31"/>
      <c r="J2108" s="31"/>
      <c r="K2108" s="31"/>
    </row>
    <row r="2109" spans="1:11" ht="15.75" x14ac:dyDescent="0.25">
      <c r="A2109" s="28" t="str">
        <f>IFERROR((RANK(B2109, $B$5:B7105) + COUNTIF($B$5:B2109, B2109) - 1),"")</f>
        <v/>
      </c>
      <c r="B2109" s="29" t="str">
        <f t="shared" si="64"/>
        <v>0</v>
      </c>
      <c r="C2109" s="30"/>
      <c r="D2109" s="30"/>
      <c r="E2109" s="34"/>
      <c r="F2109" s="33" t="str">
        <f t="shared" si="65"/>
        <v/>
      </c>
      <c r="G2109" s="30"/>
      <c r="H2109" s="30"/>
      <c r="I2109" s="31"/>
      <c r="J2109" s="31"/>
      <c r="K2109" s="31"/>
    </row>
    <row r="2110" spans="1:11" ht="15.75" x14ac:dyDescent="0.25">
      <c r="A2110" s="28" t="str">
        <f>IFERROR((RANK(B2110, $B$5:B7106) + COUNTIF($B$5:B2110, B2110) - 1),"")</f>
        <v/>
      </c>
      <c r="B2110" s="29" t="str">
        <f t="shared" si="64"/>
        <v>0</v>
      </c>
      <c r="C2110" s="30"/>
      <c r="D2110" s="30"/>
      <c r="E2110" s="34"/>
      <c r="F2110" s="33" t="str">
        <f t="shared" si="65"/>
        <v/>
      </c>
      <c r="G2110" s="30"/>
      <c r="H2110" s="30"/>
      <c r="I2110" s="31"/>
      <c r="J2110" s="31"/>
      <c r="K2110" s="31"/>
    </row>
    <row r="2111" spans="1:11" ht="15.75" x14ac:dyDescent="0.25">
      <c r="A2111" s="28" t="str">
        <f>IFERROR((RANK(B2111, $B$5:B7107) + COUNTIF($B$5:B2111, B2111) - 1),"")</f>
        <v/>
      </c>
      <c r="B2111" s="29" t="str">
        <f t="shared" si="64"/>
        <v>0</v>
      </c>
      <c r="C2111" s="30"/>
      <c r="D2111" s="30"/>
      <c r="E2111" s="34"/>
      <c r="F2111" s="33" t="str">
        <f t="shared" si="65"/>
        <v/>
      </c>
      <c r="G2111" s="30"/>
      <c r="H2111" s="30"/>
      <c r="I2111" s="31"/>
      <c r="J2111" s="31"/>
      <c r="K2111" s="31"/>
    </row>
    <row r="2112" spans="1:11" ht="15.75" x14ac:dyDescent="0.25">
      <c r="A2112" s="28" t="str">
        <f>IFERROR((RANK(B2112, $B$5:B7108) + COUNTIF($B$5:B2112, B2112) - 1),"")</f>
        <v/>
      </c>
      <c r="B2112" s="29" t="str">
        <f t="shared" si="64"/>
        <v>0</v>
      </c>
      <c r="C2112" s="30"/>
      <c r="D2112" s="30"/>
      <c r="E2112" s="34"/>
      <c r="F2112" s="33" t="str">
        <f t="shared" si="65"/>
        <v/>
      </c>
      <c r="G2112" s="30"/>
      <c r="H2112" s="30"/>
      <c r="I2112" s="31"/>
      <c r="J2112" s="31"/>
      <c r="K2112" s="31"/>
    </row>
    <row r="2113" spans="1:11" ht="15.75" x14ac:dyDescent="0.25">
      <c r="A2113" s="28" t="str">
        <f>IFERROR((RANK(B2113, $B$5:B7109) + COUNTIF($B$5:B2113, B2113) - 1),"")</f>
        <v/>
      </c>
      <c r="B2113" s="29" t="str">
        <f t="shared" si="64"/>
        <v>0</v>
      </c>
      <c r="C2113" s="30"/>
      <c r="D2113" s="30"/>
      <c r="E2113" s="34"/>
      <c r="F2113" s="33" t="str">
        <f t="shared" si="65"/>
        <v/>
      </c>
      <c r="G2113" s="30"/>
      <c r="H2113" s="30"/>
      <c r="I2113" s="31"/>
      <c r="J2113" s="31"/>
      <c r="K2113" s="31"/>
    </row>
    <row r="2114" spans="1:11" ht="15.75" x14ac:dyDescent="0.25">
      <c r="A2114" s="28" t="str">
        <f>IFERROR((RANK(B2114, $B$5:B7110) + COUNTIF($B$5:B2114, B2114) - 1),"")</f>
        <v/>
      </c>
      <c r="B2114" s="29" t="str">
        <f t="shared" si="64"/>
        <v>0</v>
      </c>
      <c r="C2114" s="30"/>
      <c r="D2114" s="30"/>
      <c r="E2114" s="34"/>
      <c r="F2114" s="33" t="str">
        <f t="shared" si="65"/>
        <v/>
      </c>
      <c r="G2114" s="30"/>
      <c r="H2114" s="30"/>
      <c r="I2114" s="31"/>
      <c r="J2114" s="31"/>
      <c r="K2114" s="31"/>
    </row>
    <row r="2115" spans="1:11" ht="15.75" x14ac:dyDescent="0.25">
      <c r="A2115" s="28" t="str">
        <f>IFERROR((RANK(B2115, $B$5:B7111) + COUNTIF($B$5:B2115, B2115) - 1),"")</f>
        <v/>
      </c>
      <c r="B2115" s="29" t="str">
        <f t="shared" si="64"/>
        <v>0</v>
      </c>
      <c r="C2115" s="30"/>
      <c r="D2115" s="30"/>
      <c r="E2115" s="34"/>
      <c r="F2115" s="33" t="str">
        <f t="shared" si="65"/>
        <v/>
      </c>
      <c r="G2115" s="30"/>
      <c r="H2115" s="30"/>
      <c r="I2115" s="31"/>
      <c r="J2115" s="31"/>
      <c r="K2115" s="31"/>
    </row>
    <row r="2116" spans="1:11" ht="15.75" x14ac:dyDescent="0.25">
      <c r="A2116" s="28" t="str">
        <f>IFERROR((RANK(B2116, $B$5:B7112) + COUNTIF($B$5:B2116, B2116) - 1),"")</f>
        <v/>
      </c>
      <c r="B2116" s="29" t="str">
        <f t="shared" si="64"/>
        <v>0</v>
      </c>
      <c r="C2116" s="30"/>
      <c r="D2116" s="30"/>
      <c r="E2116" s="34"/>
      <c r="F2116" s="33" t="str">
        <f t="shared" si="65"/>
        <v/>
      </c>
      <c r="G2116" s="30"/>
      <c r="H2116" s="30"/>
      <c r="I2116" s="31"/>
      <c r="J2116" s="31"/>
      <c r="K2116" s="31"/>
    </row>
    <row r="2117" spans="1:11" ht="15.75" x14ac:dyDescent="0.25">
      <c r="A2117" s="28" t="str">
        <f>IFERROR((RANK(B2117, $B$5:B7113) + COUNTIF($B$5:B2117, B2117) - 1),"")</f>
        <v/>
      </c>
      <c r="B2117" s="29" t="str">
        <f t="shared" ref="B2117:B2180" si="66">IF(G2117="Removed",IF(AND(I2117 &lt;&gt; "Poor", I2117 &lt;&gt; "Very Poor/Dead",E2117&gt;5), E2117, "0"),"0")</f>
        <v>0</v>
      </c>
      <c r="C2117" s="30"/>
      <c r="D2117" s="30"/>
      <c r="E2117" s="34"/>
      <c r="F2117" s="33" t="str">
        <f t="shared" ref="F2117:F2180" si="67">IF(E2117&gt;=20,"X","")</f>
        <v/>
      </c>
      <c r="G2117" s="30"/>
      <c r="H2117" s="30"/>
      <c r="I2117" s="31"/>
      <c r="J2117" s="31"/>
      <c r="K2117" s="31"/>
    </row>
    <row r="2118" spans="1:11" ht="15.75" x14ac:dyDescent="0.25">
      <c r="A2118" s="28" t="str">
        <f>IFERROR((RANK(B2118, $B$5:B7114) + COUNTIF($B$5:B2118, B2118) - 1),"")</f>
        <v/>
      </c>
      <c r="B2118" s="29" t="str">
        <f t="shared" si="66"/>
        <v>0</v>
      </c>
      <c r="C2118" s="30"/>
      <c r="D2118" s="30"/>
      <c r="E2118" s="34"/>
      <c r="F2118" s="33" t="str">
        <f t="shared" si="67"/>
        <v/>
      </c>
      <c r="G2118" s="30"/>
      <c r="H2118" s="30"/>
      <c r="I2118" s="31"/>
      <c r="J2118" s="31"/>
      <c r="K2118" s="31"/>
    </row>
    <row r="2119" spans="1:11" ht="15.75" x14ac:dyDescent="0.25">
      <c r="A2119" s="28" t="str">
        <f>IFERROR((RANK(B2119, $B$5:B7115) + COUNTIF($B$5:B2119, B2119) - 1),"")</f>
        <v/>
      </c>
      <c r="B2119" s="29" t="str">
        <f t="shared" si="66"/>
        <v>0</v>
      </c>
      <c r="C2119" s="30"/>
      <c r="D2119" s="30"/>
      <c r="E2119" s="34"/>
      <c r="F2119" s="33" t="str">
        <f t="shared" si="67"/>
        <v/>
      </c>
      <c r="G2119" s="30"/>
      <c r="H2119" s="30"/>
      <c r="I2119" s="31"/>
      <c r="J2119" s="31"/>
      <c r="K2119" s="31"/>
    </row>
    <row r="2120" spans="1:11" ht="15.75" x14ac:dyDescent="0.25">
      <c r="A2120" s="28" t="str">
        <f>IFERROR((RANK(B2120, $B$5:B7116) + COUNTIF($B$5:B2120, B2120) - 1),"")</f>
        <v/>
      </c>
      <c r="B2120" s="29" t="str">
        <f t="shared" si="66"/>
        <v>0</v>
      </c>
      <c r="C2120" s="30"/>
      <c r="D2120" s="30"/>
      <c r="E2120" s="34"/>
      <c r="F2120" s="33" t="str">
        <f t="shared" si="67"/>
        <v/>
      </c>
      <c r="G2120" s="30"/>
      <c r="H2120" s="30"/>
      <c r="I2120" s="31"/>
      <c r="J2120" s="31"/>
      <c r="K2120" s="31"/>
    </row>
    <row r="2121" spans="1:11" ht="15.75" x14ac:dyDescent="0.25">
      <c r="A2121" s="28" t="str">
        <f>IFERROR((RANK(B2121, $B$5:B7117) + COUNTIF($B$5:B2121, B2121) - 1),"")</f>
        <v/>
      </c>
      <c r="B2121" s="29" t="str">
        <f t="shared" si="66"/>
        <v>0</v>
      </c>
      <c r="C2121" s="30"/>
      <c r="D2121" s="30"/>
      <c r="E2121" s="34"/>
      <c r="F2121" s="33" t="str">
        <f t="shared" si="67"/>
        <v/>
      </c>
      <c r="G2121" s="30"/>
      <c r="H2121" s="30"/>
      <c r="I2121" s="31"/>
      <c r="J2121" s="31"/>
      <c r="K2121" s="31"/>
    </row>
    <row r="2122" spans="1:11" ht="15.75" x14ac:dyDescent="0.25">
      <c r="A2122" s="28" t="str">
        <f>IFERROR((RANK(B2122, $B$5:B7118) + COUNTIF($B$5:B2122, B2122) - 1),"")</f>
        <v/>
      </c>
      <c r="B2122" s="29" t="str">
        <f t="shared" si="66"/>
        <v>0</v>
      </c>
      <c r="C2122" s="30"/>
      <c r="D2122" s="30"/>
      <c r="E2122" s="34"/>
      <c r="F2122" s="33" t="str">
        <f t="shared" si="67"/>
        <v/>
      </c>
      <c r="G2122" s="30"/>
      <c r="H2122" s="30"/>
      <c r="I2122" s="31"/>
      <c r="J2122" s="31"/>
      <c r="K2122" s="31"/>
    </row>
    <row r="2123" spans="1:11" ht="15.75" x14ac:dyDescent="0.25">
      <c r="A2123" s="28" t="str">
        <f>IFERROR((RANK(B2123, $B$5:B7119) + COUNTIF($B$5:B2123, B2123) - 1),"")</f>
        <v/>
      </c>
      <c r="B2123" s="29" t="str">
        <f t="shared" si="66"/>
        <v>0</v>
      </c>
      <c r="C2123" s="30"/>
      <c r="D2123" s="30"/>
      <c r="E2123" s="34"/>
      <c r="F2123" s="33" t="str">
        <f t="shared" si="67"/>
        <v/>
      </c>
      <c r="G2123" s="30"/>
      <c r="H2123" s="30"/>
      <c r="I2123" s="31"/>
      <c r="J2123" s="31"/>
      <c r="K2123" s="31"/>
    </row>
    <row r="2124" spans="1:11" ht="15.75" x14ac:dyDescent="0.25">
      <c r="A2124" s="28" t="str">
        <f>IFERROR((RANK(B2124, $B$5:B7120) + COUNTIF($B$5:B2124, B2124) - 1),"")</f>
        <v/>
      </c>
      <c r="B2124" s="29" t="str">
        <f t="shared" si="66"/>
        <v>0</v>
      </c>
      <c r="C2124" s="30"/>
      <c r="D2124" s="30"/>
      <c r="E2124" s="34"/>
      <c r="F2124" s="33" t="str">
        <f t="shared" si="67"/>
        <v/>
      </c>
      <c r="G2124" s="30"/>
      <c r="H2124" s="30"/>
      <c r="I2124" s="31"/>
      <c r="J2124" s="31"/>
      <c r="K2124" s="31"/>
    </row>
    <row r="2125" spans="1:11" ht="15.75" x14ac:dyDescent="0.25">
      <c r="A2125" s="28" t="str">
        <f>IFERROR((RANK(B2125, $B$5:B7121) + COUNTIF($B$5:B2125, B2125) - 1),"")</f>
        <v/>
      </c>
      <c r="B2125" s="29" t="str">
        <f t="shared" si="66"/>
        <v>0</v>
      </c>
      <c r="C2125" s="30"/>
      <c r="D2125" s="30"/>
      <c r="E2125" s="34"/>
      <c r="F2125" s="33" t="str">
        <f t="shared" si="67"/>
        <v/>
      </c>
      <c r="G2125" s="30"/>
      <c r="H2125" s="30"/>
      <c r="I2125" s="31"/>
      <c r="J2125" s="31"/>
      <c r="K2125" s="31"/>
    </row>
    <row r="2126" spans="1:11" ht="15.75" x14ac:dyDescent="0.25">
      <c r="A2126" s="28" t="str">
        <f>IFERROR((RANK(B2126, $B$5:B7122) + COUNTIF($B$5:B2126, B2126) - 1),"")</f>
        <v/>
      </c>
      <c r="B2126" s="29" t="str">
        <f t="shared" si="66"/>
        <v>0</v>
      </c>
      <c r="C2126" s="30"/>
      <c r="D2126" s="30"/>
      <c r="E2126" s="34"/>
      <c r="F2126" s="33" t="str">
        <f t="shared" si="67"/>
        <v/>
      </c>
      <c r="G2126" s="30"/>
      <c r="H2126" s="30"/>
      <c r="I2126" s="31"/>
      <c r="J2126" s="31"/>
      <c r="K2126" s="31"/>
    </row>
    <row r="2127" spans="1:11" ht="15.75" x14ac:dyDescent="0.25">
      <c r="A2127" s="28" t="str">
        <f>IFERROR((RANK(B2127, $B$5:B7123) + COUNTIF($B$5:B2127, B2127) - 1),"")</f>
        <v/>
      </c>
      <c r="B2127" s="29" t="str">
        <f t="shared" si="66"/>
        <v>0</v>
      </c>
      <c r="C2127" s="30"/>
      <c r="D2127" s="30"/>
      <c r="E2127" s="34"/>
      <c r="F2127" s="33" t="str">
        <f t="shared" si="67"/>
        <v/>
      </c>
      <c r="G2127" s="30"/>
      <c r="H2127" s="30"/>
      <c r="I2127" s="31"/>
      <c r="J2127" s="31"/>
      <c r="K2127" s="31"/>
    </row>
    <row r="2128" spans="1:11" ht="15.75" x14ac:dyDescent="0.25">
      <c r="A2128" s="28" t="str">
        <f>IFERROR((RANK(B2128, $B$5:B7124) + COUNTIF($B$5:B2128, B2128) - 1),"")</f>
        <v/>
      </c>
      <c r="B2128" s="29" t="str">
        <f t="shared" si="66"/>
        <v>0</v>
      </c>
      <c r="C2128" s="30"/>
      <c r="D2128" s="30"/>
      <c r="E2128" s="34"/>
      <c r="F2128" s="33" t="str">
        <f t="shared" si="67"/>
        <v/>
      </c>
      <c r="G2128" s="30"/>
      <c r="H2128" s="30"/>
      <c r="I2128" s="31"/>
      <c r="J2128" s="31"/>
      <c r="K2128" s="31"/>
    </row>
    <row r="2129" spans="1:11" ht="15.75" x14ac:dyDescent="0.25">
      <c r="A2129" s="28" t="str">
        <f>IFERROR((RANK(B2129, $B$5:B7125) + COUNTIF($B$5:B2129, B2129) - 1),"")</f>
        <v/>
      </c>
      <c r="B2129" s="29" t="str">
        <f t="shared" si="66"/>
        <v>0</v>
      </c>
      <c r="C2129" s="30"/>
      <c r="D2129" s="30"/>
      <c r="E2129" s="34"/>
      <c r="F2129" s="33" t="str">
        <f t="shared" si="67"/>
        <v/>
      </c>
      <c r="G2129" s="30"/>
      <c r="H2129" s="30"/>
      <c r="I2129" s="31"/>
      <c r="J2129" s="31"/>
      <c r="K2129" s="31"/>
    </row>
    <row r="2130" spans="1:11" ht="15.75" x14ac:dyDescent="0.25">
      <c r="A2130" s="28" t="str">
        <f>IFERROR((RANK(B2130, $B$5:B7126) + COUNTIF($B$5:B2130, B2130) - 1),"")</f>
        <v/>
      </c>
      <c r="B2130" s="29" t="str">
        <f t="shared" si="66"/>
        <v>0</v>
      </c>
      <c r="C2130" s="30"/>
      <c r="D2130" s="30"/>
      <c r="E2130" s="34"/>
      <c r="F2130" s="33" t="str">
        <f t="shared" si="67"/>
        <v/>
      </c>
      <c r="G2130" s="30"/>
      <c r="H2130" s="30"/>
      <c r="I2130" s="31"/>
      <c r="J2130" s="31"/>
      <c r="K2130" s="31"/>
    </row>
    <row r="2131" spans="1:11" ht="15.75" x14ac:dyDescent="0.25">
      <c r="A2131" s="28" t="str">
        <f>IFERROR((RANK(B2131, $B$5:B7127) + COUNTIF($B$5:B2131, B2131) - 1),"")</f>
        <v/>
      </c>
      <c r="B2131" s="29" t="str">
        <f t="shared" si="66"/>
        <v>0</v>
      </c>
      <c r="C2131" s="30"/>
      <c r="D2131" s="30"/>
      <c r="E2131" s="34"/>
      <c r="F2131" s="33" t="str">
        <f t="shared" si="67"/>
        <v/>
      </c>
      <c r="G2131" s="30"/>
      <c r="H2131" s="30"/>
      <c r="I2131" s="31"/>
      <c r="J2131" s="31"/>
      <c r="K2131" s="31"/>
    </row>
    <row r="2132" spans="1:11" ht="15.75" x14ac:dyDescent="0.25">
      <c r="A2132" s="28" t="str">
        <f>IFERROR((RANK(B2132, $B$5:B7128) + COUNTIF($B$5:B2132, B2132) - 1),"")</f>
        <v/>
      </c>
      <c r="B2132" s="29" t="str">
        <f t="shared" si="66"/>
        <v>0</v>
      </c>
      <c r="C2132" s="30"/>
      <c r="D2132" s="30"/>
      <c r="E2132" s="34"/>
      <c r="F2132" s="33" t="str">
        <f t="shared" si="67"/>
        <v/>
      </c>
      <c r="G2132" s="30"/>
      <c r="H2132" s="30"/>
      <c r="I2132" s="31"/>
      <c r="J2132" s="31"/>
      <c r="K2132" s="31"/>
    </row>
    <row r="2133" spans="1:11" ht="15.75" x14ac:dyDescent="0.25">
      <c r="A2133" s="28" t="str">
        <f>IFERROR((RANK(B2133, $B$5:B7129) + COUNTIF($B$5:B2133, B2133) - 1),"")</f>
        <v/>
      </c>
      <c r="B2133" s="29" t="str">
        <f t="shared" si="66"/>
        <v>0</v>
      </c>
      <c r="C2133" s="30"/>
      <c r="D2133" s="30"/>
      <c r="E2133" s="34"/>
      <c r="F2133" s="33" t="str">
        <f t="shared" si="67"/>
        <v/>
      </c>
      <c r="G2133" s="30"/>
      <c r="H2133" s="30"/>
      <c r="I2133" s="31"/>
      <c r="J2133" s="31"/>
      <c r="K2133" s="31"/>
    </row>
    <row r="2134" spans="1:11" ht="15.75" x14ac:dyDescent="0.25">
      <c r="A2134" s="28" t="str">
        <f>IFERROR((RANK(B2134, $B$5:B7130) + COUNTIF($B$5:B2134, B2134) - 1),"")</f>
        <v/>
      </c>
      <c r="B2134" s="29" t="str">
        <f t="shared" si="66"/>
        <v>0</v>
      </c>
      <c r="C2134" s="30"/>
      <c r="D2134" s="30"/>
      <c r="E2134" s="34"/>
      <c r="F2134" s="33" t="str">
        <f t="shared" si="67"/>
        <v/>
      </c>
      <c r="G2134" s="30"/>
      <c r="H2134" s="30"/>
      <c r="I2134" s="31"/>
      <c r="J2134" s="31"/>
      <c r="K2134" s="31"/>
    </row>
    <row r="2135" spans="1:11" ht="15.75" x14ac:dyDescent="0.25">
      <c r="A2135" s="28" t="str">
        <f>IFERROR((RANK(B2135, $B$5:B7131) + COUNTIF($B$5:B2135, B2135) - 1),"")</f>
        <v/>
      </c>
      <c r="B2135" s="29" t="str">
        <f t="shared" si="66"/>
        <v>0</v>
      </c>
      <c r="C2135" s="30"/>
      <c r="D2135" s="30"/>
      <c r="E2135" s="34"/>
      <c r="F2135" s="33" t="str">
        <f t="shared" si="67"/>
        <v/>
      </c>
      <c r="G2135" s="30"/>
      <c r="H2135" s="30"/>
      <c r="I2135" s="31"/>
      <c r="J2135" s="31"/>
      <c r="K2135" s="31"/>
    </row>
    <row r="2136" spans="1:11" ht="15.75" x14ac:dyDescent="0.25">
      <c r="A2136" s="28" t="str">
        <f>IFERROR((RANK(B2136, $B$5:B7132) + COUNTIF($B$5:B2136, B2136) - 1),"")</f>
        <v/>
      </c>
      <c r="B2136" s="29" t="str">
        <f t="shared" si="66"/>
        <v>0</v>
      </c>
      <c r="C2136" s="30"/>
      <c r="D2136" s="30"/>
      <c r="E2136" s="34"/>
      <c r="F2136" s="33" t="str">
        <f t="shared" si="67"/>
        <v/>
      </c>
      <c r="G2136" s="30"/>
      <c r="H2136" s="30"/>
      <c r="I2136" s="31"/>
      <c r="J2136" s="31"/>
      <c r="K2136" s="31"/>
    </row>
    <row r="2137" spans="1:11" ht="15.75" x14ac:dyDescent="0.25">
      <c r="A2137" s="28" t="str">
        <f>IFERROR((RANK(B2137, $B$5:B7133) + COUNTIF($B$5:B2137, B2137) - 1),"")</f>
        <v/>
      </c>
      <c r="B2137" s="29" t="str">
        <f t="shared" si="66"/>
        <v>0</v>
      </c>
      <c r="C2137" s="30"/>
      <c r="D2137" s="30"/>
      <c r="E2137" s="34"/>
      <c r="F2137" s="33" t="str">
        <f t="shared" si="67"/>
        <v/>
      </c>
      <c r="G2137" s="30"/>
      <c r="H2137" s="30"/>
      <c r="I2137" s="31"/>
      <c r="J2137" s="31"/>
      <c r="K2137" s="31"/>
    </row>
    <row r="2138" spans="1:11" ht="15.75" x14ac:dyDescent="0.25">
      <c r="A2138" s="28" t="str">
        <f>IFERROR((RANK(B2138, $B$5:B7134) + COUNTIF($B$5:B2138, B2138) - 1),"")</f>
        <v/>
      </c>
      <c r="B2138" s="29" t="str">
        <f t="shared" si="66"/>
        <v>0</v>
      </c>
      <c r="C2138" s="30"/>
      <c r="D2138" s="30"/>
      <c r="E2138" s="34"/>
      <c r="F2138" s="33" t="str">
        <f t="shared" si="67"/>
        <v/>
      </c>
      <c r="G2138" s="30"/>
      <c r="H2138" s="30"/>
      <c r="I2138" s="31"/>
      <c r="J2138" s="31"/>
      <c r="K2138" s="31"/>
    </row>
    <row r="2139" spans="1:11" ht="15.75" x14ac:dyDescent="0.25">
      <c r="A2139" s="28" t="str">
        <f>IFERROR((RANK(B2139, $B$5:B7135) + COUNTIF($B$5:B2139, B2139) - 1),"")</f>
        <v/>
      </c>
      <c r="B2139" s="29" t="str">
        <f t="shared" si="66"/>
        <v>0</v>
      </c>
      <c r="C2139" s="30"/>
      <c r="D2139" s="30"/>
      <c r="E2139" s="34"/>
      <c r="F2139" s="33" t="str">
        <f t="shared" si="67"/>
        <v/>
      </c>
      <c r="G2139" s="30"/>
      <c r="H2139" s="30"/>
      <c r="I2139" s="31"/>
      <c r="J2139" s="31"/>
      <c r="K2139" s="31"/>
    </row>
    <row r="2140" spans="1:11" ht="15.75" x14ac:dyDescent="0.25">
      <c r="A2140" s="28" t="str">
        <f>IFERROR((RANK(B2140, $B$5:B7136) + COUNTIF($B$5:B2140, B2140) - 1),"")</f>
        <v/>
      </c>
      <c r="B2140" s="29" t="str">
        <f t="shared" si="66"/>
        <v>0</v>
      </c>
      <c r="C2140" s="30"/>
      <c r="D2140" s="30"/>
      <c r="E2140" s="34"/>
      <c r="F2140" s="33" t="str">
        <f t="shared" si="67"/>
        <v/>
      </c>
      <c r="G2140" s="30"/>
      <c r="H2140" s="30"/>
      <c r="I2140" s="31"/>
      <c r="J2140" s="31"/>
      <c r="K2140" s="31"/>
    </row>
    <row r="2141" spans="1:11" ht="15.75" x14ac:dyDescent="0.25">
      <c r="A2141" s="28" t="str">
        <f>IFERROR((RANK(B2141, $B$5:B7137) + COUNTIF($B$5:B2141, B2141) - 1),"")</f>
        <v/>
      </c>
      <c r="B2141" s="29" t="str">
        <f t="shared" si="66"/>
        <v>0</v>
      </c>
      <c r="C2141" s="30"/>
      <c r="D2141" s="30"/>
      <c r="E2141" s="34"/>
      <c r="F2141" s="33" t="str">
        <f t="shared" si="67"/>
        <v/>
      </c>
      <c r="G2141" s="30"/>
      <c r="H2141" s="30"/>
      <c r="I2141" s="31"/>
      <c r="J2141" s="31"/>
      <c r="K2141" s="31"/>
    </row>
    <row r="2142" spans="1:11" ht="15.75" x14ac:dyDescent="0.25">
      <c r="A2142" s="28" t="str">
        <f>IFERROR((RANK(B2142, $B$5:B7138) + COUNTIF($B$5:B2142, B2142) - 1),"")</f>
        <v/>
      </c>
      <c r="B2142" s="29" t="str">
        <f t="shared" si="66"/>
        <v>0</v>
      </c>
      <c r="C2142" s="30"/>
      <c r="D2142" s="30"/>
      <c r="E2142" s="34"/>
      <c r="F2142" s="33" t="str">
        <f t="shared" si="67"/>
        <v/>
      </c>
      <c r="G2142" s="30"/>
      <c r="H2142" s="30"/>
      <c r="I2142" s="31"/>
      <c r="J2142" s="31"/>
      <c r="K2142" s="31"/>
    </row>
    <row r="2143" spans="1:11" ht="15.75" x14ac:dyDescent="0.25">
      <c r="A2143" s="28" t="str">
        <f>IFERROR((RANK(B2143, $B$5:B7139) + COUNTIF($B$5:B2143, B2143) - 1),"")</f>
        <v/>
      </c>
      <c r="B2143" s="29" t="str">
        <f t="shared" si="66"/>
        <v>0</v>
      </c>
      <c r="C2143" s="30"/>
      <c r="D2143" s="30"/>
      <c r="E2143" s="34"/>
      <c r="F2143" s="33" t="str">
        <f t="shared" si="67"/>
        <v/>
      </c>
      <c r="G2143" s="30"/>
      <c r="H2143" s="30"/>
      <c r="I2143" s="31"/>
      <c r="J2143" s="31"/>
      <c r="K2143" s="31"/>
    </row>
    <row r="2144" spans="1:11" ht="15.75" x14ac:dyDescent="0.25">
      <c r="A2144" s="28" t="str">
        <f>IFERROR((RANK(B2144, $B$5:B7140) + COUNTIF($B$5:B2144, B2144) - 1),"")</f>
        <v/>
      </c>
      <c r="B2144" s="29" t="str">
        <f t="shared" si="66"/>
        <v>0</v>
      </c>
      <c r="C2144" s="30"/>
      <c r="D2144" s="30"/>
      <c r="E2144" s="34"/>
      <c r="F2144" s="33" t="str">
        <f t="shared" si="67"/>
        <v/>
      </c>
      <c r="G2144" s="30"/>
      <c r="H2144" s="30"/>
      <c r="I2144" s="31"/>
      <c r="J2144" s="31"/>
      <c r="K2144" s="31"/>
    </row>
    <row r="2145" spans="1:11" ht="15.75" x14ac:dyDescent="0.25">
      <c r="A2145" s="28" t="str">
        <f>IFERROR((RANK(B2145, $B$5:B7141) + COUNTIF($B$5:B2145, B2145) - 1),"")</f>
        <v/>
      </c>
      <c r="B2145" s="29" t="str">
        <f t="shared" si="66"/>
        <v>0</v>
      </c>
      <c r="C2145" s="30"/>
      <c r="D2145" s="30"/>
      <c r="E2145" s="34"/>
      <c r="F2145" s="33" t="str">
        <f t="shared" si="67"/>
        <v/>
      </c>
      <c r="G2145" s="30"/>
      <c r="H2145" s="30"/>
      <c r="I2145" s="31"/>
      <c r="J2145" s="31"/>
      <c r="K2145" s="31"/>
    </row>
    <row r="2146" spans="1:11" ht="15.75" x14ac:dyDescent="0.25">
      <c r="A2146" s="28" t="str">
        <f>IFERROR((RANK(B2146, $B$5:B7142) + COUNTIF($B$5:B2146, B2146) - 1),"")</f>
        <v/>
      </c>
      <c r="B2146" s="29" t="str">
        <f t="shared" si="66"/>
        <v>0</v>
      </c>
      <c r="C2146" s="30"/>
      <c r="D2146" s="30"/>
      <c r="E2146" s="34"/>
      <c r="F2146" s="33" t="str">
        <f t="shared" si="67"/>
        <v/>
      </c>
      <c r="G2146" s="30"/>
      <c r="H2146" s="30"/>
      <c r="I2146" s="31"/>
      <c r="J2146" s="31"/>
      <c r="K2146" s="31"/>
    </row>
    <row r="2147" spans="1:11" ht="15.75" x14ac:dyDescent="0.25">
      <c r="A2147" s="28" t="str">
        <f>IFERROR((RANK(B2147, $B$5:B7143) + COUNTIF($B$5:B2147, B2147) - 1),"")</f>
        <v/>
      </c>
      <c r="B2147" s="29" t="str">
        <f t="shared" si="66"/>
        <v>0</v>
      </c>
      <c r="C2147" s="30"/>
      <c r="D2147" s="30"/>
      <c r="E2147" s="34"/>
      <c r="F2147" s="33" t="str">
        <f t="shared" si="67"/>
        <v/>
      </c>
      <c r="G2147" s="30"/>
      <c r="H2147" s="30"/>
      <c r="I2147" s="31"/>
      <c r="J2147" s="31"/>
      <c r="K2147" s="31"/>
    </row>
    <row r="2148" spans="1:11" ht="15.75" x14ac:dyDescent="0.25">
      <c r="A2148" s="28" t="str">
        <f>IFERROR((RANK(B2148, $B$5:B7144) + COUNTIF($B$5:B2148, B2148) - 1),"")</f>
        <v/>
      </c>
      <c r="B2148" s="29" t="str">
        <f t="shared" si="66"/>
        <v>0</v>
      </c>
      <c r="C2148" s="30"/>
      <c r="D2148" s="30"/>
      <c r="E2148" s="34"/>
      <c r="F2148" s="33" t="str">
        <f t="shared" si="67"/>
        <v/>
      </c>
      <c r="G2148" s="30"/>
      <c r="H2148" s="30"/>
      <c r="I2148" s="31"/>
      <c r="J2148" s="31"/>
      <c r="K2148" s="31"/>
    </row>
    <row r="2149" spans="1:11" ht="15.75" x14ac:dyDescent="0.25">
      <c r="A2149" s="28" t="str">
        <f>IFERROR((RANK(B2149, $B$5:B7145) + COUNTIF($B$5:B2149, B2149) - 1),"")</f>
        <v/>
      </c>
      <c r="B2149" s="29" t="str">
        <f t="shared" si="66"/>
        <v>0</v>
      </c>
      <c r="C2149" s="30"/>
      <c r="D2149" s="30"/>
      <c r="E2149" s="34"/>
      <c r="F2149" s="33" t="str">
        <f t="shared" si="67"/>
        <v/>
      </c>
      <c r="G2149" s="30"/>
      <c r="H2149" s="30"/>
      <c r="I2149" s="31"/>
      <c r="J2149" s="31"/>
      <c r="K2149" s="31"/>
    </row>
    <row r="2150" spans="1:11" ht="15.75" x14ac:dyDescent="0.25">
      <c r="A2150" s="28" t="str">
        <f>IFERROR((RANK(B2150, $B$5:B7146) + COUNTIF($B$5:B2150, B2150) - 1),"")</f>
        <v/>
      </c>
      <c r="B2150" s="29" t="str">
        <f t="shared" si="66"/>
        <v>0</v>
      </c>
      <c r="C2150" s="30"/>
      <c r="D2150" s="30"/>
      <c r="E2150" s="34"/>
      <c r="F2150" s="33" t="str">
        <f t="shared" si="67"/>
        <v/>
      </c>
      <c r="G2150" s="30"/>
      <c r="H2150" s="30"/>
      <c r="I2150" s="31"/>
      <c r="J2150" s="31"/>
      <c r="K2150" s="31"/>
    </row>
    <row r="2151" spans="1:11" ht="15.75" x14ac:dyDescent="0.25">
      <c r="A2151" s="28" t="str">
        <f>IFERROR((RANK(B2151, $B$5:B7147) + COUNTIF($B$5:B2151, B2151) - 1),"")</f>
        <v/>
      </c>
      <c r="B2151" s="29" t="str">
        <f t="shared" si="66"/>
        <v>0</v>
      </c>
      <c r="C2151" s="30"/>
      <c r="D2151" s="30"/>
      <c r="E2151" s="34"/>
      <c r="F2151" s="33" t="str">
        <f t="shared" si="67"/>
        <v/>
      </c>
      <c r="G2151" s="30"/>
      <c r="H2151" s="30"/>
      <c r="I2151" s="31"/>
      <c r="J2151" s="31"/>
      <c r="K2151" s="31"/>
    </row>
    <row r="2152" spans="1:11" ht="15.75" x14ac:dyDescent="0.25">
      <c r="A2152" s="28" t="str">
        <f>IFERROR((RANK(B2152, $B$5:B7148) + COUNTIF($B$5:B2152, B2152) - 1),"")</f>
        <v/>
      </c>
      <c r="B2152" s="29" t="str">
        <f t="shared" si="66"/>
        <v>0</v>
      </c>
      <c r="C2152" s="30"/>
      <c r="D2152" s="30"/>
      <c r="E2152" s="34"/>
      <c r="F2152" s="33" t="str">
        <f t="shared" si="67"/>
        <v/>
      </c>
      <c r="G2152" s="30"/>
      <c r="H2152" s="30"/>
      <c r="I2152" s="31"/>
      <c r="J2152" s="31"/>
      <c r="K2152" s="31"/>
    </row>
    <row r="2153" spans="1:11" ht="15.75" x14ac:dyDescent="0.25">
      <c r="A2153" s="28" t="str">
        <f>IFERROR((RANK(B2153, $B$5:B7149) + COUNTIF($B$5:B2153, B2153) - 1),"")</f>
        <v/>
      </c>
      <c r="B2153" s="29" t="str">
        <f t="shared" si="66"/>
        <v>0</v>
      </c>
      <c r="C2153" s="30"/>
      <c r="D2153" s="30"/>
      <c r="E2153" s="34"/>
      <c r="F2153" s="33" t="str">
        <f t="shared" si="67"/>
        <v/>
      </c>
      <c r="G2153" s="30"/>
      <c r="H2153" s="30"/>
      <c r="I2153" s="31"/>
      <c r="J2153" s="31"/>
      <c r="K2153" s="31"/>
    </row>
    <row r="2154" spans="1:11" ht="15.75" x14ac:dyDescent="0.25">
      <c r="A2154" s="28" t="str">
        <f>IFERROR((RANK(B2154, $B$5:B7150) + COUNTIF($B$5:B2154, B2154) - 1),"")</f>
        <v/>
      </c>
      <c r="B2154" s="29" t="str">
        <f t="shared" si="66"/>
        <v>0</v>
      </c>
      <c r="C2154" s="30"/>
      <c r="D2154" s="30"/>
      <c r="E2154" s="34"/>
      <c r="F2154" s="33" t="str">
        <f t="shared" si="67"/>
        <v/>
      </c>
      <c r="G2154" s="30"/>
      <c r="H2154" s="30"/>
      <c r="I2154" s="31"/>
      <c r="J2154" s="31"/>
      <c r="K2154" s="31"/>
    </row>
    <row r="2155" spans="1:11" ht="15.75" x14ac:dyDescent="0.25">
      <c r="A2155" s="28" t="str">
        <f>IFERROR((RANK(B2155, $B$5:B7151) + COUNTIF($B$5:B2155, B2155) - 1),"")</f>
        <v/>
      </c>
      <c r="B2155" s="29" t="str">
        <f t="shared" si="66"/>
        <v>0</v>
      </c>
      <c r="C2155" s="30"/>
      <c r="D2155" s="30"/>
      <c r="E2155" s="34"/>
      <c r="F2155" s="33" t="str">
        <f t="shared" si="67"/>
        <v/>
      </c>
      <c r="G2155" s="30"/>
      <c r="H2155" s="30"/>
      <c r="I2155" s="31"/>
      <c r="J2155" s="31"/>
      <c r="K2155" s="31"/>
    </row>
    <row r="2156" spans="1:11" ht="15.75" x14ac:dyDescent="0.25">
      <c r="A2156" s="28" t="str">
        <f>IFERROR((RANK(B2156, $B$5:B7152) + COUNTIF($B$5:B2156, B2156) - 1),"")</f>
        <v/>
      </c>
      <c r="B2156" s="29" t="str">
        <f t="shared" si="66"/>
        <v>0</v>
      </c>
      <c r="C2156" s="30"/>
      <c r="D2156" s="30"/>
      <c r="E2156" s="34"/>
      <c r="F2156" s="33" t="str">
        <f t="shared" si="67"/>
        <v/>
      </c>
      <c r="G2156" s="30"/>
      <c r="H2156" s="30"/>
      <c r="I2156" s="31"/>
      <c r="J2156" s="31"/>
      <c r="K2156" s="31"/>
    </row>
    <row r="2157" spans="1:11" ht="15.75" x14ac:dyDescent="0.25">
      <c r="A2157" s="28" t="str">
        <f>IFERROR((RANK(B2157, $B$5:B7153) + COUNTIF($B$5:B2157, B2157) - 1),"")</f>
        <v/>
      </c>
      <c r="B2157" s="29" t="str">
        <f t="shared" si="66"/>
        <v>0</v>
      </c>
      <c r="C2157" s="30"/>
      <c r="D2157" s="30"/>
      <c r="E2157" s="34"/>
      <c r="F2157" s="33" t="str">
        <f t="shared" si="67"/>
        <v/>
      </c>
      <c r="G2157" s="30"/>
      <c r="H2157" s="30"/>
      <c r="I2157" s="31"/>
      <c r="J2157" s="31"/>
      <c r="K2157" s="31"/>
    </row>
    <row r="2158" spans="1:11" ht="15.75" x14ac:dyDescent="0.25">
      <c r="A2158" s="28" t="str">
        <f>IFERROR((RANK(B2158, $B$5:B7154) + COUNTIF($B$5:B2158, B2158) - 1),"")</f>
        <v/>
      </c>
      <c r="B2158" s="29" t="str">
        <f t="shared" si="66"/>
        <v>0</v>
      </c>
      <c r="C2158" s="30"/>
      <c r="D2158" s="30"/>
      <c r="E2158" s="34"/>
      <c r="F2158" s="33" t="str">
        <f t="shared" si="67"/>
        <v/>
      </c>
      <c r="G2158" s="30"/>
      <c r="H2158" s="30"/>
      <c r="I2158" s="31"/>
      <c r="J2158" s="31"/>
      <c r="K2158" s="31"/>
    </row>
    <row r="2159" spans="1:11" ht="15.75" x14ac:dyDescent="0.25">
      <c r="A2159" s="28" t="str">
        <f>IFERROR((RANK(B2159, $B$5:B7155) + COUNTIF($B$5:B2159, B2159) - 1),"")</f>
        <v/>
      </c>
      <c r="B2159" s="29" t="str">
        <f t="shared" si="66"/>
        <v>0</v>
      </c>
      <c r="C2159" s="30"/>
      <c r="D2159" s="30"/>
      <c r="E2159" s="34"/>
      <c r="F2159" s="33" t="str">
        <f t="shared" si="67"/>
        <v/>
      </c>
      <c r="G2159" s="30"/>
      <c r="H2159" s="30"/>
      <c r="I2159" s="31"/>
      <c r="J2159" s="31"/>
      <c r="K2159" s="31"/>
    </row>
    <row r="2160" spans="1:11" ht="15.75" x14ac:dyDescent="0.25">
      <c r="A2160" s="28" t="str">
        <f>IFERROR((RANK(B2160, $B$5:B7156) + COUNTIF($B$5:B2160, B2160) - 1),"")</f>
        <v/>
      </c>
      <c r="B2160" s="29" t="str">
        <f t="shared" si="66"/>
        <v>0</v>
      </c>
      <c r="C2160" s="30"/>
      <c r="D2160" s="30"/>
      <c r="E2160" s="34"/>
      <c r="F2160" s="33" t="str">
        <f t="shared" si="67"/>
        <v/>
      </c>
      <c r="G2160" s="30"/>
      <c r="H2160" s="30"/>
      <c r="I2160" s="31"/>
      <c r="J2160" s="31"/>
      <c r="K2160" s="31"/>
    </row>
    <row r="2161" spans="1:11" ht="15.75" x14ac:dyDescent="0.25">
      <c r="A2161" s="28" t="str">
        <f>IFERROR((RANK(B2161, $B$5:B7157) + COUNTIF($B$5:B2161, B2161) - 1),"")</f>
        <v/>
      </c>
      <c r="B2161" s="29" t="str">
        <f t="shared" si="66"/>
        <v>0</v>
      </c>
      <c r="C2161" s="30"/>
      <c r="D2161" s="30"/>
      <c r="E2161" s="34"/>
      <c r="F2161" s="33" t="str">
        <f t="shared" si="67"/>
        <v/>
      </c>
      <c r="G2161" s="30"/>
      <c r="H2161" s="30"/>
      <c r="I2161" s="31"/>
      <c r="J2161" s="31"/>
      <c r="K2161" s="31"/>
    </row>
    <row r="2162" spans="1:11" ht="15.75" x14ac:dyDescent="0.25">
      <c r="A2162" s="28" t="str">
        <f>IFERROR((RANK(B2162, $B$5:B7158) + COUNTIF($B$5:B2162, B2162) - 1),"")</f>
        <v/>
      </c>
      <c r="B2162" s="29" t="str">
        <f t="shared" si="66"/>
        <v>0</v>
      </c>
      <c r="C2162" s="30"/>
      <c r="D2162" s="30"/>
      <c r="E2162" s="34"/>
      <c r="F2162" s="33" t="str">
        <f t="shared" si="67"/>
        <v/>
      </c>
      <c r="G2162" s="30"/>
      <c r="H2162" s="30"/>
      <c r="I2162" s="31"/>
      <c r="J2162" s="31"/>
      <c r="K2162" s="31"/>
    </row>
    <row r="2163" spans="1:11" ht="15.75" x14ac:dyDescent="0.25">
      <c r="A2163" s="28" t="str">
        <f>IFERROR((RANK(B2163, $B$5:B7159) + COUNTIF($B$5:B2163, B2163) - 1),"")</f>
        <v/>
      </c>
      <c r="B2163" s="29" t="str">
        <f t="shared" si="66"/>
        <v>0</v>
      </c>
      <c r="C2163" s="30"/>
      <c r="D2163" s="30"/>
      <c r="E2163" s="34"/>
      <c r="F2163" s="33" t="str">
        <f t="shared" si="67"/>
        <v/>
      </c>
      <c r="G2163" s="30"/>
      <c r="H2163" s="30"/>
      <c r="I2163" s="31"/>
      <c r="J2163" s="31"/>
      <c r="K2163" s="31"/>
    </row>
    <row r="2164" spans="1:11" ht="15.75" x14ac:dyDescent="0.25">
      <c r="A2164" s="28" t="str">
        <f>IFERROR((RANK(B2164, $B$5:B7160) + COUNTIF($B$5:B2164, B2164) - 1),"")</f>
        <v/>
      </c>
      <c r="B2164" s="29" t="str">
        <f t="shared" si="66"/>
        <v>0</v>
      </c>
      <c r="C2164" s="30"/>
      <c r="D2164" s="30"/>
      <c r="E2164" s="34"/>
      <c r="F2164" s="33" t="str">
        <f t="shared" si="67"/>
        <v/>
      </c>
      <c r="G2164" s="30"/>
      <c r="H2164" s="30"/>
      <c r="I2164" s="31"/>
      <c r="J2164" s="31"/>
      <c r="K2164" s="31"/>
    </row>
    <row r="2165" spans="1:11" ht="15.75" x14ac:dyDescent="0.25">
      <c r="A2165" s="28" t="str">
        <f>IFERROR((RANK(B2165, $B$5:B7161) + COUNTIF($B$5:B2165, B2165) - 1),"")</f>
        <v/>
      </c>
      <c r="B2165" s="29" t="str">
        <f t="shared" si="66"/>
        <v>0</v>
      </c>
      <c r="C2165" s="30"/>
      <c r="D2165" s="30"/>
      <c r="E2165" s="34"/>
      <c r="F2165" s="33" t="str">
        <f t="shared" si="67"/>
        <v/>
      </c>
      <c r="G2165" s="30"/>
      <c r="H2165" s="30"/>
      <c r="I2165" s="31"/>
      <c r="J2165" s="31"/>
      <c r="K2165" s="31"/>
    </row>
    <row r="2166" spans="1:11" ht="15.75" x14ac:dyDescent="0.25">
      <c r="A2166" s="28" t="str">
        <f>IFERROR((RANK(B2166, $B$5:B7162) + COUNTIF($B$5:B2166, B2166) - 1),"")</f>
        <v/>
      </c>
      <c r="B2166" s="29" t="str">
        <f t="shared" si="66"/>
        <v>0</v>
      </c>
      <c r="C2166" s="30"/>
      <c r="D2166" s="30"/>
      <c r="E2166" s="34"/>
      <c r="F2166" s="33" t="str">
        <f t="shared" si="67"/>
        <v/>
      </c>
      <c r="G2166" s="30"/>
      <c r="H2166" s="30"/>
      <c r="I2166" s="31"/>
      <c r="J2166" s="31"/>
      <c r="K2166" s="31"/>
    </row>
    <row r="2167" spans="1:11" ht="15.75" x14ac:dyDescent="0.25">
      <c r="A2167" s="28" t="str">
        <f>IFERROR((RANK(B2167, $B$5:B7163) + COUNTIF($B$5:B2167, B2167) - 1),"")</f>
        <v/>
      </c>
      <c r="B2167" s="29" t="str">
        <f t="shared" si="66"/>
        <v>0</v>
      </c>
      <c r="C2167" s="30"/>
      <c r="D2167" s="30"/>
      <c r="E2167" s="34"/>
      <c r="F2167" s="33" t="str">
        <f t="shared" si="67"/>
        <v/>
      </c>
      <c r="G2167" s="30"/>
      <c r="H2167" s="30"/>
      <c r="I2167" s="31"/>
      <c r="J2167" s="31"/>
      <c r="K2167" s="31"/>
    </row>
    <row r="2168" spans="1:11" ht="15.75" x14ac:dyDescent="0.25">
      <c r="A2168" s="28" t="str">
        <f>IFERROR((RANK(B2168, $B$5:B7164) + COUNTIF($B$5:B2168, B2168) - 1),"")</f>
        <v/>
      </c>
      <c r="B2168" s="29" t="str">
        <f t="shared" si="66"/>
        <v>0</v>
      </c>
      <c r="C2168" s="30"/>
      <c r="D2168" s="30"/>
      <c r="E2168" s="34"/>
      <c r="F2168" s="33" t="str">
        <f t="shared" si="67"/>
        <v/>
      </c>
      <c r="G2168" s="30"/>
      <c r="H2168" s="30"/>
      <c r="I2168" s="31"/>
      <c r="J2168" s="31"/>
      <c r="K2168" s="31"/>
    </row>
    <row r="2169" spans="1:11" ht="15.75" x14ac:dyDescent="0.25">
      <c r="A2169" s="28" t="str">
        <f>IFERROR((RANK(B2169, $B$5:B7165) + COUNTIF($B$5:B2169, B2169) - 1),"")</f>
        <v/>
      </c>
      <c r="B2169" s="29" t="str">
        <f t="shared" si="66"/>
        <v>0</v>
      </c>
      <c r="C2169" s="30"/>
      <c r="D2169" s="30"/>
      <c r="E2169" s="34"/>
      <c r="F2169" s="33" t="str">
        <f t="shared" si="67"/>
        <v/>
      </c>
      <c r="G2169" s="30"/>
      <c r="H2169" s="30"/>
      <c r="I2169" s="31"/>
      <c r="J2169" s="31"/>
      <c r="K2169" s="31"/>
    </row>
    <row r="2170" spans="1:11" ht="15.75" x14ac:dyDescent="0.25">
      <c r="A2170" s="28" t="str">
        <f>IFERROR((RANK(B2170, $B$5:B7166) + COUNTIF($B$5:B2170, B2170) - 1),"")</f>
        <v/>
      </c>
      <c r="B2170" s="29" t="str">
        <f t="shared" si="66"/>
        <v>0</v>
      </c>
      <c r="C2170" s="30"/>
      <c r="D2170" s="30"/>
      <c r="E2170" s="34"/>
      <c r="F2170" s="33" t="str">
        <f t="shared" si="67"/>
        <v/>
      </c>
      <c r="G2170" s="30"/>
      <c r="H2170" s="30"/>
      <c r="I2170" s="31"/>
      <c r="J2170" s="31"/>
      <c r="K2170" s="31"/>
    </row>
    <row r="2171" spans="1:11" ht="15.75" x14ac:dyDescent="0.25">
      <c r="A2171" s="28" t="str">
        <f>IFERROR((RANK(B2171, $B$5:B7167) + COUNTIF($B$5:B2171, B2171) - 1),"")</f>
        <v/>
      </c>
      <c r="B2171" s="29" t="str">
        <f t="shared" si="66"/>
        <v>0</v>
      </c>
      <c r="C2171" s="30"/>
      <c r="D2171" s="30"/>
      <c r="E2171" s="34"/>
      <c r="F2171" s="33" t="str">
        <f t="shared" si="67"/>
        <v/>
      </c>
      <c r="G2171" s="30"/>
      <c r="H2171" s="30"/>
      <c r="I2171" s="31"/>
      <c r="J2171" s="31"/>
      <c r="K2171" s="31"/>
    </row>
    <row r="2172" spans="1:11" ht="15.75" x14ac:dyDescent="0.25">
      <c r="A2172" s="28" t="str">
        <f>IFERROR((RANK(B2172, $B$5:B7168) + COUNTIF($B$5:B2172, B2172) - 1),"")</f>
        <v/>
      </c>
      <c r="B2172" s="29" t="str">
        <f t="shared" si="66"/>
        <v>0</v>
      </c>
      <c r="C2172" s="30"/>
      <c r="D2172" s="30"/>
      <c r="E2172" s="34"/>
      <c r="F2172" s="33" t="str">
        <f t="shared" si="67"/>
        <v/>
      </c>
      <c r="G2172" s="30"/>
      <c r="H2172" s="30"/>
      <c r="I2172" s="31"/>
      <c r="J2172" s="31"/>
      <c r="K2172" s="31"/>
    </row>
    <row r="2173" spans="1:11" ht="15.75" x14ac:dyDescent="0.25">
      <c r="A2173" s="28" t="str">
        <f>IFERROR((RANK(B2173, $B$5:B7169) + COUNTIF($B$5:B2173, B2173) - 1),"")</f>
        <v/>
      </c>
      <c r="B2173" s="29" t="str">
        <f t="shared" si="66"/>
        <v>0</v>
      </c>
      <c r="C2173" s="30"/>
      <c r="D2173" s="30"/>
      <c r="E2173" s="34"/>
      <c r="F2173" s="33" t="str">
        <f t="shared" si="67"/>
        <v/>
      </c>
      <c r="G2173" s="30"/>
      <c r="H2173" s="30"/>
      <c r="I2173" s="31"/>
      <c r="J2173" s="31"/>
      <c r="K2173" s="31"/>
    </row>
    <row r="2174" spans="1:11" ht="15.75" x14ac:dyDescent="0.25">
      <c r="A2174" s="28" t="str">
        <f>IFERROR((RANK(B2174, $B$5:B7170) + COUNTIF($B$5:B2174, B2174) - 1),"")</f>
        <v/>
      </c>
      <c r="B2174" s="29" t="str">
        <f t="shared" si="66"/>
        <v>0</v>
      </c>
      <c r="C2174" s="30"/>
      <c r="D2174" s="30"/>
      <c r="E2174" s="34"/>
      <c r="F2174" s="33" t="str">
        <f t="shared" si="67"/>
        <v/>
      </c>
      <c r="G2174" s="30"/>
      <c r="H2174" s="30"/>
      <c r="I2174" s="31"/>
      <c r="J2174" s="31"/>
      <c r="K2174" s="31"/>
    </row>
    <row r="2175" spans="1:11" ht="15.75" x14ac:dyDescent="0.25">
      <c r="A2175" s="28" t="str">
        <f>IFERROR((RANK(B2175, $B$5:B7171) + COUNTIF($B$5:B2175, B2175) - 1),"")</f>
        <v/>
      </c>
      <c r="B2175" s="29" t="str">
        <f t="shared" si="66"/>
        <v>0</v>
      </c>
      <c r="C2175" s="30"/>
      <c r="D2175" s="30"/>
      <c r="E2175" s="34"/>
      <c r="F2175" s="33" t="str">
        <f t="shared" si="67"/>
        <v/>
      </c>
      <c r="G2175" s="30"/>
      <c r="H2175" s="30"/>
      <c r="I2175" s="31"/>
      <c r="J2175" s="31"/>
      <c r="K2175" s="31"/>
    </row>
    <row r="2176" spans="1:11" ht="15.75" x14ac:dyDescent="0.25">
      <c r="A2176" s="28" t="str">
        <f>IFERROR((RANK(B2176, $B$5:B7172) + COUNTIF($B$5:B2176, B2176) - 1),"")</f>
        <v/>
      </c>
      <c r="B2176" s="29" t="str">
        <f t="shared" si="66"/>
        <v>0</v>
      </c>
      <c r="C2176" s="30"/>
      <c r="D2176" s="30"/>
      <c r="E2176" s="34"/>
      <c r="F2176" s="33" t="str">
        <f t="shared" si="67"/>
        <v/>
      </c>
      <c r="G2176" s="30"/>
      <c r="H2176" s="30"/>
      <c r="I2176" s="31"/>
      <c r="J2176" s="31"/>
      <c r="K2176" s="31"/>
    </row>
    <row r="2177" spans="1:11" ht="15.75" x14ac:dyDescent="0.25">
      <c r="A2177" s="28" t="str">
        <f>IFERROR((RANK(B2177, $B$5:B7173) + COUNTIF($B$5:B2177, B2177) - 1),"")</f>
        <v/>
      </c>
      <c r="B2177" s="29" t="str">
        <f t="shared" si="66"/>
        <v>0</v>
      </c>
      <c r="C2177" s="30"/>
      <c r="D2177" s="30"/>
      <c r="E2177" s="34"/>
      <c r="F2177" s="33" t="str">
        <f t="shared" si="67"/>
        <v/>
      </c>
      <c r="G2177" s="30"/>
      <c r="H2177" s="30"/>
      <c r="I2177" s="31"/>
      <c r="J2177" s="31"/>
      <c r="K2177" s="31"/>
    </row>
    <row r="2178" spans="1:11" ht="15.75" x14ac:dyDescent="0.25">
      <c r="A2178" s="28" t="str">
        <f>IFERROR((RANK(B2178, $B$5:B7174) + COUNTIF($B$5:B2178, B2178) - 1),"")</f>
        <v/>
      </c>
      <c r="B2178" s="29" t="str">
        <f t="shared" si="66"/>
        <v>0</v>
      </c>
      <c r="C2178" s="30"/>
      <c r="D2178" s="30"/>
      <c r="E2178" s="34"/>
      <c r="F2178" s="33" t="str">
        <f t="shared" si="67"/>
        <v/>
      </c>
      <c r="G2178" s="30"/>
      <c r="H2178" s="30"/>
      <c r="I2178" s="31"/>
      <c r="J2178" s="31"/>
      <c r="K2178" s="31"/>
    </row>
    <row r="2179" spans="1:11" ht="15.75" x14ac:dyDescent="0.25">
      <c r="A2179" s="28" t="str">
        <f>IFERROR((RANK(B2179, $B$5:B7175) + COUNTIF($B$5:B2179, B2179) - 1),"")</f>
        <v/>
      </c>
      <c r="B2179" s="29" t="str">
        <f t="shared" si="66"/>
        <v>0</v>
      </c>
      <c r="C2179" s="30"/>
      <c r="D2179" s="30"/>
      <c r="E2179" s="34"/>
      <c r="F2179" s="33" t="str">
        <f t="shared" si="67"/>
        <v/>
      </c>
      <c r="G2179" s="30"/>
      <c r="H2179" s="30"/>
      <c r="I2179" s="31"/>
      <c r="J2179" s="31"/>
      <c r="K2179" s="31"/>
    </row>
    <row r="2180" spans="1:11" ht="15.75" x14ac:dyDescent="0.25">
      <c r="A2180" s="28" t="str">
        <f>IFERROR((RANK(B2180, $B$5:B7176) + COUNTIF($B$5:B2180, B2180) - 1),"")</f>
        <v/>
      </c>
      <c r="B2180" s="29" t="str">
        <f t="shared" si="66"/>
        <v>0</v>
      </c>
      <c r="C2180" s="30"/>
      <c r="D2180" s="30"/>
      <c r="E2180" s="34"/>
      <c r="F2180" s="33" t="str">
        <f t="shared" si="67"/>
        <v/>
      </c>
      <c r="G2180" s="30"/>
      <c r="H2180" s="30"/>
      <c r="I2180" s="31"/>
      <c r="J2180" s="31"/>
      <c r="K2180" s="31"/>
    </row>
    <row r="2181" spans="1:11" ht="15.75" x14ac:dyDescent="0.25">
      <c r="A2181" s="28" t="str">
        <f>IFERROR((RANK(B2181, $B$5:B7177) + COUNTIF($B$5:B2181, B2181) - 1),"")</f>
        <v/>
      </c>
      <c r="B2181" s="29" t="str">
        <f t="shared" ref="B2181:B2244" si="68">IF(G2181="Removed",IF(AND(I2181 &lt;&gt; "Poor", I2181 &lt;&gt; "Very Poor/Dead",E2181&gt;5), E2181, "0"),"0")</f>
        <v>0</v>
      </c>
      <c r="C2181" s="30"/>
      <c r="D2181" s="30"/>
      <c r="E2181" s="34"/>
      <c r="F2181" s="33" t="str">
        <f t="shared" ref="F2181:F2244" si="69">IF(E2181&gt;=20,"X","")</f>
        <v/>
      </c>
      <c r="G2181" s="30"/>
      <c r="H2181" s="30"/>
      <c r="I2181" s="31"/>
      <c r="J2181" s="31"/>
      <c r="K2181" s="31"/>
    </row>
    <row r="2182" spans="1:11" ht="15.75" x14ac:dyDescent="0.25">
      <c r="A2182" s="28" t="str">
        <f>IFERROR((RANK(B2182, $B$5:B7178) + COUNTIF($B$5:B2182, B2182) - 1),"")</f>
        <v/>
      </c>
      <c r="B2182" s="29" t="str">
        <f t="shared" si="68"/>
        <v>0</v>
      </c>
      <c r="C2182" s="30"/>
      <c r="D2182" s="30"/>
      <c r="E2182" s="34"/>
      <c r="F2182" s="33" t="str">
        <f t="shared" si="69"/>
        <v/>
      </c>
      <c r="G2182" s="30"/>
      <c r="H2182" s="30"/>
      <c r="I2182" s="31"/>
      <c r="J2182" s="31"/>
      <c r="K2182" s="31"/>
    </row>
    <row r="2183" spans="1:11" ht="15.75" x14ac:dyDescent="0.25">
      <c r="A2183" s="28" t="str">
        <f>IFERROR((RANK(B2183, $B$5:B7179) + COUNTIF($B$5:B2183, B2183) - 1),"")</f>
        <v/>
      </c>
      <c r="B2183" s="29" t="str">
        <f t="shared" si="68"/>
        <v>0</v>
      </c>
      <c r="C2183" s="30"/>
      <c r="D2183" s="30"/>
      <c r="E2183" s="34"/>
      <c r="F2183" s="33" t="str">
        <f t="shared" si="69"/>
        <v/>
      </c>
      <c r="G2183" s="30"/>
      <c r="H2183" s="30"/>
      <c r="I2183" s="31"/>
      <c r="J2183" s="31"/>
      <c r="K2183" s="31"/>
    </row>
    <row r="2184" spans="1:11" ht="15.75" x14ac:dyDescent="0.25">
      <c r="A2184" s="28" t="str">
        <f>IFERROR((RANK(B2184, $B$5:B7180) + COUNTIF($B$5:B2184, B2184) - 1),"")</f>
        <v/>
      </c>
      <c r="B2184" s="29" t="str">
        <f t="shared" si="68"/>
        <v>0</v>
      </c>
      <c r="C2184" s="30"/>
      <c r="D2184" s="30"/>
      <c r="E2184" s="34"/>
      <c r="F2184" s="33" t="str">
        <f t="shared" si="69"/>
        <v/>
      </c>
      <c r="G2184" s="30"/>
      <c r="H2184" s="30"/>
      <c r="I2184" s="31"/>
      <c r="J2184" s="31"/>
      <c r="K2184" s="31"/>
    </row>
    <row r="2185" spans="1:11" ht="15.75" x14ac:dyDescent="0.25">
      <c r="A2185" s="28" t="str">
        <f>IFERROR((RANK(B2185, $B$5:B7181) + COUNTIF($B$5:B2185, B2185) - 1),"")</f>
        <v/>
      </c>
      <c r="B2185" s="29" t="str">
        <f t="shared" si="68"/>
        <v>0</v>
      </c>
      <c r="C2185" s="30"/>
      <c r="D2185" s="30"/>
      <c r="E2185" s="34"/>
      <c r="F2185" s="33" t="str">
        <f t="shared" si="69"/>
        <v/>
      </c>
      <c r="G2185" s="30"/>
      <c r="H2185" s="30"/>
      <c r="I2185" s="31"/>
      <c r="J2185" s="31"/>
      <c r="K2185" s="31"/>
    </row>
    <row r="2186" spans="1:11" ht="15.75" x14ac:dyDescent="0.25">
      <c r="A2186" s="28" t="str">
        <f>IFERROR((RANK(B2186, $B$5:B7182) + COUNTIF($B$5:B2186, B2186) - 1),"")</f>
        <v/>
      </c>
      <c r="B2186" s="29" t="str">
        <f t="shared" si="68"/>
        <v>0</v>
      </c>
      <c r="C2186" s="30"/>
      <c r="D2186" s="30"/>
      <c r="E2186" s="34"/>
      <c r="F2186" s="33" t="str">
        <f t="shared" si="69"/>
        <v/>
      </c>
      <c r="G2186" s="30"/>
      <c r="H2186" s="30"/>
      <c r="I2186" s="31"/>
      <c r="J2186" s="31"/>
      <c r="K2186" s="31"/>
    </row>
    <row r="2187" spans="1:11" ht="15.75" x14ac:dyDescent="0.25">
      <c r="A2187" s="28" t="str">
        <f>IFERROR((RANK(B2187, $B$5:B7183) + COUNTIF($B$5:B2187, B2187) - 1),"")</f>
        <v/>
      </c>
      <c r="B2187" s="29" t="str">
        <f t="shared" si="68"/>
        <v>0</v>
      </c>
      <c r="C2187" s="30"/>
      <c r="D2187" s="30"/>
      <c r="E2187" s="34"/>
      <c r="F2187" s="33" t="str">
        <f t="shared" si="69"/>
        <v/>
      </c>
      <c r="G2187" s="30"/>
      <c r="H2187" s="30"/>
      <c r="I2187" s="31"/>
      <c r="J2187" s="31"/>
      <c r="K2187" s="31"/>
    </row>
    <row r="2188" spans="1:11" ht="15.75" x14ac:dyDescent="0.25">
      <c r="A2188" s="28" t="str">
        <f>IFERROR((RANK(B2188, $B$5:B7184) + COUNTIF($B$5:B2188, B2188) - 1),"")</f>
        <v/>
      </c>
      <c r="B2188" s="29" t="str">
        <f t="shared" si="68"/>
        <v>0</v>
      </c>
      <c r="C2188" s="30"/>
      <c r="D2188" s="30"/>
      <c r="E2188" s="34"/>
      <c r="F2188" s="33" t="str">
        <f t="shared" si="69"/>
        <v/>
      </c>
      <c r="G2188" s="30"/>
      <c r="H2188" s="30"/>
      <c r="I2188" s="31"/>
      <c r="J2188" s="31"/>
      <c r="K2188" s="31"/>
    </row>
    <row r="2189" spans="1:11" ht="15.75" x14ac:dyDescent="0.25">
      <c r="A2189" s="28" t="str">
        <f>IFERROR((RANK(B2189, $B$5:B7185) + COUNTIF($B$5:B2189, B2189) - 1),"")</f>
        <v/>
      </c>
      <c r="B2189" s="29" t="str">
        <f t="shared" si="68"/>
        <v>0</v>
      </c>
      <c r="C2189" s="30"/>
      <c r="D2189" s="30"/>
      <c r="E2189" s="34"/>
      <c r="F2189" s="33" t="str">
        <f t="shared" si="69"/>
        <v/>
      </c>
      <c r="G2189" s="30"/>
      <c r="H2189" s="30"/>
      <c r="I2189" s="31"/>
      <c r="J2189" s="31"/>
      <c r="K2189" s="31"/>
    </row>
    <row r="2190" spans="1:11" ht="15.75" x14ac:dyDescent="0.25">
      <c r="A2190" s="28" t="str">
        <f>IFERROR((RANK(B2190, $B$5:B7186) + COUNTIF($B$5:B2190, B2190) - 1),"")</f>
        <v/>
      </c>
      <c r="B2190" s="29" t="str">
        <f t="shared" si="68"/>
        <v>0</v>
      </c>
      <c r="C2190" s="30"/>
      <c r="D2190" s="30"/>
      <c r="E2190" s="34"/>
      <c r="F2190" s="33" t="str">
        <f t="shared" si="69"/>
        <v/>
      </c>
      <c r="G2190" s="30"/>
      <c r="H2190" s="30"/>
      <c r="I2190" s="31"/>
      <c r="J2190" s="31"/>
      <c r="K2190" s="31"/>
    </row>
    <row r="2191" spans="1:11" ht="15.75" x14ac:dyDescent="0.25">
      <c r="A2191" s="28" t="str">
        <f>IFERROR((RANK(B2191, $B$5:B7187) + COUNTIF($B$5:B2191, B2191) - 1),"")</f>
        <v/>
      </c>
      <c r="B2191" s="29" t="str">
        <f t="shared" si="68"/>
        <v>0</v>
      </c>
      <c r="C2191" s="30"/>
      <c r="D2191" s="30"/>
      <c r="E2191" s="34"/>
      <c r="F2191" s="33" t="str">
        <f t="shared" si="69"/>
        <v/>
      </c>
      <c r="G2191" s="30"/>
      <c r="H2191" s="30"/>
      <c r="I2191" s="31"/>
      <c r="J2191" s="31"/>
      <c r="K2191" s="31"/>
    </row>
    <row r="2192" spans="1:11" ht="15.75" x14ac:dyDescent="0.25">
      <c r="A2192" s="28" t="str">
        <f>IFERROR((RANK(B2192, $B$5:B7188) + COUNTIF($B$5:B2192, B2192) - 1),"")</f>
        <v/>
      </c>
      <c r="B2192" s="29" t="str">
        <f t="shared" si="68"/>
        <v>0</v>
      </c>
      <c r="C2192" s="30"/>
      <c r="D2192" s="30"/>
      <c r="E2192" s="34"/>
      <c r="F2192" s="33" t="str">
        <f t="shared" si="69"/>
        <v/>
      </c>
      <c r="G2192" s="30"/>
      <c r="H2192" s="30"/>
      <c r="I2192" s="31"/>
      <c r="J2192" s="31"/>
      <c r="K2192" s="31"/>
    </row>
    <row r="2193" spans="1:11" ht="15.75" x14ac:dyDescent="0.25">
      <c r="A2193" s="28" t="str">
        <f>IFERROR((RANK(B2193, $B$5:B7189) + COUNTIF($B$5:B2193, B2193) - 1),"")</f>
        <v/>
      </c>
      <c r="B2193" s="29" t="str">
        <f t="shared" si="68"/>
        <v>0</v>
      </c>
      <c r="C2193" s="30"/>
      <c r="D2193" s="30"/>
      <c r="E2193" s="34"/>
      <c r="F2193" s="33" t="str">
        <f t="shared" si="69"/>
        <v/>
      </c>
      <c r="G2193" s="30"/>
      <c r="H2193" s="30"/>
      <c r="I2193" s="31"/>
      <c r="J2193" s="31"/>
      <c r="K2193" s="31"/>
    </row>
    <row r="2194" spans="1:11" ht="15.75" x14ac:dyDescent="0.25">
      <c r="A2194" s="28" t="str">
        <f>IFERROR((RANK(B2194, $B$5:B7190) + COUNTIF($B$5:B2194, B2194) - 1),"")</f>
        <v/>
      </c>
      <c r="B2194" s="29" t="str">
        <f t="shared" si="68"/>
        <v>0</v>
      </c>
      <c r="C2194" s="30"/>
      <c r="D2194" s="30"/>
      <c r="E2194" s="34"/>
      <c r="F2194" s="33" t="str">
        <f t="shared" si="69"/>
        <v/>
      </c>
      <c r="G2194" s="30"/>
      <c r="H2194" s="30"/>
      <c r="I2194" s="31"/>
      <c r="J2194" s="31"/>
      <c r="K2194" s="31"/>
    </row>
    <row r="2195" spans="1:11" ht="15.75" x14ac:dyDescent="0.25">
      <c r="A2195" s="28" t="str">
        <f>IFERROR((RANK(B2195, $B$5:B7191) + COUNTIF($B$5:B2195, B2195) - 1),"")</f>
        <v/>
      </c>
      <c r="B2195" s="29" t="str">
        <f t="shared" si="68"/>
        <v>0</v>
      </c>
      <c r="C2195" s="30"/>
      <c r="D2195" s="30"/>
      <c r="E2195" s="34"/>
      <c r="F2195" s="33" t="str">
        <f t="shared" si="69"/>
        <v/>
      </c>
      <c r="G2195" s="30"/>
      <c r="H2195" s="30"/>
      <c r="I2195" s="31"/>
      <c r="J2195" s="31"/>
      <c r="K2195" s="31"/>
    </row>
    <row r="2196" spans="1:11" ht="15.75" x14ac:dyDescent="0.25">
      <c r="A2196" s="28" t="str">
        <f>IFERROR((RANK(B2196, $B$5:B7192) + COUNTIF($B$5:B2196, B2196) - 1),"")</f>
        <v/>
      </c>
      <c r="B2196" s="29" t="str">
        <f t="shared" si="68"/>
        <v>0</v>
      </c>
      <c r="C2196" s="30"/>
      <c r="D2196" s="30"/>
      <c r="E2196" s="34"/>
      <c r="F2196" s="33" t="str">
        <f t="shared" si="69"/>
        <v/>
      </c>
      <c r="G2196" s="30"/>
      <c r="H2196" s="30"/>
      <c r="I2196" s="31"/>
      <c r="J2196" s="31"/>
      <c r="K2196" s="31"/>
    </row>
    <row r="2197" spans="1:11" ht="15.75" x14ac:dyDescent="0.25">
      <c r="A2197" s="28" t="str">
        <f>IFERROR((RANK(B2197, $B$5:B7193) + COUNTIF($B$5:B2197, B2197) - 1),"")</f>
        <v/>
      </c>
      <c r="B2197" s="29" t="str">
        <f t="shared" si="68"/>
        <v>0</v>
      </c>
      <c r="C2197" s="30"/>
      <c r="D2197" s="30"/>
      <c r="E2197" s="34"/>
      <c r="F2197" s="33" t="str">
        <f t="shared" si="69"/>
        <v/>
      </c>
      <c r="G2197" s="30"/>
      <c r="H2197" s="30"/>
      <c r="I2197" s="31"/>
      <c r="J2197" s="31"/>
      <c r="K2197" s="31"/>
    </row>
    <row r="2198" spans="1:11" ht="15.75" x14ac:dyDescent="0.25">
      <c r="A2198" s="28" t="str">
        <f>IFERROR((RANK(B2198, $B$5:B7194) + COUNTIF($B$5:B2198, B2198) - 1),"")</f>
        <v/>
      </c>
      <c r="B2198" s="29" t="str">
        <f t="shared" si="68"/>
        <v>0</v>
      </c>
      <c r="C2198" s="30"/>
      <c r="D2198" s="30"/>
      <c r="E2198" s="34"/>
      <c r="F2198" s="33" t="str">
        <f t="shared" si="69"/>
        <v/>
      </c>
      <c r="G2198" s="30"/>
      <c r="H2198" s="30"/>
      <c r="I2198" s="31"/>
      <c r="J2198" s="31"/>
      <c r="K2198" s="31"/>
    </row>
    <row r="2199" spans="1:11" ht="15.75" x14ac:dyDescent="0.25">
      <c r="A2199" s="28" t="str">
        <f>IFERROR((RANK(B2199, $B$5:B7195) + COUNTIF($B$5:B2199, B2199) - 1),"")</f>
        <v/>
      </c>
      <c r="B2199" s="29" t="str">
        <f t="shared" si="68"/>
        <v>0</v>
      </c>
      <c r="C2199" s="30"/>
      <c r="D2199" s="30"/>
      <c r="E2199" s="34"/>
      <c r="F2199" s="33" t="str">
        <f t="shared" si="69"/>
        <v/>
      </c>
      <c r="G2199" s="30"/>
      <c r="H2199" s="30"/>
      <c r="I2199" s="31"/>
      <c r="J2199" s="31"/>
      <c r="K2199" s="31"/>
    </row>
    <row r="2200" spans="1:11" ht="15.75" x14ac:dyDescent="0.25">
      <c r="A2200" s="28" t="str">
        <f>IFERROR((RANK(B2200, $B$5:B7196) + COUNTIF($B$5:B2200, B2200) - 1),"")</f>
        <v/>
      </c>
      <c r="B2200" s="29" t="str">
        <f t="shared" si="68"/>
        <v>0</v>
      </c>
      <c r="C2200" s="30"/>
      <c r="D2200" s="30"/>
      <c r="E2200" s="34"/>
      <c r="F2200" s="33" t="str">
        <f t="shared" si="69"/>
        <v/>
      </c>
      <c r="G2200" s="30"/>
      <c r="H2200" s="30"/>
      <c r="I2200" s="31"/>
      <c r="J2200" s="31"/>
      <c r="K2200" s="31"/>
    </row>
    <row r="2201" spans="1:11" ht="15.75" x14ac:dyDescent="0.25">
      <c r="A2201" s="28" t="str">
        <f>IFERROR((RANK(B2201, $B$5:B7197) + COUNTIF($B$5:B2201, B2201) - 1),"")</f>
        <v/>
      </c>
      <c r="B2201" s="29" t="str">
        <f t="shared" si="68"/>
        <v>0</v>
      </c>
      <c r="C2201" s="30"/>
      <c r="D2201" s="30"/>
      <c r="E2201" s="34"/>
      <c r="F2201" s="33" t="str">
        <f t="shared" si="69"/>
        <v/>
      </c>
      <c r="G2201" s="30"/>
      <c r="H2201" s="30"/>
      <c r="I2201" s="31"/>
      <c r="J2201" s="31"/>
      <c r="K2201" s="31"/>
    </row>
    <row r="2202" spans="1:11" ht="15.75" x14ac:dyDescent="0.25">
      <c r="A2202" s="28" t="str">
        <f>IFERROR((RANK(B2202, $B$5:B7198) + COUNTIF($B$5:B2202, B2202) - 1),"")</f>
        <v/>
      </c>
      <c r="B2202" s="29" t="str">
        <f t="shared" si="68"/>
        <v>0</v>
      </c>
      <c r="C2202" s="30"/>
      <c r="D2202" s="30"/>
      <c r="E2202" s="34"/>
      <c r="F2202" s="33" t="str">
        <f t="shared" si="69"/>
        <v/>
      </c>
      <c r="G2202" s="30"/>
      <c r="H2202" s="30"/>
      <c r="I2202" s="31"/>
      <c r="J2202" s="31"/>
      <c r="K2202" s="31"/>
    </row>
    <row r="2203" spans="1:11" ht="15.75" x14ac:dyDescent="0.25">
      <c r="A2203" s="28" t="str">
        <f>IFERROR((RANK(B2203, $B$5:B7199) + COUNTIF($B$5:B2203, B2203) - 1),"")</f>
        <v/>
      </c>
      <c r="B2203" s="29" t="str">
        <f t="shared" si="68"/>
        <v>0</v>
      </c>
      <c r="C2203" s="30"/>
      <c r="D2203" s="30"/>
      <c r="E2203" s="34"/>
      <c r="F2203" s="33" t="str">
        <f t="shared" si="69"/>
        <v/>
      </c>
      <c r="G2203" s="30"/>
      <c r="H2203" s="30"/>
      <c r="I2203" s="31"/>
      <c r="J2203" s="31"/>
      <c r="K2203" s="31"/>
    </row>
    <row r="2204" spans="1:11" ht="15.75" x14ac:dyDescent="0.25">
      <c r="A2204" s="28" t="str">
        <f>IFERROR((RANK(B2204, $B$5:B7200) + COUNTIF($B$5:B2204, B2204) - 1),"")</f>
        <v/>
      </c>
      <c r="B2204" s="29" t="str">
        <f t="shared" si="68"/>
        <v>0</v>
      </c>
      <c r="C2204" s="30"/>
      <c r="D2204" s="30"/>
      <c r="E2204" s="34"/>
      <c r="F2204" s="33" t="str">
        <f t="shared" si="69"/>
        <v/>
      </c>
      <c r="G2204" s="30"/>
      <c r="H2204" s="30"/>
      <c r="I2204" s="31"/>
      <c r="J2204" s="31"/>
      <c r="K2204" s="31"/>
    </row>
    <row r="2205" spans="1:11" ht="15.75" x14ac:dyDescent="0.25">
      <c r="A2205" s="28" t="str">
        <f>IFERROR((RANK(B2205, $B$5:B7201) + COUNTIF($B$5:B2205, B2205) - 1),"")</f>
        <v/>
      </c>
      <c r="B2205" s="29" t="str">
        <f t="shared" si="68"/>
        <v>0</v>
      </c>
      <c r="C2205" s="30"/>
      <c r="D2205" s="30"/>
      <c r="E2205" s="34"/>
      <c r="F2205" s="33" t="str">
        <f t="shared" si="69"/>
        <v/>
      </c>
      <c r="G2205" s="30"/>
      <c r="H2205" s="30"/>
      <c r="I2205" s="31"/>
      <c r="J2205" s="31"/>
      <c r="K2205" s="31"/>
    </row>
    <row r="2206" spans="1:11" ht="15.75" x14ac:dyDescent="0.25">
      <c r="A2206" s="28" t="str">
        <f>IFERROR((RANK(B2206, $B$5:B7202) + COUNTIF($B$5:B2206, B2206) - 1),"")</f>
        <v/>
      </c>
      <c r="B2206" s="29" t="str">
        <f t="shared" si="68"/>
        <v>0</v>
      </c>
      <c r="C2206" s="30"/>
      <c r="D2206" s="30"/>
      <c r="E2206" s="34"/>
      <c r="F2206" s="33" t="str">
        <f t="shared" si="69"/>
        <v/>
      </c>
      <c r="G2206" s="30"/>
      <c r="H2206" s="30"/>
      <c r="I2206" s="31"/>
      <c r="J2206" s="31"/>
      <c r="K2206" s="31"/>
    </row>
    <row r="2207" spans="1:11" ht="15.75" x14ac:dyDescent="0.25">
      <c r="A2207" s="28" t="str">
        <f>IFERROR((RANK(B2207, $B$5:B7203) + COUNTIF($B$5:B2207, B2207) - 1),"")</f>
        <v/>
      </c>
      <c r="B2207" s="29" t="str">
        <f t="shared" si="68"/>
        <v>0</v>
      </c>
      <c r="C2207" s="30"/>
      <c r="D2207" s="30"/>
      <c r="E2207" s="34"/>
      <c r="F2207" s="33" t="str">
        <f t="shared" si="69"/>
        <v/>
      </c>
      <c r="G2207" s="30"/>
      <c r="H2207" s="30"/>
      <c r="I2207" s="31"/>
      <c r="J2207" s="31"/>
      <c r="K2207" s="31"/>
    </row>
    <row r="2208" spans="1:11" ht="15.75" x14ac:dyDescent="0.25">
      <c r="A2208" s="28" t="str">
        <f>IFERROR((RANK(B2208, $B$5:B7204) + COUNTIF($B$5:B2208, B2208) - 1),"")</f>
        <v/>
      </c>
      <c r="B2208" s="29" t="str">
        <f t="shared" si="68"/>
        <v>0</v>
      </c>
      <c r="C2208" s="30"/>
      <c r="D2208" s="30"/>
      <c r="E2208" s="34"/>
      <c r="F2208" s="33" t="str">
        <f t="shared" si="69"/>
        <v/>
      </c>
      <c r="G2208" s="30"/>
      <c r="H2208" s="30"/>
      <c r="I2208" s="31"/>
      <c r="J2208" s="31"/>
      <c r="K2208" s="31"/>
    </row>
    <row r="2209" spans="1:11" ht="15.75" x14ac:dyDescent="0.25">
      <c r="A2209" s="28" t="str">
        <f>IFERROR((RANK(B2209, $B$5:B7205) + COUNTIF($B$5:B2209, B2209) - 1),"")</f>
        <v/>
      </c>
      <c r="B2209" s="29" t="str">
        <f t="shared" si="68"/>
        <v>0</v>
      </c>
      <c r="C2209" s="30"/>
      <c r="D2209" s="30"/>
      <c r="E2209" s="34"/>
      <c r="F2209" s="33" t="str">
        <f t="shared" si="69"/>
        <v/>
      </c>
      <c r="G2209" s="30"/>
      <c r="H2209" s="30"/>
      <c r="I2209" s="31"/>
      <c r="J2209" s="31"/>
      <c r="K2209" s="31"/>
    </row>
    <row r="2210" spans="1:11" ht="15.75" x14ac:dyDescent="0.25">
      <c r="A2210" s="28" t="str">
        <f>IFERROR((RANK(B2210, $B$5:B7206) + COUNTIF($B$5:B2210, B2210) - 1),"")</f>
        <v/>
      </c>
      <c r="B2210" s="29" t="str">
        <f t="shared" si="68"/>
        <v>0</v>
      </c>
      <c r="C2210" s="30"/>
      <c r="D2210" s="30"/>
      <c r="E2210" s="34"/>
      <c r="F2210" s="33" t="str">
        <f t="shared" si="69"/>
        <v/>
      </c>
      <c r="G2210" s="30"/>
      <c r="H2210" s="30"/>
      <c r="I2210" s="31"/>
      <c r="J2210" s="31"/>
      <c r="K2210" s="31"/>
    </row>
    <row r="2211" spans="1:11" ht="15.75" x14ac:dyDescent="0.25">
      <c r="A2211" s="28" t="str">
        <f>IFERROR((RANK(B2211, $B$5:B7207) + COUNTIF($B$5:B2211, B2211) - 1),"")</f>
        <v/>
      </c>
      <c r="B2211" s="29" t="str">
        <f t="shared" si="68"/>
        <v>0</v>
      </c>
      <c r="C2211" s="30"/>
      <c r="D2211" s="30"/>
      <c r="E2211" s="34"/>
      <c r="F2211" s="33" t="str">
        <f t="shared" si="69"/>
        <v/>
      </c>
      <c r="G2211" s="30"/>
      <c r="H2211" s="30"/>
      <c r="I2211" s="31"/>
      <c r="J2211" s="31"/>
      <c r="K2211" s="31"/>
    </row>
    <row r="2212" spans="1:11" ht="15.75" x14ac:dyDescent="0.25">
      <c r="A2212" s="28" t="str">
        <f>IFERROR((RANK(B2212, $B$5:B7208) + COUNTIF($B$5:B2212, B2212) - 1),"")</f>
        <v/>
      </c>
      <c r="B2212" s="29" t="str">
        <f t="shared" si="68"/>
        <v>0</v>
      </c>
      <c r="C2212" s="30"/>
      <c r="D2212" s="30"/>
      <c r="E2212" s="34"/>
      <c r="F2212" s="33" t="str">
        <f t="shared" si="69"/>
        <v/>
      </c>
      <c r="G2212" s="30"/>
      <c r="H2212" s="30"/>
      <c r="I2212" s="31"/>
      <c r="J2212" s="31"/>
      <c r="K2212" s="31"/>
    </row>
    <row r="2213" spans="1:11" ht="15.75" x14ac:dyDescent="0.25">
      <c r="A2213" s="28" t="str">
        <f>IFERROR((RANK(B2213, $B$5:B7209) + COUNTIF($B$5:B2213, B2213) - 1),"")</f>
        <v/>
      </c>
      <c r="B2213" s="29" t="str">
        <f t="shared" si="68"/>
        <v>0</v>
      </c>
      <c r="C2213" s="30"/>
      <c r="D2213" s="30"/>
      <c r="E2213" s="34"/>
      <c r="F2213" s="33" t="str">
        <f t="shared" si="69"/>
        <v/>
      </c>
      <c r="G2213" s="30"/>
      <c r="H2213" s="30"/>
      <c r="I2213" s="31"/>
      <c r="J2213" s="31"/>
      <c r="K2213" s="31"/>
    </row>
    <row r="2214" spans="1:11" ht="15.75" x14ac:dyDescent="0.25">
      <c r="A2214" s="28" t="str">
        <f>IFERROR((RANK(B2214, $B$5:B7210) + COUNTIF($B$5:B2214, B2214) - 1),"")</f>
        <v/>
      </c>
      <c r="B2214" s="29" t="str">
        <f t="shared" si="68"/>
        <v>0</v>
      </c>
      <c r="C2214" s="30"/>
      <c r="D2214" s="30"/>
      <c r="E2214" s="34"/>
      <c r="F2214" s="33" t="str">
        <f t="shared" si="69"/>
        <v/>
      </c>
      <c r="G2214" s="30"/>
      <c r="H2214" s="30"/>
      <c r="I2214" s="31"/>
      <c r="J2214" s="31"/>
      <c r="K2214" s="31"/>
    </row>
    <row r="2215" spans="1:11" ht="15.75" x14ac:dyDescent="0.25">
      <c r="A2215" s="28" t="str">
        <f>IFERROR((RANK(B2215, $B$5:B7211) + COUNTIF($B$5:B2215, B2215) - 1),"")</f>
        <v/>
      </c>
      <c r="B2215" s="29" t="str">
        <f t="shared" si="68"/>
        <v>0</v>
      </c>
      <c r="C2215" s="30"/>
      <c r="D2215" s="30"/>
      <c r="E2215" s="34"/>
      <c r="F2215" s="33" t="str">
        <f t="shared" si="69"/>
        <v/>
      </c>
      <c r="G2215" s="30"/>
      <c r="H2215" s="30"/>
      <c r="I2215" s="31"/>
      <c r="J2215" s="31"/>
      <c r="K2215" s="31"/>
    </row>
    <row r="2216" spans="1:11" ht="15.75" x14ac:dyDescent="0.25">
      <c r="A2216" s="28" t="str">
        <f>IFERROR((RANK(B2216, $B$5:B7212) + COUNTIF($B$5:B2216, B2216) - 1),"")</f>
        <v/>
      </c>
      <c r="B2216" s="29" t="str">
        <f t="shared" si="68"/>
        <v>0</v>
      </c>
      <c r="C2216" s="30"/>
      <c r="D2216" s="30"/>
      <c r="E2216" s="34"/>
      <c r="F2216" s="33" t="str">
        <f t="shared" si="69"/>
        <v/>
      </c>
      <c r="G2216" s="30"/>
      <c r="H2216" s="30"/>
      <c r="I2216" s="31"/>
      <c r="J2216" s="31"/>
      <c r="K2216" s="31"/>
    </row>
    <row r="2217" spans="1:11" ht="15.75" x14ac:dyDescent="0.25">
      <c r="A2217" s="28" t="str">
        <f>IFERROR((RANK(B2217, $B$5:B7213) + COUNTIF($B$5:B2217, B2217) - 1),"")</f>
        <v/>
      </c>
      <c r="B2217" s="29" t="str">
        <f t="shared" si="68"/>
        <v>0</v>
      </c>
      <c r="C2217" s="30"/>
      <c r="D2217" s="30"/>
      <c r="E2217" s="34"/>
      <c r="F2217" s="33" t="str">
        <f t="shared" si="69"/>
        <v/>
      </c>
      <c r="G2217" s="30"/>
      <c r="H2217" s="30"/>
      <c r="I2217" s="31"/>
      <c r="J2217" s="31"/>
      <c r="K2217" s="31"/>
    </row>
    <row r="2218" spans="1:11" ht="15.75" x14ac:dyDescent="0.25">
      <c r="A2218" s="28" t="str">
        <f>IFERROR((RANK(B2218, $B$5:B7214) + COUNTIF($B$5:B2218, B2218) - 1),"")</f>
        <v/>
      </c>
      <c r="B2218" s="29" t="str">
        <f t="shared" si="68"/>
        <v>0</v>
      </c>
      <c r="C2218" s="30"/>
      <c r="D2218" s="30"/>
      <c r="E2218" s="34"/>
      <c r="F2218" s="33" t="str">
        <f t="shared" si="69"/>
        <v/>
      </c>
      <c r="G2218" s="30"/>
      <c r="H2218" s="30"/>
      <c r="I2218" s="31"/>
      <c r="J2218" s="31"/>
      <c r="K2218" s="31"/>
    </row>
    <row r="2219" spans="1:11" ht="15.75" x14ac:dyDescent="0.25">
      <c r="A2219" s="28" t="str">
        <f>IFERROR((RANK(B2219, $B$5:B7215) + COUNTIF($B$5:B2219, B2219) - 1),"")</f>
        <v/>
      </c>
      <c r="B2219" s="29" t="str">
        <f t="shared" si="68"/>
        <v>0</v>
      </c>
      <c r="C2219" s="30"/>
      <c r="D2219" s="30"/>
      <c r="E2219" s="34"/>
      <c r="F2219" s="33" t="str">
        <f t="shared" si="69"/>
        <v/>
      </c>
      <c r="G2219" s="30"/>
      <c r="H2219" s="30"/>
      <c r="I2219" s="31"/>
      <c r="J2219" s="31"/>
      <c r="K2219" s="31"/>
    </row>
    <row r="2220" spans="1:11" ht="15.75" x14ac:dyDescent="0.25">
      <c r="A2220" s="28" t="str">
        <f>IFERROR((RANK(B2220, $B$5:B7216) + COUNTIF($B$5:B2220, B2220) - 1),"")</f>
        <v/>
      </c>
      <c r="B2220" s="29" t="str">
        <f t="shared" si="68"/>
        <v>0</v>
      </c>
      <c r="C2220" s="30"/>
      <c r="D2220" s="30"/>
      <c r="E2220" s="34"/>
      <c r="F2220" s="33" t="str">
        <f t="shared" si="69"/>
        <v/>
      </c>
      <c r="G2220" s="30"/>
      <c r="H2220" s="30"/>
      <c r="I2220" s="31"/>
      <c r="J2220" s="31"/>
      <c r="K2220" s="31"/>
    </row>
    <row r="2221" spans="1:11" ht="15.75" x14ac:dyDescent="0.25">
      <c r="A2221" s="28" t="str">
        <f>IFERROR((RANK(B2221, $B$5:B7217) + COUNTIF($B$5:B2221, B2221) - 1),"")</f>
        <v/>
      </c>
      <c r="B2221" s="29" t="str">
        <f t="shared" si="68"/>
        <v>0</v>
      </c>
      <c r="C2221" s="30"/>
      <c r="D2221" s="30"/>
      <c r="E2221" s="34"/>
      <c r="F2221" s="33" t="str">
        <f t="shared" si="69"/>
        <v/>
      </c>
      <c r="G2221" s="30"/>
      <c r="H2221" s="30"/>
      <c r="I2221" s="31"/>
      <c r="J2221" s="31"/>
      <c r="K2221" s="31"/>
    </row>
    <row r="2222" spans="1:11" ht="15.75" x14ac:dyDescent="0.25">
      <c r="A2222" s="28" t="str">
        <f>IFERROR((RANK(B2222, $B$5:B7218) + COUNTIF($B$5:B2222, B2222) - 1),"")</f>
        <v/>
      </c>
      <c r="B2222" s="29" t="str">
        <f t="shared" si="68"/>
        <v>0</v>
      </c>
      <c r="C2222" s="30"/>
      <c r="D2222" s="30"/>
      <c r="E2222" s="34"/>
      <c r="F2222" s="33" t="str">
        <f t="shared" si="69"/>
        <v/>
      </c>
      <c r="G2222" s="30"/>
      <c r="H2222" s="30"/>
      <c r="I2222" s="31"/>
      <c r="J2222" s="31"/>
      <c r="K2222" s="31"/>
    </row>
    <row r="2223" spans="1:11" ht="15.75" x14ac:dyDescent="0.25">
      <c r="A2223" s="28" t="str">
        <f>IFERROR((RANK(B2223, $B$5:B7219) + COUNTIF($B$5:B2223, B2223) - 1),"")</f>
        <v/>
      </c>
      <c r="B2223" s="29" t="str">
        <f t="shared" si="68"/>
        <v>0</v>
      </c>
      <c r="C2223" s="30"/>
      <c r="D2223" s="30"/>
      <c r="E2223" s="34"/>
      <c r="F2223" s="33" t="str">
        <f t="shared" si="69"/>
        <v/>
      </c>
      <c r="G2223" s="30"/>
      <c r="H2223" s="30"/>
      <c r="I2223" s="31"/>
      <c r="J2223" s="31"/>
      <c r="K2223" s="31"/>
    </row>
    <row r="2224" spans="1:11" ht="15.75" x14ac:dyDescent="0.25">
      <c r="A2224" s="28" t="str">
        <f>IFERROR((RANK(B2224, $B$5:B7220) + COUNTIF($B$5:B2224, B2224) - 1),"")</f>
        <v/>
      </c>
      <c r="B2224" s="29" t="str">
        <f t="shared" si="68"/>
        <v>0</v>
      </c>
      <c r="C2224" s="30"/>
      <c r="D2224" s="30"/>
      <c r="E2224" s="34"/>
      <c r="F2224" s="33" t="str">
        <f t="shared" si="69"/>
        <v/>
      </c>
      <c r="G2224" s="30"/>
      <c r="H2224" s="30"/>
      <c r="I2224" s="31"/>
      <c r="J2224" s="31"/>
      <c r="K2224" s="31"/>
    </row>
    <row r="2225" spans="1:11" ht="15.75" x14ac:dyDescent="0.25">
      <c r="A2225" s="28" t="str">
        <f>IFERROR((RANK(B2225, $B$5:B7221) + COUNTIF($B$5:B2225, B2225) - 1),"")</f>
        <v/>
      </c>
      <c r="B2225" s="29" t="str">
        <f t="shared" si="68"/>
        <v>0</v>
      </c>
      <c r="C2225" s="30"/>
      <c r="D2225" s="30"/>
      <c r="E2225" s="34"/>
      <c r="F2225" s="33" t="str">
        <f t="shared" si="69"/>
        <v/>
      </c>
      <c r="G2225" s="30"/>
      <c r="H2225" s="30"/>
      <c r="I2225" s="31"/>
      <c r="J2225" s="31"/>
      <c r="K2225" s="31"/>
    </row>
    <row r="2226" spans="1:11" ht="15.75" x14ac:dyDescent="0.25">
      <c r="A2226" s="28" t="str">
        <f>IFERROR((RANK(B2226, $B$5:B7222) + COUNTIF($B$5:B2226, B2226) - 1),"")</f>
        <v/>
      </c>
      <c r="B2226" s="29" t="str">
        <f t="shared" si="68"/>
        <v>0</v>
      </c>
      <c r="C2226" s="30"/>
      <c r="D2226" s="30"/>
      <c r="E2226" s="34"/>
      <c r="F2226" s="33" t="str">
        <f t="shared" si="69"/>
        <v/>
      </c>
      <c r="G2226" s="30"/>
      <c r="H2226" s="30"/>
      <c r="I2226" s="31"/>
      <c r="J2226" s="31"/>
      <c r="K2226" s="31"/>
    </row>
    <row r="2227" spans="1:11" ht="15.75" x14ac:dyDescent="0.25">
      <c r="A2227" s="28" t="str">
        <f>IFERROR((RANK(B2227, $B$5:B7223) + COUNTIF($B$5:B2227, B2227) - 1),"")</f>
        <v/>
      </c>
      <c r="B2227" s="29" t="str">
        <f t="shared" si="68"/>
        <v>0</v>
      </c>
      <c r="C2227" s="30"/>
      <c r="D2227" s="30"/>
      <c r="E2227" s="34"/>
      <c r="F2227" s="33" t="str">
        <f t="shared" si="69"/>
        <v/>
      </c>
      <c r="G2227" s="30"/>
      <c r="H2227" s="30"/>
      <c r="I2227" s="31"/>
      <c r="J2227" s="31"/>
      <c r="K2227" s="31"/>
    </row>
    <row r="2228" spans="1:11" ht="15.75" x14ac:dyDescent="0.25">
      <c r="A2228" s="28" t="str">
        <f>IFERROR((RANK(B2228, $B$5:B7224) + COUNTIF($B$5:B2228, B2228) - 1),"")</f>
        <v/>
      </c>
      <c r="B2228" s="29" t="str">
        <f t="shared" si="68"/>
        <v>0</v>
      </c>
      <c r="C2228" s="30"/>
      <c r="D2228" s="30"/>
      <c r="E2228" s="34"/>
      <c r="F2228" s="33" t="str">
        <f t="shared" si="69"/>
        <v/>
      </c>
      <c r="G2228" s="30"/>
      <c r="H2228" s="30"/>
      <c r="I2228" s="31"/>
      <c r="J2228" s="31"/>
      <c r="K2228" s="31"/>
    </row>
    <row r="2229" spans="1:11" ht="15.75" x14ac:dyDescent="0.25">
      <c r="A2229" s="28" t="str">
        <f>IFERROR((RANK(B2229, $B$5:B7225) + COUNTIF($B$5:B2229, B2229) - 1),"")</f>
        <v/>
      </c>
      <c r="B2229" s="29" t="str">
        <f t="shared" si="68"/>
        <v>0</v>
      </c>
      <c r="C2229" s="30"/>
      <c r="D2229" s="30"/>
      <c r="E2229" s="34"/>
      <c r="F2229" s="33" t="str">
        <f t="shared" si="69"/>
        <v/>
      </c>
      <c r="G2229" s="30"/>
      <c r="H2229" s="30"/>
      <c r="I2229" s="31"/>
      <c r="J2229" s="31"/>
      <c r="K2229" s="31"/>
    </row>
    <row r="2230" spans="1:11" ht="15.75" x14ac:dyDescent="0.25">
      <c r="A2230" s="28" t="str">
        <f>IFERROR((RANK(B2230, $B$5:B7226) + COUNTIF($B$5:B2230, B2230) - 1),"")</f>
        <v/>
      </c>
      <c r="B2230" s="29" t="str">
        <f t="shared" si="68"/>
        <v>0</v>
      </c>
      <c r="C2230" s="30"/>
      <c r="D2230" s="30"/>
      <c r="E2230" s="34"/>
      <c r="F2230" s="33" t="str">
        <f t="shared" si="69"/>
        <v/>
      </c>
      <c r="G2230" s="30"/>
      <c r="H2230" s="30"/>
      <c r="I2230" s="31"/>
      <c r="J2230" s="31"/>
      <c r="K2230" s="31"/>
    </row>
    <row r="2231" spans="1:11" ht="15.75" x14ac:dyDescent="0.25">
      <c r="A2231" s="28" t="str">
        <f>IFERROR((RANK(B2231, $B$5:B7227) + COUNTIF($B$5:B2231, B2231) - 1),"")</f>
        <v/>
      </c>
      <c r="B2231" s="29" t="str">
        <f t="shared" si="68"/>
        <v>0</v>
      </c>
      <c r="C2231" s="30"/>
      <c r="D2231" s="30"/>
      <c r="E2231" s="34"/>
      <c r="F2231" s="33" t="str">
        <f t="shared" si="69"/>
        <v/>
      </c>
      <c r="G2231" s="30"/>
      <c r="H2231" s="30"/>
      <c r="I2231" s="31"/>
      <c r="J2231" s="31"/>
      <c r="K2231" s="31"/>
    </row>
    <row r="2232" spans="1:11" ht="15.75" x14ac:dyDescent="0.25">
      <c r="A2232" s="28" t="str">
        <f>IFERROR((RANK(B2232, $B$5:B7228) + COUNTIF($B$5:B2232, B2232) - 1),"")</f>
        <v/>
      </c>
      <c r="B2232" s="29" t="str">
        <f t="shared" si="68"/>
        <v>0</v>
      </c>
      <c r="C2232" s="30"/>
      <c r="D2232" s="30"/>
      <c r="E2232" s="34"/>
      <c r="F2232" s="33" t="str">
        <f t="shared" si="69"/>
        <v/>
      </c>
      <c r="G2232" s="30"/>
      <c r="H2232" s="30"/>
      <c r="I2232" s="31"/>
      <c r="J2232" s="31"/>
      <c r="K2232" s="31"/>
    </row>
    <row r="2233" spans="1:11" ht="15.75" x14ac:dyDescent="0.25">
      <c r="A2233" s="28" t="str">
        <f>IFERROR((RANK(B2233, $B$5:B7229) + COUNTIF($B$5:B2233, B2233) - 1),"")</f>
        <v/>
      </c>
      <c r="B2233" s="29" t="str">
        <f t="shared" si="68"/>
        <v>0</v>
      </c>
      <c r="C2233" s="30"/>
      <c r="D2233" s="30"/>
      <c r="E2233" s="34"/>
      <c r="F2233" s="33" t="str">
        <f t="shared" si="69"/>
        <v/>
      </c>
      <c r="G2233" s="30"/>
      <c r="H2233" s="30"/>
      <c r="I2233" s="31"/>
      <c r="J2233" s="31"/>
      <c r="K2233" s="31"/>
    </row>
    <row r="2234" spans="1:11" ht="15.75" x14ac:dyDescent="0.25">
      <c r="A2234" s="28" t="str">
        <f>IFERROR((RANK(B2234, $B$5:B7230) + COUNTIF($B$5:B2234, B2234) - 1),"")</f>
        <v/>
      </c>
      <c r="B2234" s="29" t="str">
        <f t="shared" si="68"/>
        <v>0</v>
      </c>
      <c r="C2234" s="30"/>
      <c r="D2234" s="30"/>
      <c r="E2234" s="34"/>
      <c r="F2234" s="33" t="str">
        <f t="shared" si="69"/>
        <v/>
      </c>
      <c r="G2234" s="30"/>
      <c r="H2234" s="30"/>
      <c r="I2234" s="31"/>
      <c r="J2234" s="31"/>
      <c r="K2234" s="31"/>
    </row>
    <row r="2235" spans="1:11" ht="15.75" x14ac:dyDescent="0.25">
      <c r="A2235" s="28" t="str">
        <f>IFERROR((RANK(B2235, $B$5:B7231) + COUNTIF($B$5:B2235, B2235) - 1),"")</f>
        <v/>
      </c>
      <c r="B2235" s="29" t="str">
        <f t="shared" si="68"/>
        <v>0</v>
      </c>
      <c r="C2235" s="30"/>
      <c r="D2235" s="30"/>
      <c r="E2235" s="34"/>
      <c r="F2235" s="33" t="str">
        <f t="shared" si="69"/>
        <v/>
      </c>
      <c r="G2235" s="30"/>
      <c r="H2235" s="30"/>
      <c r="I2235" s="31"/>
      <c r="J2235" s="31"/>
      <c r="K2235" s="31"/>
    </row>
    <row r="2236" spans="1:11" ht="15.75" x14ac:dyDescent="0.25">
      <c r="A2236" s="28" t="str">
        <f>IFERROR((RANK(B2236, $B$5:B7232) + COUNTIF($B$5:B2236, B2236) - 1),"")</f>
        <v/>
      </c>
      <c r="B2236" s="29" t="str">
        <f t="shared" si="68"/>
        <v>0</v>
      </c>
      <c r="C2236" s="30"/>
      <c r="D2236" s="30"/>
      <c r="E2236" s="34"/>
      <c r="F2236" s="33" t="str">
        <f t="shared" si="69"/>
        <v/>
      </c>
      <c r="G2236" s="30"/>
      <c r="H2236" s="30"/>
      <c r="I2236" s="31"/>
      <c r="J2236" s="31"/>
      <c r="K2236" s="31"/>
    </row>
    <row r="2237" spans="1:11" ht="15.75" x14ac:dyDescent="0.25">
      <c r="A2237" s="28" t="str">
        <f>IFERROR((RANK(B2237, $B$5:B7233) + COUNTIF($B$5:B2237, B2237) - 1),"")</f>
        <v/>
      </c>
      <c r="B2237" s="29" t="str">
        <f t="shared" si="68"/>
        <v>0</v>
      </c>
      <c r="C2237" s="30"/>
      <c r="D2237" s="30"/>
      <c r="E2237" s="34"/>
      <c r="F2237" s="33" t="str">
        <f t="shared" si="69"/>
        <v/>
      </c>
      <c r="G2237" s="30"/>
      <c r="H2237" s="30"/>
      <c r="I2237" s="31"/>
      <c r="J2237" s="31"/>
      <c r="K2237" s="31"/>
    </row>
    <row r="2238" spans="1:11" ht="15.75" x14ac:dyDescent="0.25">
      <c r="A2238" s="28" t="str">
        <f>IFERROR((RANK(B2238, $B$5:B7234) + COUNTIF($B$5:B2238, B2238) - 1),"")</f>
        <v/>
      </c>
      <c r="B2238" s="29" t="str">
        <f t="shared" si="68"/>
        <v>0</v>
      </c>
      <c r="C2238" s="30"/>
      <c r="D2238" s="30"/>
      <c r="E2238" s="34"/>
      <c r="F2238" s="33" t="str">
        <f t="shared" si="69"/>
        <v/>
      </c>
      <c r="G2238" s="30"/>
      <c r="H2238" s="30"/>
      <c r="I2238" s="31"/>
      <c r="J2238" s="31"/>
      <c r="K2238" s="31"/>
    </row>
    <row r="2239" spans="1:11" ht="15.75" x14ac:dyDescent="0.25">
      <c r="A2239" s="28" t="str">
        <f>IFERROR((RANK(B2239, $B$5:B7235) + COUNTIF($B$5:B2239, B2239) - 1),"")</f>
        <v/>
      </c>
      <c r="B2239" s="29" t="str">
        <f t="shared" si="68"/>
        <v>0</v>
      </c>
      <c r="C2239" s="30"/>
      <c r="D2239" s="30"/>
      <c r="E2239" s="34"/>
      <c r="F2239" s="33" t="str">
        <f t="shared" si="69"/>
        <v/>
      </c>
      <c r="G2239" s="30"/>
      <c r="H2239" s="30"/>
      <c r="I2239" s="31"/>
      <c r="J2239" s="31"/>
      <c r="K2239" s="31"/>
    </row>
    <row r="2240" spans="1:11" ht="15.75" x14ac:dyDescent="0.25">
      <c r="A2240" s="28" t="str">
        <f>IFERROR((RANK(B2240, $B$5:B7236) + COUNTIF($B$5:B2240, B2240) - 1),"")</f>
        <v/>
      </c>
      <c r="B2240" s="29" t="str">
        <f t="shared" si="68"/>
        <v>0</v>
      </c>
      <c r="C2240" s="30"/>
      <c r="D2240" s="30"/>
      <c r="E2240" s="34"/>
      <c r="F2240" s="33" t="str">
        <f t="shared" si="69"/>
        <v/>
      </c>
      <c r="G2240" s="30"/>
      <c r="H2240" s="30"/>
      <c r="I2240" s="31"/>
      <c r="J2240" s="31"/>
      <c r="K2240" s="31"/>
    </row>
    <row r="2241" spans="1:11" ht="15.75" x14ac:dyDescent="0.25">
      <c r="A2241" s="28" t="str">
        <f>IFERROR((RANK(B2241, $B$5:B7237) + COUNTIF($B$5:B2241, B2241) - 1),"")</f>
        <v/>
      </c>
      <c r="B2241" s="29" t="str">
        <f t="shared" si="68"/>
        <v>0</v>
      </c>
      <c r="C2241" s="30"/>
      <c r="D2241" s="30"/>
      <c r="E2241" s="34"/>
      <c r="F2241" s="33" t="str">
        <f t="shared" si="69"/>
        <v/>
      </c>
      <c r="G2241" s="30"/>
      <c r="H2241" s="30"/>
      <c r="I2241" s="31"/>
      <c r="J2241" s="31"/>
      <c r="K2241" s="31"/>
    </row>
    <row r="2242" spans="1:11" ht="15.75" x14ac:dyDescent="0.25">
      <c r="A2242" s="28" t="str">
        <f>IFERROR((RANK(B2242, $B$5:B7238) + COUNTIF($B$5:B2242, B2242) - 1),"")</f>
        <v/>
      </c>
      <c r="B2242" s="29" t="str">
        <f t="shared" si="68"/>
        <v>0</v>
      </c>
      <c r="C2242" s="30"/>
      <c r="D2242" s="30"/>
      <c r="E2242" s="34"/>
      <c r="F2242" s="33" t="str">
        <f t="shared" si="69"/>
        <v/>
      </c>
      <c r="G2242" s="30"/>
      <c r="H2242" s="30"/>
      <c r="I2242" s="31"/>
      <c r="J2242" s="31"/>
      <c r="K2242" s="31"/>
    </row>
    <row r="2243" spans="1:11" ht="15.75" x14ac:dyDescent="0.25">
      <c r="A2243" s="28" t="str">
        <f>IFERROR((RANK(B2243, $B$5:B7239) + COUNTIF($B$5:B2243, B2243) - 1),"")</f>
        <v/>
      </c>
      <c r="B2243" s="29" t="str">
        <f t="shared" si="68"/>
        <v>0</v>
      </c>
      <c r="C2243" s="30"/>
      <c r="D2243" s="30"/>
      <c r="E2243" s="34"/>
      <c r="F2243" s="33" t="str">
        <f t="shared" si="69"/>
        <v/>
      </c>
      <c r="G2243" s="30"/>
      <c r="H2243" s="30"/>
      <c r="I2243" s="31"/>
      <c r="J2243" s="31"/>
      <c r="K2243" s="31"/>
    </row>
    <row r="2244" spans="1:11" ht="15.75" x14ac:dyDescent="0.25">
      <c r="A2244" s="28" t="str">
        <f>IFERROR((RANK(B2244, $B$5:B7240) + COUNTIF($B$5:B2244, B2244) - 1),"")</f>
        <v/>
      </c>
      <c r="B2244" s="29" t="str">
        <f t="shared" si="68"/>
        <v>0</v>
      </c>
      <c r="C2244" s="30"/>
      <c r="D2244" s="30"/>
      <c r="E2244" s="34"/>
      <c r="F2244" s="33" t="str">
        <f t="shared" si="69"/>
        <v/>
      </c>
      <c r="G2244" s="30"/>
      <c r="H2244" s="30"/>
      <c r="I2244" s="31"/>
      <c r="J2244" s="31"/>
      <c r="K2244" s="31"/>
    </row>
    <row r="2245" spans="1:11" ht="15.75" x14ac:dyDescent="0.25">
      <c r="A2245" s="28" t="str">
        <f>IFERROR((RANK(B2245, $B$5:B7241) + COUNTIF($B$5:B2245, B2245) - 1),"")</f>
        <v/>
      </c>
      <c r="B2245" s="29" t="str">
        <f t="shared" ref="B2245:B2308" si="70">IF(G2245="Removed",IF(AND(I2245 &lt;&gt; "Poor", I2245 &lt;&gt; "Very Poor/Dead",E2245&gt;5), E2245, "0"),"0")</f>
        <v>0</v>
      </c>
      <c r="C2245" s="30"/>
      <c r="D2245" s="30"/>
      <c r="E2245" s="34"/>
      <c r="F2245" s="33" t="str">
        <f t="shared" ref="F2245:F2308" si="71">IF(E2245&gt;=20,"X","")</f>
        <v/>
      </c>
      <c r="G2245" s="30"/>
      <c r="H2245" s="30"/>
      <c r="I2245" s="31"/>
      <c r="J2245" s="31"/>
      <c r="K2245" s="31"/>
    </row>
    <row r="2246" spans="1:11" ht="15.75" x14ac:dyDescent="0.25">
      <c r="A2246" s="28" t="str">
        <f>IFERROR((RANK(B2246, $B$5:B7242) + COUNTIF($B$5:B2246, B2246) - 1),"")</f>
        <v/>
      </c>
      <c r="B2246" s="29" t="str">
        <f t="shared" si="70"/>
        <v>0</v>
      </c>
      <c r="C2246" s="30"/>
      <c r="D2246" s="30"/>
      <c r="E2246" s="34"/>
      <c r="F2246" s="33" t="str">
        <f t="shared" si="71"/>
        <v/>
      </c>
      <c r="G2246" s="30"/>
      <c r="H2246" s="30"/>
      <c r="I2246" s="31"/>
      <c r="J2246" s="31"/>
      <c r="K2246" s="31"/>
    </row>
    <row r="2247" spans="1:11" ht="15.75" x14ac:dyDescent="0.25">
      <c r="A2247" s="28" t="str">
        <f>IFERROR((RANK(B2247, $B$5:B7243) + COUNTIF($B$5:B2247, B2247) - 1),"")</f>
        <v/>
      </c>
      <c r="B2247" s="29" t="str">
        <f t="shared" si="70"/>
        <v>0</v>
      </c>
      <c r="C2247" s="30"/>
      <c r="D2247" s="30"/>
      <c r="E2247" s="34"/>
      <c r="F2247" s="33" t="str">
        <f t="shared" si="71"/>
        <v/>
      </c>
      <c r="G2247" s="30"/>
      <c r="H2247" s="30"/>
      <c r="I2247" s="31"/>
      <c r="J2247" s="31"/>
      <c r="K2247" s="31"/>
    </row>
    <row r="2248" spans="1:11" ht="15.75" x14ac:dyDescent="0.25">
      <c r="A2248" s="28" t="str">
        <f>IFERROR((RANK(B2248, $B$5:B7244) + COUNTIF($B$5:B2248, B2248) - 1),"")</f>
        <v/>
      </c>
      <c r="B2248" s="29" t="str">
        <f t="shared" si="70"/>
        <v>0</v>
      </c>
      <c r="C2248" s="30"/>
      <c r="D2248" s="30"/>
      <c r="E2248" s="34"/>
      <c r="F2248" s="33" t="str">
        <f t="shared" si="71"/>
        <v/>
      </c>
      <c r="G2248" s="30"/>
      <c r="H2248" s="30"/>
      <c r="I2248" s="31"/>
      <c r="J2248" s="31"/>
      <c r="K2248" s="31"/>
    </row>
    <row r="2249" spans="1:11" ht="15.75" x14ac:dyDescent="0.25">
      <c r="A2249" s="28" t="str">
        <f>IFERROR((RANK(B2249, $B$5:B7245) + COUNTIF($B$5:B2249, B2249) - 1),"")</f>
        <v/>
      </c>
      <c r="B2249" s="29" t="str">
        <f t="shared" si="70"/>
        <v>0</v>
      </c>
      <c r="C2249" s="30"/>
      <c r="D2249" s="30"/>
      <c r="E2249" s="34"/>
      <c r="F2249" s="33" t="str">
        <f t="shared" si="71"/>
        <v/>
      </c>
      <c r="G2249" s="30"/>
      <c r="H2249" s="30"/>
      <c r="I2249" s="31"/>
      <c r="J2249" s="31"/>
      <c r="K2249" s="31"/>
    </row>
    <row r="2250" spans="1:11" ht="15.75" x14ac:dyDescent="0.25">
      <c r="A2250" s="28" t="str">
        <f>IFERROR((RANK(B2250, $B$5:B7246) + COUNTIF($B$5:B2250, B2250) - 1),"")</f>
        <v/>
      </c>
      <c r="B2250" s="29" t="str">
        <f t="shared" si="70"/>
        <v>0</v>
      </c>
      <c r="C2250" s="30"/>
      <c r="D2250" s="30"/>
      <c r="E2250" s="34"/>
      <c r="F2250" s="33" t="str">
        <f t="shared" si="71"/>
        <v/>
      </c>
      <c r="G2250" s="30"/>
      <c r="H2250" s="30"/>
      <c r="I2250" s="31"/>
      <c r="J2250" s="31"/>
      <c r="K2250" s="31"/>
    </row>
    <row r="2251" spans="1:11" ht="15.75" x14ac:dyDescent="0.25">
      <c r="A2251" s="28" t="str">
        <f>IFERROR((RANK(B2251, $B$5:B7247) + COUNTIF($B$5:B2251, B2251) - 1),"")</f>
        <v/>
      </c>
      <c r="B2251" s="29" t="str">
        <f t="shared" si="70"/>
        <v>0</v>
      </c>
      <c r="C2251" s="30"/>
      <c r="D2251" s="30"/>
      <c r="E2251" s="34"/>
      <c r="F2251" s="33" t="str">
        <f t="shared" si="71"/>
        <v/>
      </c>
      <c r="G2251" s="30"/>
      <c r="H2251" s="30"/>
      <c r="I2251" s="31"/>
      <c r="J2251" s="31"/>
      <c r="K2251" s="31"/>
    </row>
    <row r="2252" spans="1:11" ht="15.75" x14ac:dyDescent="0.25">
      <c r="A2252" s="28" t="str">
        <f>IFERROR((RANK(B2252, $B$5:B7248) + COUNTIF($B$5:B2252, B2252) - 1),"")</f>
        <v/>
      </c>
      <c r="B2252" s="29" t="str">
        <f t="shared" si="70"/>
        <v>0</v>
      </c>
      <c r="C2252" s="30"/>
      <c r="D2252" s="30"/>
      <c r="E2252" s="34"/>
      <c r="F2252" s="33" t="str">
        <f t="shared" si="71"/>
        <v/>
      </c>
      <c r="G2252" s="30"/>
      <c r="H2252" s="30"/>
      <c r="I2252" s="31"/>
      <c r="J2252" s="31"/>
      <c r="K2252" s="31"/>
    </row>
    <row r="2253" spans="1:11" ht="15.75" x14ac:dyDescent="0.25">
      <c r="A2253" s="28" t="str">
        <f>IFERROR((RANK(B2253, $B$5:B7249) + COUNTIF($B$5:B2253, B2253) - 1),"")</f>
        <v/>
      </c>
      <c r="B2253" s="29" t="str">
        <f t="shared" si="70"/>
        <v>0</v>
      </c>
      <c r="C2253" s="30"/>
      <c r="D2253" s="30"/>
      <c r="E2253" s="34"/>
      <c r="F2253" s="33" t="str">
        <f t="shared" si="71"/>
        <v/>
      </c>
      <c r="G2253" s="30"/>
      <c r="H2253" s="30"/>
      <c r="I2253" s="31"/>
      <c r="J2253" s="31"/>
      <c r="K2253" s="31"/>
    </row>
    <row r="2254" spans="1:11" ht="15.75" x14ac:dyDescent="0.25">
      <c r="A2254" s="28" t="str">
        <f>IFERROR((RANK(B2254, $B$5:B7250) + COUNTIF($B$5:B2254, B2254) - 1),"")</f>
        <v/>
      </c>
      <c r="B2254" s="29" t="str">
        <f t="shared" si="70"/>
        <v>0</v>
      </c>
      <c r="C2254" s="30"/>
      <c r="D2254" s="30"/>
      <c r="E2254" s="34"/>
      <c r="F2254" s="33" t="str">
        <f t="shared" si="71"/>
        <v/>
      </c>
      <c r="G2254" s="30"/>
      <c r="H2254" s="30"/>
      <c r="I2254" s="31"/>
      <c r="J2254" s="31"/>
      <c r="K2254" s="31"/>
    </row>
    <row r="2255" spans="1:11" ht="15.75" x14ac:dyDescent="0.25">
      <c r="A2255" s="28" t="str">
        <f>IFERROR((RANK(B2255, $B$5:B7251) + COUNTIF($B$5:B2255, B2255) - 1),"")</f>
        <v/>
      </c>
      <c r="B2255" s="29" t="str">
        <f t="shared" si="70"/>
        <v>0</v>
      </c>
      <c r="C2255" s="30"/>
      <c r="D2255" s="30"/>
      <c r="E2255" s="34"/>
      <c r="F2255" s="33" t="str">
        <f t="shared" si="71"/>
        <v/>
      </c>
      <c r="G2255" s="30"/>
      <c r="H2255" s="30"/>
      <c r="I2255" s="31"/>
      <c r="J2255" s="31"/>
      <c r="K2255" s="31"/>
    </row>
    <row r="2256" spans="1:11" ht="15.75" x14ac:dyDescent="0.25">
      <c r="A2256" s="28" t="str">
        <f>IFERROR((RANK(B2256, $B$5:B7252) + COUNTIF($B$5:B2256, B2256) - 1),"")</f>
        <v/>
      </c>
      <c r="B2256" s="29" t="str">
        <f t="shared" si="70"/>
        <v>0</v>
      </c>
      <c r="C2256" s="30"/>
      <c r="D2256" s="30"/>
      <c r="E2256" s="34"/>
      <c r="F2256" s="33" t="str">
        <f t="shared" si="71"/>
        <v/>
      </c>
      <c r="G2256" s="30"/>
      <c r="H2256" s="30"/>
      <c r="I2256" s="31"/>
      <c r="J2256" s="31"/>
      <c r="K2256" s="31"/>
    </row>
    <row r="2257" spans="1:11" ht="15.75" x14ac:dyDescent="0.25">
      <c r="A2257" s="28" t="str">
        <f>IFERROR((RANK(B2257, $B$5:B7253) + COUNTIF($B$5:B2257, B2257) - 1),"")</f>
        <v/>
      </c>
      <c r="B2257" s="29" t="str">
        <f t="shared" si="70"/>
        <v>0</v>
      </c>
      <c r="C2257" s="30"/>
      <c r="D2257" s="30"/>
      <c r="E2257" s="34"/>
      <c r="F2257" s="33" t="str">
        <f t="shared" si="71"/>
        <v/>
      </c>
      <c r="G2257" s="30"/>
      <c r="H2257" s="30"/>
      <c r="I2257" s="31"/>
      <c r="J2257" s="31"/>
      <c r="K2257" s="31"/>
    </row>
    <row r="2258" spans="1:11" ht="15.75" x14ac:dyDescent="0.25">
      <c r="A2258" s="28" t="str">
        <f>IFERROR((RANK(B2258, $B$5:B7254) + COUNTIF($B$5:B2258, B2258) - 1),"")</f>
        <v/>
      </c>
      <c r="B2258" s="29" t="str">
        <f t="shared" si="70"/>
        <v>0</v>
      </c>
      <c r="C2258" s="30"/>
      <c r="D2258" s="30"/>
      <c r="E2258" s="34"/>
      <c r="F2258" s="33" t="str">
        <f t="shared" si="71"/>
        <v/>
      </c>
      <c r="G2258" s="30"/>
      <c r="H2258" s="30"/>
      <c r="I2258" s="31"/>
      <c r="J2258" s="31"/>
      <c r="K2258" s="31"/>
    </row>
    <row r="2259" spans="1:11" ht="15.75" x14ac:dyDescent="0.25">
      <c r="A2259" s="28" t="str">
        <f>IFERROR((RANK(B2259, $B$5:B7255) + COUNTIF($B$5:B2259, B2259) - 1),"")</f>
        <v/>
      </c>
      <c r="B2259" s="29" t="str">
        <f t="shared" si="70"/>
        <v>0</v>
      </c>
      <c r="C2259" s="30"/>
      <c r="D2259" s="30"/>
      <c r="E2259" s="34"/>
      <c r="F2259" s="33" t="str">
        <f t="shared" si="71"/>
        <v/>
      </c>
      <c r="G2259" s="30"/>
      <c r="H2259" s="30"/>
      <c r="I2259" s="31"/>
      <c r="J2259" s="31"/>
      <c r="K2259" s="31"/>
    </row>
    <row r="2260" spans="1:11" ht="15.75" x14ac:dyDescent="0.25">
      <c r="A2260" s="28" t="str">
        <f>IFERROR((RANK(B2260, $B$5:B7256) + COUNTIF($B$5:B2260, B2260) - 1),"")</f>
        <v/>
      </c>
      <c r="B2260" s="29" t="str">
        <f t="shared" si="70"/>
        <v>0</v>
      </c>
      <c r="C2260" s="30"/>
      <c r="D2260" s="30"/>
      <c r="E2260" s="34"/>
      <c r="F2260" s="33" t="str">
        <f t="shared" si="71"/>
        <v/>
      </c>
      <c r="G2260" s="30"/>
      <c r="H2260" s="30"/>
      <c r="I2260" s="31"/>
      <c r="J2260" s="31"/>
      <c r="K2260" s="31"/>
    </row>
    <row r="2261" spans="1:11" ht="15.75" x14ac:dyDescent="0.25">
      <c r="A2261" s="28" t="str">
        <f>IFERROR((RANK(B2261, $B$5:B7257) + COUNTIF($B$5:B2261, B2261) - 1),"")</f>
        <v/>
      </c>
      <c r="B2261" s="29" t="str">
        <f t="shared" si="70"/>
        <v>0</v>
      </c>
      <c r="C2261" s="30"/>
      <c r="D2261" s="30"/>
      <c r="E2261" s="34"/>
      <c r="F2261" s="33" t="str">
        <f t="shared" si="71"/>
        <v/>
      </c>
      <c r="G2261" s="30"/>
      <c r="H2261" s="30"/>
      <c r="I2261" s="31"/>
      <c r="J2261" s="31"/>
      <c r="K2261" s="31"/>
    </row>
    <row r="2262" spans="1:11" ht="15.75" x14ac:dyDescent="0.25">
      <c r="A2262" s="28" t="str">
        <f>IFERROR((RANK(B2262, $B$5:B7258) + COUNTIF($B$5:B2262, B2262) - 1),"")</f>
        <v/>
      </c>
      <c r="B2262" s="29" t="str">
        <f t="shared" si="70"/>
        <v>0</v>
      </c>
      <c r="C2262" s="30"/>
      <c r="D2262" s="30"/>
      <c r="E2262" s="34"/>
      <c r="F2262" s="33" t="str">
        <f t="shared" si="71"/>
        <v/>
      </c>
      <c r="G2262" s="30"/>
      <c r="H2262" s="30"/>
      <c r="I2262" s="31"/>
      <c r="J2262" s="31"/>
      <c r="K2262" s="31"/>
    </row>
    <row r="2263" spans="1:11" ht="15.75" x14ac:dyDescent="0.25">
      <c r="A2263" s="28" t="str">
        <f>IFERROR((RANK(B2263, $B$5:B7259) + COUNTIF($B$5:B2263, B2263) - 1),"")</f>
        <v/>
      </c>
      <c r="B2263" s="29" t="str">
        <f t="shared" si="70"/>
        <v>0</v>
      </c>
      <c r="C2263" s="30"/>
      <c r="D2263" s="30"/>
      <c r="E2263" s="34"/>
      <c r="F2263" s="33" t="str">
        <f t="shared" si="71"/>
        <v/>
      </c>
      <c r="G2263" s="30"/>
      <c r="H2263" s="30"/>
      <c r="I2263" s="31"/>
      <c r="J2263" s="31"/>
      <c r="K2263" s="31"/>
    </row>
    <row r="2264" spans="1:11" ht="15.75" x14ac:dyDescent="0.25">
      <c r="A2264" s="28" t="str">
        <f>IFERROR((RANK(B2264, $B$5:B7260) + COUNTIF($B$5:B2264, B2264) - 1),"")</f>
        <v/>
      </c>
      <c r="B2264" s="29" t="str">
        <f t="shared" si="70"/>
        <v>0</v>
      </c>
      <c r="C2264" s="30"/>
      <c r="D2264" s="30"/>
      <c r="E2264" s="34"/>
      <c r="F2264" s="33" t="str">
        <f t="shared" si="71"/>
        <v/>
      </c>
      <c r="G2264" s="30"/>
      <c r="H2264" s="30"/>
      <c r="I2264" s="31"/>
      <c r="J2264" s="31"/>
      <c r="K2264" s="31"/>
    </row>
    <row r="2265" spans="1:11" ht="15.75" x14ac:dyDescent="0.25">
      <c r="A2265" s="28" t="str">
        <f>IFERROR((RANK(B2265, $B$5:B7261) + COUNTIF($B$5:B2265, B2265) - 1),"")</f>
        <v/>
      </c>
      <c r="B2265" s="29" t="str">
        <f t="shared" si="70"/>
        <v>0</v>
      </c>
      <c r="C2265" s="30"/>
      <c r="D2265" s="30"/>
      <c r="E2265" s="34"/>
      <c r="F2265" s="33" t="str">
        <f t="shared" si="71"/>
        <v/>
      </c>
      <c r="G2265" s="30"/>
      <c r="H2265" s="30"/>
      <c r="I2265" s="31"/>
      <c r="J2265" s="31"/>
      <c r="K2265" s="31"/>
    </row>
    <row r="2266" spans="1:11" ht="15.75" x14ac:dyDescent="0.25">
      <c r="A2266" s="28" t="str">
        <f>IFERROR((RANK(B2266, $B$5:B7262) + COUNTIF($B$5:B2266, B2266) - 1),"")</f>
        <v/>
      </c>
      <c r="B2266" s="29" t="str">
        <f t="shared" si="70"/>
        <v>0</v>
      </c>
      <c r="C2266" s="30"/>
      <c r="D2266" s="30"/>
      <c r="E2266" s="34"/>
      <c r="F2266" s="33" t="str">
        <f t="shared" si="71"/>
        <v/>
      </c>
      <c r="G2266" s="30"/>
      <c r="H2266" s="30"/>
      <c r="I2266" s="31"/>
      <c r="J2266" s="31"/>
      <c r="K2266" s="31"/>
    </row>
    <row r="2267" spans="1:11" ht="15.75" x14ac:dyDescent="0.25">
      <c r="A2267" s="28" t="str">
        <f>IFERROR((RANK(B2267, $B$5:B7263) + COUNTIF($B$5:B2267, B2267) - 1),"")</f>
        <v/>
      </c>
      <c r="B2267" s="29" t="str">
        <f t="shared" si="70"/>
        <v>0</v>
      </c>
      <c r="C2267" s="30"/>
      <c r="D2267" s="30"/>
      <c r="E2267" s="34"/>
      <c r="F2267" s="33" t="str">
        <f t="shared" si="71"/>
        <v/>
      </c>
      <c r="G2267" s="30"/>
      <c r="H2267" s="30"/>
      <c r="I2267" s="31"/>
      <c r="J2267" s="31"/>
      <c r="K2267" s="31"/>
    </row>
    <row r="2268" spans="1:11" ht="15.75" x14ac:dyDescent="0.25">
      <c r="A2268" s="28" t="str">
        <f>IFERROR((RANK(B2268, $B$5:B7264) + COUNTIF($B$5:B2268, B2268) - 1),"")</f>
        <v/>
      </c>
      <c r="B2268" s="29" t="str">
        <f t="shared" si="70"/>
        <v>0</v>
      </c>
      <c r="C2268" s="30"/>
      <c r="D2268" s="30"/>
      <c r="E2268" s="34"/>
      <c r="F2268" s="33" t="str">
        <f t="shared" si="71"/>
        <v/>
      </c>
      <c r="G2268" s="30"/>
      <c r="H2268" s="30"/>
      <c r="I2268" s="31"/>
      <c r="J2268" s="31"/>
      <c r="K2268" s="31"/>
    </row>
    <row r="2269" spans="1:11" ht="15.75" x14ac:dyDescent="0.25">
      <c r="A2269" s="28" t="str">
        <f>IFERROR((RANK(B2269, $B$5:B7265) + COUNTIF($B$5:B2269, B2269) - 1),"")</f>
        <v/>
      </c>
      <c r="B2269" s="29" t="str">
        <f t="shared" si="70"/>
        <v>0</v>
      </c>
      <c r="C2269" s="30"/>
      <c r="D2269" s="30"/>
      <c r="E2269" s="34"/>
      <c r="F2269" s="33" t="str">
        <f t="shared" si="71"/>
        <v/>
      </c>
      <c r="G2269" s="30"/>
      <c r="H2269" s="30"/>
      <c r="I2269" s="31"/>
      <c r="J2269" s="31"/>
      <c r="K2269" s="31"/>
    </row>
    <row r="2270" spans="1:11" ht="15.75" x14ac:dyDescent="0.25">
      <c r="A2270" s="28" t="str">
        <f>IFERROR((RANK(B2270, $B$5:B7266) + COUNTIF($B$5:B2270, B2270) - 1),"")</f>
        <v/>
      </c>
      <c r="B2270" s="29" t="str">
        <f t="shared" si="70"/>
        <v>0</v>
      </c>
      <c r="C2270" s="30"/>
      <c r="D2270" s="30"/>
      <c r="E2270" s="34"/>
      <c r="F2270" s="33" t="str">
        <f t="shared" si="71"/>
        <v/>
      </c>
      <c r="G2270" s="30"/>
      <c r="H2270" s="30"/>
      <c r="I2270" s="31"/>
      <c r="J2270" s="31"/>
      <c r="K2270" s="31"/>
    </row>
    <row r="2271" spans="1:11" ht="15.75" x14ac:dyDescent="0.25">
      <c r="A2271" s="28" t="str">
        <f>IFERROR((RANK(B2271, $B$5:B7267) + COUNTIF($B$5:B2271, B2271) - 1),"")</f>
        <v/>
      </c>
      <c r="B2271" s="29" t="str">
        <f t="shared" si="70"/>
        <v>0</v>
      </c>
      <c r="C2271" s="30"/>
      <c r="D2271" s="30"/>
      <c r="E2271" s="34"/>
      <c r="F2271" s="33" t="str">
        <f t="shared" si="71"/>
        <v/>
      </c>
      <c r="G2271" s="30"/>
      <c r="H2271" s="30"/>
      <c r="I2271" s="31"/>
      <c r="J2271" s="31"/>
      <c r="K2271" s="31"/>
    </row>
    <row r="2272" spans="1:11" ht="15.75" x14ac:dyDescent="0.25">
      <c r="A2272" s="28" t="str">
        <f>IFERROR((RANK(B2272, $B$5:B7268) + COUNTIF($B$5:B2272, B2272) - 1),"")</f>
        <v/>
      </c>
      <c r="B2272" s="29" t="str">
        <f t="shared" si="70"/>
        <v>0</v>
      </c>
      <c r="C2272" s="30"/>
      <c r="D2272" s="30"/>
      <c r="E2272" s="34"/>
      <c r="F2272" s="33" t="str">
        <f t="shared" si="71"/>
        <v/>
      </c>
      <c r="G2272" s="30"/>
      <c r="H2272" s="30"/>
      <c r="I2272" s="31"/>
      <c r="J2272" s="31"/>
      <c r="K2272" s="31"/>
    </row>
    <row r="2273" spans="1:11" ht="15.75" x14ac:dyDescent="0.25">
      <c r="A2273" s="28" t="str">
        <f>IFERROR((RANK(B2273, $B$5:B7269) + COUNTIF($B$5:B2273, B2273) - 1),"")</f>
        <v/>
      </c>
      <c r="B2273" s="29" t="str">
        <f t="shared" si="70"/>
        <v>0</v>
      </c>
      <c r="C2273" s="30"/>
      <c r="D2273" s="30"/>
      <c r="E2273" s="34"/>
      <c r="F2273" s="33" t="str">
        <f t="shared" si="71"/>
        <v/>
      </c>
      <c r="G2273" s="30"/>
      <c r="H2273" s="30"/>
      <c r="I2273" s="31"/>
      <c r="J2273" s="31"/>
      <c r="K2273" s="31"/>
    </row>
    <row r="2274" spans="1:11" ht="15.75" x14ac:dyDescent="0.25">
      <c r="A2274" s="28" t="str">
        <f>IFERROR((RANK(B2274, $B$5:B7270) + COUNTIF($B$5:B2274, B2274) - 1),"")</f>
        <v/>
      </c>
      <c r="B2274" s="29" t="str">
        <f t="shared" si="70"/>
        <v>0</v>
      </c>
      <c r="C2274" s="30"/>
      <c r="D2274" s="30"/>
      <c r="E2274" s="34"/>
      <c r="F2274" s="33" t="str">
        <f t="shared" si="71"/>
        <v/>
      </c>
      <c r="G2274" s="30"/>
      <c r="H2274" s="30"/>
      <c r="I2274" s="31"/>
      <c r="J2274" s="31"/>
      <c r="K2274" s="31"/>
    </row>
    <row r="2275" spans="1:11" ht="15.75" x14ac:dyDescent="0.25">
      <c r="A2275" s="28" t="str">
        <f>IFERROR((RANK(B2275, $B$5:B7271) + COUNTIF($B$5:B2275, B2275) - 1),"")</f>
        <v/>
      </c>
      <c r="B2275" s="29" t="str">
        <f t="shared" si="70"/>
        <v>0</v>
      </c>
      <c r="C2275" s="30"/>
      <c r="D2275" s="30"/>
      <c r="E2275" s="34"/>
      <c r="F2275" s="33" t="str">
        <f t="shared" si="71"/>
        <v/>
      </c>
      <c r="G2275" s="30"/>
      <c r="H2275" s="30"/>
      <c r="I2275" s="31"/>
      <c r="J2275" s="31"/>
      <c r="K2275" s="31"/>
    </row>
    <row r="2276" spans="1:11" ht="15.75" x14ac:dyDescent="0.25">
      <c r="A2276" s="28" t="str">
        <f>IFERROR((RANK(B2276, $B$5:B7272) + COUNTIF($B$5:B2276, B2276) - 1),"")</f>
        <v/>
      </c>
      <c r="B2276" s="29" t="str">
        <f t="shared" si="70"/>
        <v>0</v>
      </c>
      <c r="C2276" s="30"/>
      <c r="D2276" s="30"/>
      <c r="E2276" s="34"/>
      <c r="F2276" s="33" t="str">
        <f t="shared" si="71"/>
        <v/>
      </c>
      <c r="G2276" s="30"/>
      <c r="H2276" s="30"/>
      <c r="I2276" s="31"/>
      <c r="J2276" s="31"/>
      <c r="K2276" s="31"/>
    </row>
    <row r="2277" spans="1:11" ht="15.75" x14ac:dyDescent="0.25">
      <c r="A2277" s="28" t="str">
        <f>IFERROR((RANK(B2277, $B$5:B7273) + COUNTIF($B$5:B2277, B2277) - 1),"")</f>
        <v/>
      </c>
      <c r="B2277" s="29" t="str">
        <f t="shared" si="70"/>
        <v>0</v>
      </c>
      <c r="C2277" s="30"/>
      <c r="D2277" s="30"/>
      <c r="E2277" s="34"/>
      <c r="F2277" s="33" t="str">
        <f t="shared" si="71"/>
        <v/>
      </c>
      <c r="G2277" s="30"/>
      <c r="H2277" s="30"/>
      <c r="I2277" s="31"/>
      <c r="J2277" s="31"/>
      <c r="K2277" s="31"/>
    </row>
    <row r="2278" spans="1:11" ht="15.75" x14ac:dyDescent="0.25">
      <c r="A2278" s="28" t="str">
        <f>IFERROR((RANK(B2278, $B$5:B7274) + COUNTIF($B$5:B2278, B2278) - 1),"")</f>
        <v/>
      </c>
      <c r="B2278" s="29" t="str">
        <f t="shared" si="70"/>
        <v>0</v>
      </c>
      <c r="C2278" s="30"/>
      <c r="D2278" s="30"/>
      <c r="E2278" s="34"/>
      <c r="F2278" s="33" t="str">
        <f t="shared" si="71"/>
        <v/>
      </c>
      <c r="G2278" s="30"/>
      <c r="H2278" s="30"/>
      <c r="I2278" s="31"/>
      <c r="J2278" s="31"/>
      <c r="K2278" s="31"/>
    </row>
    <row r="2279" spans="1:11" ht="15.75" x14ac:dyDescent="0.25">
      <c r="A2279" s="28" t="str">
        <f>IFERROR((RANK(B2279, $B$5:B7275) + COUNTIF($B$5:B2279, B2279) - 1),"")</f>
        <v/>
      </c>
      <c r="B2279" s="29" t="str">
        <f t="shared" si="70"/>
        <v>0</v>
      </c>
      <c r="C2279" s="30"/>
      <c r="D2279" s="30"/>
      <c r="E2279" s="34"/>
      <c r="F2279" s="33" t="str">
        <f t="shared" si="71"/>
        <v/>
      </c>
      <c r="G2279" s="30"/>
      <c r="H2279" s="30"/>
      <c r="I2279" s="31"/>
      <c r="J2279" s="31"/>
      <c r="K2279" s="31"/>
    </row>
    <row r="2280" spans="1:11" ht="15.75" x14ac:dyDescent="0.25">
      <c r="A2280" s="28" t="str">
        <f>IFERROR((RANK(B2280, $B$5:B7276) + COUNTIF($B$5:B2280, B2280) - 1),"")</f>
        <v/>
      </c>
      <c r="B2280" s="29" t="str">
        <f t="shared" si="70"/>
        <v>0</v>
      </c>
      <c r="C2280" s="30"/>
      <c r="D2280" s="30"/>
      <c r="E2280" s="34"/>
      <c r="F2280" s="33" t="str">
        <f t="shared" si="71"/>
        <v/>
      </c>
      <c r="G2280" s="30"/>
      <c r="H2280" s="30"/>
      <c r="I2280" s="31"/>
      <c r="J2280" s="31"/>
      <c r="K2280" s="31"/>
    </row>
    <row r="2281" spans="1:11" ht="15.75" x14ac:dyDescent="0.25">
      <c r="A2281" s="28" t="str">
        <f>IFERROR((RANK(B2281, $B$5:B7277) + COUNTIF($B$5:B2281, B2281) - 1),"")</f>
        <v/>
      </c>
      <c r="B2281" s="29" t="str">
        <f t="shared" si="70"/>
        <v>0</v>
      </c>
      <c r="C2281" s="30"/>
      <c r="D2281" s="30"/>
      <c r="E2281" s="34"/>
      <c r="F2281" s="33" t="str">
        <f t="shared" si="71"/>
        <v/>
      </c>
      <c r="G2281" s="30"/>
      <c r="H2281" s="30"/>
      <c r="I2281" s="31"/>
      <c r="J2281" s="31"/>
      <c r="K2281" s="31"/>
    </row>
    <row r="2282" spans="1:11" ht="15.75" x14ac:dyDescent="0.25">
      <c r="A2282" s="28" t="str">
        <f>IFERROR((RANK(B2282, $B$5:B7278) + COUNTIF($B$5:B2282, B2282) - 1),"")</f>
        <v/>
      </c>
      <c r="B2282" s="29" t="str">
        <f t="shared" si="70"/>
        <v>0</v>
      </c>
      <c r="C2282" s="30"/>
      <c r="D2282" s="30"/>
      <c r="E2282" s="34"/>
      <c r="F2282" s="33" t="str">
        <f t="shared" si="71"/>
        <v/>
      </c>
      <c r="G2282" s="30"/>
      <c r="H2282" s="30"/>
      <c r="I2282" s="31"/>
      <c r="J2282" s="31"/>
      <c r="K2282" s="31"/>
    </row>
    <row r="2283" spans="1:11" ht="15.75" x14ac:dyDescent="0.25">
      <c r="A2283" s="28" t="str">
        <f>IFERROR((RANK(B2283, $B$5:B7279) + COUNTIF($B$5:B2283, B2283) - 1),"")</f>
        <v/>
      </c>
      <c r="B2283" s="29" t="str">
        <f t="shared" si="70"/>
        <v>0</v>
      </c>
      <c r="C2283" s="30"/>
      <c r="D2283" s="30"/>
      <c r="E2283" s="34"/>
      <c r="F2283" s="33" t="str">
        <f t="shared" si="71"/>
        <v/>
      </c>
      <c r="G2283" s="30"/>
      <c r="H2283" s="30"/>
      <c r="I2283" s="31"/>
      <c r="J2283" s="31"/>
      <c r="K2283" s="31"/>
    </row>
    <row r="2284" spans="1:11" ht="15.75" x14ac:dyDescent="0.25">
      <c r="A2284" s="28" t="str">
        <f>IFERROR((RANK(B2284, $B$5:B7280) + COUNTIF($B$5:B2284, B2284) - 1),"")</f>
        <v/>
      </c>
      <c r="B2284" s="29" t="str">
        <f t="shared" si="70"/>
        <v>0</v>
      </c>
      <c r="C2284" s="30"/>
      <c r="D2284" s="30"/>
      <c r="E2284" s="34"/>
      <c r="F2284" s="33" t="str">
        <f t="shared" si="71"/>
        <v/>
      </c>
      <c r="G2284" s="30"/>
      <c r="H2284" s="30"/>
      <c r="I2284" s="31"/>
      <c r="J2284" s="31"/>
      <c r="K2284" s="31"/>
    </row>
    <row r="2285" spans="1:11" ht="15.75" x14ac:dyDescent="0.25">
      <c r="A2285" s="28" t="str">
        <f>IFERROR((RANK(B2285, $B$5:B7281) + COUNTIF($B$5:B2285, B2285) - 1),"")</f>
        <v/>
      </c>
      <c r="B2285" s="29" t="str">
        <f t="shared" si="70"/>
        <v>0</v>
      </c>
      <c r="C2285" s="30"/>
      <c r="D2285" s="30"/>
      <c r="E2285" s="34"/>
      <c r="F2285" s="33" t="str">
        <f t="shared" si="71"/>
        <v/>
      </c>
      <c r="G2285" s="30"/>
      <c r="H2285" s="30"/>
      <c r="I2285" s="31"/>
      <c r="J2285" s="31"/>
      <c r="K2285" s="31"/>
    </row>
    <row r="2286" spans="1:11" ht="15.75" x14ac:dyDescent="0.25">
      <c r="A2286" s="28" t="str">
        <f>IFERROR((RANK(B2286, $B$5:B7282) + COUNTIF($B$5:B2286, B2286) - 1),"")</f>
        <v/>
      </c>
      <c r="B2286" s="29" t="str">
        <f t="shared" si="70"/>
        <v>0</v>
      </c>
      <c r="C2286" s="30"/>
      <c r="D2286" s="30"/>
      <c r="E2286" s="34"/>
      <c r="F2286" s="33" t="str">
        <f t="shared" si="71"/>
        <v/>
      </c>
      <c r="G2286" s="30"/>
      <c r="H2286" s="30"/>
      <c r="I2286" s="31"/>
      <c r="J2286" s="31"/>
      <c r="K2286" s="31"/>
    </row>
    <row r="2287" spans="1:11" ht="15.75" x14ac:dyDescent="0.25">
      <c r="A2287" s="28" t="str">
        <f>IFERROR((RANK(B2287, $B$5:B7283) + COUNTIF($B$5:B2287, B2287) - 1),"")</f>
        <v/>
      </c>
      <c r="B2287" s="29" t="str">
        <f t="shared" si="70"/>
        <v>0</v>
      </c>
      <c r="C2287" s="30"/>
      <c r="D2287" s="30"/>
      <c r="E2287" s="34"/>
      <c r="F2287" s="33" t="str">
        <f t="shared" si="71"/>
        <v/>
      </c>
      <c r="G2287" s="30"/>
      <c r="H2287" s="30"/>
      <c r="I2287" s="31"/>
      <c r="J2287" s="31"/>
      <c r="K2287" s="31"/>
    </row>
    <row r="2288" spans="1:11" ht="15.75" x14ac:dyDescent="0.25">
      <c r="A2288" s="28" t="str">
        <f>IFERROR((RANK(B2288, $B$5:B7284) + COUNTIF($B$5:B2288, B2288) - 1),"")</f>
        <v/>
      </c>
      <c r="B2288" s="29" t="str">
        <f t="shared" si="70"/>
        <v>0</v>
      </c>
      <c r="C2288" s="30"/>
      <c r="D2288" s="30"/>
      <c r="E2288" s="34"/>
      <c r="F2288" s="33" t="str">
        <f t="shared" si="71"/>
        <v/>
      </c>
      <c r="G2288" s="30"/>
      <c r="H2288" s="30"/>
      <c r="I2288" s="31"/>
      <c r="J2288" s="31"/>
      <c r="K2288" s="31"/>
    </row>
    <row r="2289" spans="1:11" ht="15.75" x14ac:dyDescent="0.25">
      <c r="A2289" s="28" t="str">
        <f>IFERROR((RANK(B2289, $B$5:B7285) + COUNTIF($B$5:B2289, B2289) - 1),"")</f>
        <v/>
      </c>
      <c r="B2289" s="29" t="str">
        <f t="shared" si="70"/>
        <v>0</v>
      </c>
      <c r="C2289" s="30"/>
      <c r="D2289" s="30"/>
      <c r="E2289" s="34"/>
      <c r="F2289" s="33" t="str">
        <f t="shared" si="71"/>
        <v/>
      </c>
      <c r="G2289" s="30"/>
      <c r="H2289" s="30"/>
      <c r="I2289" s="31"/>
      <c r="J2289" s="31"/>
      <c r="K2289" s="31"/>
    </row>
    <row r="2290" spans="1:11" ht="15.75" x14ac:dyDescent="0.25">
      <c r="A2290" s="28" t="str">
        <f>IFERROR((RANK(B2290, $B$5:B7286) + COUNTIF($B$5:B2290, B2290) - 1),"")</f>
        <v/>
      </c>
      <c r="B2290" s="29" t="str">
        <f t="shared" si="70"/>
        <v>0</v>
      </c>
      <c r="C2290" s="30"/>
      <c r="D2290" s="30"/>
      <c r="E2290" s="34"/>
      <c r="F2290" s="33" t="str">
        <f t="shared" si="71"/>
        <v/>
      </c>
      <c r="G2290" s="30"/>
      <c r="H2290" s="30"/>
      <c r="I2290" s="31"/>
      <c r="J2290" s="31"/>
      <c r="K2290" s="31"/>
    </row>
    <row r="2291" spans="1:11" ht="15.75" x14ac:dyDescent="0.25">
      <c r="A2291" s="28" t="str">
        <f>IFERROR((RANK(B2291, $B$5:B7287) + COUNTIF($B$5:B2291, B2291) - 1),"")</f>
        <v/>
      </c>
      <c r="B2291" s="29" t="str">
        <f t="shared" si="70"/>
        <v>0</v>
      </c>
      <c r="C2291" s="30"/>
      <c r="D2291" s="30"/>
      <c r="E2291" s="34"/>
      <c r="F2291" s="33" t="str">
        <f t="shared" si="71"/>
        <v/>
      </c>
      <c r="G2291" s="30"/>
      <c r="H2291" s="30"/>
      <c r="I2291" s="31"/>
      <c r="J2291" s="31"/>
      <c r="K2291" s="31"/>
    </row>
    <row r="2292" spans="1:11" ht="15.75" x14ac:dyDescent="0.25">
      <c r="A2292" s="28" t="str">
        <f>IFERROR((RANK(B2292, $B$5:B7288) + COUNTIF($B$5:B2292, B2292) - 1),"")</f>
        <v/>
      </c>
      <c r="B2292" s="29" t="str">
        <f t="shared" si="70"/>
        <v>0</v>
      </c>
      <c r="C2292" s="30"/>
      <c r="D2292" s="30"/>
      <c r="E2292" s="34"/>
      <c r="F2292" s="33" t="str">
        <f t="shared" si="71"/>
        <v/>
      </c>
      <c r="G2292" s="30"/>
      <c r="H2292" s="30"/>
      <c r="I2292" s="31"/>
      <c r="J2292" s="31"/>
      <c r="K2292" s="31"/>
    </row>
    <row r="2293" spans="1:11" ht="15.75" x14ac:dyDescent="0.25">
      <c r="A2293" s="28" t="str">
        <f>IFERROR((RANK(B2293, $B$5:B7289) + COUNTIF($B$5:B2293, B2293) - 1),"")</f>
        <v/>
      </c>
      <c r="B2293" s="29" t="str">
        <f t="shared" si="70"/>
        <v>0</v>
      </c>
      <c r="C2293" s="30"/>
      <c r="D2293" s="30"/>
      <c r="E2293" s="34"/>
      <c r="F2293" s="33" t="str">
        <f t="shared" si="71"/>
        <v/>
      </c>
      <c r="G2293" s="30"/>
      <c r="H2293" s="30"/>
      <c r="I2293" s="31"/>
      <c r="J2293" s="31"/>
      <c r="K2293" s="31"/>
    </row>
    <row r="2294" spans="1:11" ht="15.75" x14ac:dyDescent="0.25">
      <c r="A2294" s="28" t="str">
        <f>IFERROR((RANK(B2294, $B$5:B7290) + COUNTIF($B$5:B2294, B2294) - 1),"")</f>
        <v/>
      </c>
      <c r="B2294" s="29" t="str">
        <f t="shared" si="70"/>
        <v>0</v>
      </c>
      <c r="C2294" s="30"/>
      <c r="D2294" s="30"/>
      <c r="E2294" s="34"/>
      <c r="F2294" s="33" t="str">
        <f t="shared" si="71"/>
        <v/>
      </c>
      <c r="G2294" s="30"/>
      <c r="H2294" s="30"/>
      <c r="I2294" s="31"/>
      <c r="J2294" s="31"/>
      <c r="K2294" s="31"/>
    </row>
    <row r="2295" spans="1:11" ht="15.75" x14ac:dyDescent="0.25">
      <c r="A2295" s="28" t="str">
        <f>IFERROR((RANK(B2295, $B$5:B7291) + COUNTIF($B$5:B2295, B2295) - 1),"")</f>
        <v/>
      </c>
      <c r="B2295" s="29" t="str">
        <f t="shared" si="70"/>
        <v>0</v>
      </c>
      <c r="C2295" s="30"/>
      <c r="D2295" s="30"/>
      <c r="E2295" s="34"/>
      <c r="F2295" s="33" t="str">
        <f t="shared" si="71"/>
        <v/>
      </c>
      <c r="G2295" s="30"/>
      <c r="H2295" s="30"/>
      <c r="I2295" s="31"/>
      <c r="J2295" s="31"/>
      <c r="K2295" s="31"/>
    </row>
    <row r="2296" spans="1:11" ht="15.75" x14ac:dyDescent="0.25">
      <c r="A2296" s="28" t="str">
        <f>IFERROR((RANK(B2296, $B$5:B7292) + COUNTIF($B$5:B2296, B2296) - 1),"")</f>
        <v/>
      </c>
      <c r="B2296" s="29" t="str">
        <f t="shared" si="70"/>
        <v>0</v>
      </c>
      <c r="C2296" s="30"/>
      <c r="D2296" s="30"/>
      <c r="E2296" s="34"/>
      <c r="F2296" s="33" t="str">
        <f t="shared" si="71"/>
        <v/>
      </c>
      <c r="G2296" s="30"/>
      <c r="H2296" s="30"/>
      <c r="I2296" s="31"/>
      <c r="J2296" s="31"/>
      <c r="K2296" s="31"/>
    </row>
    <row r="2297" spans="1:11" ht="15.75" x14ac:dyDescent="0.25">
      <c r="A2297" s="28" t="str">
        <f>IFERROR((RANK(B2297, $B$5:B7293) + COUNTIF($B$5:B2297, B2297) - 1),"")</f>
        <v/>
      </c>
      <c r="B2297" s="29" t="str">
        <f t="shared" si="70"/>
        <v>0</v>
      </c>
      <c r="C2297" s="30"/>
      <c r="D2297" s="30"/>
      <c r="E2297" s="34"/>
      <c r="F2297" s="33" t="str">
        <f t="shared" si="71"/>
        <v/>
      </c>
      <c r="G2297" s="30"/>
      <c r="H2297" s="30"/>
      <c r="I2297" s="31"/>
      <c r="J2297" s="31"/>
      <c r="K2297" s="31"/>
    </row>
    <row r="2298" spans="1:11" ht="15.75" x14ac:dyDescent="0.25">
      <c r="A2298" s="28" t="str">
        <f>IFERROR((RANK(B2298, $B$5:B7294) + COUNTIF($B$5:B2298, B2298) - 1),"")</f>
        <v/>
      </c>
      <c r="B2298" s="29" t="str">
        <f t="shared" si="70"/>
        <v>0</v>
      </c>
      <c r="C2298" s="30"/>
      <c r="D2298" s="30"/>
      <c r="E2298" s="34"/>
      <c r="F2298" s="33" t="str">
        <f t="shared" si="71"/>
        <v/>
      </c>
      <c r="G2298" s="30"/>
      <c r="H2298" s="30"/>
      <c r="I2298" s="31"/>
      <c r="J2298" s="31"/>
      <c r="K2298" s="31"/>
    </row>
    <row r="2299" spans="1:11" ht="15.75" x14ac:dyDescent="0.25">
      <c r="A2299" s="28" t="str">
        <f>IFERROR((RANK(B2299, $B$5:B7295) + COUNTIF($B$5:B2299, B2299) - 1),"")</f>
        <v/>
      </c>
      <c r="B2299" s="29" t="str">
        <f t="shared" si="70"/>
        <v>0</v>
      </c>
      <c r="C2299" s="30"/>
      <c r="D2299" s="30"/>
      <c r="E2299" s="34"/>
      <c r="F2299" s="33" t="str">
        <f t="shared" si="71"/>
        <v/>
      </c>
      <c r="G2299" s="30"/>
      <c r="H2299" s="30"/>
      <c r="I2299" s="31"/>
      <c r="J2299" s="31"/>
      <c r="K2299" s="31"/>
    </row>
    <row r="2300" spans="1:11" ht="15.75" x14ac:dyDescent="0.25">
      <c r="A2300" s="28" t="str">
        <f>IFERROR((RANK(B2300, $B$5:B7296) + COUNTIF($B$5:B2300, B2300) - 1),"")</f>
        <v/>
      </c>
      <c r="B2300" s="29" t="str">
        <f t="shared" si="70"/>
        <v>0</v>
      </c>
      <c r="C2300" s="30"/>
      <c r="D2300" s="30"/>
      <c r="E2300" s="34"/>
      <c r="F2300" s="33" t="str">
        <f t="shared" si="71"/>
        <v/>
      </c>
      <c r="G2300" s="30"/>
      <c r="H2300" s="30"/>
      <c r="I2300" s="31"/>
      <c r="J2300" s="31"/>
      <c r="K2300" s="31"/>
    </row>
    <row r="2301" spans="1:11" ht="15.75" x14ac:dyDescent="0.25">
      <c r="A2301" s="28" t="str">
        <f>IFERROR((RANK(B2301, $B$5:B7297) + COUNTIF($B$5:B2301, B2301) - 1),"")</f>
        <v/>
      </c>
      <c r="B2301" s="29" t="str">
        <f t="shared" si="70"/>
        <v>0</v>
      </c>
      <c r="C2301" s="30"/>
      <c r="D2301" s="30"/>
      <c r="E2301" s="34"/>
      <c r="F2301" s="33" t="str">
        <f t="shared" si="71"/>
        <v/>
      </c>
      <c r="G2301" s="30"/>
      <c r="H2301" s="30"/>
      <c r="I2301" s="31"/>
      <c r="J2301" s="31"/>
      <c r="K2301" s="31"/>
    </row>
    <row r="2302" spans="1:11" ht="15.75" x14ac:dyDescent="0.25">
      <c r="A2302" s="28" t="str">
        <f>IFERROR((RANK(B2302, $B$5:B7298) + COUNTIF($B$5:B2302, B2302) - 1),"")</f>
        <v/>
      </c>
      <c r="B2302" s="29" t="str">
        <f t="shared" si="70"/>
        <v>0</v>
      </c>
      <c r="C2302" s="30"/>
      <c r="D2302" s="30"/>
      <c r="E2302" s="34"/>
      <c r="F2302" s="33" t="str">
        <f t="shared" si="71"/>
        <v/>
      </c>
      <c r="G2302" s="30"/>
      <c r="H2302" s="30"/>
      <c r="I2302" s="31"/>
      <c r="J2302" s="31"/>
      <c r="K2302" s="31"/>
    </row>
    <row r="2303" spans="1:11" ht="15.75" x14ac:dyDescent="0.25">
      <c r="A2303" s="28" t="str">
        <f>IFERROR((RANK(B2303, $B$5:B7299) + COUNTIF($B$5:B2303, B2303) - 1),"")</f>
        <v/>
      </c>
      <c r="B2303" s="29" t="str">
        <f t="shared" si="70"/>
        <v>0</v>
      </c>
      <c r="C2303" s="30"/>
      <c r="D2303" s="30"/>
      <c r="E2303" s="34"/>
      <c r="F2303" s="33" t="str">
        <f t="shared" si="71"/>
        <v/>
      </c>
      <c r="G2303" s="30"/>
      <c r="H2303" s="30"/>
      <c r="I2303" s="31"/>
      <c r="J2303" s="31"/>
      <c r="K2303" s="31"/>
    </row>
    <row r="2304" spans="1:11" ht="15.75" x14ac:dyDescent="0.25">
      <c r="A2304" s="28" t="str">
        <f>IFERROR((RANK(B2304, $B$5:B7300) + COUNTIF($B$5:B2304, B2304) - 1),"")</f>
        <v/>
      </c>
      <c r="B2304" s="29" t="str">
        <f t="shared" si="70"/>
        <v>0</v>
      </c>
      <c r="C2304" s="30"/>
      <c r="D2304" s="30"/>
      <c r="E2304" s="34"/>
      <c r="F2304" s="33" t="str">
        <f t="shared" si="71"/>
        <v/>
      </c>
      <c r="G2304" s="30"/>
      <c r="H2304" s="30"/>
      <c r="I2304" s="31"/>
      <c r="J2304" s="31"/>
      <c r="K2304" s="31"/>
    </row>
    <row r="2305" spans="1:11" ht="15.75" x14ac:dyDescent="0.25">
      <c r="A2305" s="28" t="str">
        <f>IFERROR((RANK(B2305, $B$5:B7301) + COUNTIF($B$5:B2305, B2305) - 1),"")</f>
        <v/>
      </c>
      <c r="B2305" s="29" t="str">
        <f t="shared" si="70"/>
        <v>0</v>
      </c>
      <c r="C2305" s="30"/>
      <c r="D2305" s="30"/>
      <c r="E2305" s="34"/>
      <c r="F2305" s="33" t="str">
        <f t="shared" si="71"/>
        <v/>
      </c>
      <c r="G2305" s="30"/>
      <c r="H2305" s="30"/>
      <c r="I2305" s="31"/>
      <c r="J2305" s="31"/>
      <c r="K2305" s="31"/>
    </row>
    <row r="2306" spans="1:11" ht="15.75" x14ac:dyDescent="0.25">
      <c r="A2306" s="28" t="str">
        <f>IFERROR((RANK(B2306, $B$5:B7302) + COUNTIF($B$5:B2306, B2306) - 1),"")</f>
        <v/>
      </c>
      <c r="B2306" s="29" t="str">
        <f t="shared" si="70"/>
        <v>0</v>
      </c>
      <c r="C2306" s="30"/>
      <c r="D2306" s="30"/>
      <c r="E2306" s="34"/>
      <c r="F2306" s="33" t="str">
        <f t="shared" si="71"/>
        <v/>
      </c>
      <c r="G2306" s="30"/>
      <c r="H2306" s="30"/>
      <c r="I2306" s="31"/>
      <c r="J2306" s="31"/>
      <c r="K2306" s="31"/>
    </row>
    <row r="2307" spans="1:11" ht="15.75" x14ac:dyDescent="0.25">
      <c r="A2307" s="28" t="str">
        <f>IFERROR((RANK(B2307, $B$5:B7303) + COUNTIF($B$5:B2307, B2307) - 1),"")</f>
        <v/>
      </c>
      <c r="B2307" s="29" t="str">
        <f t="shared" si="70"/>
        <v>0</v>
      </c>
      <c r="C2307" s="30"/>
      <c r="D2307" s="30"/>
      <c r="E2307" s="34"/>
      <c r="F2307" s="33" t="str">
        <f t="shared" si="71"/>
        <v/>
      </c>
      <c r="G2307" s="30"/>
      <c r="H2307" s="30"/>
      <c r="I2307" s="31"/>
      <c r="J2307" s="31"/>
      <c r="K2307" s="31"/>
    </row>
    <row r="2308" spans="1:11" ht="15.75" x14ac:dyDescent="0.25">
      <c r="A2308" s="28" t="str">
        <f>IFERROR((RANK(B2308, $B$5:B7304) + COUNTIF($B$5:B2308, B2308) - 1),"")</f>
        <v/>
      </c>
      <c r="B2308" s="29" t="str">
        <f t="shared" si="70"/>
        <v>0</v>
      </c>
      <c r="C2308" s="30"/>
      <c r="D2308" s="30"/>
      <c r="E2308" s="34"/>
      <c r="F2308" s="33" t="str">
        <f t="shared" si="71"/>
        <v/>
      </c>
      <c r="G2308" s="30"/>
      <c r="H2308" s="30"/>
      <c r="I2308" s="31"/>
      <c r="J2308" s="31"/>
      <c r="K2308" s="31"/>
    </row>
    <row r="2309" spans="1:11" ht="15.75" x14ac:dyDescent="0.25">
      <c r="A2309" s="28" t="str">
        <f>IFERROR((RANK(B2309, $B$5:B7305) + COUNTIF($B$5:B2309, B2309) - 1),"")</f>
        <v/>
      </c>
      <c r="B2309" s="29" t="str">
        <f t="shared" ref="B2309:B2372" si="72">IF(G2309="Removed",IF(AND(I2309 &lt;&gt; "Poor", I2309 &lt;&gt; "Very Poor/Dead",E2309&gt;5), E2309, "0"),"0")</f>
        <v>0</v>
      </c>
      <c r="C2309" s="30"/>
      <c r="D2309" s="30"/>
      <c r="E2309" s="34"/>
      <c r="F2309" s="33" t="str">
        <f t="shared" ref="F2309:F2372" si="73">IF(E2309&gt;=20,"X","")</f>
        <v/>
      </c>
      <c r="G2309" s="30"/>
      <c r="H2309" s="30"/>
      <c r="I2309" s="31"/>
      <c r="J2309" s="31"/>
      <c r="K2309" s="31"/>
    </row>
    <row r="2310" spans="1:11" ht="15.75" x14ac:dyDescent="0.25">
      <c r="A2310" s="28" t="str">
        <f>IFERROR((RANK(B2310, $B$5:B7306) + COUNTIF($B$5:B2310, B2310) - 1),"")</f>
        <v/>
      </c>
      <c r="B2310" s="29" t="str">
        <f t="shared" si="72"/>
        <v>0</v>
      </c>
      <c r="C2310" s="30"/>
      <c r="D2310" s="30"/>
      <c r="E2310" s="34"/>
      <c r="F2310" s="33" t="str">
        <f t="shared" si="73"/>
        <v/>
      </c>
      <c r="G2310" s="30"/>
      <c r="H2310" s="30"/>
      <c r="I2310" s="31"/>
      <c r="J2310" s="31"/>
      <c r="K2310" s="31"/>
    </row>
    <row r="2311" spans="1:11" ht="15.75" x14ac:dyDescent="0.25">
      <c r="A2311" s="28" t="str">
        <f>IFERROR((RANK(B2311, $B$5:B7307) + COUNTIF($B$5:B2311, B2311) - 1),"")</f>
        <v/>
      </c>
      <c r="B2311" s="29" t="str">
        <f t="shared" si="72"/>
        <v>0</v>
      </c>
      <c r="C2311" s="30"/>
      <c r="D2311" s="30"/>
      <c r="E2311" s="34"/>
      <c r="F2311" s="33" t="str">
        <f t="shared" si="73"/>
        <v/>
      </c>
      <c r="G2311" s="30"/>
      <c r="H2311" s="30"/>
      <c r="I2311" s="31"/>
      <c r="J2311" s="31"/>
      <c r="K2311" s="31"/>
    </row>
    <row r="2312" spans="1:11" ht="15.75" x14ac:dyDescent="0.25">
      <c r="A2312" s="28" t="str">
        <f>IFERROR((RANK(B2312, $B$5:B7308) + COUNTIF($B$5:B2312, B2312) - 1),"")</f>
        <v/>
      </c>
      <c r="B2312" s="29" t="str">
        <f t="shared" si="72"/>
        <v>0</v>
      </c>
      <c r="C2312" s="30"/>
      <c r="D2312" s="30"/>
      <c r="E2312" s="34"/>
      <c r="F2312" s="33" t="str">
        <f t="shared" si="73"/>
        <v/>
      </c>
      <c r="G2312" s="30"/>
      <c r="H2312" s="30"/>
      <c r="I2312" s="31"/>
      <c r="J2312" s="31"/>
      <c r="K2312" s="31"/>
    </row>
    <row r="2313" spans="1:11" ht="15.75" x14ac:dyDescent="0.25">
      <c r="A2313" s="28" t="str">
        <f>IFERROR((RANK(B2313, $B$5:B7309) + COUNTIF($B$5:B2313, B2313) - 1),"")</f>
        <v/>
      </c>
      <c r="B2313" s="29" t="str">
        <f t="shared" si="72"/>
        <v>0</v>
      </c>
      <c r="C2313" s="30"/>
      <c r="D2313" s="30"/>
      <c r="E2313" s="34"/>
      <c r="F2313" s="33" t="str">
        <f t="shared" si="73"/>
        <v/>
      </c>
      <c r="G2313" s="30"/>
      <c r="H2313" s="30"/>
      <c r="I2313" s="31"/>
      <c r="J2313" s="31"/>
      <c r="K2313" s="31"/>
    </row>
    <row r="2314" spans="1:11" ht="15.75" x14ac:dyDescent="0.25">
      <c r="A2314" s="28" t="str">
        <f>IFERROR((RANK(B2314, $B$5:B7310) + COUNTIF($B$5:B2314, B2314) - 1),"")</f>
        <v/>
      </c>
      <c r="B2314" s="29" t="str">
        <f t="shared" si="72"/>
        <v>0</v>
      </c>
      <c r="C2314" s="30"/>
      <c r="D2314" s="30"/>
      <c r="E2314" s="34"/>
      <c r="F2314" s="33" t="str">
        <f t="shared" si="73"/>
        <v/>
      </c>
      <c r="G2314" s="30"/>
      <c r="H2314" s="30"/>
      <c r="I2314" s="31"/>
      <c r="J2314" s="31"/>
      <c r="K2314" s="31"/>
    </row>
    <row r="2315" spans="1:11" ht="15.75" x14ac:dyDescent="0.25">
      <c r="A2315" s="28" t="str">
        <f>IFERROR((RANK(B2315, $B$5:B7311) + COUNTIF($B$5:B2315, B2315) - 1),"")</f>
        <v/>
      </c>
      <c r="B2315" s="29" t="str">
        <f t="shared" si="72"/>
        <v>0</v>
      </c>
      <c r="C2315" s="30"/>
      <c r="D2315" s="30"/>
      <c r="E2315" s="34"/>
      <c r="F2315" s="33" t="str">
        <f t="shared" si="73"/>
        <v/>
      </c>
      <c r="G2315" s="30"/>
      <c r="H2315" s="30"/>
      <c r="I2315" s="31"/>
      <c r="J2315" s="31"/>
      <c r="K2315" s="31"/>
    </row>
    <row r="2316" spans="1:11" ht="15.75" x14ac:dyDescent="0.25">
      <c r="A2316" s="28" t="str">
        <f>IFERROR((RANK(B2316, $B$5:B7312) + COUNTIF($B$5:B2316, B2316) - 1),"")</f>
        <v/>
      </c>
      <c r="B2316" s="29" t="str">
        <f t="shared" si="72"/>
        <v>0</v>
      </c>
      <c r="C2316" s="30"/>
      <c r="D2316" s="30"/>
      <c r="E2316" s="34"/>
      <c r="F2316" s="33" t="str">
        <f t="shared" si="73"/>
        <v/>
      </c>
      <c r="G2316" s="30"/>
      <c r="H2316" s="30"/>
      <c r="I2316" s="31"/>
      <c r="J2316" s="31"/>
      <c r="K2316" s="31"/>
    </row>
    <row r="2317" spans="1:11" ht="15.75" x14ac:dyDescent="0.25">
      <c r="A2317" s="28" t="str">
        <f>IFERROR((RANK(B2317, $B$5:B7313) + COUNTIF($B$5:B2317, B2317) - 1),"")</f>
        <v/>
      </c>
      <c r="B2317" s="29" t="str">
        <f t="shared" si="72"/>
        <v>0</v>
      </c>
      <c r="C2317" s="30"/>
      <c r="D2317" s="30"/>
      <c r="E2317" s="34"/>
      <c r="F2317" s="33" t="str">
        <f t="shared" si="73"/>
        <v/>
      </c>
      <c r="G2317" s="30"/>
      <c r="H2317" s="30"/>
      <c r="I2317" s="31"/>
      <c r="J2317" s="31"/>
      <c r="K2317" s="31"/>
    </row>
    <row r="2318" spans="1:11" ht="15.75" x14ac:dyDescent="0.25">
      <c r="A2318" s="28" t="str">
        <f>IFERROR((RANK(B2318, $B$5:B7314) + COUNTIF($B$5:B2318, B2318) - 1),"")</f>
        <v/>
      </c>
      <c r="B2318" s="29" t="str">
        <f t="shared" si="72"/>
        <v>0</v>
      </c>
      <c r="C2318" s="30"/>
      <c r="D2318" s="30"/>
      <c r="E2318" s="34"/>
      <c r="F2318" s="33" t="str">
        <f t="shared" si="73"/>
        <v/>
      </c>
      <c r="G2318" s="30"/>
      <c r="H2318" s="30"/>
      <c r="I2318" s="31"/>
      <c r="J2318" s="31"/>
      <c r="K2318" s="31"/>
    </row>
    <row r="2319" spans="1:11" ht="15.75" x14ac:dyDescent="0.25">
      <c r="A2319" s="28" t="str">
        <f>IFERROR((RANK(B2319, $B$5:B7315) + COUNTIF($B$5:B2319, B2319) - 1),"")</f>
        <v/>
      </c>
      <c r="B2319" s="29" t="str">
        <f t="shared" si="72"/>
        <v>0</v>
      </c>
      <c r="C2319" s="30"/>
      <c r="D2319" s="30"/>
      <c r="E2319" s="34"/>
      <c r="F2319" s="33" t="str">
        <f t="shared" si="73"/>
        <v/>
      </c>
      <c r="G2319" s="30"/>
      <c r="H2319" s="30"/>
      <c r="I2319" s="31"/>
      <c r="J2319" s="31"/>
      <c r="K2319" s="31"/>
    </row>
    <row r="2320" spans="1:11" ht="15.75" x14ac:dyDescent="0.25">
      <c r="A2320" s="28" t="str">
        <f>IFERROR((RANK(B2320, $B$5:B7316) + COUNTIF($B$5:B2320, B2320) - 1),"")</f>
        <v/>
      </c>
      <c r="B2320" s="29" t="str">
        <f t="shared" si="72"/>
        <v>0</v>
      </c>
      <c r="C2320" s="30"/>
      <c r="D2320" s="30"/>
      <c r="E2320" s="34"/>
      <c r="F2320" s="33" t="str">
        <f t="shared" si="73"/>
        <v/>
      </c>
      <c r="G2320" s="30"/>
      <c r="H2320" s="30"/>
      <c r="I2320" s="31"/>
      <c r="J2320" s="31"/>
      <c r="K2320" s="31"/>
    </row>
    <row r="2321" spans="1:11" ht="15.75" x14ac:dyDescent="0.25">
      <c r="A2321" s="28" t="str">
        <f>IFERROR((RANK(B2321, $B$5:B7317) + COUNTIF($B$5:B2321, B2321) - 1),"")</f>
        <v/>
      </c>
      <c r="B2321" s="29" t="str">
        <f t="shared" si="72"/>
        <v>0</v>
      </c>
      <c r="C2321" s="30"/>
      <c r="D2321" s="30"/>
      <c r="E2321" s="34"/>
      <c r="F2321" s="33" t="str">
        <f t="shared" si="73"/>
        <v/>
      </c>
      <c r="G2321" s="30"/>
      <c r="H2321" s="30"/>
      <c r="I2321" s="31"/>
      <c r="J2321" s="31"/>
      <c r="K2321" s="31"/>
    </row>
    <row r="2322" spans="1:11" ht="15.75" x14ac:dyDescent="0.25">
      <c r="A2322" s="28" t="str">
        <f>IFERROR((RANK(B2322, $B$5:B7318) + COUNTIF($B$5:B2322, B2322) - 1),"")</f>
        <v/>
      </c>
      <c r="B2322" s="29" t="str">
        <f t="shared" si="72"/>
        <v>0</v>
      </c>
      <c r="C2322" s="30"/>
      <c r="D2322" s="30"/>
      <c r="E2322" s="34"/>
      <c r="F2322" s="33" t="str">
        <f t="shared" si="73"/>
        <v/>
      </c>
      <c r="G2322" s="30"/>
      <c r="H2322" s="30"/>
      <c r="I2322" s="31"/>
      <c r="J2322" s="31"/>
      <c r="K2322" s="31"/>
    </row>
    <row r="2323" spans="1:11" ht="15.75" x14ac:dyDescent="0.25">
      <c r="A2323" s="28" t="str">
        <f>IFERROR((RANK(B2323, $B$5:B7319) + COUNTIF($B$5:B2323, B2323) - 1),"")</f>
        <v/>
      </c>
      <c r="B2323" s="29" t="str">
        <f t="shared" si="72"/>
        <v>0</v>
      </c>
      <c r="C2323" s="30"/>
      <c r="D2323" s="30"/>
      <c r="E2323" s="34"/>
      <c r="F2323" s="33" t="str">
        <f t="shared" si="73"/>
        <v/>
      </c>
      <c r="G2323" s="30"/>
      <c r="H2323" s="30"/>
      <c r="I2323" s="31"/>
      <c r="J2323" s="31"/>
      <c r="K2323" s="31"/>
    </row>
    <row r="2324" spans="1:11" ht="15.75" x14ac:dyDescent="0.25">
      <c r="A2324" s="28" t="str">
        <f>IFERROR((RANK(B2324, $B$5:B7320) + COUNTIF($B$5:B2324, B2324) - 1),"")</f>
        <v/>
      </c>
      <c r="B2324" s="29" t="str">
        <f t="shared" si="72"/>
        <v>0</v>
      </c>
      <c r="C2324" s="30"/>
      <c r="D2324" s="30"/>
      <c r="E2324" s="34"/>
      <c r="F2324" s="33" t="str">
        <f t="shared" si="73"/>
        <v/>
      </c>
      <c r="G2324" s="30"/>
      <c r="H2324" s="30"/>
      <c r="I2324" s="31"/>
      <c r="J2324" s="31"/>
      <c r="K2324" s="31"/>
    </row>
    <row r="2325" spans="1:11" ht="15.75" x14ac:dyDescent="0.25">
      <c r="A2325" s="28" t="str">
        <f>IFERROR((RANK(B2325, $B$5:B7321) + COUNTIF($B$5:B2325, B2325) - 1),"")</f>
        <v/>
      </c>
      <c r="B2325" s="29" t="str">
        <f t="shared" si="72"/>
        <v>0</v>
      </c>
      <c r="C2325" s="30"/>
      <c r="D2325" s="30"/>
      <c r="E2325" s="34"/>
      <c r="F2325" s="33" t="str">
        <f t="shared" si="73"/>
        <v/>
      </c>
      <c r="G2325" s="30"/>
      <c r="H2325" s="30"/>
      <c r="I2325" s="31"/>
      <c r="J2325" s="31"/>
      <c r="K2325" s="31"/>
    </row>
    <row r="2326" spans="1:11" ht="15.75" x14ac:dyDescent="0.25">
      <c r="A2326" s="28" t="str">
        <f>IFERROR((RANK(B2326, $B$5:B7322) + COUNTIF($B$5:B2326, B2326) - 1),"")</f>
        <v/>
      </c>
      <c r="B2326" s="29" t="str">
        <f t="shared" si="72"/>
        <v>0</v>
      </c>
      <c r="C2326" s="30"/>
      <c r="D2326" s="30"/>
      <c r="E2326" s="34"/>
      <c r="F2326" s="33" t="str">
        <f t="shared" si="73"/>
        <v/>
      </c>
      <c r="G2326" s="30"/>
      <c r="H2326" s="30"/>
      <c r="I2326" s="31"/>
      <c r="J2326" s="31"/>
      <c r="K2326" s="31"/>
    </row>
    <row r="2327" spans="1:11" ht="15.75" x14ac:dyDescent="0.25">
      <c r="A2327" s="28" t="str">
        <f>IFERROR((RANK(B2327, $B$5:B7323) + COUNTIF($B$5:B2327, B2327) - 1),"")</f>
        <v/>
      </c>
      <c r="B2327" s="29" t="str">
        <f t="shared" si="72"/>
        <v>0</v>
      </c>
      <c r="C2327" s="30"/>
      <c r="D2327" s="30"/>
      <c r="E2327" s="34"/>
      <c r="F2327" s="33" t="str">
        <f t="shared" si="73"/>
        <v/>
      </c>
      <c r="G2327" s="30"/>
      <c r="H2327" s="30"/>
      <c r="I2327" s="31"/>
      <c r="J2327" s="31"/>
      <c r="K2327" s="31"/>
    </row>
    <row r="2328" spans="1:11" ht="15.75" x14ac:dyDescent="0.25">
      <c r="A2328" s="28" t="str">
        <f>IFERROR((RANK(B2328, $B$5:B7324) + COUNTIF($B$5:B2328, B2328) - 1),"")</f>
        <v/>
      </c>
      <c r="B2328" s="29" t="str">
        <f t="shared" si="72"/>
        <v>0</v>
      </c>
      <c r="C2328" s="30"/>
      <c r="D2328" s="30"/>
      <c r="E2328" s="34"/>
      <c r="F2328" s="33" t="str">
        <f t="shared" si="73"/>
        <v/>
      </c>
      <c r="G2328" s="30"/>
      <c r="H2328" s="30"/>
      <c r="I2328" s="31"/>
      <c r="J2328" s="31"/>
      <c r="K2328" s="31"/>
    </row>
    <row r="2329" spans="1:11" ht="15.75" x14ac:dyDescent="0.25">
      <c r="A2329" s="28" t="str">
        <f>IFERROR((RANK(B2329, $B$5:B7325) + COUNTIF($B$5:B2329, B2329) - 1),"")</f>
        <v/>
      </c>
      <c r="B2329" s="29" t="str">
        <f t="shared" si="72"/>
        <v>0</v>
      </c>
      <c r="C2329" s="30"/>
      <c r="D2329" s="30"/>
      <c r="E2329" s="34"/>
      <c r="F2329" s="33" t="str">
        <f t="shared" si="73"/>
        <v/>
      </c>
      <c r="G2329" s="30"/>
      <c r="H2329" s="30"/>
      <c r="I2329" s="31"/>
      <c r="J2329" s="31"/>
      <c r="K2329" s="31"/>
    </row>
    <row r="2330" spans="1:11" ht="15.75" x14ac:dyDescent="0.25">
      <c r="A2330" s="28" t="str">
        <f>IFERROR((RANK(B2330, $B$5:B7326) + COUNTIF($B$5:B2330, B2330) - 1),"")</f>
        <v/>
      </c>
      <c r="B2330" s="29" t="str">
        <f t="shared" si="72"/>
        <v>0</v>
      </c>
      <c r="C2330" s="30"/>
      <c r="D2330" s="30"/>
      <c r="E2330" s="34"/>
      <c r="F2330" s="33" t="str">
        <f t="shared" si="73"/>
        <v/>
      </c>
      <c r="G2330" s="30"/>
      <c r="H2330" s="30"/>
      <c r="I2330" s="31"/>
      <c r="J2330" s="31"/>
      <c r="K2330" s="31"/>
    </row>
    <row r="2331" spans="1:11" ht="15.75" x14ac:dyDescent="0.25">
      <c r="A2331" s="28" t="str">
        <f>IFERROR((RANK(B2331, $B$5:B7327) + COUNTIF($B$5:B2331, B2331) - 1),"")</f>
        <v/>
      </c>
      <c r="B2331" s="29" t="str">
        <f t="shared" si="72"/>
        <v>0</v>
      </c>
      <c r="C2331" s="30"/>
      <c r="D2331" s="30"/>
      <c r="E2331" s="34"/>
      <c r="F2331" s="33" t="str">
        <f t="shared" si="73"/>
        <v/>
      </c>
      <c r="G2331" s="30"/>
      <c r="H2331" s="30"/>
      <c r="I2331" s="31"/>
      <c r="J2331" s="31"/>
      <c r="K2331" s="31"/>
    </row>
    <row r="2332" spans="1:11" ht="15.75" x14ac:dyDescent="0.25">
      <c r="A2332" s="28" t="str">
        <f>IFERROR((RANK(B2332, $B$5:B7328) + COUNTIF($B$5:B2332, B2332) - 1),"")</f>
        <v/>
      </c>
      <c r="B2332" s="29" t="str">
        <f t="shared" si="72"/>
        <v>0</v>
      </c>
      <c r="C2332" s="30"/>
      <c r="D2332" s="30"/>
      <c r="E2332" s="34"/>
      <c r="F2332" s="33" t="str">
        <f t="shared" si="73"/>
        <v/>
      </c>
      <c r="G2332" s="30"/>
      <c r="H2332" s="30"/>
      <c r="I2332" s="31"/>
      <c r="J2332" s="31"/>
      <c r="K2332" s="31"/>
    </row>
    <row r="2333" spans="1:11" ht="15.75" x14ac:dyDescent="0.25">
      <c r="A2333" s="28" t="str">
        <f>IFERROR((RANK(B2333, $B$5:B7329) + COUNTIF($B$5:B2333, B2333) - 1),"")</f>
        <v/>
      </c>
      <c r="B2333" s="29" t="str">
        <f t="shared" si="72"/>
        <v>0</v>
      </c>
      <c r="C2333" s="30"/>
      <c r="D2333" s="30"/>
      <c r="E2333" s="34"/>
      <c r="F2333" s="33" t="str">
        <f t="shared" si="73"/>
        <v/>
      </c>
      <c r="G2333" s="30"/>
      <c r="H2333" s="30"/>
      <c r="I2333" s="31"/>
      <c r="J2333" s="31"/>
      <c r="K2333" s="31"/>
    </row>
    <row r="2334" spans="1:11" ht="15.75" x14ac:dyDescent="0.25">
      <c r="A2334" s="28" t="str">
        <f>IFERROR((RANK(B2334, $B$5:B7330) + COUNTIF($B$5:B2334, B2334) - 1),"")</f>
        <v/>
      </c>
      <c r="B2334" s="29" t="str">
        <f t="shared" si="72"/>
        <v>0</v>
      </c>
      <c r="C2334" s="30"/>
      <c r="D2334" s="30"/>
      <c r="E2334" s="34"/>
      <c r="F2334" s="33" t="str">
        <f t="shared" si="73"/>
        <v/>
      </c>
      <c r="G2334" s="30"/>
      <c r="H2334" s="30"/>
      <c r="I2334" s="31"/>
      <c r="J2334" s="31"/>
      <c r="K2334" s="31"/>
    </row>
    <row r="2335" spans="1:11" ht="15.75" x14ac:dyDescent="0.25">
      <c r="A2335" s="28" t="str">
        <f>IFERROR((RANK(B2335, $B$5:B7331) + COUNTIF($B$5:B2335, B2335) - 1),"")</f>
        <v/>
      </c>
      <c r="B2335" s="29" t="str">
        <f t="shared" si="72"/>
        <v>0</v>
      </c>
      <c r="C2335" s="30"/>
      <c r="D2335" s="30"/>
      <c r="E2335" s="34"/>
      <c r="F2335" s="33" t="str">
        <f t="shared" si="73"/>
        <v/>
      </c>
      <c r="G2335" s="30"/>
      <c r="H2335" s="30"/>
      <c r="I2335" s="31"/>
      <c r="J2335" s="31"/>
      <c r="K2335" s="31"/>
    </row>
    <row r="2336" spans="1:11" ht="15.75" x14ac:dyDescent="0.25">
      <c r="A2336" s="28" t="str">
        <f>IFERROR((RANK(B2336, $B$5:B7332) + COUNTIF($B$5:B2336, B2336) - 1),"")</f>
        <v/>
      </c>
      <c r="B2336" s="29" t="str">
        <f t="shared" si="72"/>
        <v>0</v>
      </c>
      <c r="C2336" s="30"/>
      <c r="D2336" s="30"/>
      <c r="E2336" s="34"/>
      <c r="F2336" s="33" t="str">
        <f t="shared" si="73"/>
        <v/>
      </c>
      <c r="G2336" s="30"/>
      <c r="H2336" s="30"/>
      <c r="I2336" s="31"/>
      <c r="J2336" s="31"/>
      <c r="K2336" s="31"/>
    </row>
    <row r="2337" spans="1:11" ht="15.75" x14ac:dyDescent="0.25">
      <c r="A2337" s="28" t="str">
        <f>IFERROR((RANK(B2337, $B$5:B7333) + COUNTIF($B$5:B2337, B2337) - 1),"")</f>
        <v/>
      </c>
      <c r="B2337" s="29" t="str">
        <f t="shared" si="72"/>
        <v>0</v>
      </c>
      <c r="C2337" s="30"/>
      <c r="D2337" s="30"/>
      <c r="E2337" s="34"/>
      <c r="F2337" s="33" t="str">
        <f t="shared" si="73"/>
        <v/>
      </c>
      <c r="G2337" s="30"/>
      <c r="H2337" s="30"/>
      <c r="I2337" s="31"/>
      <c r="J2337" s="31"/>
      <c r="K2337" s="31"/>
    </row>
    <row r="2338" spans="1:11" ht="15.75" x14ac:dyDescent="0.25">
      <c r="A2338" s="28" t="str">
        <f>IFERROR((RANK(B2338, $B$5:B7334) + COUNTIF($B$5:B2338, B2338) - 1),"")</f>
        <v/>
      </c>
      <c r="B2338" s="29" t="str">
        <f t="shared" si="72"/>
        <v>0</v>
      </c>
      <c r="C2338" s="30"/>
      <c r="D2338" s="30"/>
      <c r="E2338" s="34"/>
      <c r="F2338" s="33" t="str">
        <f t="shared" si="73"/>
        <v/>
      </c>
      <c r="G2338" s="30"/>
      <c r="H2338" s="30"/>
      <c r="I2338" s="31"/>
      <c r="J2338" s="31"/>
      <c r="K2338" s="31"/>
    </row>
    <row r="2339" spans="1:11" ht="15.75" x14ac:dyDescent="0.25">
      <c r="A2339" s="28" t="str">
        <f>IFERROR((RANK(B2339, $B$5:B7335) + COUNTIF($B$5:B2339, B2339) - 1),"")</f>
        <v/>
      </c>
      <c r="B2339" s="29" t="str">
        <f t="shared" si="72"/>
        <v>0</v>
      </c>
      <c r="C2339" s="30"/>
      <c r="D2339" s="30"/>
      <c r="E2339" s="34"/>
      <c r="F2339" s="33" t="str">
        <f t="shared" si="73"/>
        <v/>
      </c>
      <c r="G2339" s="30"/>
      <c r="H2339" s="30"/>
      <c r="I2339" s="31"/>
      <c r="J2339" s="31"/>
      <c r="K2339" s="31"/>
    </row>
    <row r="2340" spans="1:11" ht="15.75" x14ac:dyDescent="0.25">
      <c r="A2340" s="28" t="str">
        <f>IFERROR((RANK(B2340, $B$5:B7336) + COUNTIF($B$5:B2340, B2340) - 1),"")</f>
        <v/>
      </c>
      <c r="B2340" s="29" t="str">
        <f t="shared" si="72"/>
        <v>0</v>
      </c>
      <c r="C2340" s="30"/>
      <c r="D2340" s="30"/>
      <c r="E2340" s="34"/>
      <c r="F2340" s="33" t="str">
        <f t="shared" si="73"/>
        <v/>
      </c>
      <c r="G2340" s="30"/>
      <c r="H2340" s="30"/>
      <c r="I2340" s="31"/>
      <c r="J2340" s="31"/>
      <c r="K2340" s="31"/>
    </row>
    <row r="2341" spans="1:11" ht="15.75" x14ac:dyDescent="0.25">
      <c r="A2341" s="28" t="str">
        <f>IFERROR((RANK(B2341, $B$5:B7337) + COUNTIF($B$5:B2341, B2341) - 1),"")</f>
        <v/>
      </c>
      <c r="B2341" s="29" t="str">
        <f t="shared" si="72"/>
        <v>0</v>
      </c>
      <c r="C2341" s="30"/>
      <c r="D2341" s="30"/>
      <c r="E2341" s="34"/>
      <c r="F2341" s="33" t="str">
        <f t="shared" si="73"/>
        <v/>
      </c>
      <c r="G2341" s="30"/>
      <c r="H2341" s="30"/>
      <c r="I2341" s="31"/>
      <c r="J2341" s="31"/>
      <c r="K2341" s="31"/>
    </row>
    <row r="2342" spans="1:11" ht="15.75" x14ac:dyDescent="0.25">
      <c r="A2342" s="28" t="str">
        <f>IFERROR((RANK(B2342, $B$5:B7338) + COUNTIF($B$5:B2342, B2342) - 1),"")</f>
        <v/>
      </c>
      <c r="B2342" s="29" t="str">
        <f t="shared" si="72"/>
        <v>0</v>
      </c>
      <c r="C2342" s="30"/>
      <c r="D2342" s="30"/>
      <c r="E2342" s="34"/>
      <c r="F2342" s="33" t="str">
        <f t="shared" si="73"/>
        <v/>
      </c>
      <c r="G2342" s="30"/>
      <c r="H2342" s="30"/>
      <c r="I2342" s="31"/>
      <c r="J2342" s="31"/>
      <c r="K2342" s="31"/>
    </row>
    <row r="2343" spans="1:11" ht="15.75" x14ac:dyDescent="0.25">
      <c r="A2343" s="28" t="str">
        <f>IFERROR((RANK(B2343, $B$5:B7339) + COUNTIF($B$5:B2343, B2343) - 1),"")</f>
        <v/>
      </c>
      <c r="B2343" s="29" t="str">
        <f t="shared" si="72"/>
        <v>0</v>
      </c>
      <c r="C2343" s="30"/>
      <c r="D2343" s="30"/>
      <c r="E2343" s="34"/>
      <c r="F2343" s="33" t="str">
        <f t="shared" si="73"/>
        <v/>
      </c>
      <c r="G2343" s="30"/>
      <c r="H2343" s="30"/>
      <c r="I2343" s="31"/>
      <c r="J2343" s="31"/>
      <c r="K2343" s="31"/>
    </row>
    <row r="2344" spans="1:11" ht="15.75" x14ac:dyDescent="0.25">
      <c r="A2344" s="28" t="str">
        <f>IFERROR((RANK(B2344, $B$5:B7340) + COUNTIF($B$5:B2344, B2344) - 1),"")</f>
        <v/>
      </c>
      <c r="B2344" s="29" t="str">
        <f t="shared" si="72"/>
        <v>0</v>
      </c>
      <c r="C2344" s="30"/>
      <c r="D2344" s="30"/>
      <c r="E2344" s="34"/>
      <c r="F2344" s="33" t="str">
        <f t="shared" si="73"/>
        <v/>
      </c>
      <c r="G2344" s="30"/>
      <c r="H2344" s="30"/>
      <c r="I2344" s="31"/>
      <c r="J2344" s="31"/>
      <c r="K2344" s="31"/>
    </row>
    <row r="2345" spans="1:11" ht="15.75" x14ac:dyDescent="0.25">
      <c r="A2345" s="28" t="str">
        <f>IFERROR((RANK(B2345, $B$5:B7341) + COUNTIF($B$5:B2345, B2345) - 1),"")</f>
        <v/>
      </c>
      <c r="B2345" s="29" t="str">
        <f t="shared" si="72"/>
        <v>0</v>
      </c>
      <c r="C2345" s="30"/>
      <c r="D2345" s="30"/>
      <c r="E2345" s="34"/>
      <c r="F2345" s="33" t="str">
        <f t="shared" si="73"/>
        <v/>
      </c>
      <c r="G2345" s="30"/>
      <c r="H2345" s="30"/>
      <c r="I2345" s="31"/>
      <c r="J2345" s="31"/>
      <c r="K2345" s="31"/>
    </row>
    <row r="2346" spans="1:11" ht="15.75" x14ac:dyDescent="0.25">
      <c r="A2346" s="28" t="str">
        <f>IFERROR((RANK(B2346, $B$5:B7342) + COUNTIF($B$5:B2346, B2346) - 1),"")</f>
        <v/>
      </c>
      <c r="B2346" s="29" t="str">
        <f t="shared" si="72"/>
        <v>0</v>
      </c>
      <c r="C2346" s="30"/>
      <c r="D2346" s="30"/>
      <c r="E2346" s="34"/>
      <c r="F2346" s="33" t="str">
        <f t="shared" si="73"/>
        <v/>
      </c>
      <c r="G2346" s="30"/>
      <c r="H2346" s="30"/>
      <c r="I2346" s="31"/>
      <c r="J2346" s="31"/>
      <c r="K2346" s="31"/>
    </row>
    <row r="2347" spans="1:11" ht="15.75" x14ac:dyDescent="0.25">
      <c r="A2347" s="28" t="str">
        <f>IFERROR((RANK(B2347, $B$5:B7343) + COUNTIF($B$5:B2347, B2347) - 1),"")</f>
        <v/>
      </c>
      <c r="B2347" s="29" t="str">
        <f t="shared" si="72"/>
        <v>0</v>
      </c>
      <c r="C2347" s="30"/>
      <c r="D2347" s="30"/>
      <c r="E2347" s="34"/>
      <c r="F2347" s="33" t="str">
        <f t="shared" si="73"/>
        <v/>
      </c>
      <c r="G2347" s="30"/>
      <c r="H2347" s="30"/>
      <c r="I2347" s="31"/>
      <c r="J2347" s="31"/>
      <c r="K2347" s="31"/>
    </row>
    <row r="2348" spans="1:11" ht="15.75" x14ac:dyDescent="0.25">
      <c r="A2348" s="28" t="str">
        <f>IFERROR((RANK(B2348, $B$5:B7344) + COUNTIF($B$5:B2348, B2348) - 1),"")</f>
        <v/>
      </c>
      <c r="B2348" s="29" t="str">
        <f t="shared" si="72"/>
        <v>0</v>
      </c>
      <c r="C2348" s="30"/>
      <c r="D2348" s="30"/>
      <c r="E2348" s="34"/>
      <c r="F2348" s="33" t="str">
        <f t="shared" si="73"/>
        <v/>
      </c>
      <c r="G2348" s="30"/>
      <c r="H2348" s="30"/>
      <c r="I2348" s="31"/>
      <c r="J2348" s="31"/>
      <c r="K2348" s="31"/>
    </row>
    <row r="2349" spans="1:11" ht="15.75" x14ac:dyDescent="0.25">
      <c r="A2349" s="28" t="str">
        <f>IFERROR((RANK(B2349, $B$5:B7345) + COUNTIF($B$5:B2349, B2349) - 1),"")</f>
        <v/>
      </c>
      <c r="B2349" s="29" t="str">
        <f t="shared" si="72"/>
        <v>0</v>
      </c>
      <c r="C2349" s="30"/>
      <c r="D2349" s="30"/>
      <c r="E2349" s="34"/>
      <c r="F2349" s="33" t="str">
        <f t="shared" si="73"/>
        <v/>
      </c>
      <c r="G2349" s="30"/>
      <c r="H2349" s="30"/>
      <c r="I2349" s="31"/>
      <c r="J2349" s="31"/>
      <c r="K2349" s="31"/>
    </row>
    <row r="2350" spans="1:11" ht="15.75" x14ac:dyDescent="0.25">
      <c r="A2350" s="28" t="str">
        <f>IFERROR((RANK(B2350, $B$5:B7346) + COUNTIF($B$5:B2350, B2350) - 1),"")</f>
        <v/>
      </c>
      <c r="B2350" s="29" t="str">
        <f t="shared" si="72"/>
        <v>0</v>
      </c>
      <c r="C2350" s="30"/>
      <c r="D2350" s="30"/>
      <c r="E2350" s="34"/>
      <c r="F2350" s="33" t="str">
        <f t="shared" si="73"/>
        <v/>
      </c>
      <c r="G2350" s="30"/>
      <c r="H2350" s="30"/>
      <c r="I2350" s="31"/>
      <c r="J2350" s="31"/>
      <c r="K2350" s="31"/>
    </row>
    <row r="2351" spans="1:11" ht="15.75" x14ac:dyDescent="0.25">
      <c r="A2351" s="28" t="str">
        <f>IFERROR((RANK(B2351, $B$5:B7347) + COUNTIF($B$5:B2351, B2351) - 1),"")</f>
        <v/>
      </c>
      <c r="B2351" s="29" t="str">
        <f t="shared" si="72"/>
        <v>0</v>
      </c>
      <c r="C2351" s="30"/>
      <c r="D2351" s="30"/>
      <c r="E2351" s="34"/>
      <c r="F2351" s="33" t="str">
        <f t="shared" si="73"/>
        <v/>
      </c>
      <c r="G2351" s="30"/>
      <c r="H2351" s="30"/>
      <c r="I2351" s="31"/>
      <c r="J2351" s="31"/>
      <c r="K2351" s="31"/>
    </row>
    <row r="2352" spans="1:11" ht="15.75" x14ac:dyDescent="0.25">
      <c r="A2352" s="28" t="str">
        <f>IFERROR((RANK(B2352, $B$5:B7348) + COUNTIF($B$5:B2352, B2352) - 1),"")</f>
        <v/>
      </c>
      <c r="B2352" s="29" t="str">
        <f t="shared" si="72"/>
        <v>0</v>
      </c>
      <c r="C2352" s="30"/>
      <c r="D2352" s="30"/>
      <c r="E2352" s="34"/>
      <c r="F2352" s="33" t="str">
        <f t="shared" si="73"/>
        <v/>
      </c>
      <c r="G2352" s="30"/>
      <c r="H2352" s="30"/>
      <c r="I2352" s="31"/>
      <c r="J2352" s="31"/>
      <c r="K2352" s="31"/>
    </row>
    <row r="2353" spans="1:11" ht="15.75" x14ac:dyDescent="0.25">
      <c r="A2353" s="28" t="str">
        <f>IFERROR((RANK(B2353, $B$5:B7349) + COUNTIF($B$5:B2353, B2353) - 1),"")</f>
        <v/>
      </c>
      <c r="B2353" s="29" t="str">
        <f t="shared" si="72"/>
        <v>0</v>
      </c>
      <c r="C2353" s="30"/>
      <c r="D2353" s="30"/>
      <c r="E2353" s="34"/>
      <c r="F2353" s="33" t="str">
        <f t="shared" si="73"/>
        <v/>
      </c>
      <c r="G2353" s="30"/>
      <c r="H2353" s="30"/>
      <c r="I2353" s="31"/>
      <c r="J2353" s="31"/>
      <c r="K2353" s="31"/>
    </row>
    <row r="2354" spans="1:11" ht="15.75" x14ac:dyDescent="0.25">
      <c r="A2354" s="28" t="str">
        <f>IFERROR((RANK(B2354, $B$5:B7350) + COUNTIF($B$5:B2354, B2354) - 1),"")</f>
        <v/>
      </c>
      <c r="B2354" s="29" t="str">
        <f t="shared" si="72"/>
        <v>0</v>
      </c>
      <c r="C2354" s="30"/>
      <c r="D2354" s="30"/>
      <c r="E2354" s="34"/>
      <c r="F2354" s="33" t="str">
        <f t="shared" si="73"/>
        <v/>
      </c>
      <c r="G2354" s="30"/>
      <c r="H2354" s="30"/>
      <c r="I2354" s="31"/>
      <c r="J2354" s="31"/>
      <c r="K2354" s="31"/>
    </row>
    <row r="2355" spans="1:11" ht="15.75" x14ac:dyDescent="0.25">
      <c r="A2355" s="28" t="str">
        <f>IFERROR((RANK(B2355, $B$5:B7351) + COUNTIF($B$5:B2355, B2355) - 1),"")</f>
        <v/>
      </c>
      <c r="B2355" s="29" t="str">
        <f t="shared" si="72"/>
        <v>0</v>
      </c>
      <c r="C2355" s="30"/>
      <c r="D2355" s="30"/>
      <c r="E2355" s="34"/>
      <c r="F2355" s="33" t="str">
        <f t="shared" si="73"/>
        <v/>
      </c>
      <c r="G2355" s="30"/>
      <c r="H2355" s="30"/>
      <c r="I2355" s="31"/>
      <c r="J2355" s="31"/>
      <c r="K2355" s="31"/>
    </row>
    <row r="2356" spans="1:11" ht="15.75" x14ac:dyDescent="0.25">
      <c r="A2356" s="28" t="str">
        <f>IFERROR((RANK(B2356, $B$5:B7352) + COUNTIF($B$5:B2356, B2356) - 1),"")</f>
        <v/>
      </c>
      <c r="B2356" s="29" t="str">
        <f t="shared" si="72"/>
        <v>0</v>
      </c>
      <c r="C2356" s="30"/>
      <c r="D2356" s="30"/>
      <c r="E2356" s="34"/>
      <c r="F2356" s="33" t="str">
        <f t="shared" si="73"/>
        <v/>
      </c>
      <c r="G2356" s="30"/>
      <c r="H2356" s="30"/>
      <c r="I2356" s="31"/>
      <c r="J2356" s="31"/>
      <c r="K2356" s="31"/>
    </row>
    <row r="2357" spans="1:11" ht="15.75" x14ac:dyDescent="0.25">
      <c r="A2357" s="28" t="str">
        <f>IFERROR((RANK(B2357, $B$5:B7353) + COUNTIF($B$5:B2357, B2357) - 1),"")</f>
        <v/>
      </c>
      <c r="B2357" s="29" t="str">
        <f t="shared" si="72"/>
        <v>0</v>
      </c>
      <c r="C2357" s="30"/>
      <c r="D2357" s="30"/>
      <c r="E2357" s="34"/>
      <c r="F2357" s="33" t="str">
        <f t="shared" si="73"/>
        <v/>
      </c>
      <c r="G2357" s="30"/>
      <c r="H2357" s="30"/>
      <c r="I2357" s="31"/>
      <c r="J2357" s="31"/>
      <c r="K2357" s="31"/>
    </row>
    <row r="2358" spans="1:11" ht="15.75" x14ac:dyDescent="0.25">
      <c r="A2358" s="28" t="str">
        <f>IFERROR((RANK(B2358, $B$5:B7354) + COUNTIF($B$5:B2358, B2358) - 1),"")</f>
        <v/>
      </c>
      <c r="B2358" s="29" t="str">
        <f t="shared" si="72"/>
        <v>0</v>
      </c>
      <c r="C2358" s="30"/>
      <c r="D2358" s="30"/>
      <c r="E2358" s="34"/>
      <c r="F2358" s="33" t="str">
        <f t="shared" si="73"/>
        <v/>
      </c>
      <c r="G2358" s="30"/>
      <c r="H2358" s="30"/>
      <c r="I2358" s="31"/>
      <c r="J2358" s="31"/>
      <c r="K2358" s="31"/>
    </row>
    <row r="2359" spans="1:11" ht="15.75" x14ac:dyDescent="0.25">
      <c r="A2359" s="28" t="str">
        <f>IFERROR((RANK(B2359, $B$5:B7355) + COUNTIF($B$5:B2359, B2359) - 1),"")</f>
        <v/>
      </c>
      <c r="B2359" s="29" t="str">
        <f t="shared" si="72"/>
        <v>0</v>
      </c>
      <c r="C2359" s="30"/>
      <c r="D2359" s="30"/>
      <c r="E2359" s="34"/>
      <c r="F2359" s="33" t="str">
        <f t="shared" si="73"/>
        <v/>
      </c>
      <c r="G2359" s="30"/>
      <c r="H2359" s="30"/>
      <c r="I2359" s="31"/>
      <c r="J2359" s="31"/>
      <c r="K2359" s="31"/>
    </row>
    <row r="2360" spans="1:11" ht="15.75" x14ac:dyDescent="0.25">
      <c r="A2360" s="28" t="str">
        <f>IFERROR((RANK(B2360, $B$5:B7356) + COUNTIF($B$5:B2360, B2360) - 1),"")</f>
        <v/>
      </c>
      <c r="B2360" s="29" t="str">
        <f t="shared" si="72"/>
        <v>0</v>
      </c>
      <c r="C2360" s="30"/>
      <c r="D2360" s="30"/>
      <c r="E2360" s="34"/>
      <c r="F2360" s="33" t="str">
        <f t="shared" si="73"/>
        <v/>
      </c>
      <c r="G2360" s="30"/>
      <c r="H2360" s="30"/>
      <c r="I2360" s="31"/>
      <c r="J2360" s="31"/>
      <c r="K2360" s="31"/>
    </row>
    <row r="2361" spans="1:11" ht="15.75" x14ac:dyDescent="0.25">
      <c r="A2361" s="28" t="str">
        <f>IFERROR((RANK(B2361, $B$5:B7357) + COUNTIF($B$5:B2361, B2361) - 1),"")</f>
        <v/>
      </c>
      <c r="B2361" s="29" t="str">
        <f t="shared" si="72"/>
        <v>0</v>
      </c>
      <c r="C2361" s="30"/>
      <c r="D2361" s="30"/>
      <c r="E2361" s="34"/>
      <c r="F2361" s="33" t="str">
        <f t="shared" si="73"/>
        <v/>
      </c>
      <c r="G2361" s="30"/>
      <c r="H2361" s="30"/>
      <c r="I2361" s="31"/>
      <c r="J2361" s="31"/>
      <c r="K2361" s="31"/>
    </row>
    <row r="2362" spans="1:11" ht="15.75" x14ac:dyDescent="0.25">
      <c r="A2362" s="28" t="str">
        <f>IFERROR((RANK(B2362, $B$5:B7358) + COUNTIF($B$5:B2362, B2362) - 1),"")</f>
        <v/>
      </c>
      <c r="B2362" s="29" t="str">
        <f t="shared" si="72"/>
        <v>0</v>
      </c>
      <c r="C2362" s="30"/>
      <c r="D2362" s="30"/>
      <c r="E2362" s="34"/>
      <c r="F2362" s="33" t="str">
        <f t="shared" si="73"/>
        <v/>
      </c>
      <c r="G2362" s="30"/>
      <c r="H2362" s="30"/>
      <c r="I2362" s="31"/>
      <c r="J2362" s="31"/>
      <c r="K2362" s="31"/>
    </row>
    <row r="2363" spans="1:11" ht="15.75" x14ac:dyDescent="0.25">
      <c r="A2363" s="28" t="str">
        <f>IFERROR((RANK(B2363, $B$5:B7359) + COUNTIF($B$5:B2363, B2363) - 1),"")</f>
        <v/>
      </c>
      <c r="B2363" s="29" t="str">
        <f t="shared" si="72"/>
        <v>0</v>
      </c>
      <c r="C2363" s="30"/>
      <c r="D2363" s="30"/>
      <c r="E2363" s="34"/>
      <c r="F2363" s="33" t="str">
        <f t="shared" si="73"/>
        <v/>
      </c>
      <c r="G2363" s="30"/>
      <c r="H2363" s="30"/>
      <c r="I2363" s="31"/>
      <c r="J2363" s="31"/>
      <c r="K2363" s="31"/>
    </row>
    <row r="2364" spans="1:11" ht="15.75" x14ac:dyDescent="0.25">
      <c r="A2364" s="28" t="str">
        <f>IFERROR((RANK(B2364, $B$5:B7360) + COUNTIF($B$5:B2364, B2364) - 1),"")</f>
        <v/>
      </c>
      <c r="B2364" s="29" t="str">
        <f t="shared" si="72"/>
        <v>0</v>
      </c>
      <c r="C2364" s="30"/>
      <c r="D2364" s="30"/>
      <c r="E2364" s="34"/>
      <c r="F2364" s="33" t="str">
        <f t="shared" si="73"/>
        <v/>
      </c>
      <c r="G2364" s="30"/>
      <c r="H2364" s="30"/>
      <c r="I2364" s="31"/>
      <c r="J2364" s="31"/>
      <c r="K2364" s="31"/>
    </row>
    <row r="2365" spans="1:11" ht="15.75" x14ac:dyDescent="0.25">
      <c r="A2365" s="28" t="str">
        <f>IFERROR((RANK(B2365, $B$5:B7361) + COUNTIF($B$5:B2365, B2365) - 1),"")</f>
        <v/>
      </c>
      <c r="B2365" s="29" t="str">
        <f t="shared" si="72"/>
        <v>0</v>
      </c>
      <c r="C2365" s="30"/>
      <c r="D2365" s="30"/>
      <c r="E2365" s="34"/>
      <c r="F2365" s="33" t="str">
        <f t="shared" si="73"/>
        <v/>
      </c>
      <c r="G2365" s="30"/>
      <c r="H2365" s="30"/>
      <c r="I2365" s="31"/>
      <c r="J2365" s="31"/>
      <c r="K2365" s="31"/>
    </row>
    <row r="2366" spans="1:11" ht="15.75" x14ac:dyDescent="0.25">
      <c r="A2366" s="28" t="str">
        <f>IFERROR((RANK(B2366, $B$5:B7362) + COUNTIF($B$5:B2366, B2366) - 1),"")</f>
        <v/>
      </c>
      <c r="B2366" s="29" t="str">
        <f t="shared" si="72"/>
        <v>0</v>
      </c>
      <c r="C2366" s="30"/>
      <c r="D2366" s="30"/>
      <c r="E2366" s="34"/>
      <c r="F2366" s="33" t="str">
        <f t="shared" si="73"/>
        <v/>
      </c>
      <c r="G2366" s="30"/>
      <c r="H2366" s="30"/>
      <c r="I2366" s="31"/>
      <c r="J2366" s="31"/>
      <c r="K2366" s="31"/>
    </row>
    <row r="2367" spans="1:11" ht="15.75" x14ac:dyDescent="0.25">
      <c r="A2367" s="28" t="str">
        <f>IFERROR((RANK(B2367, $B$5:B7363) + COUNTIF($B$5:B2367, B2367) - 1),"")</f>
        <v/>
      </c>
      <c r="B2367" s="29" t="str">
        <f t="shared" si="72"/>
        <v>0</v>
      </c>
      <c r="C2367" s="30"/>
      <c r="D2367" s="30"/>
      <c r="E2367" s="34"/>
      <c r="F2367" s="33" t="str">
        <f t="shared" si="73"/>
        <v/>
      </c>
      <c r="G2367" s="30"/>
      <c r="H2367" s="30"/>
      <c r="I2367" s="31"/>
      <c r="J2367" s="31"/>
      <c r="K2367" s="31"/>
    </row>
    <row r="2368" spans="1:11" ht="15.75" x14ac:dyDescent="0.25">
      <c r="A2368" s="28" t="str">
        <f>IFERROR((RANK(B2368, $B$5:B7364) + COUNTIF($B$5:B2368, B2368) - 1),"")</f>
        <v/>
      </c>
      <c r="B2368" s="29" t="str">
        <f t="shared" si="72"/>
        <v>0</v>
      </c>
      <c r="C2368" s="30"/>
      <c r="D2368" s="30"/>
      <c r="E2368" s="34"/>
      <c r="F2368" s="33" t="str">
        <f t="shared" si="73"/>
        <v/>
      </c>
      <c r="G2368" s="30"/>
      <c r="H2368" s="30"/>
      <c r="I2368" s="31"/>
      <c r="J2368" s="31"/>
      <c r="K2368" s="31"/>
    </row>
    <row r="2369" spans="1:11" ht="15.75" x14ac:dyDescent="0.25">
      <c r="A2369" s="28" t="str">
        <f>IFERROR((RANK(B2369, $B$5:B7365) + COUNTIF($B$5:B2369, B2369) - 1),"")</f>
        <v/>
      </c>
      <c r="B2369" s="29" t="str">
        <f t="shared" si="72"/>
        <v>0</v>
      </c>
      <c r="C2369" s="30"/>
      <c r="D2369" s="30"/>
      <c r="E2369" s="34"/>
      <c r="F2369" s="33" t="str">
        <f t="shared" si="73"/>
        <v/>
      </c>
      <c r="G2369" s="30"/>
      <c r="H2369" s="30"/>
      <c r="I2369" s="31"/>
      <c r="J2369" s="31"/>
      <c r="K2369" s="31"/>
    </row>
    <row r="2370" spans="1:11" ht="15.75" x14ac:dyDescent="0.25">
      <c r="A2370" s="28" t="str">
        <f>IFERROR((RANK(B2370, $B$5:B7366) + COUNTIF($B$5:B2370, B2370) - 1),"")</f>
        <v/>
      </c>
      <c r="B2370" s="29" t="str">
        <f t="shared" si="72"/>
        <v>0</v>
      </c>
      <c r="C2370" s="30"/>
      <c r="D2370" s="30"/>
      <c r="E2370" s="34"/>
      <c r="F2370" s="33" t="str">
        <f t="shared" si="73"/>
        <v/>
      </c>
      <c r="G2370" s="30"/>
      <c r="H2370" s="30"/>
      <c r="I2370" s="31"/>
      <c r="J2370" s="31"/>
      <c r="K2370" s="31"/>
    </row>
    <row r="2371" spans="1:11" ht="15.75" x14ac:dyDescent="0.25">
      <c r="A2371" s="28" t="str">
        <f>IFERROR((RANK(B2371, $B$5:B7367) + COUNTIF($B$5:B2371, B2371) - 1),"")</f>
        <v/>
      </c>
      <c r="B2371" s="29" t="str">
        <f t="shared" si="72"/>
        <v>0</v>
      </c>
      <c r="C2371" s="30"/>
      <c r="D2371" s="30"/>
      <c r="E2371" s="34"/>
      <c r="F2371" s="33" t="str">
        <f t="shared" si="73"/>
        <v/>
      </c>
      <c r="G2371" s="30"/>
      <c r="H2371" s="30"/>
      <c r="I2371" s="31"/>
      <c r="J2371" s="31"/>
      <c r="K2371" s="31"/>
    </row>
    <row r="2372" spans="1:11" ht="15.75" x14ac:dyDescent="0.25">
      <c r="A2372" s="28" t="str">
        <f>IFERROR((RANK(B2372, $B$5:B7368) + COUNTIF($B$5:B2372, B2372) - 1),"")</f>
        <v/>
      </c>
      <c r="B2372" s="29" t="str">
        <f t="shared" si="72"/>
        <v>0</v>
      </c>
      <c r="C2372" s="30"/>
      <c r="D2372" s="30"/>
      <c r="E2372" s="34"/>
      <c r="F2372" s="33" t="str">
        <f t="shared" si="73"/>
        <v/>
      </c>
      <c r="G2372" s="30"/>
      <c r="H2372" s="30"/>
      <c r="I2372" s="31"/>
      <c r="J2372" s="31"/>
      <c r="K2372" s="31"/>
    </row>
    <row r="2373" spans="1:11" ht="15.75" x14ac:dyDescent="0.25">
      <c r="A2373" s="28" t="str">
        <f>IFERROR((RANK(B2373, $B$5:B7369) + COUNTIF($B$5:B2373, B2373) - 1),"")</f>
        <v/>
      </c>
      <c r="B2373" s="29" t="str">
        <f t="shared" ref="B2373:B2436" si="74">IF(G2373="Removed",IF(AND(I2373 &lt;&gt; "Poor", I2373 &lt;&gt; "Very Poor/Dead",E2373&gt;5), E2373, "0"),"0")</f>
        <v>0</v>
      </c>
      <c r="C2373" s="30"/>
      <c r="D2373" s="30"/>
      <c r="E2373" s="34"/>
      <c r="F2373" s="33" t="str">
        <f t="shared" ref="F2373:F2436" si="75">IF(E2373&gt;=20,"X","")</f>
        <v/>
      </c>
      <c r="G2373" s="30"/>
      <c r="H2373" s="30"/>
      <c r="I2373" s="31"/>
      <c r="J2373" s="31"/>
      <c r="K2373" s="31"/>
    </row>
    <row r="2374" spans="1:11" ht="15.75" x14ac:dyDescent="0.25">
      <c r="A2374" s="28" t="str">
        <f>IFERROR((RANK(B2374, $B$5:B7370) + COUNTIF($B$5:B2374, B2374) - 1),"")</f>
        <v/>
      </c>
      <c r="B2374" s="29" t="str">
        <f t="shared" si="74"/>
        <v>0</v>
      </c>
      <c r="C2374" s="30"/>
      <c r="D2374" s="30"/>
      <c r="E2374" s="34"/>
      <c r="F2374" s="33" t="str">
        <f t="shared" si="75"/>
        <v/>
      </c>
      <c r="G2374" s="30"/>
      <c r="H2374" s="30"/>
      <c r="I2374" s="31"/>
      <c r="J2374" s="31"/>
      <c r="K2374" s="31"/>
    </row>
    <row r="2375" spans="1:11" ht="15.75" x14ac:dyDescent="0.25">
      <c r="A2375" s="28" t="str">
        <f>IFERROR((RANK(B2375, $B$5:B7371) + COUNTIF($B$5:B2375, B2375) - 1),"")</f>
        <v/>
      </c>
      <c r="B2375" s="29" t="str">
        <f t="shared" si="74"/>
        <v>0</v>
      </c>
      <c r="C2375" s="30"/>
      <c r="D2375" s="30"/>
      <c r="E2375" s="34"/>
      <c r="F2375" s="33" t="str">
        <f t="shared" si="75"/>
        <v/>
      </c>
      <c r="G2375" s="30"/>
      <c r="H2375" s="30"/>
      <c r="I2375" s="31"/>
      <c r="J2375" s="31"/>
      <c r="K2375" s="31"/>
    </row>
    <row r="2376" spans="1:11" ht="15.75" x14ac:dyDescent="0.25">
      <c r="A2376" s="28" t="str">
        <f>IFERROR((RANK(B2376, $B$5:B7372) + COUNTIF($B$5:B2376, B2376) - 1),"")</f>
        <v/>
      </c>
      <c r="B2376" s="29" t="str">
        <f t="shared" si="74"/>
        <v>0</v>
      </c>
      <c r="C2376" s="30"/>
      <c r="D2376" s="30"/>
      <c r="E2376" s="34"/>
      <c r="F2376" s="33" t="str">
        <f t="shared" si="75"/>
        <v/>
      </c>
      <c r="G2376" s="30"/>
      <c r="H2376" s="30"/>
      <c r="I2376" s="31"/>
      <c r="J2376" s="31"/>
      <c r="K2376" s="31"/>
    </row>
    <row r="2377" spans="1:11" ht="15.75" x14ac:dyDescent="0.25">
      <c r="A2377" s="28" t="str">
        <f>IFERROR((RANK(B2377, $B$5:B7373) + COUNTIF($B$5:B2377, B2377) - 1),"")</f>
        <v/>
      </c>
      <c r="B2377" s="29" t="str">
        <f t="shared" si="74"/>
        <v>0</v>
      </c>
      <c r="C2377" s="30"/>
      <c r="D2377" s="30"/>
      <c r="E2377" s="34"/>
      <c r="F2377" s="33" t="str">
        <f t="shared" si="75"/>
        <v/>
      </c>
      <c r="G2377" s="30"/>
      <c r="H2377" s="30"/>
      <c r="I2377" s="31"/>
      <c r="J2377" s="31"/>
      <c r="K2377" s="31"/>
    </row>
    <row r="2378" spans="1:11" ht="15.75" x14ac:dyDescent="0.25">
      <c r="A2378" s="28" t="str">
        <f>IFERROR((RANK(B2378, $B$5:B7374) + COUNTIF($B$5:B2378, B2378) - 1),"")</f>
        <v/>
      </c>
      <c r="B2378" s="29" t="str">
        <f t="shared" si="74"/>
        <v>0</v>
      </c>
      <c r="C2378" s="30"/>
      <c r="D2378" s="30"/>
      <c r="E2378" s="34"/>
      <c r="F2378" s="33" t="str">
        <f t="shared" si="75"/>
        <v/>
      </c>
      <c r="G2378" s="30"/>
      <c r="H2378" s="30"/>
      <c r="I2378" s="31"/>
      <c r="J2378" s="31"/>
      <c r="K2378" s="31"/>
    </row>
    <row r="2379" spans="1:11" ht="15.75" x14ac:dyDescent="0.25">
      <c r="A2379" s="28" t="str">
        <f>IFERROR((RANK(B2379, $B$5:B7375) + COUNTIF($B$5:B2379, B2379) - 1),"")</f>
        <v/>
      </c>
      <c r="B2379" s="29" t="str">
        <f t="shared" si="74"/>
        <v>0</v>
      </c>
      <c r="C2379" s="30"/>
      <c r="D2379" s="30"/>
      <c r="E2379" s="34"/>
      <c r="F2379" s="33" t="str">
        <f t="shared" si="75"/>
        <v/>
      </c>
      <c r="G2379" s="30"/>
      <c r="H2379" s="30"/>
      <c r="I2379" s="31"/>
      <c r="J2379" s="31"/>
      <c r="K2379" s="31"/>
    </row>
    <row r="2380" spans="1:11" ht="15.75" x14ac:dyDescent="0.25">
      <c r="A2380" s="28" t="str">
        <f>IFERROR((RANK(B2380, $B$5:B7376) + COUNTIF($B$5:B2380, B2380) - 1),"")</f>
        <v/>
      </c>
      <c r="B2380" s="29" t="str">
        <f t="shared" si="74"/>
        <v>0</v>
      </c>
      <c r="C2380" s="30"/>
      <c r="D2380" s="30"/>
      <c r="E2380" s="34"/>
      <c r="F2380" s="33" t="str">
        <f t="shared" si="75"/>
        <v/>
      </c>
      <c r="G2380" s="30"/>
      <c r="H2380" s="30"/>
      <c r="I2380" s="31"/>
      <c r="J2380" s="31"/>
      <c r="K2380" s="31"/>
    </row>
    <row r="2381" spans="1:11" ht="15.75" x14ac:dyDescent="0.25">
      <c r="A2381" s="28" t="str">
        <f>IFERROR((RANK(B2381, $B$5:B7377) + COUNTIF($B$5:B2381, B2381) - 1),"")</f>
        <v/>
      </c>
      <c r="B2381" s="29" t="str">
        <f t="shared" si="74"/>
        <v>0</v>
      </c>
      <c r="C2381" s="30"/>
      <c r="D2381" s="30"/>
      <c r="E2381" s="34"/>
      <c r="F2381" s="33" t="str">
        <f t="shared" si="75"/>
        <v/>
      </c>
      <c r="G2381" s="30"/>
      <c r="H2381" s="30"/>
      <c r="I2381" s="31"/>
      <c r="J2381" s="31"/>
      <c r="K2381" s="31"/>
    </row>
    <row r="2382" spans="1:11" ht="15.75" x14ac:dyDescent="0.25">
      <c r="A2382" s="28" t="str">
        <f>IFERROR((RANK(B2382, $B$5:B7378) + COUNTIF($B$5:B2382, B2382) - 1),"")</f>
        <v/>
      </c>
      <c r="B2382" s="29" t="str">
        <f t="shared" si="74"/>
        <v>0</v>
      </c>
      <c r="C2382" s="30"/>
      <c r="D2382" s="30"/>
      <c r="E2382" s="34"/>
      <c r="F2382" s="33" t="str">
        <f t="shared" si="75"/>
        <v/>
      </c>
      <c r="G2382" s="30"/>
      <c r="H2382" s="30"/>
      <c r="I2382" s="31"/>
      <c r="J2382" s="31"/>
      <c r="K2382" s="31"/>
    </row>
    <row r="2383" spans="1:11" ht="15.75" x14ac:dyDescent="0.25">
      <c r="A2383" s="28" t="str">
        <f>IFERROR((RANK(B2383, $B$5:B7379) + COUNTIF($B$5:B2383, B2383) - 1),"")</f>
        <v/>
      </c>
      <c r="B2383" s="29" t="str">
        <f t="shared" si="74"/>
        <v>0</v>
      </c>
      <c r="C2383" s="30"/>
      <c r="D2383" s="30"/>
      <c r="E2383" s="34"/>
      <c r="F2383" s="33" t="str">
        <f t="shared" si="75"/>
        <v/>
      </c>
      <c r="G2383" s="30"/>
      <c r="H2383" s="30"/>
      <c r="I2383" s="31"/>
      <c r="J2383" s="31"/>
      <c r="K2383" s="31"/>
    </row>
    <row r="2384" spans="1:11" ht="15.75" x14ac:dyDescent="0.25">
      <c r="A2384" s="28" t="str">
        <f>IFERROR((RANK(B2384, $B$5:B7380) + COUNTIF($B$5:B2384, B2384) - 1),"")</f>
        <v/>
      </c>
      <c r="B2384" s="29" t="str">
        <f t="shared" si="74"/>
        <v>0</v>
      </c>
      <c r="C2384" s="30"/>
      <c r="D2384" s="30"/>
      <c r="E2384" s="34"/>
      <c r="F2384" s="33" t="str">
        <f t="shared" si="75"/>
        <v/>
      </c>
      <c r="G2384" s="30"/>
      <c r="H2384" s="30"/>
      <c r="I2384" s="31"/>
      <c r="J2384" s="31"/>
      <c r="K2384" s="31"/>
    </row>
    <row r="2385" spans="1:11" ht="15.75" x14ac:dyDescent="0.25">
      <c r="A2385" s="28" t="str">
        <f>IFERROR((RANK(B2385, $B$5:B7381) + COUNTIF($B$5:B2385, B2385) - 1),"")</f>
        <v/>
      </c>
      <c r="B2385" s="29" t="str">
        <f t="shared" si="74"/>
        <v>0</v>
      </c>
      <c r="C2385" s="30"/>
      <c r="D2385" s="30"/>
      <c r="E2385" s="34"/>
      <c r="F2385" s="33" t="str">
        <f t="shared" si="75"/>
        <v/>
      </c>
      <c r="G2385" s="30"/>
      <c r="H2385" s="30"/>
      <c r="I2385" s="31"/>
      <c r="J2385" s="31"/>
      <c r="K2385" s="31"/>
    </row>
    <row r="2386" spans="1:11" ht="15.75" x14ac:dyDescent="0.25">
      <c r="A2386" s="28" t="str">
        <f>IFERROR((RANK(B2386, $B$5:B7382) + COUNTIF($B$5:B2386, B2386) - 1),"")</f>
        <v/>
      </c>
      <c r="B2386" s="29" t="str">
        <f t="shared" si="74"/>
        <v>0</v>
      </c>
      <c r="C2386" s="30"/>
      <c r="D2386" s="30"/>
      <c r="E2386" s="34"/>
      <c r="F2386" s="33" t="str">
        <f t="shared" si="75"/>
        <v/>
      </c>
      <c r="G2386" s="30"/>
      <c r="H2386" s="30"/>
      <c r="I2386" s="31"/>
      <c r="J2386" s="31"/>
      <c r="K2386" s="31"/>
    </row>
    <row r="2387" spans="1:11" ht="15.75" x14ac:dyDescent="0.25">
      <c r="A2387" s="28" t="str">
        <f>IFERROR((RANK(B2387, $B$5:B7383) + COUNTIF($B$5:B2387, B2387) - 1),"")</f>
        <v/>
      </c>
      <c r="B2387" s="29" t="str">
        <f t="shared" si="74"/>
        <v>0</v>
      </c>
      <c r="C2387" s="30"/>
      <c r="D2387" s="30"/>
      <c r="E2387" s="34"/>
      <c r="F2387" s="33" t="str">
        <f t="shared" si="75"/>
        <v/>
      </c>
      <c r="G2387" s="30"/>
      <c r="H2387" s="30"/>
      <c r="I2387" s="31"/>
      <c r="J2387" s="31"/>
      <c r="K2387" s="31"/>
    </row>
    <row r="2388" spans="1:11" ht="15.75" x14ac:dyDescent="0.25">
      <c r="A2388" s="28" t="str">
        <f>IFERROR((RANK(B2388, $B$5:B7384) + COUNTIF($B$5:B2388, B2388) - 1),"")</f>
        <v/>
      </c>
      <c r="B2388" s="29" t="str">
        <f t="shared" si="74"/>
        <v>0</v>
      </c>
      <c r="C2388" s="30"/>
      <c r="D2388" s="30"/>
      <c r="E2388" s="34"/>
      <c r="F2388" s="33" t="str">
        <f t="shared" si="75"/>
        <v/>
      </c>
      <c r="G2388" s="30"/>
      <c r="H2388" s="30"/>
      <c r="I2388" s="31"/>
      <c r="J2388" s="31"/>
      <c r="K2388" s="31"/>
    </row>
    <row r="2389" spans="1:11" ht="15.75" x14ac:dyDescent="0.25">
      <c r="A2389" s="28" t="str">
        <f>IFERROR((RANK(B2389, $B$5:B7385) + COUNTIF($B$5:B2389, B2389) - 1),"")</f>
        <v/>
      </c>
      <c r="B2389" s="29" t="str">
        <f t="shared" si="74"/>
        <v>0</v>
      </c>
      <c r="C2389" s="30"/>
      <c r="D2389" s="30"/>
      <c r="E2389" s="34"/>
      <c r="F2389" s="33" t="str">
        <f t="shared" si="75"/>
        <v/>
      </c>
      <c r="G2389" s="30"/>
      <c r="H2389" s="30"/>
      <c r="I2389" s="31"/>
      <c r="J2389" s="31"/>
      <c r="K2389" s="31"/>
    </row>
    <row r="2390" spans="1:11" ht="15.75" x14ac:dyDescent="0.25">
      <c r="A2390" s="28" t="str">
        <f>IFERROR((RANK(B2390, $B$5:B7386) + COUNTIF($B$5:B2390, B2390) - 1),"")</f>
        <v/>
      </c>
      <c r="B2390" s="29" t="str">
        <f t="shared" si="74"/>
        <v>0</v>
      </c>
      <c r="C2390" s="30"/>
      <c r="D2390" s="30"/>
      <c r="E2390" s="34"/>
      <c r="F2390" s="33" t="str">
        <f t="shared" si="75"/>
        <v/>
      </c>
      <c r="G2390" s="30"/>
      <c r="H2390" s="30"/>
      <c r="I2390" s="31"/>
      <c r="J2390" s="31"/>
      <c r="K2390" s="31"/>
    </row>
    <row r="2391" spans="1:11" ht="15.75" x14ac:dyDescent="0.25">
      <c r="A2391" s="28" t="str">
        <f>IFERROR((RANK(B2391, $B$5:B7387) + COUNTIF($B$5:B2391, B2391) - 1),"")</f>
        <v/>
      </c>
      <c r="B2391" s="29" t="str">
        <f t="shared" si="74"/>
        <v>0</v>
      </c>
      <c r="C2391" s="30"/>
      <c r="D2391" s="30"/>
      <c r="E2391" s="34"/>
      <c r="F2391" s="33" t="str">
        <f t="shared" si="75"/>
        <v/>
      </c>
      <c r="G2391" s="30"/>
      <c r="H2391" s="30"/>
      <c r="I2391" s="31"/>
      <c r="J2391" s="31"/>
      <c r="K2391" s="31"/>
    </row>
    <row r="2392" spans="1:11" ht="15.75" x14ac:dyDescent="0.25">
      <c r="A2392" s="28" t="str">
        <f>IFERROR((RANK(B2392, $B$5:B7388) + COUNTIF($B$5:B2392, B2392) - 1),"")</f>
        <v/>
      </c>
      <c r="B2392" s="29" t="str">
        <f t="shared" si="74"/>
        <v>0</v>
      </c>
      <c r="C2392" s="30"/>
      <c r="D2392" s="30"/>
      <c r="E2392" s="34"/>
      <c r="F2392" s="33" t="str">
        <f t="shared" si="75"/>
        <v/>
      </c>
      <c r="G2392" s="30"/>
      <c r="H2392" s="30"/>
      <c r="I2392" s="31"/>
      <c r="J2392" s="31"/>
      <c r="K2392" s="31"/>
    </row>
    <row r="2393" spans="1:11" ht="15.75" x14ac:dyDescent="0.25">
      <c r="A2393" s="28" t="str">
        <f>IFERROR((RANK(B2393, $B$5:B7389) + COUNTIF($B$5:B2393, B2393) - 1),"")</f>
        <v/>
      </c>
      <c r="B2393" s="29" t="str">
        <f t="shared" si="74"/>
        <v>0</v>
      </c>
      <c r="C2393" s="30"/>
      <c r="D2393" s="30"/>
      <c r="E2393" s="34"/>
      <c r="F2393" s="33" t="str">
        <f t="shared" si="75"/>
        <v/>
      </c>
      <c r="G2393" s="30"/>
      <c r="H2393" s="30"/>
      <c r="I2393" s="31"/>
      <c r="J2393" s="31"/>
      <c r="K2393" s="31"/>
    </row>
    <row r="2394" spans="1:11" ht="15.75" x14ac:dyDescent="0.25">
      <c r="A2394" s="28" t="str">
        <f>IFERROR((RANK(B2394, $B$5:B7390) + COUNTIF($B$5:B2394, B2394) - 1),"")</f>
        <v/>
      </c>
      <c r="B2394" s="29" t="str">
        <f t="shared" si="74"/>
        <v>0</v>
      </c>
      <c r="C2394" s="30"/>
      <c r="D2394" s="30"/>
      <c r="E2394" s="34"/>
      <c r="F2394" s="33" t="str">
        <f t="shared" si="75"/>
        <v/>
      </c>
      <c r="G2394" s="30"/>
      <c r="H2394" s="30"/>
      <c r="I2394" s="31"/>
      <c r="J2394" s="31"/>
      <c r="K2394" s="31"/>
    </row>
    <row r="2395" spans="1:11" ht="15.75" x14ac:dyDescent="0.25">
      <c r="A2395" s="28" t="str">
        <f>IFERROR((RANK(B2395, $B$5:B7391) + COUNTIF($B$5:B2395, B2395) - 1),"")</f>
        <v/>
      </c>
      <c r="B2395" s="29" t="str">
        <f t="shared" si="74"/>
        <v>0</v>
      </c>
      <c r="C2395" s="30"/>
      <c r="D2395" s="30"/>
      <c r="E2395" s="34"/>
      <c r="F2395" s="33" t="str">
        <f t="shared" si="75"/>
        <v/>
      </c>
      <c r="G2395" s="30"/>
      <c r="H2395" s="30"/>
      <c r="I2395" s="31"/>
      <c r="J2395" s="31"/>
      <c r="K2395" s="31"/>
    </row>
    <row r="2396" spans="1:11" ht="15.75" x14ac:dyDescent="0.25">
      <c r="A2396" s="28" t="str">
        <f>IFERROR((RANK(B2396, $B$5:B7392) + COUNTIF($B$5:B2396, B2396) - 1),"")</f>
        <v/>
      </c>
      <c r="B2396" s="29" t="str">
        <f t="shared" si="74"/>
        <v>0</v>
      </c>
      <c r="C2396" s="30"/>
      <c r="D2396" s="30"/>
      <c r="E2396" s="34"/>
      <c r="F2396" s="33" t="str">
        <f t="shared" si="75"/>
        <v/>
      </c>
      <c r="G2396" s="30"/>
      <c r="H2396" s="30"/>
      <c r="I2396" s="31"/>
      <c r="J2396" s="31"/>
      <c r="K2396" s="31"/>
    </row>
    <row r="2397" spans="1:11" ht="15.75" x14ac:dyDescent="0.25">
      <c r="A2397" s="28" t="str">
        <f>IFERROR((RANK(B2397, $B$5:B7393) + COUNTIF($B$5:B2397, B2397) - 1),"")</f>
        <v/>
      </c>
      <c r="B2397" s="29" t="str">
        <f t="shared" si="74"/>
        <v>0</v>
      </c>
      <c r="C2397" s="30"/>
      <c r="D2397" s="30"/>
      <c r="E2397" s="34"/>
      <c r="F2397" s="33" t="str">
        <f t="shared" si="75"/>
        <v/>
      </c>
      <c r="G2397" s="30"/>
      <c r="H2397" s="30"/>
      <c r="I2397" s="31"/>
      <c r="J2397" s="31"/>
      <c r="K2397" s="31"/>
    </row>
    <row r="2398" spans="1:11" ht="15.75" x14ac:dyDescent="0.25">
      <c r="A2398" s="28" t="str">
        <f>IFERROR((RANK(B2398, $B$5:B7394) + COUNTIF($B$5:B2398, B2398) - 1),"")</f>
        <v/>
      </c>
      <c r="B2398" s="29" t="str">
        <f t="shared" si="74"/>
        <v>0</v>
      </c>
      <c r="C2398" s="30"/>
      <c r="D2398" s="30"/>
      <c r="E2398" s="34"/>
      <c r="F2398" s="33" t="str">
        <f t="shared" si="75"/>
        <v/>
      </c>
      <c r="G2398" s="30"/>
      <c r="H2398" s="30"/>
      <c r="I2398" s="31"/>
      <c r="J2398" s="31"/>
      <c r="K2398" s="31"/>
    </row>
    <row r="2399" spans="1:11" ht="15.75" x14ac:dyDescent="0.25">
      <c r="A2399" s="28" t="str">
        <f>IFERROR((RANK(B2399, $B$5:B7395) + COUNTIF($B$5:B2399, B2399) - 1),"")</f>
        <v/>
      </c>
      <c r="B2399" s="29" t="str">
        <f t="shared" si="74"/>
        <v>0</v>
      </c>
      <c r="C2399" s="30"/>
      <c r="D2399" s="30"/>
      <c r="E2399" s="34"/>
      <c r="F2399" s="33" t="str">
        <f t="shared" si="75"/>
        <v/>
      </c>
      <c r="G2399" s="30"/>
      <c r="H2399" s="30"/>
      <c r="I2399" s="31"/>
      <c r="J2399" s="31"/>
      <c r="K2399" s="31"/>
    </row>
    <row r="2400" spans="1:11" ht="15.75" x14ac:dyDescent="0.25">
      <c r="A2400" s="28" t="str">
        <f>IFERROR((RANK(B2400, $B$5:B7396) + COUNTIF($B$5:B2400, B2400) - 1),"")</f>
        <v/>
      </c>
      <c r="B2400" s="29" t="str">
        <f t="shared" si="74"/>
        <v>0</v>
      </c>
      <c r="C2400" s="30"/>
      <c r="D2400" s="30"/>
      <c r="E2400" s="34"/>
      <c r="F2400" s="33" t="str">
        <f t="shared" si="75"/>
        <v/>
      </c>
      <c r="G2400" s="30"/>
      <c r="H2400" s="30"/>
      <c r="I2400" s="31"/>
      <c r="J2400" s="31"/>
      <c r="K2400" s="31"/>
    </row>
    <row r="2401" spans="1:11" ht="15.75" x14ac:dyDescent="0.25">
      <c r="A2401" s="28" t="str">
        <f>IFERROR((RANK(B2401, $B$5:B7397) + COUNTIF($B$5:B2401, B2401) - 1),"")</f>
        <v/>
      </c>
      <c r="B2401" s="29" t="str">
        <f t="shared" si="74"/>
        <v>0</v>
      </c>
      <c r="C2401" s="30"/>
      <c r="D2401" s="30"/>
      <c r="E2401" s="34"/>
      <c r="F2401" s="33" t="str">
        <f t="shared" si="75"/>
        <v/>
      </c>
      <c r="G2401" s="30"/>
      <c r="H2401" s="30"/>
      <c r="I2401" s="31"/>
      <c r="J2401" s="31"/>
      <c r="K2401" s="31"/>
    </row>
    <row r="2402" spans="1:11" ht="15.75" x14ac:dyDescent="0.25">
      <c r="A2402" s="28" t="str">
        <f>IFERROR((RANK(B2402, $B$5:B7398) + COUNTIF($B$5:B2402, B2402) - 1),"")</f>
        <v/>
      </c>
      <c r="B2402" s="29" t="str">
        <f t="shared" si="74"/>
        <v>0</v>
      </c>
      <c r="C2402" s="30"/>
      <c r="D2402" s="30"/>
      <c r="E2402" s="34"/>
      <c r="F2402" s="33" t="str">
        <f t="shared" si="75"/>
        <v/>
      </c>
      <c r="G2402" s="30"/>
      <c r="H2402" s="30"/>
      <c r="I2402" s="31"/>
      <c r="J2402" s="31"/>
      <c r="K2402" s="31"/>
    </row>
    <row r="2403" spans="1:11" ht="15.75" x14ac:dyDescent="0.25">
      <c r="A2403" s="28" t="str">
        <f>IFERROR((RANK(B2403, $B$5:B7399) + COUNTIF($B$5:B2403, B2403) - 1),"")</f>
        <v/>
      </c>
      <c r="B2403" s="29" t="str">
        <f t="shared" si="74"/>
        <v>0</v>
      </c>
      <c r="C2403" s="30"/>
      <c r="D2403" s="30"/>
      <c r="E2403" s="34"/>
      <c r="F2403" s="33" t="str">
        <f t="shared" si="75"/>
        <v/>
      </c>
      <c r="G2403" s="30"/>
      <c r="H2403" s="30"/>
      <c r="I2403" s="31"/>
      <c r="J2403" s="31"/>
      <c r="K2403" s="31"/>
    </row>
    <row r="2404" spans="1:11" ht="15.75" x14ac:dyDescent="0.25">
      <c r="A2404" s="28" t="str">
        <f>IFERROR((RANK(B2404, $B$5:B7400) + COUNTIF($B$5:B2404, B2404) - 1),"")</f>
        <v/>
      </c>
      <c r="B2404" s="29" t="str">
        <f t="shared" si="74"/>
        <v>0</v>
      </c>
      <c r="C2404" s="30"/>
      <c r="D2404" s="30"/>
      <c r="E2404" s="34"/>
      <c r="F2404" s="33" t="str">
        <f t="shared" si="75"/>
        <v/>
      </c>
      <c r="G2404" s="30"/>
      <c r="H2404" s="30"/>
      <c r="I2404" s="31"/>
      <c r="J2404" s="31"/>
      <c r="K2404" s="31"/>
    </row>
    <row r="2405" spans="1:11" ht="15.75" x14ac:dyDescent="0.25">
      <c r="A2405" s="28" t="str">
        <f>IFERROR((RANK(B2405, $B$5:B7401) + COUNTIF($B$5:B2405, B2405) - 1),"")</f>
        <v/>
      </c>
      <c r="B2405" s="29" t="str">
        <f t="shared" si="74"/>
        <v>0</v>
      </c>
      <c r="C2405" s="30"/>
      <c r="D2405" s="30"/>
      <c r="E2405" s="34"/>
      <c r="F2405" s="33" t="str">
        <f t="shared" si="75"/>
        <v/>
      </c>
      <c r="G2405" s="30"/>
      <c r="H2405" s="30"/>
      <c r="I2405" s="31"/>
      <c r="J2405" s="31"/>
      <c r="K2405" s="31"/>
    </row>
    <row r="2406" spans="1:11" ht="15.75" x14ac:dyDescent="0.25">
      <c r="A2406" s="28" t="str">
        <f>IFERROR((RANK(B2406, $B$5:B7402) + COUNTIF($B$5:B2406, B2406) - 1),"")</f>
        <v/>
      </c>
      <c r="B2406" s="29" t="str">
        <f t="shared" si="74"/>
        <v>0</v>
      </c>
      <c r="C2406" s="30"/>
      <c r="D2406" s="30"/>
      <c r="E2406" s="34"/>
      <c r="F2406" s="33" t="str">
        <f t="shared" si="75"/>
        <v/>
      </c>
      <c r="G2406" s="30"/>
      <c r="H2406" s="30"/>
      <c r="I2406" s="31"/>
      <c r="J2406" s="31"/>
      <c r="K2406" s="31"/>
    </row>
    <row r="2407" spans="1:11" ht="15.75" x14ac:dyDescent="0.25">
      <c r="A2407" s="28" t="str">
        <f>IFERROR((RANK(B2407, $B$5:B7403) + COUNTIF($B$5:B2407, B2407) - 1),"")</f>
        <v/>
      </c>
      <c r="B2407" s="29" t="str">
        <f t="shared" si="74"/>
        <v>0</v>
      </c>
      <c r="C2407" s="30"/>
      <c r="D2407" s="30"/>
      <c r="E2407" s="34"/>
      <c r="F2407" s="33" t="str">
        <f t="shared" si="75"/>
        <v/>
      </c>
      <c r="G2407" s="30"/>
      <c r="H2407" s="30"/>
      <c r="I2407" s="31"/>
      <c r="J2407" s="31"/>
      <c r="K2407" s="31"/>
    </row>
    <row r="2408" spans="1:11" ht="15.75" x14ac:dyDescent="0.25">
      <c r="A2408" s="28" t="str">
        <f>IFERROR((RANK(B2408, $B$5:B7404) + COUNTIF($B$5:B2408, B2408) - 1),"")</f>
        <v/>
      </c>
      <c r="B2408" s="29" t="str">
        <f t="shared" si="74"/>
        <v>0</v>
      </c>
      <c r="C2408" s="30"/>
      <c r="D2408" s="30"/>
      <c r="E2408" s="34"/>
      <c r="F2408" s="33" t="str">
        <f t="shared" si="75"/>
        <v/>
      </c>
      <c r="G2408" s="30"/>
      <c r="H2408" s="30"/>
      <c r="I2408" s="31"/>
      <c r="J2408" s="31"/>
      <c r="K2408" s="31"/>
    </row>
    <row r="2409" spans="1:11" ht="15.75" x14ac:dyDescent="0.25">
      <c r="A2409" s="28" t="str">
        <f>IFERROR((RANK(B2409, $B$5:B7405) + COUNTIF($B$5:B2409, B2409) - 1),"")</f>
        <v/>
      </c>
      <c r="B2409" s="29" t="str">
        <f t="shared" si="74"/>
        <v>0</v>
      </c>
      <c r="C2409" s="30"/>
      <c r="D2409" s="30"/>
      <c r="E2409" s="34"/>
      <c r="F2409" s="33" t="str">
        <f t="shared" si="75"/>
        <v/>
      </c>
      <c r="G2409" s="30"/>
      <c r="H2409" s="30"/>
      <c r="I2409" s="31"/>
      <c r="J2409" s="31"/>
      <c r="K2409" s="31"/>
    </row>
    <row r="2410" spans="1:11" ht="15.75" x14ac:dyDescent="0.25">
      <c r="A2410" s="28" t="str">
        <f>IFERROR((RANK(B2410, $B$5:B7406) + COUNTIF($B$5:B2410, B2410) - 1),"")</f>
        <v/>
      </c>
      <c r="B2410" s="29" t="str">
        <f t="shared" si="74"/>
        <v>0</v>
      </c>
      <c r="C2410" s="30"/>
      <c r="D2410" s="30"/>
      <c r="E2410" s="34"/>
      <c r="F2410" s="33" t="str">
        <f t="shared" si="75"/>
        <v/>
      </c>
      <c r="G2410" s="30"/>
      <c r="H2410" s="30"/>
      <c r="I2410" s="31"/>
      <c r="J2410" s="31"/>
      <c r="K2410" s="31"/>
    </row>
    <row r="2411" spans="1:11" ht="15.75" x14ac:dyDescent="0.25">
      <c r="A2411" s="28" t="str">
        <f>IFERROR((RANK(B2411, $B$5:B7407) + COUNTIF($B$5:B2411, B2411) - 1),"")</f>
        <v/>
      </c>
      <c r="B2411" s="29" t="str">
        <f t="shared" si="74"/>
        <v>0</v>
      </c>
      <c r="C2411" s="30"/>
      <c r="D2411" s="30"/>
      <c r="E2411" s="34"/>
      <c r="F2411" s="33" t="str">
        <f t="shared" si="75"/>
        <v/>
      </c>
      <c r="G2411" s="30"/>
      <c r="H2411" s="30"/>
      <c r="I2411" s="31"/>
      <c r="J2411" s="31"/>
      <c r="K2411" s="31"/>
    </row>
    <row r="2412" spans="1:11" ht="15.75" x14ac:dyDescent="0.25">
      <c r="A2412" s="28" t="str">
        <f>IFERROR((RANK(B2412, $B$5:B7408) + COUNTIF($B$5:B2412, B2412) - 1),"")</f>
        <v/>
      </c>
      <c r="B2412" s="29" t="str">
        <f t="shared" si="74"/>
        <v>0</v>
      </c>
      <c r="C2412" s="30"/>
      <c r="D2412" s="30"/>
      <c r="E2412" s="34"/>
      <c r="F2412" s="33" t="str">
        <f t="shared" si="75"/>
        <v/>
      </c>
      <c r="G2412" s="30"/>
      <c r="H2412" s="30"/>
      <c r="I2412" s="31"/>
      <c r="J2412" s="31"/>
      <c r="K2412" s="31"/>
    </row>
    <row r="2413" spans="1:11" ht="15.75" x14ac:dyDescent="0.25">
      <c r="A2413" s="28" t="str">
        <f>IFERROR((RANK(B2413, $B$5:B7409) + COUNTIF($B$5:B2413, B2413) - 1),"")</f>
        <v/>
      </c>
      <c r="B2413" s="29" t="str">
        <f t="shared" si="74"/>
        <v>0</v>
      </c>
      <c r="C2413" s="30"/>
      <c r="D2413" s="30"/>
      <c r="E2413" s="34"/>
      <c r="F2413" s="33" t="str">
        <f t="shared" si="75"/>
        <v/>
      </c>
      <c r="G2413" s="30"/>
      <c r="H2413" s="30"/>
      <c r="I2413" s="31"/>
      <c r="J2413" s="31"/>
      <c r="K2413" s="31"/>
    </row>
    <row r="2414" spans="1:11" ht="15.75" x14ac:dyDescent="0.25">
      <c r="A2414" s="28" t="str">
        <f>IFERROR((RANK(B2414, $B$5:B7410) + COUNTIF($B$5:B2414, B2414) - 1),"")</f>
        <v/>
      </c>
      <c r="B2414" s="29" t="str">
        <f t="shared" si="74"/>
        <v>0</v>
      </c>
      <c r="C2414" s="30"/>
      <c r="D2414" s="30"/>
      <c r="E2414" s="34"/>
      <c r="F2414" s="33" t="str">
        <f t="shared" si="75"/>
        <v/>
      </c>
      <c r="G2414" s="30"/>
      <c r="H2414" s="30"/>
      <c r="I2414" s="31"/>
      <c r="J2414" s="31"/>
      <c r="K2414" s="31"/>
    </row>
    <row r="2415" spans="1:11" ht="15.75" x14ac:dyDescent="0.25">
      <c r="A2415" s="28" t="str">
        <f>IFERROR((RANK(B2415, $B$5:B7411) + COUNTIF($B$5:B2415, B2415) - 1),"")</f>
        <v/>
      </c>
      <c r="B2415" s="29" t="str">
        <f t="shared" si="74"/>
        <v>0</v>
      </c>
      <c r="C2415" s="30"/>
      <c r="D2415" s="30"/>
      <c r="E2415" s="34"/>
      <c r="F2415" s="33" t="str">
        <f t="shared" si="75"/>
        <v/>
      </c>
      <c r="G2415" s="30"/>
      <c r="H2415" s="30"/>
      <c r="I2415" s="31"/>
      <c r="J2415" s="31"/>
      <c r="K2415" s="31"/>
    </row>
    <row r="2416" spans="1:11" ht="15.75" x14ac:dyDescent="0.25">
      <c r="A2416" s="28" t="str">
        <f>IFERROR((RANK(B2416, $B$5:B7412) + COUNTIF($B$5:B2416, B2416) - 1),"")</f>
        <v/>
      </c>
      <c r="B2416" s="29" t="str">
        <f t="shared" si="74"/>
        <v>0</v>
      </c>
      <c r="C2416" s="30"/>
      <c r="D2416" s="30"/>
      <c r="E2416" s="34"/>
      <c r="F2416" s="33" t="str">
        <f t="shared" si="75"/>
        <v/>
      </c>
      <c r="G2416" s="30"/>
      <c r="H2416" s="30"/>
      <c r="I2416" s="31"/>
      <c r="J2416" s="31"/>
      <c r="K2416" s="31"/>
    </row>
    <row r="2417" spans="1:11" ht="15.75" x14ac:dyDescent="0.25">
      <c r="A2417" s="28" t="str">
        <f>IFERROR((RANK(B2417, $B$5:B7413) + COUNTIF($B$5:B2417, B2417) - 1),"")</f>
        <v/>
      </c>
      <c r="B2417" s="29" t="str">
        <f t="shared" si="74"/>
        <v>0</v>
      </c>
      <c r="C2417" s="30"/>
      <c r="D2417" s="30"/>
      <c r="E2417" s="34"/>
      <c r="F2417" s="33" t="str">
        <f t="shared" si="75"/>
        <v/>
      </c>
      <c r="G2417" s="30"/>
      <c r="H2417" s="30"/>
      <c r="I2417" s="31"/>
      <c r="J2417" s="31"/>
      <c r="K2417" s="31"/>
    </row>
    <row r="2418" spans="1:11" ht="15.75" x14ac:dyDescent="0.25">
      <c r="A2418" s="28" t="str">
        <f>IFERROR((RANK(B2418, $B$5:B7414) + COUNTIF($B$5:B2418, B2418) - 1),"")</f>
        <v/>
      </c>
      <c r="B2418" s="29" t="str">
        <f t="shared" si="74"/>
        <v>0</v>
      </c>
      <c r="C2418" s="30"/>
      <c r="D2418" s="30"/>
      <c r="E2418" s="34"/>
      <c r="F2418" s="33" t="str">
        <f t="shared" si="75"/>
        <v/>
      </c>
      <c r="G2418" s="30"/>
      <c r="H2418" s="30"/>
      <c r="I2418" s="31"/>
      <c r="J2418" s="31"/>
      <c r="K2418" s="31"/>
    </row>
    <row r="2419" spans="1:11" ht="15.75" x14ac:dyDescent="0.25">
      <c r="A2419" s="28" t="str">
        <f>IFERROR((RANK(B2419, $B$5:B7415) + COUNTIF($B$5:B2419, B2419) - 1),"")</f>
        <v/>
      </c>
      <c r="B2419" s="29" t="str">
        <f t="shared" si="74"/>
        <v>0</v>
      </c>
      <c r="C2419" s="30"/>
      <c r="D2419" s="30"/>
      <c r="E2419" s="34"/>
      <c r="F2419" s="33" t="str">
        <f t="shared" si="75"/>
        <v/>
      </c>
      <c r="G2419" s="30"/>
      <c r="H2419" s="30"/>
      <c r="I2419" s="31"/>
      <c r="J2419" s="31"/>
      <c r="K2419" s="31"/>
    </row>
    <row r="2420" spans="1:11" ht="15.75" x14ac:dyDescent="0.25">
      <c r="A2420" s="28" t="str">
        <f>IFERROR((RANK(B2420, $B$5:B7416) + COUNTIF($B$5:B2420, B2420) - 1),"")</f>
        <v/>
      </c>
      <c r="B2420" s="29" t="str">
        <f t="shared" si="74"/>
        <v>0</v>
      </c>
      <c r="C2420" s="30"/>
      <c r="D2420" s="30"/>
      <c r="E2420" s="34"/>
      <c r="F2420" s="33" t="str">
        <f t="shared" si="75"/>
        <v/>
      </c>
      <c r="G2420" s="30"/>
      <c r="H2420" s="30"/>
      <c r="I2420" s="31"/>
      <c r="J2420" s="31"/>
      <c r="K2420" s="31"/>
    </row>
    <row r="2421" spans="1:11" ht="15.75" x14ac:dyDescent="0.25">
      <c r="A2421" s="28" t="str">
        <f>IFERROR((RANK(B2421, $B$5:B7417) + COUNTIF($B$5:B2421, B2421) - 1),"")</f>
        <v/>
      </c>
      <c r="B2421" s="29" t="str">
        <f t="shared" si="74"/>
        <v>0</v>
      </c>
      <c r="C2421" s="30"/>
      <c r="D2421" s="30"/>
      <c r="E2421" s="34"/>
      <c r="F2421" s="33" t="str">
        <f t="shared" si="75"/>
        <v/>
      </c>
      <c r="G2421" s="30"/>
      <c r="H2421" s="30"/>
      <c r="I2421" s="31"/>
      <c r="J2421" s="31"/>
      <c r="K2421" s="31"/>
    </row>
    <row r="2422" spans="1:11" ht="15.75" x14ac:dyDescent="0.25">
      <c r="A2422" s="28" t="str">
        <f>IFERROR((RANK(B2422, $B$5:B7418) + COUNTIF($B$5:B2422, B2422) - 1),"")</f>
        <v/>
      </c>
      <c r="B2422" s="29" t="str">
        <f t="shared" si="74"/>
        <v>0</v>
      </c>
      <c r="C2422" s="30"/>
      <c r="D2422" s="30"/>
      <c r="E2422" s="34"/>
      <c r="F2422" s="33" t="str">
        <f t="shared" si="75"/>
        <v/>
      </c>
      <c r="G2422" s="30"/>
      <c r="H2422" s="30"/>
      <c r="I2422" s="31"/>
      <c r="J2422" s="31"/>
      <c r="K2422" s="31"/>
    </row>
    <row r="2423" spans="1:11" ht="15.75" x14ac:dyDescent="0.25">
      <c r="A2423" s="28" t="str">
        <f>IFERROR((RANK(B2423, $B$5:B7419) + COUNTIF($B$5:B2423, B2423) - 1),"")</f>
        <v/>
      </c>
      <c r="B2423" s="29" t="str">
        <f t="shared" si="74"/>
        <v>0</v>
      </c>
      <c r="C2423" s="30"/>
      <c r="D2423" s="30"/>
      <c r="E2423" s="34"/>
      <c r="F2423" s="33" t="str">
        <f t="shared" si="75"/>
        <v/>
      </c>
      <c r="G2423" s="30"/>
      <c r="H2423" s="30"/>
      <c r="I2423" s="31"/>
      <c r="J2423" s="31"/>
      <c r="K2423" s="31"/>
    </row>
    <row r="2424" spans="1:11" ht="15.75" x14ac:dyDescent="0.25">
      <c r="A2424" s="28" t="str">
        <f>IFERROR((RANK(B2424, $B$5:B7420) + COUNTIF($B$5:B2424, B2424) - 1),"")</f>
        <v/>
      </c>
      <c r="B2424" s="29" t="str">
        <f t="shared" si="74"/>
        <v>0</v>
      </c>
      <c r="C2424" s="30"/>
      <c r="D2424" s="30"/>
      <c r="E2424" s="34"/>
      <c r="F2424" s="33" t="str">
        <f t="shared" si="75"/>
        <v/>
      </c>
      <c r="G2424" s="30"/>
      <c r="H2424" s="30"/>
      <c r="I2424" s="31"/>
      <c r="J2424" s="31"/>
      <c r="K2424" s="31"/>
    </row>
    <row r="2425" spans="1:11" ht="15.75" x14ac:dyDescent="0.25">
      <c r="A2425" s="28" t="str">
        <f>IFERROR((RANK(B2425, $B$5:B7421) + COUNTIF($B$5:B2425, B2425) - 1),"")</f>
        <v/>
      </c>
      <c r="B2425" s="29" t="str">
        <f t="shared" si="74"/>
        <v>0</v>
      </c>
      <c r="C2425" s="30"/>
      <c r="D2425" s="30"/>
      <c r="E2425" s="34"/>
      <c r="F2425" s="33" t="str">
        <f t="shared" si="75"/>
        <v/>
      </c>
      <c r="G2425" s="30"/>
      <c r="H2425" s="30"/>
      <c r="I2425" s="31"/>
      <c r="J2425" s="31"/>
      <c r="K2425" s="31"/>
    </row>
    <row r="2426" spans="1:11" ht="15.75" x14ac:dyDescent="0.25">
      <c r="A2426" s="28" t="str">
        <f>IFERROR((RANK(B2426, $B$5:B7422) + COUNTIF($B$5:B2426, B2426) - 1),"")</f>
        <v/>
      </c>
      <c r="B2426" s="29" t="str">
        <f t="shared" si="74"/>
        <v>0</v>
      </c>
      <c r="C2426" s="30"/>
      <c r="D2426" s="30"/>
      <c r="E2426" s="34"/>
      <c r="F2426" s="33" t="str">
        <f t="shared" si="75"/>
        <v/>
      </c>
      <c r="G2426" s="30"/>
      <c r="H2426" s="30"/>
      <c r="I2426" s="31"/>
      <c r="J2426" s="31"/>
      <c r="K2426" s="31"/>
    </row>
    <row r="2427" spans="1:11" ht="15.75" x14ac:dyDescent="0.25">
      <c r="A2427" s="28" t="str">
        <f>IFERROR((RANK(B2427, $B$5:B7423) + COUNTIF($B$5:B2427, B2427) - 1),"")</f>
        <v/>
      </c>
      <c r="B2427" s="29" t="str">
        <f t="shared" si="74"/>
        <v>0</v>
      </c>
      <c r="C2427" s="30"/>
      <c r="D2427" s="30"/>
      <c r="E2427" s="34"/>
      <c r="F2427" s="33" t="str">
        <f t="shared" si="75"/>
        <v/>
      </c>
      <c r="G2427" s="30"/>
      <c r="H2427" s="30"/>
      <c r="I2427" s="31"/>
      <c r="J2427" s="31"/>
      <c r="K2427" s="31"/>
    </row>
    <row r="2428" spans="1:11" ht="15.75" x14ac:dyDescent="0.25">
      <c r="A2428" s="28" t="str">
        <f>IFERROR((RANK(B2428, $B$5:B7424) + COUNTIF($B$5:B2428, B2428) - 1),"")</f>
        <v/>
      </c>
      <c r="B2428" s="29" t="str">
        <f t="shared" si="74"/>
        <v>0</v>
      </c>
      <c r="C2428" s="30"/>
      <c r="D2428" s="30"/>
      <c r="E2428" s="34"/>
      <c r="F2428" s="33" t="str">
        <f t="shared" si="75"/>
        <v/>
      </c>
      <c r="G2428" s="30"/>
      <c r="H2428" s="30"/>
      <c r="I2428" s="31"/>
      <c r="J2428" s="31"/>
      <c r="K2428" s="31"/>
    </row>
    <row r="2429" spans="1:11" ht="15.75" x14ac:dyDescent="0.25">
      <c r="A2429" s="28" t="str">
        <f>IFERROR((RANK(B2429, $B$5:B7425) + COUNTIF($B$5:B2429, B2429) - 1),"")</f>
        <v/>
      </c>
      <c r="B2429" s="29" t="str">
        <f t="shared" si="74"/>
        <v>0</v>
      </c>
      <c r="C2429" s="30"/>
      <c r="D2429" s="30"/>
      <c r="E2429" s="34"/>
      <c r="F2429" s="33" t="str">
        <f t="shared" si="75"/>
        <v/>
      </c>
      <c r="G2429" s="30"/>
      <c r="H2429" s="30"/>
      <c r="I2429" s="31"/>
      <c r="J2429" s="31"/>
      <c r="K2429" s="31"/>
    </row>
    <row r="2430" spans="1:11" ht="15.75" x14ac:dyDescent="0.25">
      <c r="A2430" s="28" t="str">
        <f>IFERROR((RANK(B2430, $B$5:B7426) + COUNTIF($B$5:B2430, B2430) - 1),"")</f>
        <v/>
      </c>
      <c r="B2430" s="29" t="str">
        <f t="shared" si="74"/>
        <v>0</v>
      </c>
      <c r="C2430" s="30"/>
      <c r="D2430" s="30"/>
      <c r="E2430" s="34"/>
      <c r="F2430" s="33" t="str">
        <f t="shared" si="75"/>
        <v/>
      </c>
      <c r="G2430" s="30"/>
      <c r="H2430" s="30"/>
      <c r="I2430" s="31"/>
      <c r="J2430" s="31"/>
      <c r="K2430" s="31"/>
    </row>
    <row r="2431" spans="1:11" ht="15.75" x14ac:dyDescent="0.25">
      <c r="A2431" s="28" t="str">
        <f>IFERROR((RANK(B2431, $B$5:B7427) + COUNTIF($B$5:B2431, B2431) - 1),"")</f>
        <v/>
      </c>
      <c r="B2431" s="29" t="str">
        <f t="shared" si="74"/>
        <v>0</v>
      </c>
      <c r="C2431" s="30"/>
      <c r="D2431" s="30"/>
      <c r="E2431" s="34"/>
      <c r="F2431" s="33" t="str">
        <f t="shared" si="75"/>
        <v/>
      </c>
      <c r="G2431" s="30"/>
      <c r="H2431" s="30"/>
      <c r="I2431" s="31"/>
      <c r="J2431" s="31"/>
      <c r="K2431" s="31"/>
    </row>
    <row r="2432" spans="1:11" ht="15.75" x14ac:dyDescent="0.25">
      <c r="A2432" s="28" t="str">
        <f>IFERROR((RANK(B2432, $B$5:B7428) + COUNTIF($B$5:B2432, B2432) - 1),"")</f>
        <v/>
      </c>
      <c r="B2432" s="29" t="str">
        <f t="shared" si="74"/>
        <v>0</v>
      </c>
      <c r="C2432" s="30"/>
      <c r="D2432" s="30"/>
      <c r="E2432" s="34"/>
      <c r="F2432" s="33" t="str">
        <f t="shared" si="75"/>
        <v/>
      </c>
      <c r="G2432" s="30"/>
      <c r="H2432" s="30"/>
      <c r="I2432" s="31"/>
      <c r="J2432" s="31"/>
      <c r="K2432" s="31"/>
    </row>
    <row r="2433" spans="1:11" ht="15.75" x14ac:dyDescent="0.25">
      <c r="A2433" s="28" t="str">
        <f>IFERROR((RANK(B2433, $B$5:B7429) + COUNTIF($B$5:B2433, B2433) - 1),"")</f>
        <v/>
      </c>
      <c r="B2433" s="29" t="str">
        <f t="shared" si="74"/>
        <v>0</v>
      </c>
      <c r="C2433" s="30"/>
      <c r="D2433" s="30"/>
      <c r="E2433" s="34"/>
      <c r="F2433" s="33" t="str">
        <f t="shared" si="75"/>
        <v/>
      </c>
      <c r="G2433" s="30"/>
      <c r="H2433" s="30"/>
      <c r="I2433" s="31"/>
      <c r="J2433" s="31"/>
      <c r="K2433" s="31"/>
    </row>
    <row r="2434" spans="1:11" ht="15.75" x14ac:dyDescent="0.25">
      <c r="A2434" s="28" t="str">
        <f>IFERROR((RANK(B2434, $B$5:B7430) + COUNTIF($B$5:B2434, B2434) - 1),"")</f>
        <v/>
      </c>
      <c r="B2434" s="29" t="str">
        <f t="shared" si="74"/>
        <v>0</v>
      </c>
      <c r="C2434" s="30"/>
      <c r="D2434" s="30"/>
      <c r="E2434" s="34"/>
      <c r="F2434" s="33" t="str">
        <f t="shared" si="75"/>
        <v/>
      </c>
      <c r="G2434" s="30"/>
      <c r="H2434" s="30"/>
      <c r="I2434" s="31"/>
      <c r="J2434" s="31"/>
      <c r="K2434" s="31"/>
    </row>
    <row r="2435" spans="1:11" ht="15.75" x14ac:dyDescent="0.25">
      <c r="A2435" s="28" t="str">
        <f>IFERROR((RANK(B2435, $B$5:B7431) + COUNTIF($B$5:B2435, B2435) - 1),"")</f>
        <v/>
      </c>
      <c r="B2435" s="29" t="str">
        <f t="shared" si="74"/>
        <v>0</v>
      </c>
      <c r="C2435" s="30"/>
      <c r="D2435" s="30"/>
      <c r="E2435" s="34"/>
      <c r="F2435" s="33" t="str">
        <f t="shared" si="75"/>
        <v/>
      </c>
      <c r="G2435" s="30"/>
      <c r="H2435" s="30"/>
      <c r="I2435" s="31"/>
      <c r="J2435" s="31"/>
      <c r="K2435" s="31"/>
    </row>
    <row r="2436" spans="1:11" ht="15.75" x14ac:dyDescent="0.25">
      <c r="A2436" s="28" t="str">
        <f>IFERROR((RANK(B2436, $B$5:B7432) + COUNTIF($B$5:B2436, B2436) - 1),"")</f>
        <v/>
      </c>
      <c r="B2436" s="29" t="str">
        <f t="shared" si="74"/>
        <v>0</v>
      </c>
      <c r="C2436" s="30"/>
      <c r="D2436" s="30"/>
      <c r="E2436" s="34"/>
      <c r="F2436" s="33" t="str">
        <f t="shared" si="75"/>
        <v/>
      </c>
      <c r="G2436" s="30"/>
      <c r="H2436" s="30"/>
      <c r="I2436" s="31"/>
      <c r="J2436" s="31"/>
      <c r="K2436" s="31"/>
    </row>
    <row r="2437" spans="1:11" ht="15.75" x14ac:dyDescent="0.25">
      <c r="A2437" s="28" t="str">
        <f>IFERROR((RANK(B2437, $B$5:B7433) + COUNTIF($B$5:B2437, B2437) - 1),"")</f>
        <v/>
      </c>
      <c r="B2437" s="29" t="str">
        <f t="shared" ref="B2437:B2500" si="76">IF(G2437="Removed",IF(AND(I2437 &lt;&gt; "Poor", I2437 &lt;&gt; "Very Poor/Dead",E2437&gt;5), E2437, "0"),"0")</f>
        <v>0</v>
      </c>
      <c r="C2437" s="30"/>
      <c r="D2437" s="30"/>
      <c r="E2437" s="34"/>
      <c r="F2437" s="33" t="str">
        <f t="shared" ref="F2437:F2500" si="77">IF(E2437&gt;=20,"X","")</f>
        <v/>
      </c>
      <c r="G2437" s="30"/>
      <c r="H2437" s="30"/>
      <c r="I2437" s="31"/>
      <c r="J2437" s="31"/>
      <c r="K2437" s="31"/>
    </row>
    <row r="2438" spans="1:11" ht="15.75" x14ac:dyDescent="0.25">
      <c r="A2438" s="28" t="str">
        <f>IFERROR((RANK(B2438, $B$5:B7434) + COUNTIF($B$5:B2438, B2438) - 1),"")</f>
        <v/>
      </c>
      <c r="B2438" s="29" t="str">
        <f t="shared" si="76"/>
        <v>0</v>
      </c>
      <c r="C2438" s="30"/>
      <c r="D2438" s="30"/>
      <c r="E2438" s="34"/>
      <c r="F2438" s="33" t="str">
        <f t="shared" si="77"/>
        <v/>
      </c>
      <c r="G2438" s="30"/>
      <c r="H2438" s="30"/>
      <c r="I2438" s="31"/>
      <c r="J2438" s="31"/>
      <c r="K2438" s="31"/>
    </row>
    <row r="2439" spans="1:11" ht="15.75" x14ac:dyDescent="0.25">
      <c r="A2439" s="28" t="str">
        <f>IFERROR((RANK(B2439, $B$5:B7435) + COUNTIF($B$5:B2439, B2439) - 1),"")</f>
        <v/>
      </c>
      <c r="B2439" s="29" t="str">
        <f t="shared" si="76"/>
        <v>0</v>
      </c>
      <c r="C2439" s="30"/>
      <c r="D2439" s="30"/>
      <c r="E2439" s="34"/>
      <c r="F2439" s="33" t="str">
        <f t="shared" si="77"/>
        <v/>
      </c>
      <c r="G2439" s="30"/>
      <c r="H2439" s="30"/>
      <c r="I2439" s="31"/>
      <c r="J2439" s="31"/>
      <c r="K2439" s="31"/>
    </row>
    <row r="2440" spans="1:11" ht="15.75" x14ac:dyDescent="0.25">
      <c r="A2440" s="28" t="str">
        <f>IFERROR((RANK(B2440, $B$5:B7436) + COUNTIF($B$5:B2440, B2440) - 1),"")</f>
        <v/>
      </c>
      <c r="B2440" s="29" t="str">
        <f t="shared" si="76"/>
        <v>0</v>
      </c>
      <c r="C2440" s="30"/>
      <c r="D2440" s="30"/>
      <c r="E2440" s="34"/>
      <c r="F2440" s="33" t="str">
        <f t="shared" si="77"/>
        <v/>
      </c>
      <c r="G2440" s="30"/>
      <c r="H2440" s="30"/>
      <c r="I2440" s="31"/>
      <c r="J2440" s="31"/>
      <c r="K2440" s="31"/>
    </row>
    <row r="2441" spans="1:11" ht="15.75" x14ac:dyDescent="0.25">
      <c r="A2441" s="28" t="str">
        <f>IFERROR((RANK(B2441, $B$5:B7437) + COUNTIF($B$5:B2441, B2441) - 1),"")</f>
        <v/>
      </c>
      <c r="B2441" s="29" t="str">
        <f t="shared" si="76"/>
        <v>0</v>
      </c>
      <c r="C2441" s="30"/>
      <c r="D2441" s="30"/>
      <c r="E2441" s="34"/>
      <c r="F2441" s="33" t="str">
        <f t="shared" si="77"/>
        <v/>
      </c>
      <c r="G2441" s="30"/>
      <c r="H2441" s="30"/>
      <c r="I2441" s="31"/>
      <c r="J2441" s="31"/>
      <c r="K2441" s="31"/>
    </row>
    <row r="2442" spans="1:11" ht="15.75" x14ac:dyDescent="0.25">
      <c r="A2442" s="28" t="str">
        <f>IFERROR((RANK(B2442, $B$5:B7438) + COUNTIF($B$5:B2442, B2442) - 1),"")</f>
        <v/>
      </c>
      <c r="B2442" s="29" t="str">
        <f t="shared" si="76"/>
        <v>0</v>
      </c>
      <c r="C2442" s="30"/>
      <c r="D2442" s="30"/>
      <c r="E2442" s="34"/>
      <c r="F2442" s="33" t="str">
        <f t="shared" si="77"/>
        <v/>
      </c>
      <c r="G2442" s="30"/>
      <c r="H2442" s="30"/>
      <c r="I2442" s="31"/>
      <c r="J2442" s="31"/>
      <c r="K2442" s="31"/>
    </row>
    <row r="2443" spans="1:11" ht="15.75" x14ac:dyDescent="0.25">
      <c r="A2443" s="28" t="str">
        <f>IFERROR((RANK(B2443, $B$5:B7439) + COUNTIF($B$5:B2443, B2443) - 1),"")</f>
        <v/>
      </c>
      <c r="B2443" s="29" t="str">
        <f t="shared" si="76"/>
        <v>0</v>
      </c>
      <c r="C2443" s="30"/>
      <c r="D2443" s="30"/>
      <c r="E2443" s="34"/>
      <c r="F2443" s="33" t="str">
        <f t="shared" si="77"/>
        <v/>
      </c>
      <c r="G2443" s="30"/>
      <c r="H2443" s="30"/>
      <c r="I2443" s="31"/>
      <c r="J2443" s="31"/>
      <c r="K2443" s="31"/>
    </row>
    <row r="2444" spans="1:11" ht="15.75" x14ac:dyDescent="0.25">
      <c r="A2444" s="28" t="str">
        <f>IFERROR((RANK(B2444, $B$5:B7440) + COUNTIF($B$5:B2444, B2444) - 1),"")</f>
        <v/>
      </c>
      <c r="B2444" s="29" t="str">
        <f t="shared" si="76"/>
        <v>0</v>
      </c>
      <c r="C2444" s="30"/>
      <c r="D2444" s="30"/>
      <c r="E2444" s="34"/>
      <c r="F2444" s="33" t="str">
        <f t="shared" si="77"/>
        <v/>
      </c>
      <c r="G2444" s="30"/>
      <c r="H2444" s="30"/>
      <c r="I2444" s="31"/>
      <c r="J2444" s="31"/>
      <c r="K2444" s="31"/>
    </row>
    <row r="2445" spans="1:11" ht="15.75" x14ac:dyDescent="0.25">
      <c r="A2445" s="28" t="str">
        <f>IFERROR((RANK(B2445, $B$5:B7441) + COUNTIF($B$5:B2445, B2445) - 1),"")</f>
        <v/>
      </c>
      <c r="B2445" s="29" t="str">
        <f t="shared" si="76"/>
        <v>0</v>
      </c>
      <c r="C2445" s="30"/>
      <c r="D2445" s="30"/>
      <c r="E2445" s="34"/>
      <c r="F2445" s="33" t="str">
        <f t="shared" si="77"/>
        <v/>
      </c>
      <c r="G2445" s="30"/>
      <c r="H2445" s="30"/>
      <c r="I2445" s="31"/>
      <c r="J2445" s="31"/>
      <c r="K2445" s="31"/>
    </row>
    <row r="2446" spans="1:11" ht="15.75" x14ac:dyDescent="0.25">
      <c r="A2446" s="28" t="str">
        <f>IFERROR((RANK(B2446, $B$5:B7442) + COUNTIF($B$5:B2446, B2446) - 1),"")</f>
        <v/>
      </c>
      <c r="B2446" s="29" t="str">
        <f t="shared" si="76"/>
        <v>0</v>
      </c>
      <c r="C2446" s="30"/>
      <c r="D2446" s="30"/>
      <c r="E2446" s="34"/>
      <c r="F2446" s="33" t="str">
        <f t="shared" si="77"/>
        <v/>
      </c>
      <c r="G2446" s="30"/>
      <c r="H2446" s="30"/>
      <c r="I2446" s="31"/>
      <c r="J2446" s="31"/>
      <c r="K2446" s="31"/>
    </row>
    <row r="2447" spans="1:11" ht="15.75" x14ac:dyDescent="0.25">
      <c r="A2447" s="28" t="str">
        <f>IFERROR((RANK(B2447, $B$5:B7443) + COUNTIF($B$5:B2447, B2447) - 1),"")</f>
        <v/>
      </c>
      <c r="B2447" s="29" t="str">
        <f t="shared" si="76"/>
        <v>0</v>
      </c>
      <c r="C2447" s="30"/>
      <c r="D2447" s="30"/>
      <c r="E2447" s="34"/>
      <c r="F2447" s="33" t="str">
        <f t="shared" si="77"/>
        <v/>
      </c>
      <c r="G2447" s="30"/>
      <c r="H2447" s="30"/>
      <c r="I2447" s="31"/>
      <c r="J2447" s="31"/>
      <c r="K2447" s="31"/>
    </row>
    <row r="2448" spans="1:11" ht="15.75" x14ac:dyDescent="0.25">
      <c r="A2448" s="28" t="str">
        <f>IFERROR((RANK(B2448, $B$5:B7444) + COUNTIF($B$5:B2448, B2448) - 1),"")</f>
        <v/>
      </c>
      <c r="B2448" s="29" t="str">
        <f t="shared" si="76"/>
        <v>0</v>
      </c>
      <c r="C2448" s="30"/>
      <c r="D2448" s="30"/>
      <c r="E2448" s="34"/>
      <c r="F2448" s="33" t="str">
        <f t="shared" si="77"/>
        <v/>
      </c>
      <c r="G2448" s="30"/>
      <c r="H2448" s="30"/>
      <c r="I2448" s="31"/>
      <c r="J2448" s="31"/>
      <c r="K2448" s="31"/>
    </row>
    <row r="2449" spans="1:11" ht="15.75" x14ac:dyDescent="0.25">
      <c r="A2449" s="28" t="str">
        <f>IFERROR((RANK(B2449, $B$5:B7445) + COUNTIF($B$5:B2449, B2449) - 1),"")</f>
        <v/>
      </c>
      <c r="B2449" s="29" t="str">
        <f t="shared" si="76"/>
        <v>0</v>
      </c>
      <c r="C2449" s="30"/>
      <c r="D2449" s="30"/>
      <c r="E2449" s="34"/>
      <c r="F2449" s="33" t="str">
        <f t="shared" si="77"/>
        <v/>
      </c>
      <c r="G2449" s="30"/>
      <c r="H2449" s="30"/>
      <c r="I2449" s="31"/>
      <c r="J2449" s="31"/>
      <c r="K2449" s="31"/>
    </row>
    <row r="2450" spans="1:11" ht="15.75" x14ac:dyDescent="0.25">
      <c r="A2450" s="28" t="str">
        <f>IFERROR((RANK(B2450, $B$5:B7446) + COUNTIF($B$5:B2450, B2450) - 1),"")</f>
        <v/>
      </c>
      <c r="B2450" s="29" t="str">
        <f t="shared" si="76"/>
        <v>0</v>
      </c>
      <c r="C2450" s="30"/>
      <c r="D2450" s="30"/>
      <c r="E2450" s="34"/>
      <c r="F2450" s="33" t="str">
        <f t="shared" si="77"/>
        <v/>
      </c>
      <c r="G2450" s="30"/>
      <c r="H2450" s="30"/>
      <c r="I2450" s="31"/>
      <c r="J2450" s="31"/>
      <c r="K2450" s="31"/>
    </row>
    <row r="2451" spans="1:11" ht="15.75" x14ac:dyDescent="0.25">
      <c r="A2451" s="28" t="str">
        <f>IFERROR((RANK(B2451, $B$5:B7447) + COUNTIF($B$5:B2451, B2451) - 1),"")</f>
        <v/>
      </c>
      <c r="B2451" s="29" t="str">
        <f t="shared" si="76"/>
        <v>0</v>
      </c>
      <c r="C2451" s="30"/>
      <c r="D2451" s="30"/>
      <c r="E2451" s="34"/>
      <c r="F2451" s="33" t="str">
        <f t="shared" si="77"/>
        <v/>
      </c>
      <c r="G2451" s="30"/>
      <c r="H2451" s="30"/>
      <c r="I2451" s="31"/>
      <c r="J2451" s="31"/>
      <c r="K2451" s="31"/>
    </row>
    <row r="2452" spans="1:11" ht="15.75" x14ac:dyDescent="0.25">
      <c r="A2452" s="28" t="str">
        <f>IFERROR((RANK(B2452, $B$5:B7448) + COUNTIF($B$5:B2452, B2452) - 1),"")</f>
        <v/>
      </c>
      <c r="B2452" s="29" t="str">
        <f t="shared" si="76"/>
        <v>0</v>
      </c>
      <c r="C2452" s="30"/>
      <c r="D2452" s="30"/>
      <c r="E2452" s="34"/>
      <c r="F2452" s="33" t="str">
        <f t="shared" si="77"/>
        <v/>
      </c>
      <c r="G2452" s="30"/>
      <c r="H2452" s="30"/>
      <c r="I2452" s="31"/>
      <c r="J2452" s="31"/>
      <c r="K2452" s="31"/>
    </row>
    <row r="2453" spans="1:11" ht="15.75" x14ac:dyDescent="0.25">
      <c r="A2453" s="28" t="str">
        <f>IFERROR((RANK(B2453, $B$5:B7449) + COUNTIF($B$5:B2453, B2453) - 1),"")</f>
        <v/>
      </c>
      <c r="B2453" s="29" t="str">
        <f t="shared" si="76"/>
        <v>0</v>
      </c>
      <c r="C2453" s="30"/>
      <c r="D2453" s="30"/>
      <c r="E2453" s="34"/>
      <c r="F2453" s="33" t="str">
        <f t="shared" si="77"/>
        <v/>
      </c>
      <c r="G2453" s="30"/>
      <c r="H2453" s="30"/>
      <c r="I2453" s="31"/>
      <c r="J2453" s="31"/>
      <c r="K2453" s="31"/>
    </row>
    <row r="2454" spans="1:11" ht="15.75" x14ac:dyDescent="0.25">
      <c r="A2454" s="28" t="str">
        <f>IFERROR((RANK(B2454, $B$5:B7450) + COUNTIF($B$5:B2454, B2454) - 1),"")</f>
        <v/>
      </c>
      <c r="B2454" s="29" t="str">
        <f t="shared" si="76"/>
        <v>0</v>
      </c>
      <c r="C2454" s="30"/>
      <c r="D2454" s="30"/>
      <c r="E2454" s="34"/>
      <c r="F2454" s="33" t="str">
        <f t="shared" si="77"/>
        <v/>
      </c>
      <c r="G2454" s="30"/>
      <c r="H2454" s="30"/>
      <c r="I2454" s="31"/>
      <c r="J2454" s="31"/>
      <c r="K2454" s="31"/>
    </row>
    <row r="2455" spans="1:11" ht="15.75" x14ac:dyDescent="0.25">
      <c r="A2455" s="28" t="str">
        <f>IFERROR((RANK(B2455, $B$5:B7451) + COUNTIF($B$5:B2455, B2455) - 1),"")</f>
        <v/>
      </c>
      <c r="B2455" s="29" t="str">
        <f t="shared" si="76"/>
        <v>0</v>
      </c>
      <c r="C2455" s="30"/>
      <c r="D2455" s="30"/>
      <c r="E2455" s="34"/>
      <c r="F2455" s="33" t="str">
        <f t="shared" si="77"/>
        <v/>
      </c>
      <c r="G2455" s="30"/>
      <c r="H2455" s="30"/>
      <c r="I2455" s="31"/>
      <c r="J2455" s="31"/>
      <c r="K2455" s="31"/>
    </row>
    <row r="2456" spans="1:11" ht="15.75" x14ac:dyDescent="0.25">
      <c r="A2456" s="28" t="str">
        <f>IFERROR((RANK(B2456, $B$5:B7452) + COUNTIF($B$5:B2456, B2456) - 1),"")</f>
        <v/>
      </c>
      <c r="B2456" s="29" t="str">
        <f t="shared" si="76"/>
        <v>0</v>
      </c>
      <c r="C2456" s="30"/>
      <c r="D2456" s="30"/>
      <c r="E2456" s="34"/>
      <c r="F2456" s="33" t="str">
        <f t="shared" si="77"/>
        <v/>
      </c>
      <c r="G2456" s="30"/>
      <c r="H2456" s="30"/>
      <c r="I2456" s="31"/>
      <c r="J2456" s="31"/>
      <c r="K2456" s="31"/>
    </row>
    <row r="2457" spans="1:11" ht="15.75" x14ac:dyDescent="0.25">
      <c r="A2457" s="28" t="str">
        <f>IFERROR((RANK(B2457, $B$5:B7453) + COUNTIF($B$5:B2457, B2457) - 1),"")</f>
        <v/>
      </c>
      <c r="B2457" s="29" t="str">
        <f t="shared" si="76"/>
        <v>0</v>
      </c>
      <c r="C2457" s="30"/>
      <c r="D2457" s="30"/>
      <c r="E2457" s="34"/>
      <c r="F2457" s="33" t="str">
        <f t="shared" si="77"/>
        <v/>
      </c>
      <c r="G2457" s="30"/>
      <c r="H2457" s="30"/>
      <c r="I2457" s="31"/>
      <c r="J2457" s="31"/>
      <c r="K2457" s="31"/>
    </row>
    <row r="2458" spans="1:11" ht="15.75" x14ac:dyDescent="0.25">
      <c r="A2458" s="28" t="str">
        <f>IFERROR((RANK(B2458, $B$5:B7454) + COUNTIF($B$5:B2458, B2458) - 1),"")</f>
        <v/>
      </c>
      <c r="B2458" s="29" t="str">
        <f t="shared" si="76"/>
        <v>0</v>
      </c>
      <c r="C2458" s="30"/>
      <c r="D2458" s="30"/>
      <c r="E2458" s="34"/>
      <c r="F2458" s="33" t="str">
        <f t="shared" si="77"/>
        <v/>
      </c>
      <c r="G2458" s="30"/>
      <c r="H2458" s="30"/>
      <c r="I2458" s="31"/>
      <c r="J2458" s="31"/>
      <c r="K2458" s="31"/>
    </row>
    <row r="2459" spans="1:11" ht="15.75" x14ac:dyDescent="0.25">
      <c r="A2459" s="28" t="str">
        <f>IFERROR((RANK(B2459, $B$5:B7455) + COUNTIF($B$5:B2459, B2459) - 1),"")</f>
        <v/>
      </c>
      <c r="B2459" s="29" t="str">
        <f t="shared" si="76"/>
        <v>0</v>
      </c>
      <c r="C2459" s="30"/>
      <c r="D2459" s="30"/>
      <c r="E2459" s="34"/>
      <c r="F2459" s="33" t="str">
        <f t="shared" si="77"/>
        <v/>
      </c>
      <c r="G2459" s="30"/>
      <c r="H2459" s="30"/>
      <c r="I2459" s="31"/>
      <c r="J2459" s="31"/>
      <c r="K2459" s="31"/>
    </row>
    <row r="2460" spans="1:11" ht="15.75" x14ac:dyDescent="0.25">
      <c r="A2460" s="28" t="str">
        <f>IFERROR((RANK(B2460, $B$5:B7456) + COUNTIF($B$5:B2460, B2460) - 1),"")</f>
        <v/>
      </c>
      <c r="B2460" s="29" t="str">
        <f t="shared" si="76"/>
        <v>0</v>
      </c>
      <c r="C2460" s="30"/>
      <c r="D2460" s="30"/>
      <c r="E2460" s="34"/>
      <c r="F2460" s="33" t="str">
        <f t="shared" si="77"/>
        <v/>
      </c>
      <c r="G2460" s="30"/>
      <c r="H2460" s="30"/>
      <c r="I2460" s="31"/>
      <c r="J2460" s="31"/>
      <c r="K2460" s="31"/>
    </row>
    <row r="2461" spans="1:11" ht="15.75" x14ac:dyDescent="0.25">
      <c r="A2461" s="28" t="str">
        <f>IFERROR((RANK(B2461, $B$5:B7457) + COUNTIF($B$5:B2461, B2461) - 1),"")</f>
        <v/>
      </c>
      <c r="B2461" s="29" t="str">
        <f t="shared" si="76"/>
        <v>0</v>
      </c>
      <c r="C2461" s="30"/>
      <c r="D2461" s="30"/>
      <c r="E2461" s="34"/>
      <c r="F2461" s="33" t="str">
        <f t="shared" si="77"/>
        <v/>
      </c>
      <c r="G2461" s="30"/>
      <c r="H2461" s="30"/>
      <c r="I2461" s="31"/>
      <c r="J2461" s="31"/>
      <c r="K2461" s="31"/>
    </row>
    <row r="2462" spans="1:11" ht="15.75" x14ac:dyDescent="0.25">
      <c r="A2462" s="28" t="str">
        <f>IFERROR((RANK(B2462, $B$5:B7458) + COUNTIF($B$5:B2462, B2462) - 1),"")</f>
        <v/>
      </c>
      <c r="B2462" s="29" t="str">
        <f t="shared" si="76"/>
        <v>0</v>
      </c>
      <c r="C2462" s="30"/>
      <c r="D2462" s="30"/>
      <c r="E2462" s="34"/>
      <c r="F2462" s="33" t="str">
        <f t="shared" si="77"/>
        <v/>
      </c>
      <c r="G2462" s="30"/>
      <c r="H2462" s="30"/>
      <c r="I2462" s="31"/>
      <c r="J2462" s="31"/>
      <c r="K2462" s="31"/>
    </row>
    <row r="2463" spans="1:11" ht="15.75" x14ac:dyDescent="0.25">
      <c r="A2463" s="28" t="str">
        <f>IFERROR((RANK(B2463, $B$5:B7459) + COUNTIF($B$5:B2463, B2463) - 1),"")</f>
        <v/>
      </c>
      <c r="B2463" s="29" t="str">
        <f t="shared" si="76"/>
        <v>0</v>
      </c>
      <c r="C2463" s="30"/>
      <c r="D2463" s="30"/>
      <c r="E2463" s="34"/>
      <c r="F2463" s="33" t="str">
        <f t="shared" si="77"/>
        <v/>
      </c>
      <c r="G2463" s="30"/>
      <c r="H2463" s="30"/>
      <c r="I2463" s="31"/>
      <c r="J2463" s="31"/>
      <c r="K2463" s="31"/>
    </row>
    <row r="2464" spans="1:11" ht="15.75" x14ac:dyDescent="0.25">
      <c r="A2464" s="28" t="str">
        <f>IFERROR((RANK(B2464, $B$5:B7460) + COUNTIF($B$5:B2464, B2464) - 1),"")</f>
        <v/>
      </c>
      <c r="B2464" s="29" t="str">
        <f t="shared" si="76"/>
        <v>0</v>
      </c>
      <c r="C2464" s="30"/>
      <c r="D2464" s="30"/>
      <c r="E2464" s="34"/>
      <c r="F2464" s="33" t="str">
        <f t="shared" si="77"/>
        <v/>
      </c>
      <c r="G2464" s="30"/>
      <c r="H2464" s="30"/>
      <c r="I2464" s="31"/>
      <c r="J2464" s="31"/>
      <c r="K2464" s="31"/>
    </row>
    <row r="2465" spans="1:11" ht="15.75" x14ac:dyDescent="0.25">
      <c r="A2465" s="28" t="str">
        <f>IFERROR((RANK(B2465, $B$5:B7461) + COUNTIF($B$5:B2465, B2465) - 1),"")</f>
        <v/>
      </c>
      <c r="B2465" s="29" t="str">
        <f t="shared" si="76"/>
        <v>0</v>
      </c>
      <c r="C2465" s="30"/>
      <c r="D2465" s="30"/>
      <c r="E2465" s="34"/>
      <c r="F2465" s="33" t="str">
        <f t="shared" si="77"/>
        <v/>
      </c>
      <c r="G2465" s="30"/>
      <c r="H2465" s="30"/>
      <c r="I2465" s="31"/>
      <c r="J2465" s="31"/>
      <c r="K2465" s="31"/>
    </row>
    <row r="2466" spans="1:11" ht="15.75" x14ac:dyDescent="0.25">
      <c r="A2466" s="28" t="str">
        <f>IFERROR((RANK(B2466, $B$5:B7462) + COUNTIF($B$5:B2466, B2466) - 1),"")</f>
        <v/>
      </c>
      <c r="B2466" s="29" t="str">
        <f t="shared" si="76"/>
        <v>0</v>
      </c>
      <c r="C2466" s="30"/>
      <c r="D2466" s="30"/>
      <c r="E2466" s="34"/>
      <c r="F2466" s="33" t="str">
        <f t="shared" si="77"/>
        <v/>
      </c>
      <c r="G2466" s="30"/>
      <c r="H2466" s="30"/>
      <c r="I2466" s="31"/>
      <c r="J2466" s="31"/>
      <c r="K2466" s="31"/>
    </row>
    <row r="2467" spans="1:11" ht="15.75" x14ac:dyDescent="0.25">
      <c r="A2467" s="28" t="str">
        <f>IFERROR((RANK(B2467, $B$5:B7463) + COUNTIF($B$5:B2467, B2467) - 1),"")</f>
        <v/>
      </c>
      <c r="B2467" s="29" t="str">
        <f t="shared" si="76"/>
        <v>0</v>
      </c>
      <c r="C2467" s="30"/>
      <c r="D2467" s="30"/>
      <c r="E2467" s="34"/>
      <c r="F2467" s="33" t="str">
        <f t="shared" si="77"/>
        <v/>
      </c>
      <c r="G2467" s="30"/>
      <c r="H2467" s="30"/>
      <c r="I2467" s="31"/>
      <c r="J2467" s="31"/>
      <c r="K2467" s="31"/>
    </row>
    <row r="2468" spans="1:11" ht="15.75" x14ac:dyDescent="0.25">
      <c r="A2468" s="28" t="str">
        <f>IFERROR((RANK(B2468, $B$5:B7464) + COUNTIF($B$5:B2468, B2468) - 1),"")</f>
        <v/>
      </c>
      <c r="B2468" s="29" t="str">
        <f t="shared" si="76"/>
        <v>0</v>
      </c>
      <c r="C2468" s="30"/>
      <c r="D2468" s="30"/>
      <c r="E2468" s="34"/>
      <c r="F2468" s="33" t="str">
        <f t="shared" si="77"/>
        <v/>
      </c>
      <c r="G2468" s="30"/>
      <c r="H2468" s="30"/>
      <c r="I2468" s="31"/>
      <c r="J2468" s="31"/>
      <c r="K2468" s="31"/>
    </row>
    <row r="2469" spans="1:11" ht="15.75" x14ac:dyDescent="0.25">
      <c r="A2469" s="28" t="str">
        <f>IFERROR((RANK(B2469, $B$5:B7465) + COUNTIF($B$5:B2469, B2469) - 1),"")</f>
        <v/>
      </c>
      <c r="B2469" s="29" t="str">
        <f t="shared" si="76"/>
        <v>0</v>
      </c>
      <c r="C2469" s="30"/>
      <c r="D2469" s="30"/>
      <c r="E2469" s="34"/>
      <c r="F2469" s="33" t="str">
        <f t="shared" si="77"/>
        <v/>
      </c>
      <c r="G2469" s="30"/>
      <c r="H2469" s="30"/>
      <c r="I2469" s="31"/>
      <c r="J2469" s="31"/>
      <c r="K2469" s="31"/>
    </row>
    <row r="2470" spans="1:11" ht="15.75" x14ac:dyDescent="0.25">
      <c r="A2470" s="28" t="str">
        <f>IFERROR((RANK(B2470, $B$5:B7466) + COUNTIF($B$5:B2470, B2470) - 1),"")</f>
        <v/>
      </c>
      <c r="B2470" s="29" t="str">
        <f t="shared" si="76"/>
        <v>0</v>
      </c>
      <c r="C2470" s="30"/>
      <c r="D2470" s="30"/>
      <c r="E2470" s="34"/>
      <c r="F2470" s="33" t="str">
        <f t="shared" si="77"/>
        <v/>
      </c>
      <c r="G2470" s="30"/>
      <c r="H2470" s="30"/>
      <c r="I2470" s="31"/>
      <c r="J2470" s="31"/>
      <c r="K2470" s="31"/>
    </row>
    <row r="2471" spans="1:11" ht="15.75" x14ac:dyDescent="0.25">
      <c r="A2471" s="28" t="str">
        <f>IFERROR((RANK(B2471, $B$5:B7467) + COUNTIF($B$5:B2471, B2471) - 1),"")</f>
        <v/>
      </c>
      <c r="B2471" s="29" t="str">
        <f t="shared" si="76"/>
        <v>0</v>
      </c>
      <c r="C2471" s="30"/>
      <c r="D2471" s="30"/>
      <c r="E2471" s="34"/>
      <c r="F2471" s="33" t="str">
        <f t="shared" si="77"/>
        <v/>
      </c>
      <c r="G2471" s="30"/>
      <c r="H2471" s="30"/>
      <c r="I2471" s="31"/>
      <c r="J2471" s="31"/>
      <c r="K2471" s="31"/>
    </row>
    <row r="2472" spans="1:11" ht="15.75" x14ac:dyDescent="0.25">
      <c r="A2472" s="28" t="str">
        <f>IFERROR((RANK(B2472, $B$5:B7468) + COUNTIF($B$5:B2472, B2472) - 1),"")</f>
        <v/>
      </c>
      <c r="B2472" s="29" t="str">
        <f t="shared" si="76"/>
        <v>0</v>
      </c>
      <c r="C2472" s="30"/>
      <c r="D2472" s="30"/>
      <c r="E2472" s="34"/>
      <c r="F2472" s="33" t="str">
        <f t="shared" si="77"/>
        <v/>
      </c>
      <c r="G2472" s="30"/>
      <c r="H2472" s="30"/>
      <c r="I2472" s="31"/>
      <c r="J2472" s="31"/>
      <c r="K2472" s="31"/>
    </row>
    <row r="2473" spans="1:11" ht="15.75" x14ac:dyDescent="0.25">
      <c r="A2473" s="28" t="str">
        <f>IFERROR((RANK(B2473, $B$5:B7469) + COUNTIF($B$5:B2473, B2473) - 1),"")</f>
        <v/>
      </c>
      <c r="B2473" s="29" t="str">
        <f t="shared" si="76"/>
        <v>0</v>
      </c>
      <c r="C2473" s="30"/>
      <c r="D2473" s="30"/>
      <c r="E2473" s="34"/>
      <c r="F2473" s="33" t="str">
        <f t="shared" si="77"/>
        <v/>
      </c>
      <c r="G2473" s="30"/>
      <c r="H2473" s="30"/>
      <c r="I2473" s="31"/>
      <c r="J2473" s="31"/>
      <c r="K2473" s="31"/>
    </row>
    <row r="2474" spans="1:11" ht="15.75" x14ac:dyDescent="0.25">
      <c r="A2474" s="28" t="str">
        <f>IFERROR((RANK(B2474, $B$5:B7470) + COUNTIF($B$5:B2474, B2474) - 1),"")</f>
        <v/>
      </c>
      <c r="B2474" s="29" t="str">
        <f t="shared" si="76"/>
        <v>0</v>
      </c>
      <c r="C2474" s="30"/>
      <c r="D2474" s="30"/>
      <c r="E2474" s="34"/>
      <c r="F2474" s="33" t="str">
        <f t="shared" si="77"/>
        <v/>
      </c>
      <c r="G2474" s="30"/>
      <c r="H2474" s="30"/>
      <c r="I2474" s="31"/>
      <c r="J2474" s="31"/>
      <c r="K2474" s="31"/>
    </row>
    <row r="2475" spans="1:11" ht="15.75" x14ac:dyDescent="0.25">
      <c r="A2475" s="28" t="str">
        <f>IFERROR((RANK(B2475, $B$5:B7471) + COUNTIF($B$5:B2475, B2475) - 1),"")</f>
        <v/>
      </c>
      <c r="B2475" s="29" t="str">
        <f t="shared" si="76"/>
        <v>0</v>
      </c>
      <c r="C2475" s="30"/>
      <c r="D2475" s="30"/>
      <c r="E2475" s="34"/>
      <c r="F2475" s="33" t="str">
        <f t="shared" si="77"/>
        <v/>
      </c>
      <c r="G2475" s="30"/>
      <c r="H2475" s="30"/>
      <c r="I2475" s="31"/>
      <c r="J2475" s="31"/>
      <c r="K2475" s="31"/>
    </row>
    <row r="2476" spans="1:11" ht="15.75" x14ac:dyDescent="0.25">
      <c r="A2476" s="28" t="str">
        <f>IFERROR((RANK(B2476, $B$5:B7472) + COUNTIF($B$5:B2476, B2476) - 1),"")</f>
        <v/>
      </c>
      <c r="B2476" s="29" t="str">
        <f t="shared" si="76"/>
        <v>0</v>
      </c>
      <c r="C2476" s="30"/>
      <c r="D2476" s="30"/>
      <c r="E2476" s="34"/>
      <c r="F2476" s="33" t="str">
        <f t="shared" si="77"/>
        <v/>
      </c>
      <c r="G2476" s="30"/>
      <c r="H2476" s="30"/>
      <c r="I2476" s="31"/>
      <c r="J2476" s="31"/>
      <c r="K2476" s="31"/>
    </row>
    <row r="2477" spans="1:11" ht="15.75" x14ac:dyDescent="0.25">
      <c r="A2477" s="28" t="str">
        <f>IFERROR((RANK(B2477, $B$5:B7473) + COUNTIF($B$5:B2477, B2477) - 1),"")</f>
        <v/>
      </c>
      <c r="B2477" s="29" t="str">
        <f t="shared" si="76"/>
        <v>0</v>
      </c>
      <c r="C2477" s="30"/>
      <c r="D2477" s="30"/>
      <c r="E2477" s="34"/>
      <c r="F2477" s="33" t="str">
        <f t="shared" si="77"/>
        <v/>
      </c>
      <c r="G2477" s="30"/>
      <c r="H2477" s="30"/>
      <c r="I2477" s="31"/>
      <c r="J2477" s="31"/>
      <c r="K2477" s="31"/>
    </row>
    <row r="2478" spans="1:11" ht="15.75" x14ac:dyDescent="0.25">
      <c r="A2478" s="28" t="str">
        <f>IFERROR((RANK(B2478, $B$5:B7474) + COUNTIF($B$5:B2478, B2478) - 1),"")</f>
        <v/>
      </c>
      <c r="B2478" s="29" t="str">
        <f t="shared" si="76"/>
        <v>0</v>
      </c>
      <c r="C2478" s="30"/>
      <c r="D2478" s="30"/>
      <c r="E2478" s="34"/>
      <c r="F2478" s="33" t="str">
        <f t="shared" si="77"/>
        <v/>
      </c>
      <c r="G2478" s="30"/>
      <c r="H2478" s="30"/>
      <c r="I2478" s="31"/>
      <c r="J2478" s="31"/>
      <c r="K2478" s="31"/>
    </row>
    <row r="2479" spans="1:11" ht="15.75" x14ac:dyDescent="0.25">
      <c r="A2479" s="28" t="str">
        <f>IFERROR((RANK(B2479, $B$5:B7475) + COUNTIF($B$5:B2479, B2479) - 1),"")</f>
        <v/>
      </c>
      <c r="B2479" s="29" t="str">
        <f t="shared" si="76"/>
        <v>0</v>
      </c>
      <c r="C2479" s="30"/>
      <c r="D2479" s="30"/>
      <c r="E2479" s="34"/>
      <c r="F2479" s="33" t="str">
        <f t="shared" si="77"/>
        <v/>
      </c>
      <c r="G2479" s="30"/>
      <c r="H2479" s="30"/>
      <c r="I2479" s="31"/>
      <c r="J2479" s="31"/>
      <c r="K2479" s="31"/>
    </row>
    <row r="2480" spans="1:11" ht="15.75" x14ac:dyDescent="0.25">
      <c r="A2480" s="28" t="str">
        <f>IFERROR((RANK(B2480, $B$5:B7476) + COUNTIF($B$5:B2480, B2480) - 1),"")</f>
        <v/>
      </c>
      <c r="B2480" s="29" t="str">
        <f t="shared" si="76"/>
        <v>0</v>
      </c>
      <c r="C2480" s="30"/>
      <c r="D2480" s="30"/>
      <c r="E2480" s="34"/>
      <c r="F2480" s="33" t="str">
        <f t="shared" si="77"/>
        <v/>
      </c>
      <c r="G2480" s="30"/>
      <c r="H2480" s="30"/>
      <c r="I2480" s="31"/>
      <c r="J2480" s="31"/>
      <c r="K2480" s="31"/>
    </row>
    <row r="2481" spans="1:11" ht="15.75" x14ac:dyDescent="0.25">
      <c r="A2481" s="28" t="str">
        <f>IFERROR((RANK(B2481, $B$5:B7477) + COUNTIF($B$5:B2481, B2481) - 1),"")</f>
        <v/>
      </c>
      <c r="B2481" s="29" t="str">
        <f t="shared" si="76"/>
        <v>0</v>
      </c>
      <c r="C2481" s="30"/>
      <c r="D2481" s="30"/>
      <c r="E2481" s="34"/>
      <c r="F2481" s="33" t="str">
        <f t="shared" si="77"/>
        <v/>
      </c>
      <c r="G2481" s="30"/>
      <c r="H2481" s="30"/>
      <c r="I2481" s="31"/>
      <c r="J2481" s="31"/>
      <c r="K2481" s="31"/>
    </row>
    <row r="2482" spans="1:11" ht="15.75" x14ac:dyDescent="0.25">
      <c r="A2482" s="28" t="str">
        <f>IFERROR((RANK(B2482, $B$5:B7478) + COUNTIF($B$5:B2482, B2482) - 1),"")</f>
        <v/>
      </c>
      <c r="B2482" s="29" t="str">
        <f t="shared" si="76"/>
        <v>0</v>
      </c>
      <c r="C2482" s="30"/>
      <c r="D2482" s="30"/>
      <c r="E2482" s="34"/>
      <c r="F2482" s="33" t="str">
        <f t="shared" si="77"/>
        <v/>
      </c>
      <c r="G2482" s="30"/>
      <c r="H2482" s="30"/>
      <c r="I2482" s="31"/>
      <c r="J2482" s="31"/>
      <c r="K2482" s="31"/>
    </row>
    <row r="2483" spans="1:11" ht="15.75" x14ac:dyDescent="0.25">
      <c r="A2483" s="28" t="str">
        <f>IFERROR((RANK(B2483, $B$5:B7479) + COUNTIF($B$5:B2483, B2483) - 1),"")</f>
        <v/>
      </c>
      <c r="B2483" s="29" t="str">
        <f t="shared" si="76"/>
        <v>0</v>
      </c>
      <c r="C2483" s="30"/>
      <c r="D2483" s="30"/>
      <c r="E2483" s="34"/>
      <c r="F2483" s="33" t="str">
        <f t="shared" si="77"/>
        <v/>
      </c>
      <c r="G2483" s="30"/>
      <c r="H2483" s="30"/>
      <c r="I2483" s="31"/>
      <c r="J2483" s="31"/>
      <c r="K2483" s="31"/>
    </row>
    <row r="2484" spans="1:11" ht="15.75" x14ac:dyDescent="0.25">
      <c r="A2484" s="28" t="str">
        <f>IFERROR((RANK(B2484, $B$5:B7480) + COUNTIF($B$5:B2484, B2484) - 1),"")</f>
        <v/>
      </c>
      <c r="B2484" s="29" t="str">
        <f t="shared" si="76"/>
        <v>0</v>
      </c>
      <c r="C2484" s="30"/>
      <c r="D2484" s="30"/>
      <c r="E2484" s="34"/>
      <c r="F2484" s="33" t="str">
        <f t="shared" si="77"/>
        <v/>
      </c>
      <c r="G2484" s="30"/>
      <c r="H2484" s="30"/>
      <c r="I2484" s="31"/>
      <c r="J2484" s="31"/>
      <c r="K2484" s="31"/>
    </row>
    <row r="2485" spans="1:11" ht="15.75" x14ac:dyDescent="0.25">
      <c r="A2485" s="28" t="str">
        <f>IFERROR((RANK(B2485, $B$5:B7481) + COUNTIF($B$5:B2485, B2485) - 1),"")</f>
        <v/>
      </c>
      <c r="B2485" s="29" t="str">
        <f t="shared" si="76"/>
        <v>0</v>
      </c>
      <c r="C2485" s="30"/>
      <c r="D2485" s="30"/>
      <c r="E2485" s="34"/>
      <c r="F2485" s="33" t="str">
        <f t="shared" si="77"/>
        <v/>
      </c>
      <c r="G2485" s="30"/>
      <c r="H2485" s="30"/>
      <c r="I2485" s="31"/>
      <c r="J2485" s="31"/>
      <c r="K2485" s="31"/>
    </row>
    <row r="2486" spans="1:11" ht="15.75" x14ac:dyDescent="0.25">
      <c r="A2486" s="28" t="str">
        <f>IFERROR((RANK(B2486, $B$5:B7482) + COUNTIF($B$5:B2486, B2486) - 1),"")</f>
        <v/>
      </c>
      <c r="B2486" s="29" t="str">
        <f t="shared" si="76"/>
        <v>0</v>
      </c>
      <c r="C2486" s="30"/>
      <c r="D2486" s="30"/>
      <c r="E2486" s="34"/>
      <c r="F2486" s="33" t="str">
        <f t="shared" si="77"/>
        <v/>
      </c>
      <c r="G2486" s="30"/>
      <c r="H2486" s="30"/>
      <c r="I2486" s="31"/>
      <c r="J2486" s="31"/>
      <c r="K2486" s="31"/>
    </row>
    <row r="2487" spans="1:11" ht="15.75" x14ac:dyDescent="0.25">
      <c r="A2487" s="28" t="str">
        <f>IFERROR((RANK(B2487, $B$5:B7483) + COUNTIF($B$5:B2487, B2487) - 1),"")</f>
        <v/>
      </c>
      <c r="B2487" s="29" t="str">
        <f t="shared" si="76"/>
        <v>0</v>
      </c>
      <c r="C2487" s="30"/>
      <c r="D2487" s="30"/>
      <c r="E2487" s="34"/>
      <c r="F2487" s="33" t="str">
        <f t="shared" si="77"/>
        <v/>
      </c>
      <c r="G2487" s="30"/>
      <c r="H2487" s="30"/>
      <c r="I2487" s="31"/>
      <c r="J2487" s="31"/>
      <c r="K2487" s="31"/>
    </row>
    <row r="2488" spans="1:11" ht="15.75" x14ac:dyDescent="0.25">
      <c r="A2488" s="28" t="str">
        <f>IFERROR((RANK(B2488, $B$5:B7484) + COUNTIF($B$5:B2488, B2488) - 1),"")</f>
        <v/>
      </c>
      <c r="B2488" s="29" t="str">
        <f t="shared" si="76"/>
        <v>0</v>
      </c>
      <c r="C2488" s="30"/>
      <c r="D2488" s="30"/>
      <c r="E2488" s="34"/>
      <c r="F2488" s="33" t="str">
        <f t="shared" si="77"/>
        <v/>
      </c>
      <c r="G2488" s="30"/>
      <c r="H2488" s="30"/>
      <c r="I2488" s="31"/>
      <c r="J2488" s="31"/>
      <c r="K2488" s="31"/>
    </row>
    <row r="2489" spans="1:11" ht="15.75" x14ac:dyDescent="0.25">
      <c r="A2489" s="28" t="str">
        <f>IFERROR((RANK(B2489, $B$5:B7485) + COUNTIF($B$5:B2489, B2489) - 1),"")</f>
        <v/>
      </c>
      <c r="B2489" s="29" t="str">
        <f t="shared" si="76"/>
        <v>0</v>
      </c>
      <c r="C2489" s="30"/>
      <c r="D2489" s="30"/>
      <c r="E2489" s="34"/>
      <c r="F2489" s="33" t="str">
        <f t="shared" si="77"/>
        <v/>
      </c>
      <c r="G2489" s="30"/>
      <c r="H2489" s="30"/>
      <c r="I2489" s="31"/>
      <c r="J2489" s="31"/>
      <c r="K2489" s="31"/>
    </row>
    <row r="2490" spans="1:11" ht="15.75" x14ac:dyDescent="0.25">
      <c r="A2490" s="28" t="str">
        <f>IFERROR((RANK(B2490, $B$5:B7486) + COUNTIF($B$5:B2490, B2490) - 1),"")</f>
        <v/>
      </c>
      <c r="B2490" s="29" t="str">
        <f t="shared" si="76"/>
        <v>0</v>
      </c>
      <c r="C2490" s="30"/>
      <c r="D2490" s="30"/>
      <c r="E2490" s="34"/>
      <c r="F2490" s="33" t="str">
        <f t="shared" si="77"/>
        <v/>
      </c>
      <c r="G2490" s="30"/>
      <c r="H2490" s="30"/>
      <c r="I2490" s="31"/>
      <c r="J2490" s="31"/>
      <c r="K2490" s="31"/>
    </row>
    <row r="2491" spans="1:11" ht="15.75" x14ac:dyDescent="0.25">
      <c r="A2491" s="28" t="str">
        <f>IFERROR((RANK(B2491, $B$5:B7487) + COUNTIF($B$5:B2491, B2491) - 1),"")</f>
        <v/>
      </c>
      <c r="B2491" s="29" t="str">
        <f t="shared" si="76"/>
        <v>0</v>
      </c>
      <c r="C2491" s="30"/>
      <c r="D2491" s="30"/>
      <c r="E2491" s="34"/>
      <c r="F2491" s="33" t="str">
        <f t="shared" si="77"/>
        <v/>
      </c>
      <c r="G2491" s="30"/>
      <c r="H2491" s="30"/>
      <c r="I2491" s="31"/>
      <c r="J2491" s="31"/>
      <c r="K2491" s="31"/>
    </row>
    <row r="2492" spans="1:11" ht="15.75" x14ac:dyDescent="0.25">
      <c r="A2492" s="28" t="str">
        <f>IFERROR((RANK(B2492, $B$5:B7488) + COUNTIF($B$5:B2492, B2492) - 1),"")</f>
        <v/>
      </c>
      <c r="B2492" s="29" t="str">
        <f t="shared" si="76"/>
        <v>0</v>
      </c>
      <c r="C2492" s="30"/>
      <c r="D2492" s="30"/>
      <c r="E2492" s="34"/>
      <c r="F2492" s="33" t="str">
        <f t="shared" si="77"/>
        <v/>
      </c>
      <c r="G2492" s="30"/>
      <c r="H2492" s="30"/>
      <c r="I2492" s="31"/>
      <c r="J2492" s="31"/>
      <c r="K2492" s="31"/>
    </row>
    <row r="2493" spans="1:11" ht="15.75" x14ac:dyDescent="0.25">
      <c r="A2493" s="28" t="str">
        <f>IFERROR((RANK(B2493, $B$5:B7489) + COUNTIF($B$5:B2493, B2493) - 1),"")</f>
        <v/>
      </c>
      <c r="B2493" s="29" t="str">
        <f t="shared" si="76"/>
        <v>0</v>
      </c>
      <c r="C2493" s="30"/>
      <c r="D2493" s="30"/>
      <c r="E2493" s="34"/>
      <c r="F2493" s="33" t="str">
        <f t="shared" si="77"/>
        <v/>
      </c>
      <c r="G2493" s="30"/>
      <c r="H2493" s="30"/>
      <c r="I2493" s="31"/>
      <c r="J2493" s="31"/>
      <c r="K2493" s="31"/>
    </row>
    <row r="2494" spans="1:11" ht="15.75" x14ac:dyDescent="0.25">
      <c r="A2494" s="28" t="str">
        <f>IFERROR((RANK(B2494, $B$5:B7490) + COUNTIF($B$5:B2494, B2494) - 1),"")</f>
        <v/>
      </c>
      <c r="B2494" s="29" t="str">
        <f t="shared" si="76"/>
        <v>0</v>
      </c>
      <c r="C2494" s="30"/>
      <c r="D2494" s="30"/>
      <c r="E2494" s="34"/>
      <c r="F2494" s="33" t="str">
        <f t="shared" si="77"/>
        <v/>
      </c>
      <c r="G2494" s="30"/>
      <c r="H2494" s="30"/>
      <c r="I2494" s="31"/>
      <c r="J2494" s="31"/>
      <c r="K2494" s="31"/>
    </row>
    <row r="2495" spans="1:11" ht="15.75" x14ac:dyDescent="0.25">
      <c r="A2495" s="28" t="str">
        <f>IFERROR((RANK(B2495, $B$5:B7491) + COUNTIF($B$5:B2495, B2495) - 1),"")</f>
        <v/>
      </c>
      <c r="B2495" s="29" t="str">
        <f t="shared" si="76"/>
        <v>0</v>
      </c>
      <c r="C2495" s="30"/>
      <c r="D2495" s="30"/>
      <c r="E2495" s="34"/>
      <c r="F2495" s="33" t="str">
        <f t="shared" si="77"/>
        <v/>
      </c>
      <c r="G2495" s="30"/>
      <c r="H2495" s="30"/>
      <c r="I2495" s="31"/>
      <c r="J2495" s="31"/>
      <c r="K2495" s="31"/>
    </row>
    <row r="2496" spans="1:11" ht="15.75" x14ac:dyDescent="0.25">
      <c r="A2496" s="28" t="str">
        <f>IFERROR((RANK(B2496, $B$5:B7492) + COUNTIF($B$5:B2496, B2496) - 1),"")</f>
        <v/>
      </c>
      <c r="B2496" s="29" t="str">
        <f t="shared" si="76"/>
        <v>0</v>
      </c>
      <c r="C2496" s="30"/>
      <c r="D2496" s="30"/>
      <c r="E2496" s="34"/>
      <c r="F2496" s="33" t="str">
        <f t="shared" si="77"/>
        <v/>
      </c>
      <c r="G2496" s="30"/>
      <c r="H2496" s="30"/>
      <c r="I2496" s="31"/>
      <c r="J2496" s="31"/>
      <c r="K2496" s="31"/>
    </row>
    <row r="2497" spans="1:11" ht="15.75" x14ac:dyDescent="0.25">
      <c r="A2497" s="28" t="str">
        <f>IFERROR((RANK(B2497, $B$5:B7493) + COUNTIF($B$5:B2497, B2497) - 1),"")</f>
        <v/>
      </c>
      <c r="B2497" s="29" t="str">
        <f t="shared" si="76"/>
        <v>0</v>
      </c>
      <c r="C2497" s="30"/>
      <c r="D2497" s="30"/>
      <c r="E2497" s="34"/>
      <c r="F2497" s="33" t="str">
        <f t="shared" si="77"/>
        <v/>
      </c>
      <c r="G2497" s="30"/>
      <c r="H2497" s="30"/>
      <c r="I2497" s="31"/>
      <c r="J2497" s="31"/>
      <c r="K2497" s="31"/>
    </row>
    <row r="2498" spans="1:11" ht="15.75" x14ac:dyDescent="0.25">
      <c r="A2498" s="28" t="str">
        <f>IFERROR((RANK(B2498, $B$5:B7494) + COUNTIF($B$5:B2498, B2498) - 1),"")</f>
        <v/>
      </c>
      <c r="B2498" s="29" t="str">
        <f t="shared" si="76"/>
        <v>0</v>
      </c>
      <c r="C2498" s="30"/>
      <c r="D2498" s="30"/>
      <c r="E2498" s="34"/>
      <c r="F2498" s="33" t="str">
        <f t="shared" si="77"/>
        <v/>
      </c>
      <c r="G2498" s="30"/>
      <c r="H2498" s="30"/>
      <c r="I2498" s="31"/>
      <c r="J2498" s="31"/>
      <c r="K2498" s="31"/>
    </row>
    <row r="2499" spans="1:11" ht="15.75" x14ac:dyDescent="0.25">
      <c r="A2499" s="28" t="str">
        <f>IFERROR((RANK(B2499, $B$5:B7495) + COUNTIF($B$5:B2499, B2499) - 1),"")</f>
        <v/>
      </c>
      <c r="B2499" s="29" t="str">
        <f t="shared" si="76"/>
        <v>0</v>
      </c>
      <c r="C2499" s="30"/>
      <c r="D2499" s="30"/>
      <c r="E2499" s="34"/>
      <c r="F2499" s="33" t="str">
        <f t="shared" si="77"/>
        <v/>
      </c>
      <c r="G2499" s="30"/>
      <c r="H2499" s="30"/>
      <c r="I2499" s="31"/>
      <c r="J2499" s="31"/>
      <c r="K2499" s="31"/>
    </row>
    <row r="2500" spans="1:11" ht="15.75" x14ac:dyDescent="0.25">
      <c r="A2500" s="28" t="str">
        <f>IFERROR((RANK(B2500, $B$5:B7496) + COUNTIF($B$5:B2500, B2500) - 1),"")</f>
        <v/>
      </c>
      <c r="B2500" s="29" t="str">
        <f t="shared" si="76"/>
        <v>0</v>
      </c>
      <c r="C2500" s="30"/>
      <c r="D2500" s="30"/>
      <c r="E2500" s="34"/>
      <c r="F2500" s="33" t="str">
        <f t="shared" si="77"/>
        <v/>
      </c>
      <c r="G2500" s="30"/>
      <c r="H2500" s="30"/>
      <c r="I2500" s="31"/>
      <c r="J2500" s="31"/>
      <c r="K2500" s="31"/>
    </row>
    <row r="2501" spans="1:11" ht="15.75" x14ac:dyDescent="0.25">
      <c r="A2501" s="28" t="str">
        <f>IFERROR((RANK(B2501, $B$5:B7497) + COUNTIF($B$5:B2501, B2501) - 1),"")</f>
        <v/>
      </c>
      <c r="B2501" s="29" t="str">
        <f t="shared" ref="B2501:B2564" si="78">IF(G2501="Removed",IF(AND(I2501 &lt;&gt; "Poor", I2501 &lt;&gt; "Very Poor/Dead",E2501&gt;5), E2501, "0"),"0")</f>
        <v>0</v>
      </c>
      <c r="C2501" s="30"/>
      <c r="D2501" s="30"/>
      <c r="E2501" s="34"/>
      <c r="F2501" s="33" t="str">
        <f t="shared" ref="F2501:F2564" si="79">IF(E2501&gt;=20,"X","")</f>
        <v/>
      </c>
      <c r="G2501" s="30"/>
      <c r="H2501" s="30"/>
      <c r="I2501" s="31"/>
      <c r="J2501" s="31"/>
      <c r="K2501" s="31"/>
    </row>
    <row r="2502" spans="1:11" ht="15.75" x14ac:dyDescent="0.25">
      <c r="A2502" s="28" t="str">
        <f>IFERROR((RANK(B2502, $B$5:B7498) + COUNTIF($B$5:B2502, B2502) - 1),"")</f>
        <v/>
      </c>
      <c r="B2502" s="29" t="str">
        <f t="shared" si="78"/>
        <v>0</v>
      </c>
      <c r="C2502" s="30"/>
      <c r="D2502" s="30"/>
      <c r="E2502" s="34"/>
      <c r="F2502" s="33" t="str">
        <f t="shared" si="79"/>
        <v/>
      </c>
      <c r="G2502" s="30"/>
      <c r="H2502" s="30"/>
      <c r="I2502" s="31"/>
      <c r="J2502" s="31"/>
      <c r="K2502" s="31"/>
    </row>
    <row r="2503" spans="1:11" ht="15.75" x14ac:dyDescent="0.25">
      <c r="A2503" s="28" t="str">
        <f>IFERROR((RANK(B2503, $B$5:B7499) + COUNTIF($B$5:B2503, B2503) - 1),"")</f>
        <v/>
      </c>
      <c r="B2503" s="29" t="str">
        <f t="shared" si="78"/>
        <v>0</v>
      </c>
      <c r="C2503" s="30"/>
      <c r="D2503" s="30"/>
      <c r="E2503" s="34"/>
      <c r="F2503" s="33" t="str">
        <f t="shared" si="79"/>
        <v/>
      </c>
      <c r="G2503" s="30"/>
      <c r="H2503" s="30"/>
      <c r="I2503" s="31"/>
      <c r="J2503" s="31"/>
      <c r="K2503" s="31"/>
    </row>
    <row r="2504" spans="1:11" ht="15.75" x14ac:dyDescent="0.25">
      <c r="A2504" s="28" t="str">
        <f>IFERROR((RANK(B2504, $B$5:B7500) + COUNTIF($B$5:B2504, B2504) - 1),"")</f>
        <v/>
      </c>
      <c r="B2504" s="29" t="str">
        <f t="shared" si="78"/>
        <v>0</v>
      </c>
      <c r="C2504" s="30"/>
      <c r="D2504" s="30"/>
      <c r="E2504" s="34"/>
      <c r="F2504" s="33" t="str">
        <f t="shared" si="79"/>
        <v/>
      </c>
      <c r="G2504" s="30"/>
      <c r="H2504" s="30"/>
      <c r="I2504" s="31"/>
      <c r="J2504" s="31"/>
      <c r="K2504" s="31"/>
    </row>
    <row r="2505" spans="1:11" ht="15.75" x14ac:dyDescent="0.25">
      <c r="A2505" s="28" t="str">
        <f>IFERROR((RANK(B2505, $B$5:B7501) + COUNTIF($B$5:B2505, B2505) - 1),"")</f>
        <v/>
      </c>
      <c r="B2505" s="29" t="str">
        <f t="shared" si="78"/>
        <v>0</v>
      </c>
      <c r="C2505" s="30"/>
      <c r="D2505" s="30"/>
      <c r="E2505" s="34"/>
      <c r="F2505" s="33" t="str">
        <f t="shared" si="79"/>
        <v/>
      </c>
      <c r="G2505" s="30"/>
      <c r="H2505" s="30"/>
      <c r="I2505" s="31"/>
      <c r="J2505" s="31"/>
      <c r="K2505" s="31"/>
    </row>
    <row r="2506" spans="1:11" ht="15.75" x14ac:dyDescent="0.25">
      <c r="A2506" s="28" t="str">
        <f>IFERROR((RANK(B2506, $B$5:B7502) + COUNTIF($B$5:B2506, B2506) - 1),"")</f>
        <v/>
      </c>
      <c r="B2506" s="29" t="str">
        <f t="shared" si="78"/>
        <v>0</v>
      </c>
      <c r="C2506" s="30"/>
      <c r="D2506" s="30"/>
      <c r="E2506" s="34"/>
      <c r="F2506" s="33" t="str">
        <f t="shared" si="79"/>
        <v/>
      </c>
      <c r="G2506" s="30"/>
      <c r="H2506" s="30"/>
      <c r="I2506" s="31"/>
      <c r="J2506" s="31"/>
      <c r="K2506" s="31"/>
    </row>
    <row r="2507" spans="1:11" ht="15.75" x14ac:dyDescent="0.25">
      <c r="A2507" s="28" t="str">
        <f>IFERROR((RANK(B2507, $B$5:B7503) + COUNTIF($B$5:B2507, B2507) - 1),"")</f>
        <v/>
      </c>
      <c r="B2507" s="29" t="str">
        <f t="shared" si="78"/>
        <v>0</v>
      </c>
      <c r="C2507" s="30"/>
      <c r="D2507" s="30"/>
      <c r="E2507" s="34"/>
      <c r="F2507" s="33" t="str">
        <f t="shared" si="79"/>
        <v/>
      </c>
      <c r="G2507" s="30"/>
      <c r="H2507" s="30"/>
      <c r="I2507" s="31"/>
      <c r="J2507" s="31"/>
      <c r="K2507" s="31"/>
    </row>
    <row r="2508" spans="1:11" ht="15.75" x14ac:dyDescent="0.25">
      <c r="A2508" s="28" t="str">
        <f>IFERROR((RANK(B2508, $B$5:B7504) + COUNTIF($B$5:B2508, B2508) - 1),"")</f>
        <v/>
      </c>
      <c r="B2508" s="29" t="str">
        <f t="shared" si="78"/>
        <v>0</v>
      </c>
      <c r="C2508" s="30"/>
      <c r="D2508" s="30"/>
      <c r="E2508" s="34"/>
      <c r="F2508" s="33" t="str">
        <f t="shared" si="79"/>
        <v/>
      </c>
      <c r="G2508" s="30"/>
      <c r="H2508" s="30"/>
      <c r="I2508" s="31"/>
      <c r="J2508" s="31"/>
      <c r="K2508" s="31"/>
    </row>
    <row r="2509" spans="1:11" ht="15.75" x14ac:dyDescent="0.25">
      <c r="A2509" s="28" t="str">
        <f>IFERROR((RANK(B2509, $B$5:B7505) + COUNTIF($B$5:B2509, B2509) - 1),"")</f>
        <v/>
      </c>
      <c r="B2509" s="29" t="str">
        <f t="shared" si="78"/>
        <v>0</v>
      </c>
      <c r="C2509" s="30"/>
      <c r="D2509" s="30"/>
      <c r="E2509" s="34"/>
      <c r="F2509" s="33" t="str">
        <f t="shared" si="79"/>
        <v/>
      </c>
      <c r="G2509" s="30"/>
      <c r="H2509" s="30"/>
      <c r="I2509" s="31"/>
      <c r="J2509" s="31"/>
      <c r="K2509" s="31"/>
    </row>
    <row r="2510" spans="1:11" ht="15.75" x14ac:dyDescent="0.25">
      <c r="A2510" s="28" t="str">
        <f>IFERROR((RANK(B2510, $B$5:B7506) + COUNTIF($B$5:B2510, B2510) - 1),"")</f>
        <v/>
      </c>
      <c r="B2510" s="29" t="str">
        <f t="shared" si="78"/>
        <v>0</v>
      </c>
      <c r="C2510" s="30"/>
      <c r="D2510" s="30"/>
      <c r="E2510" s="34"/>
      <c r="F2510" s="33" t="str">
        <f t="shared" si="79"/>
        <v/>
      </c>
      <c r="G2510" s="30"/>
      <c r="H2510" s="30"/>
      <c r="I2510" s="31"/>
      <c r="J2510" s="31"/>
      <c r="K2510" s="31"/>
    </row>
    <row r="2511" spans="1:11" ht="15.75" x14ac:dyDescent="0.25">
      <c r="A2511" s="28" t="str">
        <f>IFERROR((RANK(B2511, $B$5:B7507) + COUNTIF($B$5:B2511, B2511) - 1),"")</f>
        <v/>
      </c>
      <c r="B2511" s="29" t="str">
        <f t="shared" si="78"/>
        <v>0</v>
      </c>
      <c r="C2511" s="30"/>
      <c r="D2511" s="30"/>
      <c r="E2511" s="34"/>
      <c r="F2511" s="33" t="str">
        <f t="shared" si="79"/>
        <v/>
      </c>
      <c r="G2511" s="30"/>
      <c r="H2511" s="30"/>
      <c r="I2511" s="31"/>
      <c r="J2511" s="31"/>
      <c r="K2511" s="31"/>
    </row>
    <row r="2512" spans="1:11" ht="15.75" x14ac:dyDescent="0.25">
      <c r="A2512" s="28" t="str">
        <f>IFERROR((RANK(B2512, $B$5:B7508) + COUNTIF($B$5:B2512, B2512) - 1),"")</f>
        <v/>
      </c>
      <c r="B2512" s="29" t="str">
        <f t="shared" si="78"/>
        <v>0</v>
      </c>
      <c r="C2512" s="30"/>
      <c r="D2512" s="30"/>
      <c r="E2512" s="34"/>
      <c r="F2512" s="33" t="str">
        <f t="shared" si="79"/>
        <v/>
      </c>
      <c r="G2512" s="30"/>
      <c r="H2512" s="30"/>
      <c r="I2512" s="31"/>
      <c r="J2512" s="31"/>
      <c r="K2512" s="31"/>
    </row>
    <row r="2513" spans="1:11" ht="15.75" x14ac:dyDescent="0.25">
      <c r="A2513" s="28" t="str">
        <f>IFERROR((RANK(B2513, $B$5:B7509) + COUNTIF($B$5:B2513, B2513) - 1),"")</f>
        <v/>
      </c>
      <c r="B2513" s="29" t="str">
        <f t="shared" si="78"/>
        <v>0</v>
      </c>
      <c r="C2513" s="30"/>
      <c r="D2513" s="30"/>
      <c r="E2513" s="34"/>
      <c r="F2513" s="33" t="str">
        <f t="shared" si="79"/>
        <v/>
      </c>
      <c r="G2513" s="30"/>
      <c r="H2513" s="30"/>
      <c r="I2513" s="31"/>
      <c r="J2513" s="31"/>
      <c r="K2513" s="31"/>
    </row>
    <row r="2514" spans="1:11" ht="15.75" x14ac:dyDescent="0.25">
      <c r="A2514" s="28" t="str">
        <f>IFERROR((RANK(B2514, $B$5:B7510) + COUNTIF($B$5:B2514, B2514) - 1),"")</f>
        <v/>
      </c>
      <c r="B2514" s="29" t="str">
        <f t="shared" si="78"/>
        <v>0</v>
      </c>
      <c r="C2514" s="30"/>
      <c r="D2514" s="30"/>
      <c r="E2514" s="34"/>
      <c r="F2514" s="33" t="str">
        <f t="shared" si="79"/>
        <v/>
      </c>
      <c r="G2514" s="30"/>
      <c r="H2514" s="30"/>
      <c r="I2514" s="31"/>
      <c r="J2514" s="31"/>
      <c r="K2514" s="31"/>
    </row>
    <row r="2515" spans="1:11" ht="15.75" x14ac:dyDescent="0.25">
      <c r="A2515" s="28" t="str">
        <f>IFERROR((RANK(B2515, $B$5:B7511) + COUNTIF($B$5:B2515, B2515) - 1),"")</f>
        <v/>
      </c>
      <c r="B2515" s="29" t="str">
        <f t="shared" si="78"/>
        <v>0</v>
      </c>
      <c r="C2515" s="30"/>
      <c r="D2515" s="30"/>
      <c r="E2515" s="34"/>
      <c r="F2515" s="33" t="str">
        <f t="shared" si="79"/>
        <v/>
      </c>
      <c r="G2515" s="30"/>
      <c r="H2515" s="30"/>
      <c r="I2515" s="31"/>
      <c r="J2515" s="31"/>
      <c r="K2515" s="31"/>
    </row>
    <row r="2516" spans="1:11" ht="15.75" x14ac:dyDescent="0.25">
      <c r="A2516" s="28" t="str">
        <f>IFERROR((RANK(B2516, $B$5:B7512) + COUNTIF($B$5:B2516, B2516) - 1),"")</f>
        <v/>
      </c>
      <c r="B2516" s="29" t="str">
        <f t="shared" si="78"/>
        <v>0</v>
      </c>
      <c r="C2516" s="30"/>
      <c r="D2516" s="30"/>
      <c r="E2516" s="34"/>
      <c r="F2516" s="33" t="str">
        <f t="shared" si="79"/>
        <v/>
      </c>
      <c r="G2516" s="30"/>
      <c r="H2516" s="30"/>
      <c r="I2516" s="31"/>
      <c r="J2516" s="31"/>
      <c r="K2516" s="31"/>
    </row>
    <row r="2517" spans="1:11" ht="15.75" x14ac:dyDescent="0.25">
      <c r="A2517" s="28" t="str">
        <f>IFERROR((RANK(B2517, $B$5:B7513) + COUNTIF($B$5:B2517, B2517) - 1),"")</f>
        <v/>
      </c>
      <c r="B2517" s="29" t="str">
        <f t="shared" si="78"/>
        <v>0</v>
      </c>
      <c r="C2517" s="30"/>
      <c r="D2517" s="30"/>
      <c r="E2517" s="34"/>
      <c r="F2517" s="33" t="str">
        <f t="shared" si="79"/>
        <v/>
      </c>
      <c r="G2517" s="30"/>
      <c r="H2517" s="30"/>
      <c r="I2517" s="31"/>
      <c r="J2517" s="31"/>
      <c r="K2517" s="31"/>
    </row>
    <row r="2518" spans="1:11" ht="15.75" x14ac:dyDescent="0.25">
      <c r="A2518" s="28" t="str">
        <f>IFERROR((RANK(B2518, $B$5:B7514) + COUNTIF($B$5:B2518, B2518) - 1),"")</f>
        <v/>
      </c>
      <c r="B2518" s="29" t="str">
        <f t="shared" si="78"/>
        <v>0</v>
      </c>
      <c r="C2518" s="30"/>
      <c r="D2518" s="30"/>
      <c r="E2518" s="34"/>
      <c r="F2518" s="33" t="str">
        <f t="shared" si="79"/>
        <v/>
      </c>
      <c r="G2518" s="30"/>
      <c r="H2518" s="30"/>
      <c r="I2518" s="31"/>
      <c r="J2518" s="31"/>
      <c r="K2518" s="31"/>
    </row>
    <row r="2519" spans="1:11" ht="15.75" x14ac:dyDescent="0.25">
      <c r="A2519" s="28" t="str">
        <f>IFERROR((RANK(B2519, $B$5:B7515) + COUNTIF($B$5:B2519, B2519) - 1),"")</f>
        <v/>
      </c>
      <c r="B2519" s="29" t="str">
        <f t="shared" si="78"/>
        <v>0</v>
      </c>
      <c r="C2519" s="30"/>
      <c r="D2519" s="30"/>
      <c r="E2519" s="34"/>
      <c r="F2519" s="33" t="str">
        <f t="shared" si="79"/>
        <v/>
      </c>
      <c r="G2519" s="30"/>
      <c r="H2519" s="30"/>
      <c r="I2519" s="31"/>
      <c r="J2519" s="31"/>
      <c r="K2519" s="31"/>
    </row>
    <row r="2520" spans="1:11" ht="15.75" x14ac:dyDescent="0.25">
      <c r="A2520" s="28" t="str">
        <f>IFERROR((RANK(B2520, $B$5:B7516) + COUNTIF($B$5:B2520, B2520) - 1),"")</f>
        <v/>
      </c>
      <c r="B2520" s="29" t="str">
        <f t="shared" si="78"/>
        <v>0</v>
      </c>
      <c r="C2520" s="30"/>
      <c r="D2520" s="30"/>
      <c r="E2520" s="34"/>
      <c r="F2520" s="33" t="str">
        <f t="shared" si="79"/>
        <v/>
      </c>
      <c r="G2520" s="30"/>
      <c r="H2520" s="30"/>
      <c r="I2520" s="31"/>
      <c r="J2520" s="31"/>
      <c r="K2520" s="31"/>
    </row>
    <row r="2521" spans="1:11" ht="15.75" x14ac:dyDescent="0.25">
      <c r="A2521" s="28" t="str">
        <f>IFERROR((RANK(B2521, $B$5:B7517) + COUNTIF($B$5:B2521, B2521) - 1),"")</f>
        <v/>
      </c>
      <c r="B2521" s="29" t="str">
        <f t="shared" si="78"/>
        <v>0</v>
      </c>
      <c r="C2521" s="30"/>
      <c r="D2521" s="30"/>
      <c r="E2521" s="34"/>
      <c r="F2521" s="33" t="str">
        <f t="shared" si="79"/>
        <v/>
      </c>
      <c r="G2521" s="30"/>
      <c r="H2521" s="30"/>
      <c r="I2521" s="31"/>
      <c r="J2521" s="31"/>
      <c r="K2521" s="31"/>
    </row>
    <row r="2522" spans="1:11" ht="15.75" x14ac:dyDescent="0.25">
      <c r="A2522" s="28" t="str">
        <f>IFERROR((RANK(B2522, $B$5:B7518) + COUNTIF($B$5:B2522, B2522) - 1),"")</f>
        <v/>
      </c>
      <c r="B2522" s="29" t="str">
        <f t="shared" si="78"/>
        <v>0</v>
      </c>
      <c r="C2522" s="30"/>
      <c r="D2522" s="30"/>
      <c r="E2522" s="34"/>
      <c r="F2522" s="33" t="str">
        <f t="shared" si="79"/>
        <v/>
      </c>
      <c r="G2522" s="30"/>
      <c r="H2522" s="30"/>
      <c r="I2522" s="31"/>
      <c r="J2522" s="31"/>
      <c r="K2522" s="31"/>
    </row>
    <row r="2523" spans="1:11" ht="15.75" x14ac:dyDescent="0.25">
      <c r="A2523" s="28" t="str">
        <f>IFERROR((RANK(B2523, $B$5:B7519) + COUNTIF($B$5:B2523, B2523) - 1),"")</f>
        <v/>
      </c>
      <c r="B2523" s="29" t="str">
        <f t="shared" si="78"/>
        <v>0</v>
      </c>
      <c r="C2523" s="30"/>
      <c r="D2523" s="30"/>
      <c r="E2523" s="34"/>
      <c r="F2523" s="33" t="str">
        <f t="shared" si="79"/>
        <v/>
      </c>
      <c r="G2523" s="30"/>
      <c r="H2523" s="30"/>
      <c r="I2523" s="31"/>
      <c r="J2523" s="31"/>
      <c r="K2523" s="31"/>
    </row>
    <row r="2524" spans="1:11" ht="15.75" x14ac:dyDescent="0.25">
      <c r="A2524" s="28" t="str">
        <f>IFERROR((RANK(B2524, $B$5:B7520) + COUNTIF($B$5:B2524, B2524) - 1),"")</f>
        <v/>
      </c>
      <c r="B2524" s="29" t="str">
        <f t="shared" si="78"/>
        <v>0</v>
      </c>
      <c r="C2524" s="30"/>
      <c r="D2524" s="30"/>
      <c r="E2524" s="34"/>
      <c r="F2524" s="33" t="str">
        <f t="shared" si="79"/>
        <v/>
      </c>
      <c r="G2524" s="30"/>
      <c r="H2524" s="30"/>
      <c r="I2524" s="31"/>
      <c r="J2524" s="31"/>
      <c r="K2524" s="31"/>
    </row>
    <row r="2525" spans="1:11" ht="15.75" x14ac:dyDescent="0.25">
      <c r="A2525" s="28" t="str">
        <f>IFERROR((RANK(B2525, $B$5:B7521) + COUNTIF($B$5:B2525, B2525) - 1),"")</f>
        <v/>
      </c>
      <c r="B2525" s="29" t="str">
        <f t="shared" si="78"/>
        <v>0</v>
      </c>
      <c r="C2525" s="30"/>
      <c r="D2525" s="30"/>
      <c r="E2525" s="34"/>
      <c r="F2525" s="33" t="str">
        <f t="shared" si="79"/>
        <v/>
      </c>
      <c r="G2525" s="30"/>
      <c r="H2525" s="30"/>
      <c r="I2525" s="31"/>
      <c r="J2525" s="31"/>
      <c r="K2525" s="31"/>
    </row>
    <row r="2526" spans="1:11" ht="15.75" x14ac:dyDescent="0.25">
      <c r="A2526" s="28" t="str">
        <f>IFERROR((RANK(B2526, $B$5:B7522) + COUNTIF($B$5:B2526, B2526) - 1),"")</f>
        <v/>
      </c>
      <c r="B2526" s="29" t="str">
        <f t="shared" si="78"/>
        <v>0</v>
      </c>
      <c r="C2526" s="30"/>
      <c r="D2526" s="30"/>
      <c r="E2526" s="34"/>
      <c r="F2526" s="33" t="str">
        <f t="shared" si="79"/>
        <v/>
      </c>
      <c r="G2526" s="30"/>
      <c r="H2526" s="30"/>
      <c r="I2526" s="31"/>
      <c r="J2526" s="31"/>
      <c r="K2526" s="31"/>
    </row>
    <row r="2527" spans="1:11" ht="15.75" x14ac:dyDescent="0.25">
      <c r="A2527" s="28" t="str">
        <f>IFERROR((RANK(B2527, $B$5:B7523) + COUNTIF($B$5:B2527, B2527) - 1),"")</f>
        <v/>
      </c>
      <c r="B2527" s="29" t="str">
        <f t="shared" si="78"/>
        <v>0</v>
      </c>
      <c r="C2527" s="30"/>
      <c r="D2527" s="30"/>
      <c r="E2527" s="34"/>
      <c r="F2527" s="33" t="str">
        <f t="shared" si="79"/>
        <v/>
      </c>
      <c r="G2527" s="30"/>
      <c r="H2527" s="30"/>
      <c r="I2527" s="31"/>
      <c r="J2527" s="31"/>
      <c r="K2527" s="31"/>
    </row>
    <row r="2528" spans="1:11" ht="15.75" x14ac:dyDescent="0.25">
      <c r="A2528" s="28" t="str">
        <f>IFERROR((RANK(B2528, $B$5:B7524) + COUNTIF($B$5:B2528, B2528) - 1),"")</f>
        <v/>
      </c>
      <c r="B2528" s="29" t="str">
        <f t="shared" si="78"/>
        <v>0</v>
      </c>
      <c r="C2528" s="30"/>
      <c r="D2528" s="30"/>
      <c r="E2528" s="34"/>
      <c r="F2528" s="33" t="str">
        <f t="shared" si="79"/>
        <v/>
      </c>
      <c r="G2528" s="30"/>
      <c r="H2528" s="30"/>
      <c r="I2528" s="31"/>
      <c r="J2528" s="31"/>
      <c r="K2528" s="31"/>
    </row>
    <row r="2529" spans="1:11" ht="15.75" x14ac:dyDescent="0.25">
      <c r="A2529" s="28" t="str">
        <f>IFERROR((RANK(B2529, $B$5:B7525) + COUNTIF($B$5:B2529, B2529) - 1),"")</f>
        <v/>
      </c>
      <c r="B2529" s="29" t="str">
        <f t="shared" si="78"/>
        <v>0</v>
      </c>
      <c r="C2529" s="30"/>
      <c r="D2529" s="30"/>
      <c r="E2529" s="34"/>
      <c r="F2529" s="33" t="str">
        <f t="shared" si="79"/>
        <v/>
      </c>
      <c r="G2529" s="30"/>
      <c r="H2529" s="30"/>
      <c r="I2529" s="31"/>
      <c r="J2529" s="31"/>
      <c r="K2529" s="31"/>
    </row>
    <row r="2530" spans="1:11" ht="15.75" x14ac:dyDescent="0.25">
      <c r="A2530" s="28" t="str">
        <f>IFERROR((RANK(B2530, $B$5:B7526) + COUNTIF($B$5:B2530, B2530) - 1),"")</f>
        <v/>
      </c>
      <c r="B2530" s="29" t="str">
        <f t="shared" si="78"/>
        <v>0</v>
      </c>
      <c r="C2530" s="30"/>
      <c r="D2530" s="30"/>
      <c r="E2530" s="34"/>
      <c r="F2530" s="33" t="str">
        <f t="shared" si="79"/>
        <v/>
      </c>
      <c r="G2530" s="30"/>
      <c r="H2530" s="30"/>
      <c r="I2530" s="31"/>
      <c r="J2530" s="31"/>
      <c r="K2530" s="31"/>
    </row>
    <row r="2531" spans="1:11" ht="15.75" x14ac:dyDescent="0.25">
      <c r="A2531" s="28" t="str">
        <f>IFERROR((RANK(B2531, $B$5:B7527) + COUNTIF($B$5:B2531, B2531) - 1),"")</f>
        <v/>
      </c>
      <c r="B2531" s="29" t="str">
        <f t="shared" si="78"/>
        <v>0</v>
      </c>
      <c r="C2531" s="30"/>
      <c r="D2531" s="30"/>
      <c r="E2531" s="34"/>
      <c r="F2531" s="33" t="str">
        <f t="shared" si="79"/>
        <v/>
      </c>
      <c r="G2531" s="30"/>
      <c r="H2531" s="30"/>
      <c r="I2531" s="31"/>
      <c r="J2531" s="31"/>
      <c r="K2531" s="31"/>
    </row>
    <row r="2532" spans="1:11" ht="15.75" x14ac:dyDescent="0.25">
      <c r="A2532" s="28" t="str">
        <f>IFERROR((RANK(B2532, $B$5:B7528) + COUNTIF($B$5:B2532, B2532) - 1),"")</f>
        <v/>
      </c>
      <c r="B2532" s="29" t="str">
        <f t="shared" si="78"/>
        <v>0</v>
      </c>
      <c r="C2532" s="30"/>
      <c r="D2532" s="30"/>
      <c r="E2532" s="34"/>
      <c r="F2532" s="33" t="str">
        <f t="shared" si="79"/>
        <v/>
      </c>
      <c r="G2532" s="30"/>
      <c r="H2532" s="30"/>
      <c r="I2532" s="31"/>
      <c r="J2532" s="31"/>
      <c r="K2532" s="31"/>
    </row>
    <row r="2533" spans="1:11" ht="15.75" x14ac:dyDescent="0.25">
      <c r="A2533" s="28" t="str">
        <f>IFERROR((RANK(B2533, $B$5:B7529) + COUNTIF($B$5:B2533, B2533) - 1),"")</f>
        <v/>
      </c>
      <c r="B2533" s="29" t="str">
        <f t="shared" si="78"/>
        <v>0</v>
      </c>
      <c r="C2533" s="30"/>
      <c r="D2533" s="30"/>
      <c r="E2533" s="34"/>
      <c r="F2533" s="33" t="str">
        <f t="shared" si="79"/>
        <v/>
      </c>
      <c r="G2533" s="30"/>
      <c r="H2533" s="30"/>
      <c r="I2533" s="31"/>
      <c r="J2533" s="31"/>
      <c r="K2533" s="31"/>
    </row>
    <row r="2534" spans="1:11" ht="15.75" x14ac:dyDescent="0.25">
      <c r="A2534" s="28" t="str">
        <f>IFERROR((RANK(B2534, $B$5:B7530) + COUNTIF($B$5:B2534, B2534) - 1),"")</f>
        <v/>
      </c>
      <c r="B2534" s="29" t="str">
        <f t="shared" si="78"/>
        <v>0</v>
      </c>
      <c r="C2534" s="30"/>
      <c r="D2534" s="30"/>
      <c r="E2534" s="34"/>
      <c r="F2534" s="33" t="str">
        <f t="shared" si="79"/>
        <v/>
      </c>
      <c r="G2534" s="30"/>
      <c r="H2534" s="30"/>
      <c r="I2534" s="31"/>
      <c r="J2534" s="31"/>
      <c r="K2534" s="31"/>
    </row>
    <row r="2535" spans="1:11" ht="15.75" x14ac:dyDescent="0.25">
      <c r="A2535" s="28" t="str">
        <f>IFERROR((RANK(B2535, $B$5:B7531) + COUNTIF($B$5:B2535, B2535) - 1),"")</f>
        <v/>
      </c>
      <c r="B2535" s="29" t="str">
        <f t="shared" si="78"/>
        <v>0</v>
      </c>
      <c r="C2535" s="30"/>
      <c r="D2535" s="30"/>
      <c r="E2535" s="34"/>
      <c r="F2535" s="33" t="str">
        <f t="shared" si="79"/>
        <v/>
      </c>
      <c r="G2535" s="30"/>
      <c r="H2535" s="30"/>
      <c r="I2535" s="31"/>
      <c r="J2535" s="31"/>
      <c r="K2535" s="31"/>
    </row>
    <row r="2536" spans="1:11" ht="15.75" x14ac:dyDescent="0.25">
      <c r="A2536" s="28" t="str">
        <f>IFERROR((RANK(B2536, $B$5:B7532) + COUNTIF($B$5:B2536, B2536) - 1),"")</f>
        <v/>
      </c>
      <c r="B2536" s="29" t="str">
        <f t="shared" si="78"/>
        <v>0</v>
      </c>
      <c r="C2536" s="30"/>
      <c r="D2536" s="30"/>
      <c r="E2536" s="34"/>
      <c r="F2536" s="33" t="str">
        <f t="shared" si="79"/>
        <v/>
      </c>
      <c r="G2536" s="30"/>
      <c r="H2536" s="30"/>
      <c r="I2536" s="31"/>
      <c r="J2536" s="31"/>
      <c r="K2536" s="31"/>
    </row>
    <row r="2537" spans="1:11" ht="15.75" x14ac:dyDescent="0.25">
      <c r="A2537" s="28" t="str">
        <f>IFERROR((RANK(B2537, $B$5:B7533) + COUNTIF($B$5:B2537, B2537) - 1),"")</f>
        <v/>
      </c>
      <c r="B2537" s="29" t="str">
        <f t="shared" si="78"/>
        <v>0</v>
      </c>
      <c r="C2537" s="30"/>
      <c r="D2537" s="30"/>
      <c r="E2537" s="34"/>
      <c r="F2537" s="33" t="str">
        <f t="shared" si="79"/>
        <v/>
      </c>
      <c r="G2537" s="30"/>
      <c r="H2537" s="30"/>
      <c r="I2537" s="31"/>
      <c r="J2537" s="31"/>
      <c r="K2537" s="31"/>
    </row>
    <row r="2538" spans="1:11" ht="15.75" x14ac:dyDescent="0.25">
      <c r="A2538" s="28" t="str">
        <f>IFERROR((RANK(B2538, $B$5:B7534) + COUNTIF($B$5:B2538, B2538) - 1),"")</f>
        <v/>
      </c>
      <c r="B2538" s="29" t="str">
        <f t="shared" si="78"/>
        <v>0</v>
      </c>
      <c r="C2538" s="30"/>
      <c r="D2538" s="30"/>
      <c r="E2538" s="34"/>
      <c r="F2538" s="33" t="str">
        <f t="shared" si="79"/>
        <v/>
      </c>
      <c r="G2538" s="30"/>
      <c r="H2538" s="30"/>
      <c r="I2538" s="31"/>
      <c r="J2538" s="31"/>
      <c r="K2538" s="31"/>
    </row>
    <row r="2539" spans="1:11" ht="15.75" x14ac:dyDescent="0.25">
      <c r="A2539" s="28" t="str">
        <f>IFERROR((RANK(B2539, $B$5:B7535) + COUNTIF($B$5:B2539, B2539) - 1),"")</f>
        <v/>
      </c>
      <c r="B2539" s="29" t="str">
        <f t="shared" si="78"/>
        <v>0</v>
      </c>
      <c r="C2539" s="30"/>
      <c r="D2539" s="30"/>
      <c r="E2539" s="34"/>
      <c r="F2539" s="33" t="str">
        <f t="shared" si="79"/>
        <v/>
      </c>
      <c r="G2539" s="30"/>
      <c r="H2539" s="30"/>
      <c r="I2539" s="31"/>
      <c r="J2539" s="31"/>
      <c r="K2539" s="31"/>
    </row>
    <row r="2540" spans="1:11" ht="15.75" x14ac:dyDescent="0.25">
      <c r="A2540" s="28" t="str">
        <f>IFERROR((RANK(B2540, $B$5:B7536) + COUNTIF($B$5:B2540, B2540) - 1),"")</f>
        <v/>
      </c>
      <c r="B2540" s="29" t="str">
        <f t="shared" si="78"/>
        <v>0</v>
      </c>
      <c r="C2540" s="30"/>
      <c r="D2540" s="30"/>
      <c r="E2540" s="34"/>
      <c r="F2540" s="33" t="str">
        <f t="shared" si="79"/>
        <v/>
      </c>
      <c r="G2540" s="30"/>
      <c r="H2540" s="30"/>
      <c r="I2540" s="31"/>
      <c r="J2540" s="31"/>
      <c r="K2540" s="31"/>
    </row>
    <row r="2541" spans="1:11" ht="15.75" x14ac:dyDescent="0.25">
      <c r="A2541" s="28" t="str">
        <f>IFERROR((RANK(B2541, $B$5:B7537) + COUNTIF($B$5:B2541, B2541) - 1),"")</f>
        <v/>
      </c>
      <c r="B2541" s="29" t="str">
        <f t="shared" si="78"/>
        <v>0</v>
      </c>
      <c r="C2541" s="30"/>
      <c r="D2541" s="30"/>
      <c r="E2541" s="34"/>
      <c r="F2541" s="33" t="str">
        <f t="shared" si="79"/>
        <v/>
      </c>
      <c r="G2541" s="30"/>
      <c r="H2541" s="30"/>
      <c r="I2541" s="31"/>
      <c r="J2541" s="31"/>
      <c r="K2541" s="31"/>
    </row>
    <row r="2542" spans="1:11" ht="15.75" x14ac:dyDescent="0.25">
      <c r="A2542" s="28" t="str">
        <f>IFERROR((RANK(B2542, $B$5:B7538) + COUNTIF($B$5:B2542, B2542) - 1),"")</f>
        <v/>
      </c>
      <c r="B2542" s="29" t="str">
        <f t="shared" si="78"/>
        <v>0</v>
      </c>
      <c r="C2542" s="30"/>
      <c r="D2542" s="30"/>
      <c r="E2542" s="34"/>
      <c r="F2542" s="33" t="str">
        <f t="shared" si="79"/>
        <v/>
      </c>
      <c r="G2542" s="30"/>
      <c r="H2542" s="30"/>
      <c r="I2542" s="31"/>
      <c r="J2542" s="31"/>
      <c r="K2542" s="31"/>
    </row>
    <row r="2543" spans="1:11" ht="15.75" x14ac:dyDescent="0.25">
      <c r="A2543" s="28" t="str">
        <f>IFERROR((RANK(B2543, $B$5:B7539) + COUNTIF($B$5:B2543, B2543) - 1),"")</f>
        <v/>
      </c>
      <c r="B2543" s="29" t="str">
        <f t="shared" si="78"/>
        <v>0</v>
      </c>
      <c r="C2543" s="30"/>
      <c r="D2543" s="30"/>
      <c r="E2543" s="34"/>
      <c r="F2543" s="33" t="str">
        <f t="shared" si="79"/>
        <v/>
      </c>
      <c r="G2543" s="30"/>
      <c r="H2543" s="30"/>
      <c r="I2543" s="31"/>
      <c r="J2543" s="31"/>
      <c r="K2543" s="31"/>
    </row>
    <row r="2544" spans="1:11" ht="15.75" x14ac:dyDescent="0.25">
      <c r="A2544" s="28" t="str">
        <f>IFERROR((RANK(B2544, $B$5:B7540) + COUNTIF($B$5:B2544, B2544) - 1),"")</f>
        <v/>
      </c>
      <c r="B2544" s="29" t="str">
        <f t="shared" si="78"/>
        <v>0</v>
      </c>
      <c r="C2544" s="30"/>
      <c r="D2544" s="30"/>
      <c r="E2544" s="34"/>
      <c r="F2544" s="33" t="str">
        <f t="shared" si="79"/>
        <v/>
      </c>
      <c r="G2544" s="30"/>
      <c r="H2544" s="30"/>
      <c r="I2544" s="31"/>
      <c r="J2544" s="31"/>
      <c r="K2544" s="31"/>
    </row>
    <row r="2545" spans="1:11" ht="15.75" x14ac:dyDescent="0.25">
      <c r="A2545" s="28" t="str">
        <f>IFERROR((RANK(B2545, $B$5:B7541) + COUNTIF($B$5:B2545, B2545) - 1),"")</f>
        <v/>
      </c>
      <c r="B2545" s="29" t="str">
        <f t="shared" si="78"/>
        <v>0</v>
      </c>
      <c r="C2545" s="30"/>
      <c r="D2545" s="30"/>
      <c r="E2545" s="34"/>
      <c r="F2545" s="33" t="str">
        <f t="shared" si="79"/>
        <v/>
      </c>
      <c r="G2545" s="30"/>
      <c r="H2545" s="30"/>
      <c r="I2545" s="31"/>
      <c r="J2545" s="31"/>
      <c r="K2545" s="31"/>
    </row>
    <row r="2546" spans="1:11" ht="15.75" x14ac:dyDescent="0.25">
      <c r="A2546" s="28" t="str">
        <f>IFERROR((RANK(B2546, $B$5:B7542) + COUNTIF($B$5:B2546, B2546) - 1),"")</f>
        <v/>
      </c>
      <c r="B2546" s="29" t="str">
        <f t="shared" si="78"/>
        <v>0</v>
      </c>
      <c r="C2546" s="30"/>
      <c r="D2546" s="30"/>
      <c r="E2546" s="34"/>
      <c r="F2546" s="33" t="str">
        <f t="shared" si="79"/>
        <v/>
      </c>
      <c r="G2546" s="30"/>
      <c r="H2546" s="30"/>
      <c r="I2546" s="31"/>
      <c r="J2546" s="31"/>
      <c r="K2546" s="31"/>
    </row>
    <row r="2547" spans="1:11" ht="15.75" x14ac:dyDescent="0.25">
      <c r="A2547" s="28" t="str">
        <f>IFERROR((RANK(B2547, $B$5:B7543) + COUNTIF($B$5:B2547, B2547) - 1),"")</f>
        <v/>
      </c>
      <c r="B2547" s="29" t="str">
        <f t="shared" si="78"/>
        <v>0</v>
      </c>
      <c r="C2547" s="30"/>
      <c r="D2547" s="30"/>
      <c r="E2547" s="34"/>
      <c r="F2547" s="33" t="str">
        <f t="shared" si="79"/>
        <v/>
      </c>
      <c r="G2547" s="30"/>
      <c r="H2547" s="30"/>
      <c r="I2547" s="31"/>
      <c r="J2547" s="31"/>
      <c r="K2547" s="31"/>
    </row>
    <row r="2548" spans="1:11" ht="15.75" x14ac:dyDescent="0.25">
      <c r="A2548" s="28" t="str">
        <f>IFERROR((RANK(B2548, $B$5:B7544) + COUNTIF($B$5:B2548, B2548) - 1),"")</f>
        <v/>
      </c>
      <c r="B2548" s="29" t="str">
        <f t="shared" si="78"/>
        <v>0</v>
      </c>
      <c r="C2548" s="30"/>
      <c r="D2548" s="30"/>
      <c r="E2548" s="34"/>
      <c r="F2548" s="33" t="str">
        <f t="shared" si="79"/>
        <v/>
      </c>
      <c r="G2548" s="30"/>
      <c r="H2548" s="30"/>
      <c r="I2548" s="31"/>
      <c r="J2548" s="31"/>
      <c r="K2548" s="31"/>
    </row>
    <row r="2549" spans="1:11" ht="15.75" x14ac:dyDescent="0.25">
      <c r="A2549" s="28" t="str">
        <f>IFERROR((RANK(B2549, $B$5:B7545) + COUNTIF($B$5:B2549, B2549) - 1),"")</f>
        <v/>
      </c>
      <c r="B2549" s="29" t="str">
        <f t="shared" si="78"/>
        <v>0</v>
      </c>
      <c r="C2549" s="30"/>
      <c r="D2549" s="30"/>
      <c r="E2549" s="34"/>
      <c r="F2549" s="33" t="str">
        <f t="shared" si="79"/>
        <v/>
      </c>
      <c r="G2549" s="30"/>
      <c r="H2549" s="30"/>
      <c r="I2549" s="31"/>
      <c r="J2549" s="31"/>
      <c r="K2549" s="31"/>
    </row>
    <row r="2550" spans="1:11" ht="15.75" x14ac:dyDescent="0.25">
      <c r="A2550" s="28" t="str">
        <f>IFERROR((RANK(B2550, $B$5:B7546) + COUNTIF($B$5:B2550, B2550) - 1),"")</f>
        <v/>
      </c>
      <c r="B2550" s="29" t="str">
        <f t="shared" si="78"/>
        <v>0</v>
      </c>
      <c r="C2550" s="30"/>
      <c r="D2550" s="30"/>
      <c r="E2550" s="34"/>
      <c r="F2550" s="33" t="str">
        <f t="shared" si="79"/>
        <v/>
      </c>
      <c r="G2550" s="30"/>
      <c r="H2550" s="30"/>
      <c r="I2550" s="31"/>
      <c r="J2550" s="31"/>
      <c r="K2550" s="31"/>
    </row>
    <row r="2551" spans="1:11" ht="15.75" x14ac:dyDescent="0.25">
      <c r="A2551" s="28" t="str">
        <f>IFERROR((RANK(B2551, $B$5:B7547) + COUNTIF($B$5:B2551, B2551) - 1),"")</f>
        <v/>
      </c>
      <c r="B2551" s="29" t="str">
        <f t="shared" si="78"/>
        <v>0</v>
      </c>
      <c r="C2551" s="30"/>
      <c r="D2551" s="30"/>
      <c r="E2551" s="34"/>
      <c r="F2551" s="33" t="str">
        <f t="shared" si="79"/>
        <v/>
      </c>
      <c r="G2551" s="30"/>
      <c r="H2551" s="30"/>
      <c r="I2551" s="31"/>
      <c r="J2551" s="31"/>
      <c r="K2551" s="31"/>
    </row>
    <row r="2552" spans="1:11" ht="15.75" x14ac:dyDescent="0.25">
      <c r="A2552" s="28" t="str">
        <f>IFERROR((RANK(B2552, $B$5:B7548) + COUNTIF($B$5:B2552, B2552) - 1),"")</f>
        <v/>
      </c>
      <c r="B2552" s="29" t="str">
        <f t="shared" si="78"/>
        <v>0</v>
      </c>
      <c r="C2552" s="30"/>
      <c r="D2552" s="30"/>
      <c r="E2552" s="34"/>
      <c r="F2552" s="33" t="str">
        <f t="shared" si="79"/>
        <v/>
      </c>
      <c r="G2552" s="30"/>
      <c r="H2552" s="30"/>
      <c r="I2552" s="31"/>
      <c r="J2552" s="31"/>
      <c r="K2552" s="31"/>
    </row>
    <row r="2553" spans="1:11" ht="15.75" x14ac:dyDescent="0.25">
      <c r="A2553" s="28" t="str">
        <f>IFERROR((RANK(B2553, $B$5:B7549) + COUNTIF($B$5:B2553, B2553) - 1),"")</f>
        <v/>
      </c>
      <c r="B2553" s="29" t="str">
        <f t="shared" si="78"/>
        <v>0</v>
      </c>
      <c r="C2553" s="30"/>
      <c r="D2553" s="30"/>
      <c r="E2553" s="34"/>
      <c r="F2553" s="33" t="str">
        <f t="shared" si="79"/>
        <v/>
      </c>
      <c r="G2553" s="30"/>
      <c r="H2553" s="30"/>
      <c r="I2553" s="31"/>
      <c r="J2553" s="31"/>
      <c r="K2553" s="31"/>
    </row>
    <row r="2554" spans="1:11" ht="15.75" x14ac:dyDescent="0.25">
      <c r="A2554" s="28" t="str">
        <f>IFERROR((RANK(B2554, $B$5:B7550) + COUNTIF($B$5:B2554, B2554) - 1),"")</f>
        <v/>
      </c>
      <c r="B2554" s="29" t="str">
        <f t="shared" si="78"/>
        <v>0</v>
      </c>
      <c r="C2554" s="30"/>
      <c r="D2554" s="30"/>
      <c r="E2554" s="34"/>
      <c r="F2554" s="33" t="str">
        <f t="shared" si="79"/>
        <v/>
      </c>
      <c r="G2554" s="30"/>
      <c r="H2554" s="30"/>
      <c r="I2554" s="31"/>
      <c r="J2554" s="31"/>
      <c r="K2554" s="31"/>
    </row>
    <row r="2555" spans="1:11" ht="15.75" x14ac:dyDescent="0.25">
      <c r="A2555" s="28" t="str">
        <f>IFERROR((RANK(B2555, $B$5:B7551) + COUNTIF($B$5:B2555, B2555) - 1),"")</f>
        <v/>
      </c>
      <c r="B2555" s="29" t="str">
        <f t="shared" si="78"/>
        <v>0</v>
      </c>
      <c r="C2555" s="30"/>
      <c r="D2555" s="30"/>
      <c r="E2555" s="34"/>
      <c r="F2555" s="33" t="str">
        <f t="shared" si="79"/>
        <v/>
      </c>
      <c r="G2555" s="30"/>
      <c r="H2555" s="30"/>
      <c r="I2555" s="31"/>
      <c r="J2555" s="31"/>
      <c r="K2555" s="31"/>
    </row>
    <row r="2556" spans="1:11" ht="15.75" x14ac:dyDescent="0.25">
      <c r="A2556" s="28" t="str">
        <f>IFERROR((RANK(B2556, $B$5:B7552) + COUNTIF($B$5:B2556, B2556) - 1),"")</f>
        <v/>
      </c>
      <c r="B2556" s="29" t="str">
        <f t="shared" si="78"/>
        <v>0</v>
      </c>
      <c r="C2556" s="30"/>
      <c r="D2556" s="30"/>
      <c r="E2556" s="34"/>
      <c r="F2556" s="33" t="str">
        <f t="shared" si="79"/>
        <v/>
      </c>
      <c r="G2556" s="30"/>
      <c r="H2556" s="30"/>
      <c r="I2556" s="31"/>
      <c r="J2556" s="31"/>
      <c r="K2556" s="31"/>
    </row>
    <row r="2557" spans="1:11" ht="15.75" x14ac:dyDescent="0.25">
      <c r="A2557" s="28" t="str">
        <f>IFERROR((RANK(B2557, $B$5:B7553) + COUNTIF($B$5:B2557, B2557) - 1),"")</f>
        <v/>
      </c>
      <c r="B2557" s="29" t="str">
        <f t="shared" si="78"/>
        <v>0</v>
      </c>
      <c r="C2557" s="30"/>
      <c r="D2557" s="30"/>
      <c r="E2557" s="34"/>
      <c r="F2557" s="33" t="str">
        <f t="shared" si="79"/>
        <v/>
      </c>
      <c r="G2557" s="30"/>
      <c r="H2557" s="30"/>
      <c r="I2557" s="31"/>
      <c r="J2557" s="31"/>
      <c r="K2557" s="31"/>
    </row>
    <row r="2558" spans="1:11" ht="15.75" x14ac:dyDescent="0.25">
      <c r="A2558" s="28" t="str">
        <f>IFERROR((RANK(B2558, $B$5:B7554) + COUNTIF($B$5:B2558, B2558) - 1),"")</f>
        <v/>
      </c>
      <c r="B2558" s="29" t="str">
        <f t="shared" si="78"/>
        <v>0</v>
      </c>
      <c r="C2558" s="30"/>
      <c r="D2558" s="30"/>
      <c r="E2558" s="34"/>
      <c r="F2558" s="33" t="str">
        <f t="shared" si="79"/>
        <v/>
      </c>
      <c r="G2558" s="30"/>
      <c r="H2558" s="30"/>
      <c r="I2558" s="31"/>
      <c r="J2558" s="31"/>
      <c r="K2558" s="31"/>
    </row>
    <row r="2559" spans="1:11" ht="15.75" x14ac:dyDescent="0.25">
      <c r="A2559" s="28" t="str">
        <f>IFERROR((RANK(B2559, $B$5:B7555) + COUNTIF($B$5:B2559, B2559) - 1),"")</f>
        <v/>
      </c>
      <c r="B2559" s="29" t="str">
        <f t="shared" si="78"/>
        <v>0</v>
      </c>
      <c r="C2559" s="30"/>
      <c r="D2559" s="30"/>
      <c r="E2559" s="34"/>
      <c r="F2559" s="33" t="str">
        <f t="shared" si="79"/>
        <v/>
      </c>
      <c r="G2559" s="30"/>
      <c r="H2559" s="30"/>
      <c r="I2559" s="31"/>
      <c r="J2559" s="31"/>
      <c r="K2559" s="31"/>
    </row>
    <row r="2560" spans="1:11" ht="15.75" x14ac:dyDescent="0.25">
      <c r="A2560" s="28" t="str">
        <f>IFERROR((RANK(B2560, $B$5:B7556) + COUNTIF($B$5:B2560, B2560) - 1),"")</f>
        <v/>
      </c>
      <c r="B2560" s="29" t="str">
        <f t="shared" si="78"/>
        <v>0</v>
      </c>
      <c r="C2560" s="30"/>
      <c r="D2560" s="30"/>
      <c r="E2560" s="34"/>
      <c r="F2560" s="33" t="str">
        <f t="shared" si="79"/>
        <v/>
      </c>
      <c r="G2560" s="30"/>
      <c r="H2560" s="30"/>
      <c r="I2560" s="31"/>
      <c r="J2560" s="31"/>
      <c r="K2560" s="31"/>
    </row>
    <row r="2561" spans="1:11" ht="15.75" x14ac:dyDescent="0.25">
      <c r="A2561" s="28" t="str">
        <f>IFERROR((RANK(B2561, $B$5:B7557) + COUNTIF($B$5:B2561, B2561) - 1),"")</f>
        <v/>
      </c>
      <c r="B2561" s="29" t="str">
        <f t="shared" si="78"/>
        <v>0</v>
      </c>
      <c r="C2561" s="30"/>
      <c r="D2561" s="30"/>
      <c r="E2561" s="34"/>
      <c r="F2561" s="33" t="str">
        <f t="shared" si="79"/>
        <v/>
      </c>
      <c r="G2561" s="30"/>
      <c r="H2561" s="30"/>
      <c r="I2561" s="31"/>
      <c r="J2561" s="31"/>
      <c r="K2561" s="31"/>
    </row>
    <row r="2562" spans="1:11" ht="15.75" x14ac:dyDescent="0.25">
      <c r="A2562" s="28" t="str">
        <f>IFERROR((RANK(B2562, $B$5:B7558) + COUNTIF($B$5:B2562, B2562) - 1),"")</f>
        <v/>
      </c>
      <c r="B2562" s="29" t="str">
        <f t="shared" si="78"/>
        <v>0</v>
      </c>
      <c r="C2562" s="30"/>
      <c r="D2562" s="30"/>
      <c r="E2562" s="34"/>
      <c r="F2562" s="33" t="str">
        <f t="shared" si="79"/>
        <v/>
      </c>
      <c r="G2562" s="30"/>
      <c r="H2562" s="30"/>
      <c r="I2562" s="31"/>
      <c r="J2562" s="31"/>
      <c r="K2562" s="31"/>
    </row>
    <row r="2563" spans="1:11" ht="15.75" x14ac:dyDescent="0.25">
      <c r="A2563" s="28" t="str">
        <f>IFERROR((RANK(B2563, $B$5:B7559) + COUNTIF($B$5:B2563, B2563) - 1),"")</f>
        <v/>
      </c>
      <c r="B2563" s="29" t="str">
        <f t="shared" si="78"/>
        <v>0</v>
      </c>
      <c r="C2563" s="30"/>
      <c r="D2563" s="30"/>
      <c r="E2563" s="34"/>
      <c r="F2563" s="33" t="str">
        <f t="shared" si="79"/>
        <v/>
      </c>
      <c r="G2563" s="30"/>
      <c r="H2563" s="30"/>
      <c r="I2563" s="31"/>
      <c r="J2563" s="31"/>
      <c r="K2563" s="31"/>
    </row>
    <row r="2564" spans="1:11" ht="15.75" x14ac:dyDescent="0.25">
      <c r="A2564" s="28" t="str">
        <f>IFERROR((RANK(B2564, $B$5:B7560) + COUNTIF($B$5:B2564, B2564) - 1),"")</f>
        <v/>
      </c>
      <c r="B2564" s="29" t="str">
        <f t="shared" si="78"/>
        <v>0</v>
      </c>
      <c r="C2564" s="30"/>
      <c r="D2564" s="30"/>
      <c r="E2564" s="34"/>
      <c r="F2564" s="33" t="str">
        <f t="shared" si="79"/>
        <v/>
      </c>
      <c r="G2564" s="30"/>
      <c r="H2564" s="30"/>
      <c r="I2564" s="31"/>
      <c r="J2564" s="31"/>
      <c r="K2564" s="31"/>
    </row>
    <row r="2565" spans="1:11" ht="15.75" x14ac:dyDescent="0.25">
      <c r="A2565" s="28" t="str">
        <f>IFERROR((RANK(B2565, $B$5:B7561) + COUNTIF($B$5:B2565, B2565) - 1),"")</f>
        <v/>
      </c>
      <c r="B2565" s="29" t="str">
        <f t="shared" ref="B2565:B2628" si="80">IF(G2565="Removed",IF(AND(I2565 &lt;&gt; "Poor", I2565 &lt;&gt; "Very Poor/Dead",E2565&gt;5), E2565, "0"),"0")</f>
        <v>0</v>
      </c>
      <c r="C2565" s="30"/>
      <c r="D2565" s="30"/>
      <c r="E2565" s="34"/>
      <c r="F2565" s="33" t="str">
        <f t="shared" ref="F2565:F2628" si="81">IF(E2565&gt;=20,"X","")</f>
        <v/>
      </c>
      <c r="G2565" s="30"/>
      <c r="H2565" s="30"/>
      <c r="I2565" s="31"/>
      <c r="J2565" s="31"/>
      <c r="K2565" s="31"/>
    </row>
    <row r="2566" spans="1:11" ht="15.75" x14ac:dyDescent="0.25">
      <c r="A2566" s="28" t="str">
        <f>IFERROR((RANK(B2566, $B$5:B7562) + COUNTIF($B$5:B2566, B2566) - 1),"")</f>
        <v/>
      </c>
      <c r="B2566" s="29" t="str">
        <f t="shared" si="80"/>
        <v>0</v>
      </c>
      <c r="C2566" s="30"/>
      <c r="D2566" s="30"/>
      <c r="E2566" s="34"/>
      <c r="F2566" s="33" t="str">
        <f t="shared" si="81"/>
        <v/>
      </c>
      <c r="G2566" s="30"/>
      <c r="H2566" s="30"/>
      <c r="I2566" s="31"/>
      <c r="J2566" s="31"/>
      <c r="K2566" s="31"/>
    </row>
    <row r="2567" spans="1:11" ht="15.75" x14ac:dyDescent="0.25">
      <c r="A2567" s="28" t="str">
        <f>IFERROR((RANK(B2567, $B$5:B7563) + COUNTIF($B$5:B2567, B2567) - 1),"")</f>
        <v/>
      </c>
      <c r="B2567" s="29" t="str">
        <f t="shared" si="80"/>
        <v>0</v>
      </c>
      <c r="C2567" s="30"/>
      <c r="D2567" s="30"/>
      <c r="E2567" s="34"/>
      <c r="F2567" s="33" t="str">
        <f t="shared" si="81"/>
        <v/>
      </c>
      <c r="G2567" s="30"/>
      <c r="H2567" s="30"/>
      <c r="I2567" s="31"/>
      <c r="J2567" s="31"/>
      <c r="K2567" s="31"/>
    </row>
    <row r="2568" spans="1:11" ht="15.75" x14ac:dyDescent="0.25">
      <c r="A2568" s="28" t="str">
        <f>IFERROR((RANK(B2568, $B$5:B7564) + COUNTIF($B$5:B2568, B2568) - 1),"")</f>
        <v/>
      </c>
      <c r="B2568" s="29" t="str">
        <f t="shared" si="80"/>
        <v>0</v>
      </c>
      <c r="C2568" s="30"/>
      <c r="D2568" s="30"/>
      <c r="E2568" s="34"/>
      <c r="F2568" s="33" t="str">
        <f t="shared" si="81"/>
        <v/>
      </c>
      <c r="G2568" s="30"/>
      <c r="H2568" s="30"/>
      <c r="I2568" s="31"/>
      <c r="J2568" s="31"/>
      <c r="K2568" s="31"/>
    </row>
    <row r="2569" spans="1:11" ht="15.75" x14ac:dyDescent="0.25">
      <c r="A2569" s="28" t="str">
        <f>IFERROR((RANK(B2569, $B$5:B7565) + COUNTIF($B$5:B2569, B2569) - 1),"")</f>
        <v/>
      </c>
      <c r="B2569" s="29" t="str">
        <f t="shared" si="80"/>
        <v>0</v>
      </c>
      <c r="C2569" s="30"/>
      <c r="D2569" s="30"/>
      <c r="E2569" s="34"/>
      <c r="F2569" s="33" t="str">
        <f t="shared" si="81"/>
        <v/>
      </c>
      <c r="G2569" s="30"/>
      <c r="H2569" s="30"/>
      <c r="I2569" s="31"/>
      <c r="J2569" s="31"/>
      <c r="K2569" s="31"/>
    </row>
    <row r="2570" spans="1:11" ht="15.75" x14ac:dyDescent="0.25">
      <c r="A2570" s="28" t="str">
        <f>IFERROR((RANK(B2570, $B$5:B7566) + COUNTIF($B$5:B2570, B2570) - 1),"")</f>
        <v/>
      </c>
      <c r="B2570" s="29" t="str">
        <f t="shared" si="80"/>
        <v>0</v>
      </c>
      <c r="C2570" s="30"/>
      <c r="D2570" s="30"/>
      <c r="E2570" s="34"/>
      <c r="F2570" s="33" t="str">
        <f t="shared" si="81"/>
        <v/>
      </c>
      <c r="G2570" s="30"/>
      <c r="H2570" s="30"/>
      <c r="I2570" s="31"/>
      <c r="J2570" s="31"/>
      <c r="K2570" s="31"/>
    </row>
    <row r="2571" spans="1:11" ht="15.75" x14ac:dyDescent="0.25">
      <c r="A2571" s="28" t="str">
        <f>IFERROR((RANK(B2571, $B$5:B7567) + COUNTIF($B$5:B2571, B2571) - 1),"")</f>
        <v/>
      </c>
      <c r="B2571" s="29" t="str">
        <f t="shared" si="80"/>
        <v>0</v>
      </c>
      <c r="C2571" s="30"/>
      <c r="D2571" s="30"/>
      <c r="E2571" s="34"/>
      <c r="F2571" s="33" t="str">
        <f t="shared" si="81"/>
        <v/>
      </c>
      <c r="G2571" s="30"/>
      <c r="H2571" s="30"/>
      <c r="I2571" s="31"/>
      <c r="J2571" s="31"/>
      <c r="K2571" s="31"/>
    </row>
    <row r="2572" spans="1:11" ht="15.75" x14ac:dyDescent="0.25">
      <c r="A2572" s="28" t="str">
        <f>IFERROR((RANK(B2572, $B$5:B7568) + COUNTIF($B$5:B2572, B2572) - 1),"")</f>
        <v/>
      </c>
      <c r="B2572" s="29" t="str">
        <f t="shared" si="80"/>
        <v>0</v>
      </c>
      <c r="C2572" s="30"/>
      <c r="D2572" s="30"/>
      <c r="E2572" s="34"/>
      <c r="F2572" s="33" t="str">
        <f t="shared" si="81"/>
        <v/>
      </c>
      <c r="G2572" s="30"/>
      <c r="H2572" s="30"/>
      <c r="I2572" s="31"/>
      <c r="J2572" s="31"/>
      <c r="K2572" s="31"/>
    </row>
    <row r="2573" spans="1:11" ht="15.75" x14ac:dyDescent="0.25">
      <c r="A2573" s="28" t="str">
        <f>IFERROR((RANK(B2573, $B$5:B7569) + COUNTIF($B$5:B2573, B2573) - 1),"")</f>
        <v/>
      </c>
      <c r="B2573" s="29" t="str">
        <f t="shared" si="80"/>
        <v>0</v>
      </c>
      <c r="C2573" s="30"/>
      <c r="D2573" s="30"/>
      <c r="E2573" s="34"/>
      <c r="F2573" s="33" t="str">
        <f t="shared" si="81"/>
        <v/>
      </c>
      <c r="G2573" s="30"/>
      <c r="H2573" s="30"/>
      <c r="I2573" s="31"/>
      <c r="J2573" s="31"/>
      <c r="K2573" s="31"/>
    </row>
    <row r="2574" spans="1:11" ht="15.75" x14ac:dyDescent="0.25">
      <c r="A2574" s="28" t="str">
        <f>IFERROR((RANK(B2574, $B$5:B7570) + COUNTIF($B$5:B2574, B2574) - 1),"")</f>
        <v/>
      </c>
      <c r="B2574" s="29" t="str">
        <f t="shared" si="80"/>
        <v>0</v>
      </c>
      <c r="C2574" s="30"/>
      <c r="D2574" s="30"/>
      <c r="E2574" s="34"/>
      <c r="F2574" s="33" t="str">
        <f t="shared" si="81"/>
        <v/>
      </c>
      <c r="G2574" s="30"/>
      <c r="H2574" s="30"/>
      <c r="I2574" s="31"/>
      <c r="J2574" s="31"/>
      <c r="K2574" s="31"/>
    </row>
    <row r="2575" spans="1:11" ht="15.75" x14ac:dyDescent="0.25">
      <c r="A2575" s="28" t="str">
        <f>IFERROR((RANK(B2575, $B$5:B7571) + COUNTIF($B$5:B2575, B2575) - 1),"")</f>
        <v/>
      </c>
      <c r="B2575" s="29" t="str">
        <f t="shared" si="80"/>
        <v>0</v>
      </c>
      <c r="C2575" s="30"/>
      <c r="D2575" s="30"/>
      <c r="E2575" s="34"/>
      <c r="F2575" s="33" t="str">
        <f t="shared" si="81"/>
        <v/>
      </c>
      <c r="G2575" s="30"/>
      <c r="H2575" s="30"/>
      <c r="I2575" s="31"/>
      <c r="J2575" s="31"/>
      <c r="K2575" s="31"/>
    </row>
    <row r="2576" spans="1:11" ht="15.75" x14ac:dyDescent="0.25">
      <c r="A2576" s="28" t="str">
        <f>IFERROR((RANK(B2576, $B$5:B7572) + COUNTIF($B$5:B2576, B2576) - 1),"")</f>
        <v/>
      </c>
      <c r="B2576" s="29" t="str">
        <f t="shared" si="80"/>
        <v>0</v>
      </c>
      <c r="C2576" s="30"/>
      <c r="D2576" s="30"/>
      <c r="E2576" s="34"/>
      <c r="F2576" s="33" t="str">
        <f t="shared" si="81"/>
        <v/>
      </c>
      <c r="G2576" s="30"/>
      <c r="H2576" s="30"/>
      <c r="I2576" s="31"/>
      <c r="J2576" s="31"/>
      <c r="K2576" s="31"/>
    </row>
    <row r="2577" spans="1:11" ht="15.75" x14ac:dyDescent="0.25">
      <c r="A2577" s="28" t="str">
        <f>IFERROR((RANK(B2577, $B$5:B7573) + COUNTIF($B$5:B2577, B2577) - 1),"")</f>
        <v/>
      </c>
      <c r="B2577" s="29" t="str">
        <f t="shared" si="80"/>
        <v>0</v>
      </c>
      <c r="C2577" s="30"/>
      <c r="D2577" s="30"/>
      <c r="E2577" s="34"/>
      <c r="F2577" s="33" t="str">
        <f t="shared" si="81"/>
        <v/>
      </c>
      <c r="G2577" s="30"/>
      <c r="H2577" s="30"/>
      <c r="I2577" s="31"/>
      <c r="J2577" s="31"/>
      <c r="K2577" s="31"/>
    </row>
    <row r="2578" spans="1:11" ht="15.75" x14ac:dyDescent="0.25">
      <c r="A2578" s="28" t="str">
        <f>IFERROR((RANK(B2578, $B$5:B7574) + COUNTIF($B$5:B2578, B2578) - 1),"")</f>
        <v/>
      </c>
      <c r="B2578" s="29" t="str">
        <f t="shared" si="80"/>
        <v>0</v>
      </c>
      <c r="C2578" s="30"/>
      <c r="D2578" s="30"/>
      <c r="E2578" s="34"/>
      <c r="F2578" s="33" t="str">
        <f t="shared" si="81"/>
        <v/>
      </c>
      <c r="G2578" s="30"/>
      <c r="H2578" s="30"/>
      <c r="I2578" s="31"/>
      <c r="J2578" s="31"/>
      <c r="K2578" s="31"/>
    </row>
    <row r="2579" spans="1:11" ht="15.75" x14ac:dyDescent="0.25">
      <c r="A2579" s="28" t="str">
        <f>IFERROR((RANK(B2579, $B$5:B7575) + COUNTIF($B$5:B2579, B2579) - 1),"")</f>
        <v/>
      </c>
      <c r="B2579" s="29" t="str">
        <f t="shared" si="80"/>
        <v>0</v>
      </c>
      <c r="C2579" s="30"/>
      <c r="D2579" s="30"/>
      <c r="E2579" s="34"/>
      <c r="F2579" s="33" t="str">
        <f t="shared" si="81"/>
        <v/>
      </c>
      <c r="G2579" s="30"/>
      <c r="H2579" s="30"/>
      <c r="I2579" s="31"/>
      <c r="J2579" s="31"/>
      <c r="K2579" s="31"/>
    </row>
    <row r="2580" spans="1:11" ht="15.75" x14ac:dyDescent="0.25">
      <c r="A2580" s="28" t="str">
        <f>IFERROR((RANK(B2580, $B$5:B7576) + COUNTIF($B$5:B2580, B2580) - 1),"")</f>
        <v/>
      </c>
      <c r="B2580" s="29" t="str">
        <f t="shared" si="80"/>
        <v>0</v>
      </c>
      <c r="C2580" s="30"/>
      <c r="D2580" s="30"/>
      <c r="E2580" s="34"/>
      <c r="F2580" s="33" t="str">
        <f t="shared" si="81"/>
        <v/>
      </c>
      <c r="G2580" s="30"/>
      <c r="H2580" s="30"/>
      <c r="I2580" s="31"/>
      <c r="J2580" s="31"/>
      <c r="K2580" s="31"/>
    </row>
    <row r="2581" spans="1:11" ht="15.75" x14ac:dyDescent="0.25">
      <c r="A2581" s="28" t="str">
        <f>IFERROR((RANK(B2581, $B$5:B7577) + COUNTIF($B$5:B2581, B2581) - 1),"")</f>
        <v/>
      </c>
      <c r="B2581" s="29" t="str">
        <f t="shared" si="80"/>
        <v>0</v>
      </c>
      <c r="C2581" s="30"/>
      <c r="D2581" s="30"/>
      <c r="E2581" s="34"/>
      <c r="F2581" s="33" t="str">
        <f t="shared" si="81"/>
        <v/>
      </c>
      <c r="G2581" s="30"/>
      <c r="H2581" s="30"/>
      <c r="I2581" s="31"/>
      <c r="J2581" s="31"/>
      <c r="K2581" s="31"/>
    </row>
    <row r="2582" spans="1:11" ht="15.75" x14ac:dyDescent="0.25">
      <c r="A2582" s="28" t="str">
        <f>IFERROR((RANK(B2582, $B$5:B7578) + COUNTIF($B$5:B2582, B2582) - 1),"")</f>
        <v/>
      </c>
      <c r="B2582" s="29" t="str">
        <f t="shared" si="80"/>
        <v>0</v>
      </c>
      <c r="C2582" s="30"/>
      <c r="D2582" s="30"/>
      <c r="E2582" s="34"/>
      <c r="F2582" s="33" t="str">
        <f t="shared" si="81"/>
        <v/>
      </c>
      <c r="G2582" s="30"/>
      <c r="H2582" s="30"/>
      <c r="I2582" s="31"/>
      <c r="J2582" s="31"/>
      <c r="K2582" s="31"/>
    </row>
    <row r="2583" spans="1:11" ht="15.75" x14ac:dyDescent="0.25">
      <c r="A2583" s="28" t="str">
        <f>IFERROR((RANK(B2583, $B$5:B7579) + COUNTIF($B$5:B2583, B2583) - 1),"")</f>
        <v/>
      </c>
      <c r="B2583" s="29" t="str">
        <f t="shared" si="80"/>
        <v>0</v>
      </c>
      <c r="C2583" s="30"/>
      <c r="D2583" s="30"/>
      <c r="E2583" s="34"/>
      <c r="F2583" s="33" t="str">
        <f t="shared" si="81"/>
        <v/>
      </c>
      <c r="G2583" s="30"/>
      <c r="H2583" s="30"/>
      <c r="I2583" s="31"/>
      <c r="J2583" s="31"/>
      <c r="K2583" s="31"/>
    </row>
    <row r="2584" spans="1:11" ht="15.75" x14ac:dyDescent="0.25">
      <c r="A2584" s="28" t="str">
        <f>IFERROR((RANK(B2584, $B$5:B7580) + COUNTIF($B$5:B2584, B2584) - 1),"")</f>
        <v/>
      </c>
      <c r="B2584" s="29" t="str">
        <f t="shared" si="80"/>
        <v>0</v>
      </c>
      <c r="C2584" s="30"/>
      <c r="D2584" s="30"/>
      <c r="E2584" s="34"/>
      <c r="F2584" s="33" t="str">
        <f t="shared" si="81"/>
        <v/>
      </c>
      <c r="G2584" s="30"/>
      <c r="H2584" s="30"/>
      <c r="I2584" s="31"/>
      <c r="J2584" s="31"/>
      <c r="K2584" s="31"/>
    </row>
    <row r="2585" spans="1:11" ht="15.75" x14ac:dyDescent="0.25">
      <c r="A2585" s="28" t="str">
        <f>IFERROR((RANK(B2585, $B$5:B7581) + COUNTIF($B$5:B2585, B2585) - 1),"")</f>
        <v/>
      </c>
      <c r="B2585" s="29" t="str">
        <f t="shared" si="80"/>
        <v>0</v>
      </c>
      <c r="C2585" s="30"/>
      <c r="D2585" s="30"/>
      <c r="E2585" s="34"/>
      <c r="F2585" s="33" t="str">
        <f t="shared" si="81"/>
        <v/>
      </c>
      <c r="G2585" s="30"/>
      <c r="H2585" s="30"/>
      <c r="I2585" s="31"/>
      <c r="J2585" s="31"/>
      <c r="K2585" s="31"/>
    </row>
    <row r="2586" spans="1:11" ht="15.75" x14ac:dyDescent="0.25">
      <c r="A2586" s="28" t="str">
        <f>IFERROR((RANK(B2586, $B$5:B7582) + COUNTIF($B$5:B2586, B2586) - 1),"")</f>
        <v/>
      </c>
      <c r="B2586" s="29" t="str">
        <f t="shared" si="80"/>
        <v>0</v>
      </c>
      <c r="C2586" s="30"/>
      <c r="D2586" s="30"/>
      <c r="E2586" s="34"/>
      <c r="F2586" s="33" t="str">
        <f t="shared" si="81"/>
        <v/>
      </c>
      <c r="G2586" s="30"/>
      <c r="H2586" s="30"/>
      <c r="I2586" s="31"/>
      <c r="J2586" s="31"/>
      <c r="K2586" s="31"/>
    </row>
    <row r="2587" spans="1:11" ht="15.75" x14ac:dyDescent="0.25">
      <c r="A2587" s="28" t="str">
        <f>IFERROR((RANK(B2587, $B$5:B7583) + COUNTIF($B$5:B2587, B2587) - 1),"")</f>
        <v/>
      </c>
      <c r="B2587" s="29" t="str">
        <f t="shared" si="80"/>
        <v>0</v>
      </c>
      <c r="C2587" s="30"/>
      <c r="D2587" s="30"/>
      <c r="E2587" s="34"/>
      <c r="F2587" s="33" t="str">
        <f t="shared" si="81"/>
        <v/>
      </c>
      <c r="G2587" s="30"/>
      <c r="H2587" s="30"/>
      <c r="I2587" s="31"/>
      <c r="J2587" s="31"/>
      <c r="K2587" s="31"/>
    </row>
    <row r="2588" spans="1:11" ht="15.75" x14ac:dyDescent="0.25">
      <c r="A2588" s="28" t="str">
        <f>IFERROR((RANK(B2588, $B$5:B7584) + COUNTIF($B$5:B2588, B2588) - 1),"")</f>
        <v/>
      </c>
      <c r="B2588" s="29" t="str">
        <f t="shared" si="80"/>
        <v>0</v>
      </c>
      <c r="C2588" s="30"/>
      <c r="D2588" s="30"/>
      <c r="E2588" s="34"/>
      <c r="F2588" s="33" t="str">
        <f t="shared" si="81"/>
        <v/>
      </c>
      <c r="G2588" s="30"/>
      <c r="H2588" s="30"/>
      <c r="I2588" s="31"/>
      <c r="J2588" s="31"/>
      <c r="K2588" s="31"/>
    </row>
    <row r="2589" spans="1:11" ht="15.75" x14ac:dyDescent="0.25">
      <c r="A2589" s="28" t="str">
        <f>IFERROR((RANK(B2589, $B$5:B7585) + COUNTIF($B$5:B2589, B2589) - 1),"")</f>
        <v/>
      </c>
      <c r="B2589" s="29" t="str">
        <f t="shared" si="80"/>
        <v>0</v>
      </c>
      <c r="C2589" s="30"/>
      <c r="D2589" s="30"/>
      <c r="E2589" s="34"/>
      <c r="F2589" s="33" t="str">
        <f t="shared" si="81"/>
        <v/>
      </c>
      <c r="G2589" s="30"/>
      <c r="H2589" s="30"/>
      <c r="I2589" s="31"/>
      <c r="J2589" s="31"/>
      <c r="K2589" s="31"/>
    </row>
    <row r="2590" spans="1:11" ht="15.75" x14ac:dyDescent="0.25">
      <c r="A2590" s="28" t="str">
        <f>IFERROR((RANK(B2590, $B$5:B7586) + COUNTIF($B$5:B2590, B2590) - 1),"")</f>
        <v/>
      </c>
      <c r="B2590" s="29" t="str">
        <f t="shared" si="80"/>
        <v>0</v>
      </c>
      <c r="C2590" s="30"/>
      <c r="D2590" s="30"/>
      <c r="E2590" s="34"/>
      <c r="F2590" s="33" t="str">
        <f t="shared" si="81"/>
        <v/>
      </c>
      <c r="G2590" s="30"/>
      <c r="H2590" s="30"/>
      <c r="I2590" s="31"/>
      <c r="J2590" s="31"/>
      <c r="K2590" s="31"/>
    </row>
    <row r="2591" spans="1:11" ht="15.75" x14ac:dyDescent="0.25">
      <c r="A2591" s="28" t="str">
        <f>IFERROR((RANK(B2591, $B$5:B7587) + COUNTIF($B$5:B2591, B2591) - 1),"")</f>
        <v/>
      </c>
      <c r="B2591" s="29" t="str">
        <f t="shared" si="80"/>
        <v>0</v>
      </c>
      <c r="C2591" s="30"/>
      <c r="D2591" s="30"/>
      <c r="E2591" s="34"/>
      <c r="F2591" s="33" t="str">
        <f t="shared" si="81"/>
        <v/>
      </c>
      <c r="G2591" s="30"/>
      <c r="H2591" s="30"/>
      <c r="I2591" s="31"/>
      <c r="J2591" s="31"/>
      <c r="K2591" s="31"/>
    </row>
    <row r="2592" spans="1:11" ht="15.75" x14ac:dyDescent="0.25">
      <c r="A2592" s="28" t="str">
        <f>IFERROR((RANK(B2592, $B$5:B7588) + COUNTIF($B$5:B2592, B2592) - 1),"")</f>
        <v/>
      </c>
      <c r="B2592" s="29" t="str">
        <f t="shared" si="80"/>
        <v>0</v>
      </c>
      <c r="C2592" s="30"/>
      <c r="D2592" s="30"/>
      <c r="E2592" s="34"/>
      <c r="F2592" s="33" t="str">
        <f t="shared" si="81"/>
        <v/>
      </c>
      <c r="G2592" s="30"/>
      <c r="H2592" s="30"/>
      <c r="I2592" s="31"/>
      <c r="J2592" s="31"/>
      <c r="K2592" s="31"/>
    </row>
    <row r="2593" spans="1:11" ht="15.75" x14ac:dyDescent="0.25">
      <c r="A2593" s="28" t="str">
        <f>IFERROR((RANK(B2593, $B$5:B7589) + COUNTIF($B$5:B2593, B2593) - 1),"")</f>
        <v/>
      </c>
      <c r="B2593" s="29" t="str">
        <f t="shared" si="80"/>
        <v>0</v>
      </c>
      <c r="C2593" s="30"/>
      <c r="D2593" s="30"/>
      <c r="E2593" s="34"/>
      <c r="F2593" s="33" t="str">
        <f t="shared" si="81"/>
        <v/>
      </c>
      <c r="G2593" s="30"/>
      <c r="H2593" s="30"/>
      <c r="I2593" s="31"/>
      <c r="J2593" s="31"/>
      <c r="K2593" s="31"/>
    </row>
    <row r="2594" spans="1:11" ht="15.75" x14ac:dyDescent="0.25">
      <c r="A2594" s="28" t="str">
        <f>IFERROR((RANK(B2594, $B$5:B7590) + COUNTIF($B$5:B2594, B2594) - 1),"")</f>
        <v/>
      </c>
      <c r="B2594" s="29" t="str">
        <f t="shared" si="80"/>
        <v>0</v>
      </c>
      <c r="C2594" s="30"/>
      <c r="D2594" s="30"/>
      <c r="E2594" s="34"/>
      <c r="F2594" s="33" t="str">
        <f t="shared" si="81"/>
        <v/>
      </c>
      <c r="G2594" s="30"/>
      <c r="H2594" s="30"/>
      <c r="I2594" s="31"/>
      <c r="J2594" s="31"/>
      <c r="K2594" s="31"/>
    </row>
    <row r="2595" spans="1:11" ht="15.75" x14ac:dyDescent="0.25">
      <c r="A2595" s="28" t="str">
        <f>IFERROR((RANK(B2595, $B$5:B7591) + COUNTIF($B$5:B2595, B2595) - 1),"")</f>
        <v/>
      </c>
      <c r="B2595" s="29" t="str">
        <f t="shared" si="80"/>
        <v>0</v>
      </c>
      <c r="C2595" s="30"/>
      <c r="D2595" s="30"/>
      <c r="E2595" s="34"/>
      <c r="F2595" s="33" t="str">
        <f t="shared" si="81"/>
        <v/>
      </c>
      <c r="G2595" s="30"/>
      <c r="H2595" s="30"/>
      <c r="I2595" s="31"/>
      <c r="J2595" s="31"/>
      <c r="K2595" s="31"/>
    </row>
    <row r="2596" spans="1:11" ht="15.75" x14ac:dyDescent="0.25">
      <c r="A2596" s="28" t="str">
        <f>IFERROR((RANK(B2596, $B$5:B7592) + COUNTIF($B$5:B2596, B2596) - 1),"")</f>
        <v/>
      </c>
      <c r="B2596" s="29" t="str">
        <f t="shared" si="80"/>
        <v>0</v>
      </c>
      <c r="C2596" s="30"/>
      <c r="D2596" s="30"/>
      <c r="E2596" s="34"/>
      <c r="F2596" s="33" t="str">
        <f t="shared" si="81"/>
        <v/>
      </c>
      <c r="G2596" s="30"/>
      <c r="H2596" s="30"/>
      <c r="I2596" s="31"/>
      <c r="J2596" s="31"/>
      <c r="K2596" s="31"/>
    </row>
    <row r="2597" spans="1:11" ht="15.75" x14ac:dyDescent="0.25">
      <c r="A2597" s="28" t="str">
        <f>IFERROR((RANK(B2597, $B$5:B7593) + COUNTIF($B$5:B2597, B2597) - 1),"")</f>
        <v/>
      </c>
      <c r="B2597" s="29" t="str">
        <f t="shared" si="80"/>
        <v>0</v>
      </c>
      <c r="C2597" s="30"/>
      <c r="D2597" s="30"/>
      <c r="E2597" s="34"/>
      <c r="F2597" s="33" t="str">
        <f t="shared" si="81"/>
        <v/>
      </c>
      <c r="G2597" s="30"/>
      <c r="H2597" s="30"/>
      <c r="I2597" s="31"/>
      <c r="J2597" s="31"/>
      <c r="K2597" s="31"/>
    </row>
    <row r="2598" spans="1:11" ht="15.75" x14ac:dyDescent="0.25">
      <c r="A2598" s="28" t="str">
        <f>IFERROR((RANK(B2598, $B$5:B7594) + COUNTIF($B$5:B2598, B2598) - 1),"")</f>
        <v/>
      </c>
      <c r="B2598" s="29" t="str">
        <f t="shared" si="80"/>
        <v>0</v>
      </c>
      <c r="C2598" s="30"/>
      <c r="D2598" s="30"/>
      <c r="E2598" s="34"/>
      <c r="F2598" s="33" t="str">
        <f t="shared" si="81"/>
        <v/>
      </c>
      <c r="G2598" s="30"/>
      <c r="H2598" s="30"/>
      <c r="I2598" s="31"/>
      <c r="J2598" s="31"/>
      <c r="K2598" s="31"/>
    </row>
    <row r="2599" spans="1:11" ht="15.75" x14ac:dyDescent="0.25">
      <c r="A2599" s="28" t="str">
        <f>IFERROR((RANK(B2599, $B$5:B7595) + COUNTIF($B$5:B2599, B2599) - 1),"")</f>
        <v/>
      </c>
      <c r="B2599" s="29" t="str">
        <f t="shared" si="80"/>
        <v>0</v>
      </c>
      <c r="C2599" s="30"/>
      <c r="D2599" s="30"/>
      <c r="E2599" s="34"/>
      <c r="F2599" s="33" t="str">
        <f t="shared" si="81"/>
        <v/>
      </c>
      <c r="G2599" s="30"/>
      <c r="H2599" s="30"/>
      <c r="I2599" s="31"/>
      <c r="J2599" s="31"/>
      <c r="K2599" s="31"/>
    </row>
    <row r="2600" spans="1:11" ht="15.75" x14ac:dyDescent="0.25">
      <c r="A2600" s="28" t="str">
        <f>IFERROR((RANK(B2600, $B$5:B7596) + COUNTIF($B$5:B2600, B2600) - 1),"")</f>
        <v/>
      </c>
      <c r="B2600" s="29" t="str">
        <f t="shared" si="80"/>
        <v>0</v>
      </c>
      <c r="C2600" s="30"/>
      <c r="D2600" s="30"/>
      <c r="E2600" s="34"/>
      <c r="F2600" s="33" t="str">
        <f t="shared" si="81"/>
        <v/>
      </c>
      <c r="G2600" s="30"/>
      <c r="H2600" s="30"/>
      <c r="I2600" s="31"/>
      <c r="J2600" s="31"/>
      <c r="K2600" s="31"/>
    </row>
    <row r="2601" spans="1:11" ht="15.75" x14ac:dyDescent="0.25">
      <c r="A2601" s="28" t="str">
        <f>IFERROR((RANK(B2601, $B$5:B7597) + COUNTIF($B$5:B2601, B2601) - 1),"")</f>
        <v/>
      </c>
      <c r="B2601" s="29" t="str">
        <f t="shared" si="80"/>
        <v>0</v>
      </c>
      <c r="C2601" s="30"/>
      <c r="D2601" s="30"/>
      <c r="E2601" s="34"/>
      <c r="F2601" s="33" t="str">
        <f t="shared" si="81"/>
        <v/>
      </c>
      <c r="G2601" s="30"/>
      <c r="H2601" s="30"/>
      <c r="I2601" s="31"/>
      <c r="J2601" s="31"/>
      <c r="K2601" s="31"/>
    </row>
    <row r="2602" spans="1:11" ht="15.75" x14ac:dyDescent="0.25">
      <c r="A2602" s="28" t="str">
        <f>IFERROR((RANK(B2602, $B$5:B7598) + COUNTIF($B$5:B2602, B2602) - 1),"")</f>
        <v/>
      </c>
      <c r="B2602" s="29" t="str">
        <f t="shared" si="80"/>
        <v>0</v>
      </c>
      <c r="C2602" s="30"/>
      <c r="D2602" s="30"/>
      <c r="E2602" s="34"/>
      <c r="F2602" s="33" t="str">
        <f t="shared" si="81"/>
        <v/>
      </c>
      <c r="G2602" s="30"/>
      <c r="H2602" s="30"/>
      <c r="I2602" s="31"/>
      <c r="J2602" s="31"/>
      <c r="K2602" s="31"/>
    </row>
    <row r="2603" spans="1:11" ht="15.75" x14ac:dyDescent="0.25">
      <c r="A2603" s="28" t="str">
        <f>IFERROR((RANK(B2603, $B$5:B7599) + COUNTIF($B$5:B2603, B2603) - 1),"")</f>
        <v/>
      </c>
      <c r="B2603" s="29" t="str">
        <f t="shared" si="80"/>
        <v>0</v>
      </c>
      <c r="C2603" s="30"/>
      <c r="D2603" s="30"/>
      <c r="E2603" s="34"/>
      <c r="F2603" s="33" t="str">
        <f t="shared" si="81"/>
        <v/>
      </c>
      <c r="G2603" s="30"/>
      <c r="H2603" s="30"/>
      <c r="I2603" s="31"/>
      <c r="J2603" s="31"/>
      <c r="K2603" s="31"/>
    </row>
    <row r="2604" spans="1:11" ht="15.75" x14ac:dyDescent="0.25">
      <c r="A2604" s="28" t="str">
        <f>IFERROR((RANK(B2604, $B$5:B7600) + COUNTIF($B$5:B2604, B2604) - 1),"")</f>
        <v/>
      </c>
      <c r="B2604" s="29" t="str">
        <f t="shared" si="80"/>
        <v>0</v>
      </c>
      <c r="C2604" s="30"/>
      <c r="D2604" s="30"/>
      <c r="E2604" s="34"/>
      <c r="F2604" s="33" t="str">
        <f t="shared" si="81"/>
        <v/>
      </c>
      <c r="G2604" s="30"/>
      <c r="H2604" s="30"/>
      <c r="I2604" s="31"/>
      <c r="J2604" s="31"/>
      <c r="K2604" s="31"/>
    </row>
    <row r="2605" spans="1:11" ht="15.75" x14ac:dyDescent="0.25">
      <c r="A2605" s="28" t="str">
        <f>IFERROR((RANK(B2605, $B$5:B7601) + COUNTIF($B$5:B2605, B2605) - 1),"")</f>
        <v/>
      </c>
      <c r="B2605" s="29" t="str">
        <f t="shared" si="80"/>
        <v>0</v>
      </c>
      <c r="C2605" s="30"/>
      <c r="D2605" s="30"/>
      <c r="E2605" s="34"/>
      <c r="F2605" s="33" t="str">
        <f t="shared" si="81"/>
        <v/>
      </c>
      <c r="G2605" s="30"/>
      <c r="H2605" s="30"/>
      <c r="I2605" s="31"/>
      <c r="J2605" s="31"/>
      <c r="K2605" s="31"/>
    </row>
    <row r="2606" spans="1:11" ht="15.75" x14ac:dyDescent="0.25">
      <c r="A2606" s="28" t="str">
        <f>IFERROR((RANK(B2606, $B$5:B7602) + COUNTIF($B$5:B2606, B2606) - 1),"")</f>
        <v/>
      </c>
      <c r="B2606" s="29" t="str">
        <f t="shared" si="80"/>
        <v>0</v>
      </c>
      <c r="C2606" s="30"/>
      <c r="D2606" s="30"/>
      <c r="E2606" s="34"/>
      <c r="F2606" s="33" t="str">
        <f t="shared" si="81"/>
        <v/>
      </c>
      <c r="G2606" s="30"/>
      <c r="H2606" s="30"/>
      <c r="I2606" s="31"/>
      <c r="J2606" s="31"/>
      <c r="K2606" s="31"/>
    </row>
    <row r="2607" spans="1:11" ht="15.75" x14ac:dyDescent="0.25">
      <c r="A2607" s="28" t="str">
        <f>IFERROR((RANK(B2607, $B$5:B7603) + COUNTIF($B$5:B2607, B2607) - 1),"")</f>
        <v/>
      </c>
      <c r="B2607" s="29" t="str">
        <f t="shared" si="80"/>
        <v>0</v>
      </c>
      <c r="C2607" s="30"/>
      <c r="D2607" s="30"/>
      <c r="E2607" s="34"/>
      <c r="F2607" s="33" t="str">
        <f t="shared" si="81"/>
        <v/>
      </c>
      <c r="G2607" s="30"/>
      <c r="H2607" s="30"/>
      <c r="I2607" s="31"/>
      <c r="J2607" s="31"/>
      <c r="K2607" s="31"/>
    </row>
    <row r="2608" spans="1:11" ht="15.75" x14ac:dyDescent="0.25">
      <c r="A2608" s="28" t="str">
        <f>IFERROR((RANK(B2608, $B$5:B7604) + COUNTIF($B$5:B2608, B2608) - 1),"")</f>
        <v/>
      </c>
      <c r="B2608" s="29" t="str">
        <f t="shared" si="80"/>
        <v>0</v>
      </c>
      <c r="C2608" s="30"/>
      <c r="D2608" s="30"/>
      <c r="E2608" s="34"/>
      <c r="F2608" s="33" t="str">
        <f t="shared" si="81"/>
        <v/>
      </c>
      <c r="G2608" s="30"/>
      <c r="H2608" s="30"/>
      <c r="I2608" s="31"/>
      <c r="J2608" s="31"/>
      <c r="K2608" s="31"/>
    </row>
    <row r="2609" spans="1:11" ht="15.75" x14ac:dyDescent="0.25">
      <c r="A2609" s="28" t="str">
        <f>IFERROR((RANK(B2609, $B$5:B7605) + COUNTIF($B$5:B2609, B2609) - 1),"")</f>
        <v/>
      </c>
      <c r="B2609" s="29" t="str">
        <f t="shared" si="80"/>
        <v>0</v>
      </c>
      <c r="C2609" s="30"/>
      <c r="D2609" s="30"/>
      <c r="E2609" s="34"/>
      <c r="F2609" s="33" t="str">
        <f t="shared" si="81"/>
        <v/>
      </c>
      <c r="G2609" s="30"/>
      <c r="H2609" s="30"/>
      <c r="I2609" s="31"/>
      <c r="J2609" s="31"/>
      <c r="K2609" s="31"/>
    </row>
    <row r="2610" spans="1:11" ht="15.75" x14ac:dyDescent="0.25">
      <c r="A2610" s="28" t="str">
        <f>IFERROR((RANK(B2610, $B$5:B7606) + COUNTIF($B$5:B2610, B2610) - 1),"")</f>
        <v/>
      </c>
      <c r="B2610" s="29" t="str">
        <f t="shared" si="80"/>
        <v>0</v>
      </c>
      <c r="C2610" s="30"/>
      <c r="D2610" s="30"/>
      <c r="E2610" s="34"/>
      <c r="F2610" s="33" t="str">
        <f t="shared" si="81"/>
        <v/>
      </c>
      <c r="G2610" s="30"/>
      <c r="H2610" s="30"/>
      <c r="I2610" s="31"/>
      <c r="J2610" s="31"/>
      <c r="K2610" s="31"/>
    </row>
    <row r="2611" spans="1:11" ht="15.75" x14ac:dyDescent="0.25">
      <c r="A2611" s="28" t="str">
        <f>IFERROR((RANK(B2611, $B$5:B7607) + COUNTIF($B$5:B2611, B2611) - 1),"")</f>
        <v/>
      </c>
      <c r="B2611" s="29" t="str">
        <f t="shared" si="80"/>
        <v>0</v>
      </c>
      <c r="C2611" s="30"/>
      <c r="D2611" s="30"/>
      <c r="E2611" s="34"/>
      <c r="F2611" s="33" t="str">
        <f t="shared" si="81"/>
        <v/>
      </c>
      <c r="G2611" s="30"/>
      <c r="H2611" s="30"/>
      <c r="I2611" s="31"/>
      <c r="J2611" s="31"/>
      <c r="K2611" s="31"/>
    </row>
    <row r="2612" spans="1:11" ht="15.75" x14ac:dyDescent="0.25">
      <c r="A2612" s="28" t="str">
        <f>IFERROR((RANK(B2612, $B$5:B7608) + COUNTIF($B$5:B2612, B2612) - 1),"")</f>
        <v/>
      </c>
      <c r="B2612" s="29" t="str">
        <f t="shared" si="80"/>
        <v>0</v>
      </c>
      <c r="C2612" s="30"/>
      <c r="D2612" s="30"/>
      <c r="E2612" s="34"/>
      <c r="F2612" s="33" t="str">
        <f t="shared" si="81"/>
        <v/>
      </c>
      <c r="G2612" s="30"/>
      <c r="H2612" s="30"/>
      <c r="I2612" s="31"/>
      <c r="J2612" s="31"/>
      <c r="K2612" s="31"/>
    </row>
    <row r="2613" spans="1:11" ht="15.75" x14ac:dyDescent="0.25">
      <c r="A2613" s="28" t="str">
        <f>IFERROR((RANK(B2613, $B$5:B7609) + COUNTIF($B$5:B2613, B2613) - 1),"")</f>
        <v/>
      </c>
      <c r="B2613" s="29" t="str">
        <f t="shared" si="80"/>
        <v>0</v>
      </c>
      <c r="C2613" s="30"/>
      <c r="D2613" s="30"/>
      <c r="E2613" s="34"/>
      <c r="F2613" s="33" t="str">
        <f t="shared" si="81"/>
        <v/>
      </c>
      <c r="G2613" s="30"/>
      <c r="H2613" s="30"/>
      <c r="I2613" s="31"/>
      <c r="J2613" s="31"/>
      <c r="K2613" s="31"/>
    </row>
    <row r="2614" spans="1:11" ht="15.75" x14ac:dyDescent="0.25">
      <c r="A2614" s="28" t="str">
        <f>IFERROR((RANK(B2614, $B$5:B7610) + COUNTIF($B$5:B2614, B2614) - 1),"")</f>
        <v/>
      </c>
      <c r="B2614" s="29" t="str">
        <f t="shared" si="80"/>
        <v>0</v>
      </c>
      <c r="C2614" s="30"/>
      <c r="D2614" s="30"/>
      <c r="E2614" s="34"/>
      <c r="F2614" s="33" t="str">
        <f t="shared" si="81"/>
        <v/>
      </c>
      <c r="G2614" s="30"/>
      <c r="H2614" s="30"/>
      <c r="I2614" s="31"/>
      <c r="J2614" s="31"/>
      <c r="K2614" s="31"/>
    </row>
    <row r="2615" spans="1:11" ht="15.75" x14ac:dyDescent="0.25">
      <c r="A2615" s="28" t="str">
        <f>IFERROR((RANK(B2615, $B$5:B7611) + COUNTIF($B$5:B2615, B2615) - 1),"")</f>
        <v/>
      </c>
      <c r="B2615" s="29" t="str">
        <f t="shared" si="80"/>
        <v>0</v>
      </c>
      <c r="C2615" s="30"/>
      <c r="D2615" s="30"/>
      <c r="E2615" s="34"/>
      <c r="F2615" s="33" t="str">
        <f t="shared" si="81"/>
        <v/>
      </c>
      <c r="G2615" s="30"/>
      <c r="H2615" s="30"/>
      <c r="I2615" s="31"/>
      <c r="J2615" s="31"/>
      <c r="K2615" s="31"/>
    </row>
    <row r="2616" spans="1:11" ht="15.75" x14ac:dyDescent="0.25">
      <c r="A2616" s="28" t="str">
        <f>IFERROR((RANK(B2616, $B$5:B7612) + COUNTIF($B$5:B2616, B2616) - 1),"")</f>
        <v/>
      </c>
      <c r="B2616" s="29" t="str">
        <f t="shared" si="80"/>
        <v>0</v>
      </c>
      <c r="C2616" s="30"/>
      <c r="D2616" s="30"/>
      <c r="E2616" s="34"/>
      <c r="F2616" s="33" t="str">
        <f t="shared" si="81"/>
        <v/>
      </c>
      <c r="G2616" s="30"/>
      <c r="H2616" s="30"/>
      <c r="I2616" s="31"/>
      <c r="J2616" s="31"/>
      <c r="K2616" s="31"/>
    </row>
    <row r="2617" spans="1:11" ht="15.75" x14ac:dyDescent="0.25">
      <c r="A2617" s="28" t="str">
        <f>IFERROR((RANK(B2617, $B$5:B7613) + COUNTIF($B$5:B2617, B2617) - 1),"")</f>
        <v/>
      </c>
      <c r="B2617" s="29" t="str">
        <f t="shared" si="80"/>
        <v>0</v>
      </c>
      <c r="C2617" s="30"/>
      <c r="D2617" s="30"/>
      <c r="E2617" s="34"/>
      <c r="F2617" s="33" t="str">
        <f t="shared" si="81"/>
        <v/>
      </c>
      <c r="G2617" s="30"/>
      <c r="H2617" s="30"/>
      <c r="I2617" s="31"/>
      <c r="J2617" s="31"/>
      <c r="K2617" s="31"/>
    </row>
    <row r="2618" spans="1:11" ht="15.75" x14ac:dyDescent="0.25">
      <c r="A2618" s="28" t="str">
        <f>IFERROR((RANK(B2618, $B$5:B7614) + COUNTIF($B$5:B2618, B2618) - 1),"")</f>
        <v/>
      </c>
      <c r="B2618" s="29" t="str">
        <f t="shared" si="80"/>
        <v>0</v>
      </c>
      <c r="C2618" s="30"/>
      <c r="D2618" s="30"/>
      <c r="E2618" s="34"/>
      <c r="F2618" s="33" t="str">
        <f t="shared" si="81"/>
        <v/>
      </c>
      <c r="G2618" s="30"/>
      <c r="H2618" s="30"/>
      <c r="I2618" s="31"/>
      <c r="J2618" s="31"/>
      <c r="K2618" s="31"/>
    </row>
    <row r="2619" spans="1:11" ht="15.75" x14ac:dyDescent="0.25">
      <c r="A2619" s="28" t="str">
        <f>IFERROR((RANK(B2619, $B$5:B7615) + COUNTIF($B$5:B2619, B2619) - 1),"")</f>
        <v/>
      </c>
      <c r="B2619" s="29" t="str">
        <f t="shared" si="80"/>
        <v>0</v>
      </c>
      <c r="C2619" s="30"/>
      <c r="D2619" s="30"/>
      <c r="E2619" s="34"/>
      <c r="F2619" s="33" t="str">
        <f t="shared" si="81"/>
        <v/>
      </c>
      <c r="G2619" s="30"/>
      <c r="H2619" s="30"/>
      <c r="I2619" s="31"/>
      <c r="J2619" s="31"/>
      <c r="K2619" s="31"/>
    </row>
    <row r="2620" spans="1:11" ht="15.75" x14ac:dyDescent="0.25">
      <c r="A2620" s="28" t="str">
        <f>IFERROR((RANK(B2620, $B$5:B7616) + COUNTIF($B$5:B2620, B2620) - 1),"")</f>
        <v/>
      </c>
      <c r="B2620" s="29" t="str">
        <f t="shared" si="80"/>
        <v>0</v>
      </c>
      <c r="C2620" s="30"/>
      <c r="D2620" s="30"/>
      <c r="E2620" s="34"/>
      <c r="F2620" s="33" t="str">
        <f t="shared" si="81"/>
        <v/>
      </c>
      <c r="G2620" s="30"/>
      <c r="H2620" s="30"/>
      <c r="I2620" s="31"/>
      <c r="J2620" s="31"/>
      <c r="K2620" s="31"/>
    </row>
    <row r="2621" spans="1:11" ht="15.75" x14ac:dyDescent="0.25">
      <c r="A2621" s="28" t="str">
        <f>IFERROR((RANK(B2621, $B$5:B7617) + COUNTIF($B$5:B2621, B2621) - 1),"")</f>
        <v/>
      </c>
      <c r="B2621" s="29" t="str">
        <f t="shared" si="80"/>
        <v>0</v>
      </c>
      <c r="C2621" s="30"/>
      <c r="D2621" s="30"/>
      <c r="E2621" s="34"/>
      <c r="F2621" s="33" t="str">
        <f t="shared" si="81"/>
        <v/>
      </c>
      <c r="G2621" s="30"/>
      <c r="H2621" s="30"/>
      <c r="I2621" s="31"/>
      <c r="J2621" s="31"/>
      <c r="K2621" s="31"/>
    </row>
    <row r="2622" spans="1:11" ht="15.75" x14ac:dyDescent="0.25">
      <c r="A2622" s="28" t="str">
        <f>IFERROR((RANK(B2622, $B$5:B7618) + COUNTIF($B$5:B2622, B2622) - 1),"")</f>
        <v/>
      </c>
      <c r="B2622" s="29" t="str">
        <f t="shared" si="80"/>
        <v>0</v>
      </c>
      <c r="C2622" s="30"/>
      <c r="D2622" s="30"/>
      <c r="E2622" s="34"/>
      <c r="F2622" s="33" t="str">
        <f t="shared" si="81"/>
        <v/>
      </c>
      <c r="G2622" s="30"/>
      <c r="H2622" s="30"/>
      <c r="I2622" s="31"/>
      <c r="J2622" s="31"/>
      <c r="K2622" s="31"/>
    </row>
    <row r="2623" spans="1:11" ht="15.75" x14ac:dyDescent="0.25">
      <c r="A2623" s="28" t="str">
        <f>IFERROR((RANK(B2623, $B$5:B7619) + COUNTIF($B$5:B2623, B2623) - 1),"")</f>
        <v/>
      </c>
      <c r="B2623" s="29" t="str">
        <f t="shared" si="80"/>
        <v>0</v>
      </c>
      <c r="C2623" s="30"/>
      <c r="D2623" s="30"/>
      <c r="E2623" s="34"/>
      <c r="F2623" s="33" t="str">
        <f t="shared" si="81"/>
        <v/>
      </c>
      <c r="G2623" s="30"/>
      <c r="H2623" s="30"/>
      <c r="I2623" s="31"/>
      <c r="J2623" s="31"/>
      <c r="K2623" s="31"/>
    </row>
    <row r="2624" spans="1:11" ht="15.75" x14ac:dyDescent="0.25">
      <c r="A2624" s="28" t="str">
        <f>IFERROR((RANK(B2624, $B$5:B7620) + COUNTIF($B$5:B2624, B2624) - 1),"")</f>
        <v/>
      </c>
      <c r="B2624" s="29" t="str">
        <f t="shared" si="80"/>
        <v>0</v>
      </c>
      <c r="C2624" s="30"/>
      <c r="D2624" s="30"/>
      <c r="E2624" s="34"/>
      <c r="F2624" s="33" t="str">
        <f t="shared" si="81"/>
        <v/>
      </c>
      <c r="G2624" s="30"/>
      <c r="H2624" s="30"/>
      <c r="I2624" s="31"/>
      <c r="J2624" s="31"/>
      <c r="K2624" s="31"/>
    </row>
    <row r="2625" spans="1:11" ht="15.75" x14ac:dyDescent="0.25">
      <c r="A2625" s="28" t="str">
        <f>IFERROR((RANK(B2625, $B$5:B7621) + COUNTIF($B$5:B2625, B2625) - 1),"")</f>
        <v/>
      </c>
      <c r="B2625" s="29" t="str">
        <f t="shared" si="80"/>
        <v>0</v>
      </c>
      <c r="C2625" s="30"/>
      <c r="D2625" s="30"/>
      <c r="E2625" s="34"/>
      <c r="F2625" s="33" t="str">
        <f t="shared" si="81"/>
        <v/>
      </c>
      <c r="G2625" s="30"/>
      <c r="H2625" s="30"/>
      <c r="I2625" s="31"/>
      <c r="J2625" s="31"/>
      <c r="K2625" s="31"/>
    </row>
    <row r="2626" spans="1:11" ht="15.75" x14ac:dyDescent="0.25">
      <c r="A2626" s="28" t="str">
        <f>IFERROR((RANK(B2626, $B$5:B7622) + COUNTIF($B$5:B2626, B2626) - 1),"")</f>
        <v/>
      </c>
      <c r="B2626" s="29" t="str">
        <f t="shared" si="80"/>
        <v>0</v>
      </c>
      <c r="C2626" s="30"/>
      <c r="D2626" s="30"/>
      <c r="E2626" s="34"/>
      <c r="F2626" s="33" t="str">
        <f t="shared" si="81"/>
        <v/>
      </c>
      <c r="G2626" s="30"/>
      <c r="H2626" s="30"/>
      <c r="I2626" s="31"/>
      <c r="J2626" s="31"/>
      <c r="K2626" s="31"/>
    </row>
    <row r="2627" spans="1:11" ht="15.75" x14ac:dyDescent="0.25">
      <c r="A2627" s="28" t="str">
        <f>IFERROR((RANK(B2627, $B$5:B7623) + COUNTIF($B$5:B2627, B2627) - 1),"")</f>
        <v/>
      </c>
      <c r="B2627" s="29" t="str">
        <f t="shared" si="80"/>
        <v>0</v>
      </c>
      <c r="C2627" s="30"/>
      <c r="D2627" s="30"/>
      <c r="E2627" s="34"/>
      <c r="F2627" s="33" t="str">
        <f t="shared" si="81"/>
        <v/>
      </c>
      <c r="G2627" s="30"/>
      <c r="H2627" s="30"/>
      <c r="I2627" s="31"/>
      <c r="J2627" s="31"/>
      <c r="K2627" s="31"/>
    </row>
    <row r="2628" spans="1:11" ht="15.75" x14ac:dyDescent="0.25">
      <c r="A2628" s="28" t="str">
        <f>IFERROR((RANK(B2628, $B$5:B7624) + COUNTIF($B$5:B2628, B2628) - 1),"")</f>
        <v/>
      </c>
      <c r="B2628" s="29" t="str">
        <f t="shared" si="80"/>
        <v>0</v>
      </c>
      <c r="C2628" s="30"/>
      <c r="D2628" s="30"/>
      <c r="E2628" s="34"/>
      <c r="F2628" s="33" t="str">
        <f t="shared" si="81"/>
        <v/>
      </c>
      <c r="G2628" s="30"/>
      <c r="H2628" s="30"/>
      <c r="I2628" s="31"/>
      <c r="J2628" s="31"/>
      <c r="K2628" s="31"/>
    </row>
    <row r="2629" spans="1:11" ht="15.75" x14ac:dyDescent="0.25">
      <c r="A2629" s="28" t="str">
        <f>IFERROR((RANK(B2629, $B$5:B7625) + COUNTIF($B$5:B2629, B2629) - 1),"")</f>
        <v/>
      </c>
      <c r="B2629" s="29" t="str">
        <f t="shared" ref="B2629:B2692" si="82">IF(G2629="Removed",IF(AND(I2629 &lt;&gt; "Poor", I2629 &lt;&gt; "Very Poor/Dead",E2629&gt;5), E2629, "0"),"0")</f>
        <v>0</v>
      </c>
      <c r="C2629" s="30"/>
      <c r="D2629" s="30"/>
      <c r="E2629" s="34"/>
      <c r="F2629" s="33" t="str">
        <f t="shared" ref="F2629:F2692" si="83">IF(E2629&gt;=20,"X","")</f>
        <v/>
      </c>
      <c r="G2629" s="30"/>
      <c r="H2629" s="30"/>
      <c r="I2629" s="31"/>
      <c r="J2629" s="31"/>
      <c r="K2629" s="31"/>
    </row>
    <row r="2630" spans="1:11" ht="15.75" x14ac:dyDescent="0.25">
      <c r="A2630" s="28" t="str">
        <f>IFERROR((RANK(B2630, $B$5:B7626) + COUNTIF($B$5:B2630, B2630) - 1),"")</f>
        <v/>
      </c>
      <c r="B2630" s="29" t="str">
        <f t="shared" si="82"/>
        <v>0</v>
      </c>
      <c r="C2630" s="30"/>
      <c r="D2630" s="30"/>
      <c r="E2630" s="34"/>
      <c r="F2630" s="33" t="str">
        <f t="shared" si="83"/>
        <v/>
      </c>
      <c r="G2630" s="30"/>
      <c r="H2630" s="30"/>
      <c r="I2630" s="31"/>
      <c r="J2630" s="31"/>
      <c r="K2630" s="31"/>
    </row>
    <row r="2631" spans="1:11" ht="15.75" x14ac:dyDescent="0.25">
      <c r="A2631" s="28" t="str">
        <f>IFERROR((RANK(B2631, $B$5:B7627) + COUNTIF($B$5:B2631, B2631) - 1),"")</f>
        <v/>
      </c>
      <c r="B2631" s="29" t="str">
        <f t="shared" si="82"/>
        <v>0</v>
      </c>
      <c r="C2631" s="30"/>
      <c r="D2631" s="30"/>
      <c r="E2631" s="34"/>
      <c r="F2631" s="33" t="str">
        <f t="shared" si="83"/>
        <v/>
      </c>
      <c r="G2631" s="30"/>
      <c r="H2631" s="30"/>
      <c r="I2631" s="31"/>
      <c r="J2631" s="31"/>
      <c r="K2631" s="31"/>
    </row>
    <row r="2632" spans="1:11" ht="15.75" x14ac:dyDescent="0.25">
      <c r="A2632" s="28" t="str">
        <f>IFERROR((RANK(B2632, $B$5:B7628) + COUNTIF($B$5:B2632, B2632) - 1),"")</f>
        <v/>
      </c>
      <c r="B2632" s="29" t="str">
        <f t="shared" si="82"/>
        <v>0</v>
      </c>
      <c r="C2632" s="30"/>
      <c r="D2632" s="30"/>
      <c r="E2632" s="34"/>
      <c r="F2632" s="33" t="str">
        <f t="shared" si="83"/>
        <v/>
      </c>
      <c r="G2632" s="30"/>
      <c r="H2632" s="30"/>
      <c r="I2632" s="31"/>
      <c r="J2632" s="31"/>
      <c r="K2632" s="31"/>
    </row>
    <row r="2633" spans="1:11" ht="15.75" x14ac:dyDescent="0.25">
      <c r="A2633" s="28" t="str">
        <f>IFERROR((RANK(B2633, $B$5:B7629) + COUNTIF($B$5:B2633, B2633) - 1),"")</f>
        <v/>
      </c>
      <c r="B2633" s="29" t="str">
        <f t="shared" si="82"/>
        <v>0</v>
      </c>
      <c r="C2633" s="30"/>
      <c r="D2633" s="30"/>
      <c r="E2633" s="34"/>
      <c r="F2633" s="33" t="str">
        <f t="shared" si="83"/>
        <v/>
      </c>
      <c r="G2633" s="30"/>
      <c r="H2633" s="30"/>
      <c r="I2633" s="31"/>
      <c r="J2633" s="31"/>
      <c r="K2633" s="31"/>
    </row>
    <row r="2634" spans="1:11" ht="15.75" x14ac:dyDescent="0.25">
      <c r="A2634" s="28" t="str">
        <f>IFERROR((RANK(B2634, $B$5:B7630) + COUNTIF($B$5:B2634, B2634) - 1),"")</f>
        <v/>
      </c>
      <c r="B2634" s="29" t="str">
        <f t="shared" si="82"/>
        <v>0</v>
      </c>
      <c r="C2634" s="30"/>
      <c r="D2634" s="30"/>
      <c r="E2634" s="34"/>
      <c r="F2634" s="33" t="str">
        <f t="shared" si="83"/>
        <v/>
      </c>
      <c r="G2634" s="30"/>
      <c r="H2634" s="30"/>
      <c r="I2634" s="31"/>
      <c r="J2634" s="31"/>
      <c r="K2634" s="31"/>
    </row>
    <row r="2635" spans="1:11" ht="15.75" x14ac:dyDescent="0.25">
      <c r="A2635" s="28" t="str">
        <f>IFERROR((RANK(B2635, $B$5:B7631) + COUNTIF($B$5:B2635, B2635) - 1),"")</f>
        <v/>
      </c>
      <c r="B2635" s="29" t="str">
        <f t="shared" si="82"/>
        <v>0</v>
      </c>
      <c r="C2635" s="30"/>
      <c r="D2635" s="30"/>
      <c r="E2635" s="34"/>
      <c r="F2635" s="33" t="str">
        <f t="shared" si="83"/>
        <v/>
      </c>
      <c r="G2635" s="30"/>
      <c r="H2635" s="30"/>
      <c r="I2635" s="31"/>
      <c r="J2635" s="31"/>
      <c r="K2635" s="31"/>
    </row>
    <row r="2636" spans="1:11" ht="15.75" x14ac:dyDescent="0.25">
      <c r="A2636" s="28" t="str">
        <f>IFERROR((RANK(B2636, $B$5:B7632) + COUNTIF($B$5:B2636, B2636) - 1),"")</f>
        <v/>
      </c>
      <c r="B2636" s="29" t="str">
        <f t="shared" si="82"/>
        <v>0</v>
      </c>
      <c r="C2636" s="30"/>
      <c r="D2636" s="30"/>
      <c r="E2636" s="34"/>
      <c r="F2636" s="33" t="str">
        <f t="shared" si="83"/>
        <v/>
      </c>
      <c r="G2636" s="30"/>
      <c r="H2636" s="30"/>
      <c r="I2636" s="31"/>
      <c r="J2636" s="31"/>
      <c r="K2636" s="31"/>
    </row>
    <row r="2637" spans="1:11" ht="15.75" x14ac:dyDescent="0.25">
      <c r="A2637" s="28" t="str">
        <f>IFERROR((RANK(B2637, $B$5:B7633) + COUNTIF($B$5:B2637, B2637) - 1),"")</f>
        <v/>
      </c>
      <c r="B2637" s="29" t="str">
        <f t="shared" si="82"/>
        <v>0</v>
      </c>
      <c r="C2637" s="30"/>
      <c r="D2637" s="30"/>
      <c r="E2637" s="34"/>
      <c r="F2637" s="33" t="str">
        <f t="shared" si="83"/>
        <v/>
      </c>
      <c r="G2637" s="30"/>
      <c r="H2637" s="30"/>
      <c r="I2637" s="31"/>
      <c r="J2637" s="31"/>
      <c r="K2637" s="31"/>
    </row>
    <row r="2638" spans="1:11" ht="15.75" x14ac:dyDescent="0.25">
      <c r="A2638" s="28" t="str">
        <f>IFERROR((RANK(B2638, $B$5:B7634) + COUNTIF($B$5:B2638, B2638) - 1),"")</f>
        <v/>
      </c>
      <c r="B2638" s="29" t="str">
        <f t="shared" si="82"/>
        <v>0</v>
      </c>
      <c r="C2638" s="30"/>
      <c r="D2638" s="30"/>
      <c r="E2638" s="34"/>
      <c r="F2638" s="33" t="str">
        <f t="shared" si="83"/>
        <v/>
      </c>
      <c r="G2638" s="30"/>
      <c r="H2638" s="30"/>
      <c r="I2638" s="31"/>
      <c r="J2638" s="31"/>
      <c r="K2638" s="31"/>
    </row>
    <row r="2639" spans="1:11" ht="15.75" x14ac:dyDescent="0.25">
      <c r="A2639" s="28" t="str">
        <f>IFERROR((RANK(B2639, $B$5:B7635) + COUNTIF($B$5:B2639, B2639) - 1),"")</f>
        <v/>
      </c>
      <c r="B2639" s="29" t="str">
        <f t="shared" si="82"/>
        <v>0</v>
      </c>
      <c r="C2639" s="30"/>
      <c r="D2639" s="30"/>
      <c r="E2639" s="34"/>
      <c r="F2639" s="33" t="str">
        <f t="shared" si="83"/>
        <v/>
      </c>
      <c r="G2639" s="30"/>
      <c r="H2639" s="30"/>
      <c r="I2639" s="31"/>
      <c r="J2639" s="31"/>
      <c r="K2639" s="31"/>
    </row>
    <row r="2640" spans="1:11" ht="15.75" x14ac:dyDescent="0.25">
      <c r="A2640" s="28" t="str">
        <f>IFERROR((RANK(B2640, $B$5:B7636) + COUNTIF($B$5:B2640, B2640) - 1),"")</f>
        <v/>
      </c>
      <c r="B2640" s="29" t="str">
        <f t="shared" si="82"/>
        <v>0</v>
      </c>
      <c r="C2640" s="30"/>
      <c r="D2640" s="30"/>
      <c r="E2640" s="34"/>
      <c r="F2640" s="33" t="str">
        <f t="shared" si="83"/>
        <v/>
      </c>
      <c r="G2640" s="30"/>
      <c r="H2640" s="30"/>
      <c r="I2640" s="31"/>
      <c r="J2640" s="31"/>
      <c r="K2640" s="31"/>
    </row>
    <row r="2641" spans="1:11" ht="15.75" x14ac:dyDescent="0.25">
      <c r="A2641" s="28" t="str">
        <f>IFERROR((RANK(B2641, $B$5:B7637) + COUNTIF($B$5:B2641, B2641) - 1),"")</f>
        <v/>
      </c>
      <c r="B2641" s="29" t="str">
        <f t="shared" si="82"/>
        <v>0</v>
      </c>
      <c r="C2641" s="30"/>
      <c r="D2641" s="30"/>
      <c r="E2641" s="34"/>
      <c r="F2641" s="33" t="str">
        <f t="shared" si="83"/>
        <v/>
      </c>
      <c r="G2641" s="30"/>
      <c r="H2641" s="30"/>
      <c r="I2641" s="31"/>
      <c r="J2641" s="31"/>
      <c r="K2641" s="31"/>
    </row>
    <row r="2642" spans="1:11" ht="15.75" x14ac:dyDescent="0.25">
      <c r="A2642" s="28" t="str">
        <f>IFERROR((RANK(B2642, $B$5:B7638) + COUNTIF($B$5:B2642, B2642) - 1),"")</f>
        <v/>
      </c>
      <c r="B2642" s="29" t="str">
        <f t="shared" si="82"/>
        <v>0</v>
      </c>
      <c r="C2642" s="30"/>
      <c r="D2642" s="30"/>
      <c r="E2642" s="34"/>
      <c r="F2642" s="33" t="str">
        <f t="shared" si="83"/>
        <v/>
      </c>
      <c r="G2642" s="30"/>
      <c r="H2642" s="30"/>
      <c r="I2642" s="31"/>
      <c r="J2642" s="31"/>
      <c r="K2642" s="31"/>
    </row>
    <row r="2643" spans="1:11" ht="15.75" x14ac:dyDescent="0.25">
      <c r="A2643" s="28" t="str">
        <f>IFERROR((RANK(B2643, $B$5:B7639) + COUNTIF($B$5:B2643, B2643) - 1),"")</f>
        <v/>
      </c>
      <c r="B2643" s="29" t="str">
        <f t="shared" si="82"/>
        <v>0</v>
      </c>
      <c r="C2643" s="30"/>
      <c r="D2643" s="30"/>
      <c r="E2643" s="34"/>
      <c r="F2643" s="33" t="str">
        <f t="shared" si="83"/>
        <v/>
      </c>
      <c r="G2643" s="30"/>
      <c r="H2643" s="30"/>
      <c r="I2643" s="31"/>
      <c r="J2643" s="31"/>
      <c r="K2643" s="31"/>
    </row>
    <row r="2644" spans="1:11" ht="15.75" x14ac:dyDescent="0.25">
      <c r="A2644" s="28" t="str">
        <f>IFERROR((RANK(B2644, $B$5:B7640) + COUNTIF($B$5:B2644, B2644) - 1),"")</f>
        <v/>
      </c>
      <c r="B2644" s="29" t="str">
        <f t="shared" si="82"/>
        <v>0</v>
      </c>
      <c r="C2644" s="30"/>
      <c r="D2644" s="30"/>
      <c r="E2644" s="34"/>
      <c r="F2644" s="33" t="str">
        <f t="shared" si="83"/>
        <v/>
      </c>
      <c r="G2644" s="30"/>
      <c r="H2644" s="30"/>
      <c r="I2644" s="31"/>
      <c r="J2644" s="31"/>
      <c r="K2644" s="31"/>
    </row>
    <row r="2645" spans="1:11" ht="15.75" x14ac:dyDescent="0.25">
      <c r="A2645" s="28" t="str">
        <f>IFERROR((RANK(B2645, $B$5:B7641) + COUNTIF($B$5:B2645, B2645) - 1),"")</f>
        <v/>
      </c>
      <c r="B2645" s="29" t="str">
        <f t="shared" si="82"/>
        <v>0</v>
      </c>
      <c r="C2645" s="30"/>
      <c r="D2645" s="30"/>
      <c r="E2645" s="34"/>
      <c r="F2645" s="33" t="str">
        <f t="shared" si="83"/>
        <v/>
      </c>
      <c r="G2645" s="30"/>
      <c r="H2645" s="30"/>
      <c r="I2645" s="31"/>
      <c r="J2645" s="31"/>
      <c r="K2645" s="31"/>
    </row>
    <row r="2646" spans="1:11" ht="15.75" x14ac:dyDescent="0.25">
      <c r="A2646" s="28" t="str">
        <f>IFERROR((RANK(B2646, $B$5:B7642) + COUNTIF($B$5:B2646, B2646) - 1),"")</f>
        <v/>
      </c>
      <c r="B2646" s="29" t="str">
        <f t="shared" si="82"/>
        <v>0</v>
      </c>
      <c r="C2646" s="30"/>
      <c r="D2646" s="30"/>
      <c r="E2646" s="34"/>
      <c r="F2646" s="33" t="str">
        <f t="shared" si="83"/>
        <v/>
      </c>
      <c r="G2646" s="30"/>
      <c r="H2646" s="30"/>
      <c r="I2646" s="31"/>
      <c r="J2646" s="31"/>
      <c r="K2646" s="31"/>
    </row>
    <row r="2647" spans="1:11" ht="15.75" x14ac:dyDescent="0.25">
      <c r="A2647" s="28" t="str">
        <f>IFERROR((RANK(B2647, $B$5:B7643) + COUNTIF($B$5:B2647, B2647) - 1),"")</f>
        <v/>
      </c>
      <c r="B2647" s="29" t="str">
        <f t="shared" si="82"/>
        <v>0</v>
      </c>
      <c r="C2647" s="30"/>
      <c r="D2647" s="30"/>
      <c r="E2647" s="34"/>
      <c r="F2647" s="33" t="str">
        <f t="shared" si="83"/>
        <v/>
      </c>
      <c r="G2647" s="30"/>
      <c r="H2647" s="30"/>
      <c r="I2647" s="31"/>
      <c r="J2647" s="31"/>
      <c r="K2647" s="31"/>
    </row>
    <row r="2648" spans="1:11" ht="15.75" x14ac:dyDescent="0.25">
      <c r="A2648" s="28" t="str">
        <f>IFERROR((RANK(B2648, $B$5:B7644) + COUNTIF($B$5:B2648, B2648) - 1),"")</f>
        <v/>
      </c>
      <c r="B2648" s="29" t="str">
        <f t="shared" si="82"/>
        <v>0</v>
      </c>
      <c r="C2648" s="30"/>
      <c r="D2648" s="30"/>
      <c r="E2648" s="34"/>
      <c r="F2648" s="33" t="str">
        <f t="shared" si="83"/>
        <v/>
      </c>
      <c r="G2648" s="30"/>
      <c r="H2648" s="30"/>
      <c r="I2648" s="31"/>
      <c r="J2648" s="31"/>
      <c r="K2648" s="31"/>
    </row>
    <row r="2649" spans="1:11" ht="15.75" x14ac:dyDescent="0.25">
      <c r="A2649" s="28" t="str">
        <f>IFERROR((RANK(B2649, $B$5:B7645) + COUNTIF($B$5:B2649, B2649) - 1),"")</f>
        <v/>
      </c>
      <c r="B2649" s="29" t="str">
        <f t="shared" si="82"/>
        <v>0</v>
      </c>
      <c r="C2649" s="30"/>
      <c r="D2649" s="30"/>
      <c r="E2649" s="34"/>
      <c r="F2649" s="33" t="str">
        <f t="shared" si="83"/>
        <v/>
      </c>
      <c r="G2649" s="30"/>
      <c r="H2649" s="30"/>
      <c r="I2649" s="31"/>
      <c r="J2649" s="31"/>
      <c r="K2649" s="31"/>
    </row>
    <row r="2650" spans="1:11" ht="15.75" x14ac:dyDescent="0.25">
      <c r="A2650" s="28" t="str">
        <f>IFERROR((RANK(B2650, $B$5:B7646) + COUNTIF($B$5:B2650, B2650) - 1),"")</f>
        <v/>
      </c>
      <c r="B2650" s="29" t="str">
        <f t="shared" si="82"/>
        <v>0</v>
      </c>
      <c r="C2650" s="30"/>
      <c r="D2650" s="30"/>
      <c r="E2650" s="34"/>
      <c r="F2650" s="33" t="str">
        <f t="shared" si="83"/>
        <v/>
      </c>
      <c r="G2650" s="30"/>
      <c r="H2650" s="30"/>
      <c r="I2650" s="31"/>
      <c r="J2650" s="31"/>
      <c r="K2650" s="31"/>
    </row>
    <row r="2651" spans="1:11" ht="15.75" x14ac:dyDescent="0.25">
      <c r="A2651" s="28" t="str">
        <f>IFERROR((RANK(B2651, $B$5:B7647) + COUNTIF($B$5:B2651, B2651) - 1),"")</f>
        <v/>
      </c>
      <c r="B2651" s="29" t="str">
        <f t="shared" si="82"/>
        <v>0</v>
      </c>
      <c r="C2651" s="30"/>
      <c r="D2651" s="30"/>
      <c r="E2651" s="34"/>
      <c r="F2651" s="33" t="str">
        <f t="shared" si="83"/>
        <v/>
      </c>
      <c r="G2651" s="30"/>
      <c r="H2651" s="30"/>
      <c r="I2651" s="31"/>
      <c r="J2651" s="31"/>
      <c r="K2651" s="31"/>
    </row>
    <row r="2652" spans="1:11" ht="15.75" x14ac:dyDescent="0.25">
      <c r="A2652" s="28" t="str">
        <f>IFERROR((RANK(B2652, $B$5:B7648) + COUNTIF($B$5:B2652, B2652) - 1),"")</f>
        <v/>
      </c>
      <c r="B2652" s="29" t="str">
        <f t="shared" si="82"/>
        <v>0</v>
      </c>
      <c r="C2652" s="30"/>
      <c r="D2652" s="30"/>
      <c r="E2652" s="34"/>
      <c r="F2652" s="33" t="str">
        <f t="shared" si="83"/>
        <v/>
      </c>
      <c r="G2652" s="30"/>
      <c r="H2652" s="30"/>
      <c r="I2652" s="31"/>
      <c r="J2652" s="31"/>
      <c r="K2652" s="31"/>
    </row>
    <row r="2653" spans="1:11" ht="15.75" x14ac:dyDescent="0.25">
      <c r="A2653" s="28" t="str">
        <f>IFERROR((RANK(B2653, $B$5:B7649) + COUNTIF($B$5:B2653, B2653) - 1),"")</f>
        <v/>
      </c>
      <c r="B2653" s="29" t="str">
        <f t="shared" si="82"/>
        <v>0</v>
      </c>
      <c r="C2653" s="30"/>
      <c r="D2653" s="30"/>
      <c r="E2653" s="34"/>
      <c r="F2653" s="33" t="str">
        <f t="shared" si="83"/>
        <v/>
      </c>
      <c r="G2653" s="30"/>
      <c r="H2653" s="30"/>
      <c r="I2653" s="31"/>
      <c r="J2653" s="31"/>
      <c r="K2653" s="31"/>
    </row>
    <row r="2654" spans="1:11" ht="15.75" x14ac:dyDescent="0.25">
      <c r="A2654" s="28" t="str">
        <f>IFERROR((RANK(B2654, $B$5:B7650) + COUNTIF($B$5:B2654, B2654) - 1),"")</f>
        <v/>
      </c>
      <c r="B2654" s="29" t="str">
        <f t="shared" si="82"/>
        <v>0</v>
      </c>
      <c r="C2654" s="30"/>
      <c r="D2654" s="30"/>
      <c r="E2654" s="34"/>
      <c r="F2654" s="33" t="str">
        <f t="shared" si="83"/>
        <v/>
      </c>
      <c r="G2654" s="30"/>
      <c r="H2654" s="30"/>
      <c r="I2654" s="31"/>
      <c r="J2654" s="31"/>
      <c r="K2654" s="31"/>
    </row>
    <row r="2655" spans="1:11" ht="15.75" x14ac:dyDescent="0.25">
      <c r="A2655" s="28" t="str">
        <f>IFERROR((RANK(B2655, $B$5:B7651) + COUNTIF($B$5:B2655, B2655) - 1),"")</f>
        <v/>
      </c>
      <c r="B2655" s="29" t="str">
        <f t="shared" si="82"/>
        <v>0</v>
      </c>
      <c r="C2655" s="30"/>
      <c r="D2655" s="30"/>
      <c r="E2655" s="34"/>
      <c r="F2655" s="33" t="str">
        <f t="shared" si="83"/>
        <v/>
      </c>
      <c r="G2655" s="30"/>
      <c r="H2655" s="30"/>
      <c r="I2655" s="31"/>
      <c r="J2655" s="31"/>
      <c r="K2655" s="31"/>
    </row>
    <row r="2656" spans="1:11" ht="15.75" x14ac:dyDescent="0.25">
      <c r="A2656" s="28" t="str">
        <f>IFERROR((RANK(B2656, $B$5:B7652) + COUNTIF($B$5:B2656, B2656) - 1),"")</f>
        <v/>
      </c>
      <c r="B2656" s="29" t="str">
        <f t="shared" si="82"/>
        <v>0</v>
      </c>
      <c r="C2656" s="30"/>
      <c r="D2656" s="30"/>
      <c r="E2656" s="34"/>
      <c r="F2656" s="33" t="str">
        <f t="shared" si="83"/>
        <v/>
      </c>
      <c r="G2656" s="30"/>
      <c r="H2656" s="30"/>
      <c r="I2656" s="31"/>
      <c r="J2656" s="31"/>
      <c r="K2656" s="31"/>
    </row>
    <row r="2657" spans="1:11" ht="15.75" x14ac:dyDescent="0.25">
      <c r="A2657" s="28" t="str">
        <f>IFERROR((RANK(B2657, $B$5:B7653) + COUNTIF($B$5:B2657, B2657) - 1),"")</f>
        <v/>
      </c>
      <c r="B2657" s="29" t="str">
        <f t="shared" si="82"/>
        <v>0</v>
      </c>
      <c r="C2657" s="30"/>
      <c r="D2657" s="30"/>
      <c r="E2657" s="34"/>
      <c r="F2657" s="33" t="str">
        <f t="shared" si="83"/>
        <v/>
      </c>
      <c r="G2657" s="30"/>
      <c r="H2657" s="30"/>
      <c r="I2657" s="31"/>
      <c r="J2657" s="31"/>
      <c r="K2657" s="31"/>
    </row>
    <row r="2658" spans="1:11" ht="15.75" x14ac:dyDescent="0.25">
      <c r="A2658" s="28" t="str">
        <f>IFERROR((RANK(B2658, $B$5:B7654) + COUNTIF($B$5:B2658, B2658) - 1),"")</f>
        <v/>
      </c>
      <c r="B2658" s="29" t="str">
        <f t="shared" si="82"/>
        <v>0</v>
      </c>
      <c r="C2658" s="30"/>
      <c r="D2658" s="30"/>
      <c r="E2658" s="34"/>
      <c r="F2658" s="33" t="str">
        <f t="shared" si="83"/>
        <v/>
      </c>
      <c r="G2658" s="30"/>
      <c r="H2658" s="30"/>
      <c r="I2658" s="31"/>
      <c r="J2658" s="31"/>
      <c r="K2658" s="31"/>
    </row>
    <row r="2659" spans="1:11" ht="15.75" x14ac:dyDescent="0.25">
      <c r="A2659" s="28" t="str">
        <f>IFERROR((RANK(B2659, $B$5:B7655) + COUNTIF($B$5:B2659, B2659) - 1),"")</f>
        <v/>
      </c>
      <c r="B2659" s="29" t="str">
        <f t="shared" si="82"/>
        <v>0</v>
      </c>
      <c r="C2659" s="30"/>
      <c r="D2659" s="30"/>
      <c r="E2659" s="34"/>
      <c r="F2659" s="33" t="str">
        <f t="shared" si="83"/>
        <v/>
      </c>
      <c r="G2659" s="30"/>
      <c r="H2659" s="30"/>
      <c r="I2659" s="31"/>
      <c r="J2659" s="31"/>
      <c r="K2659" s="31"/>
    </row>
    <row r="2660" spans="1:11" ht="15.75" x14ac:dyDescent="0.25">
      <c r="A2660" s="28" t="str">
        <f>IFERROR((RANK(B2660, $B$5:B7656) + COUNTIF($B$5:B2660, B2660) - 1),"")</f>
        <v/>
      </c>
      <c r="B2660" s="29" t="str">
        <f t="shared" si="82"/>
        <v>0</v>
      </c>
      <c r="C2660" s="30"/>
      <c r="D2660" s="30"/>
      <c r="E2660" s="34"/>
      <c r="F2660" s="33" t="str">
        <f t="shared" si="83"/>
        <v/>
      </c>
      <c r="G2660" s="30"/>
      <c r="H2660" s="30"/>
      <c r="I2660" s="31"/>
      <c r="J2660" s="31"/>
      <c r="K2660" s="31"/>
    </row>
    <row r="2661" spans="1:11" ht="15.75" x14ac:dyDescent="0.25">
      <c r="A2661" s="28" t="str">
        <f>IFERROR((RANK(B2661, $B$5:B7657) + COUNTIF($B$5:B2661, B2661) - 1),"")</f>
        <v/>
      </c>
      <c r="B2661" s="29" t="str">
        <f t="shared" si="82"/>
        <v>0</v>
      </c>
      <c r="C2661" s="30"/>
      <c r="D2661" s="30"/>
      <c r="E2661" s="34"/>
      <c r="F2661" s="33" t="str">
        <f t="shared" si="83"/>
        <v/>
      </c>
      <c r="G2661" s="30"/>
      <c r="H2661" s="30"/>
      <c r="I2661" s="31"/>
      <c r="J2661" s="31"/>
      <c r="K2661" s="31"/>
    </row>
    <row r="2662" spans="1:11" ht="15.75" x14ac:dyDescent="0.25">
      <c r="A2662" s="28" t="str">
        <f>IFERROR((RANK(B2662, $B$5:B7658) + COUNTIF($B$5:B2662, B2662) - 1),"")</f>
        <v/>
      </c>
      <c r="B2662" s="29" t="str">
        <f t="shared" si="82"/>
        <v>0</v>
      </c>
      <c r="C2662" s="30"/>
      <c r="D2662" s="30"/>
      <c r="E2662" s="34"/>
      <c r="F2662" s="33" t="str">
        <f t="shared" si="83"/>
        <v/>
      </c>
      <c r="G2662" s="30"/>
      <c r="H2662" s="30"/>
      <c r="I2662" s="31"/>
      <c r="J2662" s="31"/>
      <c r="K2662" s="31"/>
    </row>
    <row r="2663" spans="1:11" ht="15.75" x14ac:dyDescent="0.25">
      <c r="A2663" s="28" t="str">
        <f>IFERROR((RANK(B2663, $B$5:B7659) + COUNTIF($B$5:B2663, B2663) - 1),"")</f>
        <v/>
      </c>
      <c r="B2663" s="29" t="str">
        <f t="shared" si="82"/>
        <v>0</v>
      </c>
      <c r="C2663" s="30"/>
      <c r="D2663" s="30"/>
      <c r="E2663" s="34"/>
      <c r="F2663" s="33" t="str">
        <f t="shared" si="83"/>
        <v/>
      </c>
      <c r="G2663" s="30"/>
      <c r="H2663" s="30"/>
      <c r="I2663" s="31"/>
      <c r="J2663" s="31"/>
      <c r="K2663" s="31"/>
    </row>
    <row r="2664" spans="1:11" ht="15.75" x14ac:dyDescent="0.25">
      <c r="A2664" s="28" t="str">
        <f>IFERROR((RANK(B2664, $B$5:B7660) + COUNTIF($B$5:B2664, B2664) - 1),"")</f>
        <v/>
      </c>
      <c r="B2664" s="29" t="str">
        <f t="shared" si="82"/>
        <v>0</v>
      </c>
      <c r="C2664" s="30"/>
      <c r="D2664" s="30"/>
      <c r="E2664" s="34"/>
      <c r="F2664" s="33" t="str">
        <f t="shared" si="83"/>
        <v/>
      </c>
      <c r="G2664" s="30"/>
      <c r="H2664" s="30"/>
      <c r="I2664" s="31"/>
      <c r="J2664" s="31"/>
      <c r="K2664" s="31"/>
    </row>
    <row r="2665" spans="1:11" ht="15.75" x14ac:dyDescent="0.25">
      <c r="A2665" s="28" t="str">
        <f>IFERROR((RANK(B2665, $B$5:B7661) + COUNTIF($B$5:B2665, B2665) - 1),"")</f>
        <v/>
      </c>
      <c r="B2665" s="29" t="str">
        <f t="shared" si="82"/>
        <v>0</v>
      </c>
      <c r="C2665" s="30"/>
      <c r="D2665" s="30"/>
      <c r="E2665" s="34"/>
      <c r="F2665" s="33" t="str">
        <f t="shared" si="83"/>
        <v/>
      </c>
      <c r="G2665" s="30"/>
      <c r="H2665" s="30"/>
      <c r="I2665" s="31"/>
      <c r="J2665" s="31"/>
      <c r="K2665" s="31"/>
    </row>
    <row r="2666" spans="1:11" ht="15.75" x14ac:dyDescent="0.25">
      <c r="A2666" s="28" t="str">
        <f>IFERROR((RANK(B2666, $B$5:B7662) + COUNTIF($B$5:B2666, B2666) - 1),"")</f>
        <v/>
      </c>
      <c r="B2666" s="29" t="str">
        <f t="shared" si="82"/>
        <v>0</v>
      </c>
      <c r="C2666" s="30"/>
      <c r="D2666" s="30"/>
      <c r="E2666" s="34"/>
      <c r="F2666" s="33" t="str">
        <f t="shared" si="83"/>
        <v/>
      </c>
      <c r="G2666" s="30"/>
      <c r="H2666" s="30"/>
      <c r="I2666" s="31"/>
      <c r="J2666" s="31"/>
      <c r="K2666" s="31"/>
    </row>
    <row r="2667" spans="1:11" ht="15.75" x14ac:dyDescent="0.25">
      <c r="A2667" s="28" t="str">
        <f>IFERROR((RANK(B2667, $B$5:B7663) + COUNTIF($B$5:B2667, B2667) - 1),"")</f>
        <v/>
      </c>
      <c r="B2667" s="29" t="str">
        <f t="shared" si="82"/>
        <v>0</v>
      </c>
      <c r="C2667" s="30"/>
      <c r="D2667" s="30"/>
      <c r="E2667" s="34"/>
      <c r="F2667" s="33" t="str">
        <f t="shared" si="83"/>
        <v/>
      </c>
      <c r="G2667" s="30"/>
      <c r="H2667" s="30"/>
      <c r="I2667" s="31"/>
      <c r="J2667" s="31"/>
      <c r="K2667" s="31"/>
    </row>
    <row r="2668" spans="1:11" ht="15.75" x14ac:dyDescent="0.25">
      <c r="A2668" s="28" t="str">
        <f>IFERROR((RANK(B2668, $B$5:B7664) + COUNTIF($B$5:B2668, B2668) - 1),"")</f>
        <v/>
      </c>
      <c r="B2668" s="29" t="str">
        <f t="shared" si="82"/>
        <v>0</v>
      </c>
      <c r="C2668" s="30"/>
      <c r="D2668" s="30"/>
      <c r="E2668" s="34"/>
      <c r="F2668" s="33" t="str">
        <f t="shared" si="83"/>
        <v/>
      </c>
      <c r="G2668" s="30"/>
      <c r="H2668" s="30"/>
      <c r="I2668" s="31"/>
      <c r="J2668" s="31"/>
      <c r="K2668" s="31"/>
    </row>
    <row r="2669" spans="1:11" ht="15.75" x14ac:dyDescent="0.25">
      <c r="A2669" s="28" t="str">
        <f>IFERROR((RANK(B2669, $B$5:B7665) + COUNTIF($B$5:B2669, B2669) - 1),"")</f>
        <v/>
      </c>
      <c r="B2669" s="29" t="str">
        <f t="shared" si="82"/>
        <v>0</v>
      </c>
      <c r="C2669" s="30"/>
      <c r="D2669" s="30"/>
      <c r="E2669" s="34"/>
      <c r="F2669" s="33" t="str">
        <f t="shared" si="83"/>
        <v/>
      </c>
      <c r="G2669" s="30"/>
      <c r="H2669" s="30"/>
      <c r="I2669" s="31"/>
      <c r="J2669" s="31"/>
      <c r="K2669" s="31"/>
    </row>
    <row r="2670" spans="1:11" ht="15.75" x14ac:dyDescent="0.25">
      <c r="A2670" s="28" t="str">
        <f>IFERROR((RANK(B2670, $B$5:B7666) + COUNTIF($B$5:B2670, B2670) - 1),"")</f>
        <v/>
      </c>
      <c r="B2670" s="29" t="str">
        <f t="shared" si="82"/>
        <v>0</v>
      </c>
      <c r="C2670" s="30"/>
      <c r="D2670" s="30"/>
      <c r="E2670" s="34"/>
      <c r="F2670" s="33" t="str">
        <f t="shared" si="83"/>
        <v/>
      </c>
      <c r="G2670" s="30"/>
      <c r="H2670" s="30"/>
      <c r="I2670" s="31"/>
      <c r="J2670" s="31"/>
      <c r="K2670" s="31"/>
    </row>
    <row r="2671" spans="1:11" ht="15.75" x14ac:dyDescent="0.25">
      <c r="A2671" s="28" t="str">
        <f>IFERROR((RANK(B2671, $B$5:B7667) + COUNTIF($B$5:B2671, B2671) - 1),"")</f>
        <v/>
      </c>
      <c r="B2671" s="29" t="str">
        <f t="shared" si="82"/>
        <v>0</v>
      </c>
      <c r="C2671" s="30"/>
      <c r="D2671" s="30"/>
      <c r="E2671" s="34"/>
      <c r="F2671" s="33" t="str">
        <f t="shared" si="83"/>
        <v/>
      </c>
      <c r="G2671" s="30"/>
      <c r="H2671" s="30"/>
      <c r="I2671" s="31"/>
      <c r="J2671" s="31"/>
      <c r="K2671" s="31"/>
    </row>
    <row r="2672" spans="1:11" ht="15.75" x14ac:dyDescent="0.25">
      <c r="A2672" s="28" t="str">
        <f>IFERROR((RANK(B2672, $B$5:B7668) + COUNTIF($B$5:B2672, B2672) - 1),"")</f>
        <v/>
      </c>
      <c r="B2672" s="29" t="str">
        <f t="shared" si="82"/>
        <v>0</v>
      </c>
      <c r="C2672" s="30"/>
      <c r="D2672" s="30"/>
      <c r="E2672" s="34"/>
      <c r="F2672" s="33" t="str">
        <f t="shared" si="83"/>
        <v/>
      </c>
      <c r="G2672" s="30"/>
      <c r="H2672" s="30"/>
      <c r="I2672" s="31"/>
      <c r="J2672" s="31"/>
      <c r="K2672" s="31"/>
    </row>
    <row r="2673" spans="1:11" ht="15.75" x14ac:dyDescent="0.25">
      <c r="A2673" s="28" t="str">
        <f>IFERROR((RANK(B2673, $B$5:B7669) + COUNTIF($B$5:B2673, B2673) - 1),"")</f>
        <v/>
      </c>
      <c r="B2673" s="29" t="str">
        <f t="shared" si="82"/>
        <v>0</v>
      </c>
      <c r="C2673" s="30"/>
      <c r="D2673" s="30"/>
      <c r="E2673" s="34"/>
      <c r="F2673" s="33" t="str">
        <f t="shared" si="83"/>
        <v/>
      </c>
      <c r="G2673" s="30"/>
      <c r="H2673" s="30"/>
      <c r="I2673" s="31"/>
      <c r="J2673" s="31"/>
      <c r="K2673" s="31"/>
    </row>
    <row r="2674" spans="1:11" ht="15.75" x14ac:dyDescent="0.25">
      <c r="A2674" s="28" t="str">
        <f>IFERROR((RANK(B2674, $B$5:B7670) + COUNTIF($B$5:B2674, B2674) - 1),"")</f>
        <v/>
      </c>
      <c r="B2674" s="29" t="str">
        <f t="shared" si="82"/>
        <v>0</v>
      </c>
      <c r="C2674" s="30"/>
      <c r="D2674" s="30"/>
      <c r="E2674" s="34"/>
      <c r="F2674" s="33" t="str">
        <f t="shared" si="83"/>
        <v/>
      </c>
      <c r="G2674" s="30"/>
      <c r="H2674" s="30"/>
      <c r="I2674" s="31"/>
      <c r="J2674" s="31"/>
      <c r="K2674" s="31"/>
    </row>
    <row r="2675" spans="1:11" ht="15.75" x14ac:dyDescent="0.25">
      <c r="A2675" s="28" t="str">
        <f>IFERROR((RANK(B2675, $B$5:B7671) + COUNTIF($B$5:B2675, B2675) - 1),"")</f>
        <v/>
      </c>
      <c r="B2675" s="29" t="str">
        <f t="shared" si="82"/>
        <v>0</v>
      </c>
      <c r="C2675" s="30"/>
      <c r="D2675" s="30"/>
      <c r="E2675" s="34"/>
      <c r="F2675" s="33" t="str">
        <f t="shared" si="83"/>
        <v/>
      </c>
      <c r="G2675" s="30"/>
      <c r="H2675" s="30"/>
      <c r="I2675" s="31"/>
      <c r="J2675" s="31"/>
      <c r="K2675" s="31"/>
    </row>
    <row r="2676" spans="1:11" ht="15.75" x14ac:dyDescent="0.25">
      <c r="A2676" s="28" t="str">
        <f>IFERROR((RANK(B2676, $B$5:B7672) + COUNTIF($B$5:B2676, B2676) - 1),"")</f>
        <v/>
      </c>
      <c r="B2676" s="29" t="str">
        <f t="shared" si="82"/>
        <v>0</v>
      </c>
      <c r="C2676" s="30"/>
      <c r="D2676" s="30"/>
      <c r="E2676" s="34"/>
      <c r="F2676" s="33" t="str">
        <f t="shared" si="83"/>
        <v/>
      </c>
      <c r="G2676" s="30"/>
      <c r="H2676" s="30"/>
      <c r="I2676" s="31"/>
      <c r="J2676" s="31"/>
      <c r="K2676" s="31"/>
    </row>
    <row r="2677" spans="1:11" ht="15.75" x14ac:dyDescent="0.25">
      <c r="A2677" s="28" t="str">
        <f>IFERROR((RANK(B2677, $B$5:B7673) + COUNTIF($B$5:B2677, B2677) - 1),"")</f>
        <v/>
      </c>
      <c r="B2677" s="29" t="str">
        <f t="shared" si="82"/>
        <v>0</v>
      </c>
      <c r="C2677" s="30"/>
      <c r="D2677" s="30"/>
      <c r="E2677" s="34"/>
      <c r="F2677" s="33" t="str">
        <f t="shared" si="83"/>
        <v/>
      </c>
      <c r="G2677" s="30"/>
      <c r="H2677" s="30"/>
      <c r="I2677" s="31"/>
      <c r="J2677" s="31"/>
      <c r="K2677" s="31"/>
    </row>
    <row r="2678" spans="1:11" ht="15.75" x14ac:dyDescent="0.25">
      <c r="A2678" s="28" t="str">
        <f>IFERROR((RANK(B2678, $B$5:B7674) + COUNTIF($B$5:B2678, B2678) - 1),"")</f>
        <v/>
      </c>
      <c r="B2678" s="29" t="str">
        <f t="shared" si="82"/>
        <v>0</v>
      </c>
      <c r="C2678" s="30"/>
      <c r="D2678" s="30"/>
      <c r="E2678" s="34"/>
      <c r="F2678" s="33" t="str">
        <f t="shared" si="83"/>
        <v/>
      </c>
      <c r="G2678" s="30"/>
      <c r="H2678" s="30"/>
      <c r="I2678" s="31"/>
      <c r="J2678" s="31"/>
      <c r="K2678" s="31"/>
    </row>
    <row r="2679" spans="1:11" ht="15.75" x14ac:dyDescent="0.25">
      <c r="A2679" s="28" t="str">
        <f>IFERROR((RANK(B2679, $B$5:B7675) + COUNTIF($B$5:B2679, B2679) - 1),"")</f>
        <v/>
      </c>
      <c r="B2679" s="29" t="str">
        <f t="shared" si="82"/>
        <v>0</v>
      </c>
      <c r="C2679" s="30"/>
      <c r="D2679" s="30"/>
      <c r="E2679" s="34"/>
      <c r="F2679" s="33" t="str">
        <f t="shared" si="83"/>
        <v/>
      </c>
      <c r="G2679" s="30"/>
      <c r="H2679" s="30"/>
      <c r="I2679" s="31"/>
      <c r="J2679" s="31"/>
      <c r="K2679" s="31"/>
    </row>
    <row r="2680" spans="1:11" ht="15.75" x14ac:dyDescent="0.25">
      <c r="A2680" s="28" t="str">
        <f>IFERROR((RANK(B2680, $B$5:B7676) + COUNTIF($B$5:B2680, B2680) - 1),"")</f>
        <v/>
      </c>
      <c r="B2680" s="29" t="str">
        <f t="shared" si="82"/>
        <v>0</v>
      </c>
      <c r="C2680" s="30"/>
      <c r="D2680" s="30"/>
      <c r="E2680" s="34"/>
      <c r="F2680" s="33" t="str">
        <f t="shared" si="83"/>
        <v/>
      </c>
      <c r="G2680" s="30"/>
      <c r="H2680" s="30"/>
      <c r="I2680" s="31"/>
      <c r="J2680" s="31"/>
      <c r="K2680" s="31"/>
    </row>
    <row r="2681" spans="1:11" ht="15.75" x14ac:dyDescent="0.25">
      <c r="A2681" s="28" t="str">
        <f>IFERROR((RANK(B2681, $B$5:B7677) + COUNTIF($B$5:B2681, B2681) - 1),"")</f>
        <v/>
      </c>
      <c r="B2681" s="29" t="str">
        <f t="shared" si="82"/>
        <v>0</v>
      </c>
      <c r="C2681" s="30"/>
      <c r="D2681" s="30"/>
      <c r="E2681" s="34"/>
      <c r="F2681" s="33" t="str">
        <f t="shared" si="83"/>
        <v/>
      </c>
      <c r="G2681" s="30"/>
      <c r="H2681" s="30"/>
      <c r="I2681" s="31"/>
      <c r="J2681" s="31"/>
      <c r="K2681" s="31"/>
    </row>
    <row r="2682" spans="1:11" ht="15.75" x14ac:dyDescent="0.25">
      <c r="A2682" s="28" t="str">
        <f>IFERROR((RANK(B2682, $B$5:B7678) + COUNTIF($B$5:B2682, B2682) - 1),"")</f>
        <v/>
      </c>
      <c r="B2682" s="29" t="str">
        <f t="shared" si="82"/>
        <v>0</v>
      </c>
      <c r="C2682" s="30"/>
      <c r="D2682" s="30"/>
      <c r="E2682" s="34"/>
      <c r="F2682" s="33" t="str">
        <f t="shared" si="83"/>
        <v/>
      </c>
      <c r="G2682" s="30"/>
      <c r="H2682" s="30"/>
      <c r="I2682" s="31"/>
      <c r="J2682" s="31"/>
      <c r="K2682" s="31"/>
    </row>
    <row r="2683" spans="1:11" ht="15.75" x14ac:dyDescent="0.25">
      <c r="A2683" s="28" t="str">
        <f>IFERROR((RANK(B2683, $B$5:B7679) + COUNTIF($B$5:B2683, B2683) - 1),"")</f>
        <v/>
      </c>
      <c r="B2683" s="29" t="str">
        <f t="shared" si="82"/>
        <v>0</v>
      </c>
      <c r="C2683" s="30"/>
      <c r="D2683" s="30"/>
      <c r="E2683" s="34"/>
      <c r="F2683" s="33" t="str">
        <f t="shared" si="83"/>
        <v/>
      </c>
      <c r="G2683" s="30"/>
      <c r="H2683" s="30"/>
      <c r="I2683" s="31"/>
      <c r="J2683" s="31"/>
      <c r="K2683" s="31"/>
    </row>
    <row r="2684" spans="1:11" ht="15.75" x14ac:dyDescent="0.25">
      <c r="A2684" s="28" t="str">
        <f>IFERROR((RANK(B2684, $B$5:B7680) + COUNTIF($B$5:B2684, B2684) - 1),"")</f>
        <v/>
      </c>
      <c r="B2684" s="29" t="str">
        <f t="shared" si="82"/>
        <v>0</v>
      </c>
      <c r="C2684" s="30"/>
      <c r="D2684" s="30"/>
      <c r="E2684" s="34"/>
      <c r="F2684" s="33" t="str">
        <f t="shared" si="83"/>
        <v/>
      </c>
      <c r="G2684" s="30"/>
      <c r="H2684" s="30"/>
      <c r="I2684" s="31"/>
      <c r="J2684" s="31"/>
      <c r="K2684" s="31"/>
    </row>
    <row r="2685" spans="1:11" ht="15.75" x14ac:dyDescent="0.25">
      <c r="A2685" s="28" t="str">
        <f>IFERROR((RANK(B2685, $B$5:B7681) + COUNTIF($B$5:B2685, B2685) - 1),"")</f>
        <v/>
      </c>
      <c r="B2685" s="29" t="str">
        <f t="shared" si="82"/>
        <v>0</v>
      </c>
      <c r="C2685" s="30"/>
      <c r="D2685" s="30"/>
      <c r="E2685" s="34"/>
      <c r="F2685" s="33" t="str">
        <f t="shared" si="83"/>
        <v/>
      </c>
      <c r="G2685" s="30"/>
      <c r="H2685" s="30"/>
      <c r="I2685" s="31"/>
      <c r="J2685" s="31"/>
      <c r="K2685" s="31"/>
    </row>
    <row r="2686" spans="1:11" ht="15.75" x14ac:dyDescent="0.25">
      <c r="A2686" s="28" t="str">
        <f>IFERROR((RANK(B2686, $B$5:B7682) + COUNTIF($B$5:B2686, B2686) - 1),"")</f>
        <v/>
      </c>
      <c r="B2686" s="29" t="str">
        <f t="shared" si="82"/>
        <v>0</v>
      </c>
      <c r="C2686" s="30"/>
      <c r="D2686" s="30"/>
      <c r="E2686" s="34"/>
      <c r="F2686" s="33" t="str">
        <f t="shared" si="83"/>
        <v/>
      </c>
      <c r="G2686" s="30"/>
      <c r="H2686" s="30"/>
      <c r="I2686" s="31"/>
      <c r="J2686" s="31"/>
      <c r="K2686" s="31"/>
    </row>
    <row r="2687" spans="1:11" ht="15.75" x14ac:dyDescent="0.25">
      <c r="A2687" s="28" t="str">
        <f>IFERROR((RANK(B2687, $B$5:B7683) + COUNTIF($B$5:B2687, B2687) - 1),"")</f>
        <v/>
      </c>
      <c r="B2687" s="29" t="str">
        <f t="shared" si="82"/>
        <v>0</v>
      </c>
      <c r="C2687" s="30"/>
      <c r="D2687" s="30"/>
      <c r="E2687" s="34"/>
      <c r="F2687" s="33" t="str">
        <f t="shared" si="83"/>
        <v/>
      </c>
      <c r="G2687" s="30"/>
      <c r="H2687" s="30"/>
      <c r="I2687" s="31"/>
      <c r="J2687" s="31"/>
      <c r="K2687" s="31"/>
    </row>
    <row r="2688" spans="1:11" ht="15.75" x14ac:dyDescent="0.25">
      <c r="A2688" s="28" t="str">
        <f>IFERROR((RANK(B2688, $B$5:B7684) + COUNTIF($B$5:B2688, B2688) - 1),"")</f>
        <v/>
      </c>
      <c r="B2688" s="29" t="str">
        <f t="shared" si="82"/>
        <v>0</v>
      </c>
      <c r="C2688" s="30"/>
      <c r="D2688" s="30"/>
      <c r="E2688" s="34"/>
      <c r="F2688" s="33" t="str">
        <f t="shared" si="83"/>
        <v/>
      </c>
      <c r="G2688" s="30"/>
      <c r="H2688" s="30"/>
      <c r="I2688" s="31"/>
      <c r="J2688" s="31"/>
      <c r="K2688" s="31"/>
    </row>
    <row r="2689" spans="1:11" ht="15.75" x14ac:dyDescent="0.25">
      <c r="A2689" s="28" t="str">
        <f>IFERROR((RANK(B2689, $B$5:B7685) + COUNTIF($B$5:B2689, B2689) - 1),"")</f>
        <v/>
      </c>
      <c r="B2689" s="29" t="str">
        <f t="shared" si="82"/>
        <v>0</v>
      </c>
      <c r="C2689" s="30"/>
      <c r="D2689" s="30"/>
      <c r="E2689" s="34"/>
      <c r="F2689" s="33" t="str">
        <f t="shared" si="83"/>
        <v/>
      </c>
      <c r="G2689" s="30"/>
      <c r="H2689" s="30"/>
      <c r="I2689" s="31"/>
      <c r="J2689" s="31"/>
      <c r="K2689" s="31"/>
    </row>
    <row r="2690" spans="1:11" ht="15.75" x14ac:dyDescent="0.25">
      <c r="A2690" s="28" t="str">
        <f>IFERROR((RANK(B2690, $B$5:B7686) + COUNTIF($B$5:B2690, B2690) - 1),"")</f>
        <v/>
      </c>
      <c r="B2690" s="29" t="str">
        <f t="shared" si="82"/>
        <v>0</v>
      </c>
      <c r="C2690" s="30"/>
      <c r="D2690" s="30"/>
      <c r="E2690" s="34"/>
      <c r="F2690" s="33" t="str">
        <f t="shared" si="83"/>
        <v/>
      </c>
      <c r="G2690" s="30"/>
      <c r="H2690" s="30"/>
      <c r="I2690" s="31"/>
      <c r="J2690" s="31"/>
      <c r="K2690" s="31"/>
    </row>
    <row r="2691" spans="1:11" ht="15.75" x14ac:dyDescent="0.25">
      <c r="A2691" s="28" t="str">
        <f>IFERROR((RANK(B2691, $B$5:B7687) + COUNTIF($B$5:B2691, B2691) - 1),"")</f>
        <v/>
      </c>
      <c r="B2691" s="29" t="str">
        <f t="shared" si="82"/>
        <v>0</v>
      </c>
      <c r="C2691" s="30"/>
      <c r="D2691" s="30"/>
      <c r="E2691" s="34"/>
      <c r="F2691" s="33" t="str">
        <f t="shared" si="83"/>
        <v/>
      </c>
      <c r="G2691" s="30"/>
      <c r="H2691" s="30"/>
      <c r="I2691" s="31"/>
      <c r="J2691" s="31"/>
      <c r="K2691" s="31"/>
    </row>
    <row r="2692" spans="1:11" ht="15.75" x14ac:dyDescent="0.25">
      <c r="A2692" s="28" t="str">
        <f>IFERROR((RANK(B2692, $B$5:B7688) + COUNTIF($B$5:B2692, B2692) - 1),"")</f>
        <v/>
      </c>
      <c r="B2692" s="29" t="str">
        <f t="shared" si="82"/>
        <v>0</v>
      </c>
      <c r="C2692" s="30"/>
      <c r="D2692" s="30"/>
      <c r="E2692" s="34"/>
      <c r="F2692" s="33" t="str">
        <f t="shared" si="83"/>
        <v/>
      </c>
      <c r="G2692" s="30"/>
      <c r="H2692" s="30"/>
      <c r="I2692" s="31"/>
      <c r="J2692" s="31"/>
      <c r="K2692" s="31"/>
    </row>
    <row r="2693" spans="1:11" ht="15.75" x14ac:dyDescent="0.25">
      <c r="A2693" s="28" t="str">
        <f>IFERROR((RANK(B2693, $B$5:B7689) + COUNTIF($B$5:B2693, B2693) - 1),"")</f>
        <v/>
      </c>
      <c r="B2693" s="29" t="str">
        <f t="shared" ref="B2693:B2756" si="84">IF(G2693="Removed",IF(AND(I2693 &lt;&gt; "Poor", I2693 &lt;&gt; "Very Poor/Dead",E2693&gt;5), E2693, "0"),"0")</f>
        <v>0</v>
      </c>
      <c r="C2693" s="30"/>
      <c r="D2693" s="30"/>
      <c r="E2693" s="34"/>
      <c r="F2693" s="33" t="str">
        <f t="shared" ref="F2693:F2756" si="85">IF(E2693&gt;=20,"X","")</f>
        <v/>
      </c>
      <c r="G2693" s="30"/>
      <c r="H2693" s="30"/>
      <c r="I2693" s="31"/>
      <c r="J2693" s="31"/>
      <c r="K2693" s="31"/>
    </row>
    <row r="2694" spans="1:11" ht="15.75" x14ac:dyDescent="0.25">
      <c r="A2694" s="28" t="str">
        <f>IFERROR((RANK(B2694, $B$5:B7690) + COUNTIF($B$5:B2694, B2694) - 1),"")</f>
        <v/>
      </c>
      <c r="B2694" s="29" t="str">
        <f t="shared" si="84"/>
        <v>0</v>
      </c>
      <c r="C2694" s="30"/>
      <c r="D2694" s="30"/>
      <c r="E2694" s="34"/>
      <c r="F2694" s="33" t="str">
        <f t="shared" si="85"/>
        <v/>
      </c>
      <c r="G2694" s="30"/>
      <c r="H2694" s="30"/>
      <c r="I2694" s="31"/>
      <c r="J2694" s="31"/>
      <c r="K2694" s="31"/>
    </row>
    <row r="2695" spans="1:11" ht="15.75" x14ac:dyDescent="0.25">
      <c r="A2695" s="28" t="str">
        <f>IFERROR((RANK(B2695, $B$5:B7691) + COUNTIF($B$5:B2695, B2695) - 1),"")</f>
        <v/>
      </c>
      <c r="B2695" s="29" t="str">
        <f t="shared" si="84"/>
        <v>0</v>
      </c>
      <c r="C2695" s="30"/>
      <c r="D2695" s="30"/>
      <c r="E2695" s="34"/>
      <c r="F2695" s="33" t="str">
        <f t="shared" si="85"/>
        <v/>
      </c>
      <c r="G2695" s="30"/>
      <c r="H2695" s="30"/>
      <c r="I2695" s="31"/>
      <c r="J2695" s="31"/>
      <c r="K2695" s="31"/>
    </row>
    <row r="2696" spans="1:11" ht="15.75" x14ac:dyDescent="0.25">
      <c r="A2696" s="28" t="str">
        <f>IFERROR((RANK(B2696, $B$5:B7692) + COUNTIF($B$5:B2696, B2696) - 1),"")</f>
        <v/>
      </c>
      <c r="B2696" s="29" t="str">
        <f t="shared" si="84"/>
        <v>0</v>
      </c>
      <c r="C2696" s="30"/>
      <c r="D2696" s="30"/>
      <c r="E2696" s="34"/>
      <c r="F2696" s="33" t="str">
        <f t="shared" si="85"/>
        <v/>
      </c>
      <c r="G2696" s="30"/>
      <c r="H2696" s="30"/>
      <c r="I2696" s="31"/>
      <c r="J2696" s="31"/>
      <c r="K2696" s="31"/>
    </row>
    <row r="2697" spans="1:11" ht="15.75" x14ac:dyDescent="0.25">
      <c r="A2697" s="28" t="str">
        <f>IFERROR((RANK(B2697, $B$5:B7693) + COUNTIF($B$5:B2697, B2697) - 1),"")</f>
        <v/>
      </c>
      <c r="B2697" s="29" t="str">
        <f t="shared" si="84"/>
        <v>0</v>
      </c>
      <c r="C2697" s="30"/>
      <c r="D2697" s="30"/>
      <c r="E2697" s="34"/>
      <c r="F2697" s="33" t="str">
        <f t="shared" si="85"/>
        <v/>
      </c>
      <c r="G2697" s="30"/>
      <c r="H2697" s="30"/>
      <c r="I2697" s="31"/>
      <c r="J2697" s="31"/>
      <c r="K2697" s="31"/>
    </row>
    <row r="2698" spans="1:11" ht="15.75" x14ac:dyDescent="0.25">
      <c r="A2698" s="28" t="str">
        <f>IFERROR((RANK(B2698, $B$5:B7694) + COUNTIF($B$5:B2698, B2698) - 1),"")</f>
        <v/>
      </c>
      <c r="B2698" s="29" t="str">
        <f t="shared" si="84"/>
        <v>0</v>
      </c>
      <c r="C2698" s="30"/>
      <c r="D2698" s="30"/>
      <c r="E2698" s="34"/>
      <c r="F2698" s="33" t="str">
        <f t="shared" si="85"/>
        <v/>
      </c>
      <c r="G2698" s="30"/>
      <c r="H2698" s="30"/>
      <c r="I2698" s="31"/>
      <c r="J2698" s="31"/>
      <c r="K2698" s="31"/>
    </row>
    <row r="2699" spans="1:11" ht="15.75" x14ac:dyDescent="0.25">
      <c r="A2699" s="28" t="str">
        <f>IFERROR((RANK(B2699, $B$5:B7695) + COUNTIF($B$5:B2699, B2699) - 1),"")</f>
        <v/>
      </c>
      <c r="B2699" s="29" t="str">
        <f t="shared" si="84"/>
        <v>0</v>
      </c>
      <c r="C2699" s="30"/>
      <c r="D2699" s="30"/>
      <c r="E2699" s="34"/>
      <c r="F2699" s="33" t="str">
        <f t="shared" si="85"/>
        <v/>
      </c>
      <c r="G2699" s="30"/>
      <c r="H2699" s="30"/>
      <c r="I2699" s="31"/>
      <c r="J2699" s="31"/>
      <c r="K2699" s="31"/>
    </row>
    <row r="2700" spans="1:11" ht="15.75" x14ac:dyDescent="0.25">
      <c r="A2700" s="28" t="str">
        <f>IFERROR((RANK(B2700, $B$5:B7696) + COUNTIF($B$5:B2700, B2700) - 1),"")</f>
        <v/>
      </c>
      <c r="B2700" s="29" t="str">
        <f t="shared" si="84"/>
        <v>0</v>
      </c>
      <c r="C2700" s="30"/>
      <c r="D2700" s="30"/>
      <c r="E2700" s="34"/>
      <c r="F2700" s="33" t="str">
        <f t="shared" si="85"/>
        <v/>
      </c>
      <c r="G2700" s="30"/>
      <c r="H2700" s="30"/>
      <c r="I2700" s="31"/>
      <c r="J2700" s="31"/>
      <c r="K2700" s="31"/>
    </row>
    <row r="2701" spans="1:11" ht="15.75" x14ac:dyDescent="0.25">
      <c r="A2701" s="28" t="str">
        <f>IFERROR((RANK(B2701, $B$5:B7697) + COUNTIF($B$5:B2701, B2701) - 1),"")</f>
        <v/>
      </c>
      <c r="B2701" s="29" t="str">
        <f t="shared" si="84"/>
        <v>0</v>
      </c>
      <c r="C2701" s="30"/>
      <c r="D2701" s="30"/>
      <c r="E2701" s="34"/>
      <c r="F2701" s="33" t="str">
        <f t="shared" si="85"/>
        <v/>
      </c>
      <c r="G2701" s="30"/>
      <c r="H2701" s="30"/>
      <c r="I2701" s="31"/>
      <c r="J2701" s="31"/>
      <c r="K2701" s="31"/>
    </row>
    <row r="2702" spans="1:11" ht="15.75" x14ac:dyDescent="0.25">
      <c r="A2702" s="28" t="str">
        <f>IFERROR((RANK(B2702, $B$5:B7698) + COUNTIF($B$5:B2702, B2702) - 1),"")</f>
        <v/>
      </c>
      <c r="B2702" s="29" t="str">
        <f t="shared" si="84"/>
        <v>0</v>
      </c>
      <c r="C2702" s="30"/>
      <c r="D2702" s="30"/>
      <c r="E2702" s="34"/>
      <c r="F2702" s="33" t="str">
        <f t="shared" si="85"/>
        <v/>
      </c>
      <c r="G2702" s="30"/>
      <c r="H2702" s="30"/>
      <c r="I2702" s="31"/>
      <c r="J2702" s="31"/>
      <c r="K2702" s="31"/>
    </row>
    <row r="2703" spans="1:11" ht="15.75" x14ac:dyDescent="0.25">
      <c r="A2703" s="28" t="str">
        <f>IFERROR((RANK(B2703, $B$5:B7699) + COUNTIF($B$5:B2703, B2703) - 1),"")</f>
        <v/>
      </c>
      <c r="B2703" s="29" t="str">
        <f t="shared" si="84"/>
        <v>0</v>
      </c>
      <c r="C2703" s="30"/>
      <c r="D2703" s="30"/>
      <c r="E2703" s="34"/>
      <c r="F2703" s="33" t="str">
        <f t="shared" si="85"/>
        <v/>
      </c>
      <c r="G2703" s="30"/>
      <c r="H2703" s="30"/>
      <c r="I2703" s="31"/>
      <c r="J2703" s="31"/>
      <c r="K2703" s="31"/>
    </row>
    <row r="2704" spans="1:11" ht="15.75" x14ac:dyDescent="0.25">
      <c r="A2704" s="28" t="str">
        <f>IFERROR((RANK(B2704, $B$5:B7700) + COUNTIF($B$5:B2704, B2704) - 1),"")</f>
        <v/>
      </c>
      <c r="B2704" s="29" t="str">
        <f t="shared" si="84"/>
        <v>0</v>
      </c>
      <c r="C2704" s="30"/>
      <c r="D2704" s="30"/>
      <c r="E2704" s="34"/>
      <c r="F2704" s="33" t="str">
        <f t="shared" si="85"/>
        <v/>
      </c>
      <c r="G2704" s="30"/>
      <c r="H2704" s="30"/>
      <c r="I2704" s="31"/>
      <c r="J2704" s="31"/>
      <c r="K2704" s="31"/>
    </row>
    <row r="2705" spans="1:11" ht="15.75" x14ac:dyDescent="0.25">
      <c r="A2705" s="28" t="str">
        <f>IFERROR((RANK(B2705, $B$5:B7701) + COUNTIF($B$5:B2705, B2705) - 1),"")</f>
        <v/>
      </c>
      <c r="B2705" s="29" t="str">
        <f t="shared" si="84"/>
        <v>0</v>
      </c>
      <c r="C2705" s="30"/>
      <c r="D2705" s="30"/>
      <c r="E2705" s="34"/>
      <c r="F2705" s="33" t="str">
        <f t="shared" si="85"/>
        <v/>
      </c>
      <c r="G2705" s="30"/>
      <c r="H2705" s="30"/>
      <c r="I2705" s="31"/>
      <c r="J2705" s="31"/>
      <c r="K2705" s="31"/>
    </row>
    <row r="2706" spans="1:11" ht="15.75" x14ac:dyDescent="0.25">
      <c r="A2706" s="28" t="str">
        <f>IFERROR((RANK(B2706, $B$5:B7702) + COUNTIF($B$5:B2706, B2706) - 1),"")</f>
        <v/>
      </c>
      <c r="B2706" s="29" t="str">
        <f t="shared" si="84"/>
        <v>0</v>
      </c>
      <c r="C2706" s="30"/>
      <c r="D2706" s="30"/>
      <c r="E2706" s="34"/>
      <c r="F2706" s="33" t="str">
        <f t="shared" si="85"/>
        <v/>
      </c>
      <c r="G2706" s="30"/>
      <c r="H2706" s="30"/>
      <c r="I2706" s="31"/>
      <c r="J2706" s="31"/>
      <c r="K2706" s="31"/>
    </row>
    <row r="2707" spans="1:11" ht="15.75" x14ac:dyDescent="0.25">
      <c r="A2707" s="28" t="str">
        <f>IFERROR((RANK(B2707, $B$5:B7703) + COUNTIF($B$5:B2707, B2707) - 1),"")</f>
        <v/>
      </c>
      <c r="B2707" s="29" t="str">
        <f t="shared" si="84"/>
        <v>0</v>
      </c>
      <c r="C2707" s="30"/>
      <c r="D2707" s="30"/>
      <c r="E2707" s="34"/>
      <c r="F2707" s="33" t="str">
        <f t="shared" si="85"/>
        <v/>
      </c>
      <c r="G2707" s="30"/>
      <c r="H2707" s="30"/>
      <c r="I2707" s="31"/>
      <c r="J2707" s="31"/>
      <c r="K2707" s="31"/>
    </row>
    <row r="2708" spans="1:11" ht="15.75" x14ac:dyDescent="0.25">
      <c r="A2708" s="28" t="str">
        <f>IFERROR((RANK(B2708, $B$5:B7704) + COUNTIF($B$5:B2708, B2708) - 1),"")</f>
        <v/>
      </c>
      <c r="B2708" s="29" t="str">
        <f t="shared" si="84"/>
        <v>0</v>
      </c>
      <c r="C2708" s="30"/>
      <c r="D2708" s="30"/>
      <c r="E2708" s="34"/>
      <c r="F2708" s="33" t="str">
        <f t="shared" si="85"/>
        <v/>
      </c>
      <c r="G2708" s="30"/>
      <c r="H2708" s="30"/>
      <c r="I2708" s="31"/>
      <c r="J2708" s="31"/>
      <c r="K2708" s="31"/>
    </row>
    <row r="2709" spans="1:11" ht="15.75" x14ac:dyDescent="0.25">
      <c r="A2709" s="28" t="str">
        <f>IFERROR((RANK(B2709, $B$5:B7705) + COUNTIF($B$5:B2709, B2709) - 1),"")</f>
        <v/>
      </c>
      <c r="B2709" s="29" t="str">
        <f t="shared" si="84"/>
        <v>0</v>
      </c>
      <c r="C2709" s="30"/>
      <c r="D2709" s="30"/>
      <c r="E2709" s="34"/>
      <c r="F2709" s="33" t="str">
        <f t="shared" si="85"/>
        <v/>
      </c>
      <c r="G2709" s="30"/>
      <c r="H2709" s="30"/>
      <c r="I2709" s="31"/>
      <c r="J2709" s="31"/>
      <c r="K2709" s="31"/>
    </row>
    <row r="2710" spans="1:11" ht="15.75" x14ac:dyDescent="0.25">
      <c r="A2710" s="28" t="str">
        <f>IFERROR((RANK(B2710, $B$5:B7706) + COUNTIF($B$5:B2710, B2710) - 1),"")</f>
        <v/>
      </c>
      <c r="B2710" s="29" t="str">
        <f t="shared" si="84"/>
        <v>0</v>
      </c>
      <c r="C2710" s="30"/>
      <c r="D2710" s="30"/>
      <c r="E2710" s="34"/>
      <c r="F2710" s="33" t="str">
        <f t="shared" si="85"/>
        <v/>
      </c>
      <c r="G2710" s="30"/>
      <c r="H2710" s="30"/>
      <c r="I2710" s="31"/>
      <c r="J2710" s="31"/>
      <c r="K2710" s="31"/>
    </row>
    <row r="2711" spans="1:11" ht="15.75" x14ac:dyDescent="0.25">
      <c r="A2711" s="28" t="str">
        <f>IFERROR((RANK(B2711, $B$5:B7707) + COUNTIF($B$5:B2711, B2711) - 1),"")</f>
        <v/>
      </c>
      <c r="B2711" s="29" t="str">
        <f t="shared" si="84"/>
        <v>0</v>
      </c>
      <c r="C2711" s="30"/>
      <c r="D2711" s="30"/>
      <c r="E2711" s="34"/>
      <c r="F2711" s="33" t="str">
        <f t="shared" si="85"/>
        <v/>
      </c>
      <c r="G2711" s="30"/>
      <c r="H2711" s="30"/>
      <c r="I2711" s="31"/>
      <c r="J2711" s="31"/>
      <c r="K2711" s="31"/>
    </row>
    <row r="2712" spans="1:11" ht="15.75" x14ac:dyDescent="0.25">
      <c r="A2712" s="28" t="str">
        <f>IFERROR((RANK(B2712, $B$5:B7708) + COUNTIF($B$5:B2712, B2712) - 1),"")</f>
        <v/>
      </c>
      <c r="B2712" s="29" t="str">
        <f t="shared" si="84"/>
        <v>0</v>
      </c>
      <c r="C2712" s="30"/>
      <c r="D2712" s="30"/>
      <c r="E2712" s="34"/>
      <c r="F2712" s="33" t="str">
        <f t="shared" si="85"/>
        <v/>
      </c>
      <c r="G2712" s="30"/>
      <c r="H2712" s="30"/>
      <c r="I2712" s="31"/>
      <c r="J2712" s="31"/>
      <c r="K2712" s="31"/>
    </row>
    <row r="2713" spans="1:11" ht="15.75" x14ac:dyDescent="0.25">
      <c r="A2713" s="28" t="str">
        <f>IFERROR((RANK(B2713, $B$5:B7709) + COUNTIF($B$5:B2713, B2713) - 1),"")</f>
        <v/>
      </c>
      <c r="B2713" s="29" t="str">
        <f t="shared" si="84"/>
        <v>0</v>
      </c>
      <c r="C2713" s="30"/>
      <c r="D2713" s="30"/>
      <c r="E2713" s="34"/>
      <c r="F2713" s="33" t="str">
        <f t="shared" si="85"/>
        <v/>
      </c>
      <c r="G2713" s="30"/>
      <c r="H2713" s="30"/>
      <c r="I2713" s="31"/>
      <c r="J2713" s="31"/>
      <c r="K2713" s="31"/>
    </row>
    <row r="2714" spans="1:11" ht="15.75" x14ac:dyDescent="0.25">
      <c r="A2714" s="28" t="str">
        <f>IFERROR((RANK(B2714, $B$5:B7710) + COUNTIF($B$5:B2714, B2714) - 1),"")</f>
        <v/>
      </c>
      <c r="B2714" s="29" t="str">
        <f t="shared" si="84"/>
        <v>0</v>
      </c>
      <c r="C2714" s="30"/>
      <c r="D2714" s="30"/>
      <c r="E2714" s="34"/>
      <c r="F2714" s="33" t="str">
        <f t="shared" si="85"/>
        <v/>
      </c>
      <c r="G2714" s="30"/>
      <c r="H2714" s="30"/>
      <c r="I2714" s="31"/>
      <c r="J2714" s="31"/>
      <c r="K2714" s="31"/>
    </row>
    <row r="2715" spans="1:11" ht="15.75" x14ac:dyDescent="0.25">
      <c r="A2715" s="28" t="str">
        <f>IFERROR((RANK(B2715, $B$5:B7711) + COUNTIF($B$5:B2715, B2715) - 1),"")</f>
        <v/>
      </c>
      <c r="B2715" s="29" t="str">
        <f t="shared" si="84"/>
        <v>0</v>
      </c>
      <c r="C2715" s="30"/>
      <c r="D2715" s="30"/>
      <c r="E2715" s="34"/>
      <c r="F2715" s="33" t="str">
        <f t="shared" si="85"/>
        <v/>
      </c>
      <c r="G2715" s="30"/>
      <c r="H2715" s="30"/>
      <c r="I2715" s="31"/>
      <c r="J2715" s="31"/>
      <c r="K2715" s="31"/>
    </row>
    <row r="2716" spans="1:11" ht="15.75" x14ac:dyDescent="0.25">
      <c r="A2716" s="28" t="str">
        <f>IFERROR((RANK(B2716, $B$5:B7712) + COUNTIF($B$5:B2716, B2716) - 1),"")</f>
        <v/>
      </c>
      <c r="B2716" s="29" t="str">
        <f t="shared" si="84"/>
        <v>0</v>
      </c>
      <c r="C2716" s="30"/>
      <c r="D2716" s="30"/>
      <c r="E2716" s="34"/>
      <c r="F2716" s="33" t="str">
        <f t="shared" si="85"/>
        <v/>
      </c>
      <c r="G2716" s="30"/>
      <c r="H2716" s="30"/>
      <c r="I2716" s="31"/>
      <c r="J2716" s="31"/>
      <c r="K2716" s="31"/>
    </row>
    <row r="2717" spans="1:11" ht="15.75" x14ac:dyDescent="0.25">
      <c r="A2717" s="28" t="str">
        <f>IFERROR((RANK(B2717, $B$5:B7713) + COUNTIF($B$5:B2717, B2717) - 1),"")</f>
        <v/>
      </c>
      <c r="B2717" s="29" t="str">
        <f t="shared" si="84"/>
        <v>0</v>
      </c>
      <c r="C2717" s="30"/>
      <c r="D2717" s="30"/>
      <c r="E2717" s="34"/>
      <c r="F2717" s="33" t="str">
        <f t="shared" si="85"/>
        <v/>
      </c>
      <c r="G2717" s="30"/>
      <c r="H2717" s="30"/>
      <c r="I2717" s="31"/>
      <c r="J2717" s="31"/>
      <c r="K2717" s="31"/>
    </row>
    <row r="2718" spans="1:11" ht="15.75" x14ac:dyDescent="0.25">
      <c r="A2718" s="28" t="str">
        <f>IFERROR((RANK(B2718, $B$5:B7714) + COUNTIF($B$5:B2718, B2718) - 1),"")</f>
        <v/>
      </c>
      <c r="B2718" s="29" t="str">
        <f t="shared" si="84"/>
        <v>0</v>
      </c>
      <c r="C2718" s="30"/>
      <c r="D2718" s="30"/>
      <c r="E2718" s="34"/>
      <c r="F2718" s="33" t="str">
        <f t="shared" si="85"/>
        <v/>
      </c>
      <c r="G2718" s="30"/>
      <c r="H2718" s="30"/>
      <c r="I2718" s="31"/>
      <c r="J2718" s="31"/>
      <c r="K2718" s="31"/>
    </row>
    <row r="2719" spans="1:11" ht="15.75" x14ac:dyDescent="0.25">
      <c r="A2719" s="28" t="str">
        <f>IFERROR((RANK(B2719, $B$5:B7715) + COUNTIF($B$5:B2719, B2719) - 1),"")</f>
        <v/>
      </c>
      <c r="B2719" s="29" t="str">
        <f t="shared" si="84"/>
        <v>0</v>
      </c>
      <c r="C2719" s="30"/>
      <c r="D2719" s="30"/>
      <c r="E2719" s="34"/>
      <c r="F2719" s="33" t="str">
        <f t="shared" si="85"/>
        <v/>
      </c>
      <c r="G2719" s="30"/>
      <c r="H2719" s="30"/>
      <c r="I2719" s="31"/>
      <c r="J2719" s="31"/>
      <c r="K2719" s="31"/>
    </row>
    <row r="2720" spans="1:11" ht="15.75" x14ac:dyDescent="0.25">
      <c r="A2720" s="28" t="str">
        <f>IFERROR((RANK(B2720, $B$5:B7716) + COUNTIF($B$5:B2720, B2720) - 1),"")</f>
        <v/>
      </c>
      <c r="B2720" s="29" t="str">
        <f t="shared" si="84"/>
        <v>0</v>
      </c>
      <c r="C2720" s="30"/>
      <c r="D2720" s="30"/>
      <c r="E2720" s="34"/>
      <c r="F2720" s="33" t="str">
        <f t="shared" si="85"/>
        <v/>
      </c>
      <c r="G2720" s="30"/>
      <c r="H2720" s="30"/>
      <c r="I2720" s="31"/>
      <c r="J2720" s="31"/>
      <c r="K2720" s="31"/>
    </row>
    <row r="2721" spans="1:11" ht="15.75" x14ac:dyDescent="0.25">
      <c r="A2721" s="28" t="str">
        <f>IFERROR((RANK(B2721, $B$5:B7717) + COUNTIF($B$5:B2721, B2721) - 1),"")</f>
        <v/>
      </c>
      <c r="B2721" s="29" t="str">
        <f t="shared" si="84"/>
        <v>0</v>
      </c>
      <c r="C2721" s="30"/>
      <c r="D2721" s="30"/>
      <c r="E2721" s="34"/>
      <c r="F2721" s="33" t="str">
        <f t="shared" si="85"/>
        <v/>
      </c>
      <c r="G2721" s="30"/>
      <c r="H2721" s="30"/>
      <c r="I2721" s="31"/>
      <c r="J2721" s="31"/>
      <c r="K2721" s="31"/>
    </row>
    <row r="2722" spans="1:11" ht="15.75" x14ac:dyDescent="0.25">
      <c r="A2722" s="28" t="str">
        <f>IFERROR((RANK(B2722, $B$5:B7718) + COUNTIF($B$5:B2722, B2722) - 1),"")</f>
        <v/>
      </c>
      <c r="B2722" s="29" t="str">
        <f t="shared" si="84"/>
        <v>0</v>
      </c>
      <c r="C2722" s="30"/>
      <c r="D2722" s="30"/>
      <c r="E2722" s="34"/>
      <c r="F2722" s="33" t="str">
        <f t="shared" si="85"/>
        <v/>
      </c>
      <c r="G2722" s="30"/>
      <c r="H2722" s="30"/>
      <c r="I2722" s="31"/>
      <c r="J2722" s="31"/>
      <c r="K2722" s="31"/>
    </row>
    <row r="2723" spans="1:11" ht="15.75" x14ac:dyDescent="0.25">
      <c r="A2723" s="28" t="str">
        <f>IFERROR((RANK(B2723, $B$5:B7719) + COUNTIF($B$5:B2723, B2723) - 1),"")</f>
        <v/>
      </c>
      <c r="B2723" s="29" t="str">
        <f t="shared" si="84"/>
        <v>0</v>
      </c>
      <c r="C2723" s="30"/>
      <c r="D2723" s="30"/>
      <c r="E2723" s="34"/>
      <c r="F2723" s="33" t="str">
        <f t="shared" si="85"/>
        <v/>
      </c>
      <c r="G2723" s="30"/>
      <c r="H2723" s="30"/>
      <c r="I2723" s="31"/>
      <c r="J2723" s="31"/>
      <c r="K2723" s="31"/>
    </row>
    <row r="2724" spans="1:11" ht="15.75" x14ac:dyDescent="0.25">
      <c r="A2724" s="28" t="str">
        <f>IFERROR((RANK(B2724, $B$5:B7720) + COUNTIF($B$5:B2724, B2724) - 1),"")</f>
        <v/>
      </c>
      <c r="B2724" s="29" t="str">
        <f t="shared" si="84"/>
        <v>0</v>
      </c>
      <c r="C2724" s="30"/>
      <c r="D2724" s="30"/>
      <c r="E2724" s="34"/>
      <c r="F2724" s="33" t="str">
        <f t="shared" si="85"/>
        <v/>
      </c>
      <c r="G2724" s="30"/>
      <c r="H2724" s="30"/>
      <c r="I2724" s="31"/>
      <c r="J2724" s="31"/>
      <c r="K2724" s="31"/>
    </row>
    <row r="2725" spans="1:11" ht="15.75" x14ac:dyDescent="0.25">
      <c r="A2725" s="28" t="str">
        <f>IFERROR((RANK(B2725, $B$5:B7721) + COUNTIF($B$5:B2725, B2725) - 1),"")</f>
        <v/>
      </c>
      <c r="B2725" s="29" t="str">
        <f t="shared" si="84"/>
        <v>0</v>
      </c>
      <c r="C2725" s="30"/>
      <c r="D2725" s="30"/>
      <c r="E2725" s="34"/>
      <c r="F2725" s="33" t="str">
        <f t="shared" si="85"/>
        <v/>
      </c>
      <c r="G2725" s="30"/>
      <c r="H2725" s="30"/>
      <c r="I2725" s="31"/>
      <c r="J2725" s="31"/>
      <c r="K2725" s="31"/>
    </row>
    <row r="2726" spans="1:11" ht="15.75" x14ac:dyDescent="0.25">
      <c r="A2726" s="28" t="str">
        <f>IFERROR((RANK(B2726, $B$5:B7722) + COUNTIF($B$5:B2726, B2726) - 1),"")</f>
        <v/>
      </c>
      <c r="B2726" s="29" t="str">
        <f t="shared" si="84"/>
        <v>0</v>
      </c>
      <c r="C2726" s="30"/>
      <c r="D2726" s="30"/>
      <c r="E2726" s="34"/>
      <c r="F2726" s="33" t="str">
        <f t="shared" si="85"/>
        <v/>
      </c>
      <c r="G2726" s="30"/>
      <c r="H2726" s="30"/>
      <c r="I2726" s="31"/>
      <c r="J2726" s="31"/>
      <c r="K2726" s="31"/>
    </row>
    <row r="2727" spans="1:11" ht="15.75" x14ac:dyDescent="0.25">
      <c r="A2727" s="28" t="str">
        <f>IFERROR((RANK(B2727, $B$5:B7723) + COUNTIF($B$5:B2727, B2727) - 1),"")</f>
        <v/>
      </c>
      <c r="B2727" s="29" t="str">
        <f t="shared" si="84"/>
        <v>0</v>
      </c>
      <c r="C2727" s="30"/>
      <c r="D2727" s="30"/>
      <c r="E2727" s="34"/>
      <c r="F2727" s="33" t="str">
        <f t="shared" si="85"/>
        <v/>
      </c>
      <c r="G2727" s="30"/>
      <c r="H2727" s="30"/>
      <c r="I2727" s="31"/>
      <c r="J2727" s="31"/>
      <c r="K2727" s="31"/>
    </row>
    <row r="2728" spans="1:11" ht="15.75" x14ac:dyDescent="0.25">
      <c r="A2728" s="28" t="str">
        <f>IFERROR((RANK(B2728, $B$5:B7724) + COUNTIF($B$5:B2728, B2728) - 1),"")</f>
        <v/>
      </c>
      <c r="B2728" s="29" t="str">
        <f t="shared" si="84"/>
        <v>0</v>
      </c>
      <c r="C2728" s="30"/>
      <c r="D2728" s="30"/>
      <c r="E2728" s="34"/>
      <c r="F2728" s="33" t="str">
        <f t="shared" si="85"/>
        <v/>
      </c>
      <c r="G2728" s="30"/>
      <c r="H2728" s="30"/>
      <c r="I2728" s="31"/>
      <c r="J2728" s="31"/>
      <c r="K2728" s="31"/>
    </row>
    <row r="2729" spans="1:11" ht="15.75" x14ac:dyDescent="0.25">
      <c r="A2729" s="28" t="str">
        <f>IFERROR((RANK(B2729, $B$5:B7725) + COUNTIF($B$5:B2729, B2729) - 1),"")</f>
        <v/>
      </c>
      <c r="B2729" s="29" t="str">
        <f t="shared" si="84"/>
        <v>0</v>
      </c>
      <c r="C2729" s="30"/>
      <c r="D2729" s="30"/>
      <c r="E2729" s="34"/>
      <c r="F2729" s="33" t="str">
        <f t="shared" si="85"/>
        <v/>
      </c>
      <c r="G2729" s="30"/>
      <c r="H2729" s="30"/>
      <c r="I2729" s="31"/>
      <c r="J2729" s="31"/>
      <c r="K2729" s="31"/>
    </row>
    <row r="2730" spans="1:11" ht="15.75" x14ac:dyDescent="0.25">
      <c r="A2730" s="28" t="str">
        <f>IFERROR((RANK(B2730, $B$5:B7726) + COUNTIF($B$5:B2730, B2730) - 1),"")</f>
        <v/>
      </c>
      <c r="B2730" s="29" t="str">
        <f t="shared" si="84"/>
        <v>0</v>
      </c>
      <c r="C2730" s="30"/>
      <c r="D2730" s="30"/>
      <c r="E2730" s="34"/>
      <c r="F2730" s="33" t="str">
        <f t="shared" si="85"/>
        <v/>
      </c>
      <c r="G2730" s="30"/>
      <c r="H2730" s="30"/>
      <c r="I2730" s="31"/>
      <c r="J2730" s="31"/>
      <c r="K2730" s="31"/>
    </row>
    <row r="2731" spans="1:11" ht="15.75" x14ac:dyDescent="0.25">
      <c r="A2731" s="28" t="str">
        <f>IFERROR((RANK(B2731, $B$5:B7727) + COUNTIF($B$5:B2731, B2731) - 1),"")</f>
        <v/>
      </c>
      <c r="B2731" s="29" t="str">
        <f t="shared" si="84"/>
        <v>0</v>
      </c>
      <c r="C2731" s="30"/>
      <c r="D2731" s="30"/>
      <c r="E2731" s="34"/>
      <c r="F2731" s="33" t="str">
        <f t="shared" si="85"/>
        <v/>
      </c>
      <c r="G2731" s="30"/>
      <c r="H2731" s="30"/>
      <c r="I2731" s="31"/>
      <c r="J2731" s="31"/>
      <c r="K2731" s="31"/>
    </row>
    <row r="2732" spans="1:11" ht="15.75" x14ac:dyDescent="0.25">
      <c r="A2732" s="28" t="str">
        <f>IFERROR((RANK(B2732, $B$5:B7728) + COUNTIF($B$5:B2732, B2732) - 1),"")</f>
        <v/>
      </c>
      <c r="B2732" s="29" t="str">
        <f t="shared" si="84"/>
        <v>0</v>
      </c>
      <c r="C2732" s="30"/>
      <c r="D2732" s="30"/>
      <c r="E2732" s="34"/>
      <c r="F2732" s="33" t="str">
        <f t="shared" si="85"/>
        <v/>
      </c>
      <c r="G2732" s="30"/>
      <c r="H2732" s="30"/>
      <c r="I2732" s="31"/>
      <c r="J2732" s="31"/>
      <c r="K2732" s="31"/>
    </row>
    <row r="2733" spans="1:11" ht="15.75" x14ac:dyDescent="0.25">
      <c r="A2733" s="28" t="str">
        <f>IFERROR((RANK(B2733, $B$5:B7729) + COUNTIF($B$5:B2733, B2733) - 1),"")</f>
        <v/>
      </c>
      <c r="B2733" s="29" t="str">
        <f t="shared" si="84"/>
        <v>0</v>
      </c>
      <c r="C2733" s="30"/>
      <c r="D2733" s="30"/>
      <c r="E2733" s="34"/>
      <c r="F2733" s="33" t="str">
        <f t="shared" si="85"/>
        <v/>
      </c>
      <c r="G2733" s="30"/>
      <c r="H2733" s="30"/>
      <c r="I2733" s="31"/>
      <c r="J2733" s="31"/>
      <c r="K2733" s="31"/>
    </row>
    <row r="2734" spans="1:11" ht="15.75" x14ac:dyDescent="0.25">
      <c r="A2734" s="28" t="str">
        <f>IFERROR((RANK(B2734, $B$5:B7730) + COUNTIF($B$5:B2734, B2734) - 1),"")</f>
        <v/>
      </c>
      <c r="B2734" s="29" t="str">
        <f t="shared" si="84"/>
        <v>0</v>
      </c>
      <c r="C2734" s="30"/>
      <c r="D2734" s="30"/>
      <c r="E2734" s="34"/>
      <c r="F2734" s="33" t="str">
        <f t="shared" si="85"/>
        <v/>
      </c>
      <c r="G2734" s="30"/>
      <c r="H2734" s="30"/>
      <c r="I2734" s="31"/>
      <c r="J2734" s="31"/>
      <c r="K2734" s="31"/>
    </row>
    <row r="2735" spans="1:11" ht="15.75" x14ac:dyDescent="0.25">
      <c r="A2735" s="28" t="str">
        <f>IFERROR((RANK(B2735, $B$5:B7731) + COUNTIF($B$5:B2735, B2735) - 1),"")</f>
        <v/>
      </c>
      <c r="B2735" s="29" t="str">
        <f t="shared" si="84"/>
        <v>0</v>
      </c>
      <c r="C2735" s="30"/>
      <c r="D2735" s="30"/>
      <c r="E2735" s="34"/>
      <c r="F2735" s="33" t="str">
        <f t="shared" si="85"/>
        <v/>
      </c>
      <c r="G2735" s="30"/>
      <c r="H2735" s="30"/>
      <c r="I2735" s="31"/>
      <c r="J2735" s="31"/>
      <c r="K2735" s="31"/>
    </row>
    <row r="2736" spans="1:11" ht="15.75" x14ac:dyDescent="0.25">
      <c r="A2736" s="28" t="str">
        <f>IFERROR((RANK(B2736, $B$5:B7732) + COUNTIF($B$5:B2736, B2736) - 1),"")</f>
        <v/>
      </c>
      <c r="B2736" s="29" t="str">
        <f t="shared" si="84"/>
        <v>0</v>
      </c>
      <c r="C2736" s="30"/>
      <c r="D2736" s="30"/>
      <c r="E2736" s="34"/>
      <c r="F2736" s="33" t="str">
        <f t="shared" si="85"/>
        <v/>
      </c>
      <c r="G2736" s="30"/>
      <c r="H2736" s="30"/>
      <c r="I2736" s="31"/>
      <c r="J2736" s="31"/>
      <c r="K2736" s="31"/>
    </row>
    <row r="2737" spans="1:11" ht="15.75" x14ac:dyDescent="0.25">
      <c r="A2737" s="28" t="str">
        <f>IFERROR((RANK(B2737, $B$5:B7733) + COUNTIF($B$5:B2737, B2737) - 1),"")</f>
        <v/>
      </c>
      <c r="B2737" s="29" t="str">
        <f t="shared" si="84"/>
        <v>0</v>
      </c>
      <c r="C2737" s="30"/>
      <c r="D2737" s="30"/>
      <c r="E2737" s="34"/>
      <c r="F2737" s="33" t="str">
        <f t="shared" si="85"/>
        <v/>
      </c>
      <c r="G2737" s="30"/>
      <c r="H2737" s="30"/>
      <c r="I2737" s="31"/>
      <c r="J2737" s="31"/>
      <c r="K2737" s="31"/>
    </row>
    <row r="2738" spans="1:11" ht="15.75" x14ac:dyDescent="0.25">
      <c r="A2738" s="28" t="str">
        <f>IFERROR((RANK(B2738, $B$5:B7734) + COUNTIF($B$5:B2738, B2738) - 1),"")</f>
        <v/>
      </c>
      <c r="B2738" s="29" t="str">
        <f t="shared" si="84"/>
        <v>0</v>
      </c>
      <c r="C2738" s="30"/>
      <c r="D2738" s="30"/>
      <c r="E2738" s="34"/>
      <c r="F2738" s="33" t="str">
        <f t="shared" si="85"/>
        <v/>
      </c>
      <c r="G2738" s="30"/>
      <c r="H2738" s="30"/>
      <c r="I2738" s="31"/>
      <c r="J2738" s="31"/>
      <c r="K2738" s="31"/>
    </row>
    <row r="2739" spans="1:11" ht="15.75" x14ac:dyDescent="0.25">
      <c r="A2739" s="28" t="str">
        <f>IFERROR((RANK(B2739, $B$5:B7735) + COUNTIF($B$5:B2739, B2739) - 1),"")</f>
        <v/>
      </c>
      <c r="B2739" s="29" t="str">
        <f t="shared" si="84"/>
        <v>0</v>
      </c>
      <c r="C2739" s="30"/>
      <c r="D2739" s="30"/>
      <c r="E2739" s="34"/>
      <c r="F2739" s="33" t="str">
        <f t="shared" si="85"/>
        <v/>
      </c>
      <c r="G2739" s="30"/>
      <c r="H2739" s="30"/>
      <c r="I2739" s="31"/>
      <c r="J2739" s="31"/>
      <c r="K2739" s="31"/>
    </row>
    <row r="2740" spans="1:11" ht="15.75" x14ac:dyDescent="0.25">
      <c r="A2740" s="28" t="str">
        <f>IFERROR((RANK(B2740, $B$5:B7736) + COUNTIF($B$5:B2740, B2740) - 1),"")</f>
        <v/>
      </c>
      <c r="B2740" s="29" t="str">
        <f t="shared" si="84"/>
        <v>0</v>
      </c>
      <c r="C2740" s="30"/>
      <c r="D2740" s="30"/>
      <c r="E2740" s="34"/>
      <c r="F2740" s="33" t="str">
        <f t="shared" si="85"/>
        <v/>
      </c>
      <c r="G2740" s="30"/>
      <c r="H2740" s="30"/>
      <c r="I2740" s="31"/>
      <c r="J2740" s="31"/>
      <c r="K2740" s="31"/>
    </row>
    <row r="2741" spans="1:11" ht="15.75" x14ac:dyDescent="0.25">
      <c r="A2741" s="28" t="str">
        <f>IFERROR((RANK(B2741, $B$5:B7737) + COUNTIF($B$5:B2741, B2741) - 1),"")</f>
        <v/>
      </c>
      <c r="B2741" s="29" t="str">
        <f t="shared" si="84"/>
        <v>0</v>
      </c>
      <c r="C2741" s="30"/>
      <c r="D2741" s="30"/>
      <c r="E2741" s="34"/>
      <c r="F2741" s="33" t="str">
        <f t="shared" si="85"/>
        <v/>
      </c>
      <c r="G2741" s="30"/>
      <c r="H2741" s="30"/>
      <c r="I2741" s="31"/>
      <c r="J2741" s="31"/>
      <c r="K2741" s="31"/>
    </row>
    <row r="2742" spans="1:11" ht="15.75" x14ac:dyDescent="0.25">
      <c r="A2742" s="28" t="str">
        <f>IFERROR((RANK(B2742, $B$5:B7738) + COUNTIF($B$5:B2742, B2742) - 1),"")</f>
        <v/>
      </c>
      <c r="B2742" s="29" t="str">
        <f t="shared" si="84"/>
        <v>0</v>
      </c>
      <c r="C2742" s="30"/>
      <c r="D2742" s="30"/>
      <c r="E2742" s="34"/>
      <c r="F2742" s="33" t="str">
        <f t="shared" si="85"/>
        <v/>
      </c>
      <c r="G2742" s="30"/>
      <c r="H2742" s="30"/>
      <c r="I2742" s="31"/>
      <c r="J2742" s="31"/>
      <c r="K2742" s="31"/>
    </row>
    <row r="2743" spans="1:11" ht="15.75" x14ac:dyDescent="0.25">
      <c r="A2743" s="28" t="str">
        <f>IFERROR((RANK(B2743, $B$5:B7739) + COUNTIF($B$5:B2743, B2743) - 1),"")</f>
        <v/>
      </c>
      <c r="B2743" s="29" t="str">
        <f t="shared" si="84"/>
        <v>0</v>
      </c>
      <c r="C2743" s="30"/>
      <c r="D2743" s="30"/>
      <c r="E2743" s="34"/>
      <c r="F2743" s="33" t="str">
        <f t="shared" si="85"/>
        <v/>
      </c>
      <c r="G2743" s="30"/>
      <c r="H2743" s="30"/>
      <c r="I2743" s="31"/>
      <c r="J2743" s="31"/>
      <c r="K2743" s="31"/>
    </row>
    <row r="2744" spans="1:11" ht="15.75" x14ac:dyDescent="0.25">
      <c r="A2744" s="28" t="str">
        <f>IFERROR((RANK(B2744, $B$5:B7740) + COUNTIF($B$5:B2744, B2744) - 1),"")</f>
        <v/>
      </c>
      <c r="B2744" s="29" t="str">
        <f t="shared" si="84"/>
        <v>0</v>
      </c>
      <c r="C2744" s="30"/>
      <c r="D2744" s="30"/>
      <c r="E2744" s="34"/>
      <c r="F2744" s="33" t="str">
        <f t="shared" si="85"/>
        <v/>
      </c>
      <c r="G2744" s="30"/>
      <c r="H2744" s="30"/>
      <c r="I2744" s="31"/>
      <c r="J2744" s="31"/>
      <c r="K2744" s="31"/>
    </row>
    <row r="2745" spans="1:11" ht="15.75" x14ac:dyDescent="0.25">
      <c r="A2745" s="28" t="str">
        <f>IFERROR((RANK(B2745, $B$5:B7741) + COUNTIF($B$5:B2745, B2745) - 1),"")</f>
        <v/>
      </c>
      <c r="B2745" s="29" t="str">
        <f t="shared" si="84"/>
        <v>0</v>
      </c>
      <c r="C2745" s="30"/>
      <c r="D2745" s="30"/>
      <c r="E2745" s="34"/>
      <c r="F2745" s="33" t="str">
        <f t="shared" si="85"/>
        <v/>
      </c>
      <c r="G2745" s="30"/>
      <c r="H2745" s="30"/>
      <c r="I2745" s="31"/>
      <c r="J2745" s="31"/>
      <c r="K2745" s="31"/>
    </row>
    <row r="2746" spans="1:11" ht="15.75" x14ac:dyDescent="0.25">
      <c r="A2746" s="28" t="str">
        <f>IFERROR((RANK(B2746, $B$5:B7742) + COUNTIF($B$5:B2746, B2746) - 1),"")</f>
        <v/>
      </c>
      <c r="B2746" s="29" t="str">
        <f t="shared" si="84"/>
        <v>0</v>
      </c>
      <c r="C2746" s="30"/>
      <c r="D2746" s="30"/>
      <c r="E2746" s="34"/>
      <c r="F2746" s="33" t="str">
        <f t="shared" si="85"/>
        <v/>
      </c>
      <c r="G2746" s="30"/>
      <c r="H2746" s="30"/>
      <c r="I2746" s="31"/>
      <c r="J2746" s="31"/>
      <c r="K2746" s="31"/>
    </row>
    <row r="2747" spans="1:11" ht="15.75" x14ac:dyDescent="0.25">
      <c r="A2747" s="28" t="str">
        <f>IFERROR((RANK(B2747, $B$5:B7743) + COUNTIF($B$5:B2747, B2747) - 1),"")</f>
        <v/>
      </c>
      <c r="B2747" s="29" t="str">
        <f t="shared" si="84"/>
        <v>0</v>
      </c>
      <c r="C2747" s="30"/>
      <c r="D2747" s="30"/>
      <c r="E2747" s="34"/>
      <c r="F2747" s="33" t="str">
        <f t="shared" si="85"/>
        <v/>
      </c>
      <c r="G2747" s="30"/>
      <c r="H2747" s="30"/>
      <c r="I2747" s="31"/>
      <c r="J2747" s="31"/>
      <c r="K2747" s="31"/>
    </row>
    <row r="2748" spans="1:11" ht="15.75" x14ac:dyDescent="0.25">
      <c r="A2748" s="28" t="str">
        <f>IFERROR((RANK(B2748, $B$5:B7744) + COUNTIF($B$5:B2748, B2748) - 1),"")</f>
        <v/>
      </c>
      <c r="B2748" s="29" t="str">
        <f t="shared" si="84"/>
        <v>0</v>
      </c>
      <c r="C2748" s="30"/>
      <c r="D2748" s="30"/>
      <c r="E2748" s="34"/>
      <c r="F2748" s="33" t="str">
        <f t="shared" si="85"/>
        <v/>
      </c>
      <c r="G2748" s="30"/>
      <c r="H2748" s="30"/>
      <c r="I2748" s="31"/>
      <c r="J2748" s="31"/>
      <c r="K2748" s="31"/>
    </row>
    <row r="2749" spans="1:11" ht="15.75" x14ac:dyDescent="0.25">
      <c r="A2749" s="28" t="str">
        <f>IFERROR((RANK(B2749, $B$5:B7745) + COUNTIF($B$5:B2749, B2749) - 1),"")</f>
        <v/>
      </c>
      <c r="B2749" s="29" t="str">
        <f t="shared" si="84"/>
        <v>0</v>
      </c>
      <c r="C2749" s="30"/>
      <c r="D2749" s="30"/>
      <c r="E2749" s="34"/>
      <c r="F2749" s="33" t="str">
        <f t="shared" si="85"/>
        <v/>
      </c>
      <c r="G2749" s="30"/>
      <c r="H2749" s="30"/>
      <c r="I2749" s="31"/>
      <c r="J2749" s="31"/>
      <c r="K2749" s="31"/>
    </row>
    <row r="2750" spans="1:11" ht="15.75" x14ac:dyDescent="0.25">
      <c r="A2750" s="28" t="str">
        <f>IFERROR((RANK(B2750, $B$5:B7746) + COUNTIF($B$5:B2750, B2750) - 1),"")</f>
        <v/>
      </c>
      <c r="B2750" s="29" t="str">
        <f t="shared" si="84"/>
        <v>0</v>
      </c>
      <c r="C2750" s="30"/>
      <c r="D2750" s="30"/>
      <c r="E2750" s="34"/>
      <c r="F2750" s="33" t="str">
        <f t="shared" si="85"/>
        <v/>
      </c>
      <c r="G2750" s="30"/>
      <c r="H2750" s="30"/>
      <c r="I2750" s="31"/>
      <c r="J2750" s="31"/>
      <c r="K2750" s="31"/>
    </row>
    <row r="2751" spans="1:11" ht="15.75" x14ac:dyDescent="0.25">
      <c r="A2751" s="28" t="str">
        <f>IFERROR((RANK(B2751, $B$5:B7747) + COUNTIF($B$5:B2751, B2751) - 1),"")</f>
        <v/>
      </c>
      <c r="B2751" s="29" t="str">
        <f t="shared" si="84"/>
        <v>0</v>
      </c>
      <c r="C2751" s="30"/>
      <c r="D2751" s="30"/>
      <c r="E2751" s="34"/>
      <c r="F2751" s="33" t="str">
        <f t="shared" si="85"/>
        <v/>
      </c>
      <c r="G2751" s="30"/>
      <c r="H2751" s="30"/>
      <c r="I2751" s="31"/>
      <c r="J2751" s="31"/>
      <c r="K2751" s="31"/>
    </row>
    <row r="2752" spans="1:11" ht="15.75" x14ac:dyDescent="0.25">
      <c r="A2752" s="28" t="str">
        <f>IFERROR((RANK(B2752, $B$5:B7748) + COUNTIF($B$5:B2752, B2752) - 1),"")</f>
        <v/>
      </c>
      <c r="B2752" s="29" t="str">
        <f t="shared" si="84"/>
        <v>0</v>
      </c>
      <c r="C2752" s="30"/>
      <c r="D2752" s="30"/>
      <c r="E2752" s="34"/>
      <c r="F2752" s="33" t="str">
        <f t="shared" si="85"/>
        <v/>
      </c>
      <c r="G2752" s="30"/>
      <c r="H2752" s="30"/>
      <c r="I2752" s="31"/>
      <c r="J2752" s="31"/>
      <c r="K2752" s="31"/>
    </row>
    <row r="2753" spans="1:11" ht="15.75" x14ac:dyDescent="0.25">
      <c r="A2753" s="28" t="str">
        <f>IFERROR((RANK(B2753, $B$5:B7749) + COUNTIF($B$5:B2753, B2753) - 1),"")</f>
        <v/>
      </c>
      <c r="B2753" s="29" t="str">
        <f t="shared" si="84"/>
        <v>0</v>
      </c>
      <c r="C2753" s="30"/>
      <c r="D2753" s="30"/>
      <c r="E2753" s="34"/>
      <c r="F2753" s="33" t="str">
        <f t="shared" si="85"/>
        <v/>
      </c>
      <c r="G2753" s="30"/>
      <c r="H2753" s="30"/>
      <c r="I2753" s="31"/>
      <c r="J2753" s="31"/>
      <c r="K2753" s="31"/>
    </row>
    <row r="2754" spans="1:11" ht="15.75" x14ac:dyDescent="0.25">
      <c r="A2754" s="28" t="str">
        <f>IFERROR((RANK(B2754, $B$5:B7750) + COUNTIF($B$5:B2754, B2754) - 1),"")</f>
        <v/>
      </c>
      <c r="B2754" s="29" t="str">
        <f t="shared" si="84"/>
        <v>0</v>
      </c>
      <c r="C2754" s="30"/>
      <c r="D2754" s="30"/>
      <c r="E2754" s="34"/>
      <c r="F2754" s="33" t="str">
        <f t="shared" si="85"/>
        <v/>
      </c>
      <c r="G2754" s="30"/>
      <c r="H2754" s="30"/>
      <c r="I2754" s="31"/>
      <c r="J2754" s="31"/>
      <c r="K2754" s="31"/>
    </row>
    <row r="2755" spans="1:11" ht="15.75" x14ac:dyDescent="0.25">
      <c r="A2755" s="28" t="str">
        <f>IFERROR((RANK(B2755, $B$5:B7751) + COUNTIF($B$5:B2755, B2755) - 1),"")</f>
        <v/>
      </c>
      <c r="B2755" s="29" t="str">
        <f t="shared" si="84"/>
        <v>0</v>
      </c>
      <c r="C2755" s="30"/>
      <c r="D2755" s="30"/>
      <c r="E2755" s="34"/>
      <c r="F2755" s="33" t="str">
        <f t="shared" si="85"/>
        <v/>
      </c>
      <c r="G2755" s="30"/>
      <c r="H2755" s="30"/>
      <c r="I2755" s="31"/>
      <c r="J2755" s="31"/>
      <c r="K2755" s="31"/>
    </row>
    <row r="2756" spans="1:11" ht="15.75" x14ac:dyDescent="0.25">
      <c r="A2756" s="28" t="str">
        <f>IFERROR((RANK(B2756, $B$5:B7752) + COUNTIF($B$5:B2756, B2756) - 1),"")</f>
        <v/>
      </c>
      <c r="B2756" s="29" t="str">
        <f t="shared" si="84"/>
        <v>0</v>
      </c>
      <c r="C2756" s="30"/>
      <c r="D2756" s="30"/>
      <c r="E2756" s="34"/>
      <c r="F2756" s="33" t="str">
        <f t="shared" si="85"/>
        <v/>
      </c>
      <c r="G2756" s="30"/>
      <c r="H2756" s="30"/>
      <c r="I2756" s="31"/>
      <c r="J2756" s="31"/>
      <c r="K2756" s="31"/>
    </row>
    <row r="2757" spans="1:11" ht="15.75" x14ac:dyDescent="0.25">
      <c r="A2757" s="28" t="str">
        <f>IFERROR((RANK(B2757, $B$5:B7753) + COUNTIF($B$5:B2757, B2757) - 1),"")</f>
        <v/>
      </c>
      <c r="B2757" s="29" t="str">
        <f t="shared" ref="B2757:B2820" si="86">IF(G2757="Removed",IF(AND(I2757 &lt;&gt; "Poor", I2757 &lt;&gt; "Very Poor/Dead",E2757&gt;5), E2757, "0"),"0")</f>
        <v>0</v>
      </c>
      <c r="C2757" s="30"/>
      <c r="D2757" s="30"/>
      <c r="E2757" s="34"/>
      <c r="F2757" s="33" t="str">
        <f t="shared" ref="F2757:F2820" si="87">IF(E2757&gt;=20,"X","")</f>
        <v/>
      </c>
      <c r="G2757" s="30"/>
      <c r="H2757" s="30"/>
      <c r="I2757" s="31"/>
      <c r="J2757" s="31"/>
      <c r="K2757" s="31"/>
    </row>
    <row r="2758" spans="1:11" ht="15.75" x14ac:dyDescent="0.25">
      <c r="A2758" s="28" t="str">
        <f>IFERROR((RANK(B2758, $B$5:B7754) + COUNTIF($B$5:B2758, B2758) - 1),"")</f>
        <v/>
      </c>
      <c r="B2758" s="29" t="str">
        <f t="shared" si="86"/>
        <v>0</v>
      </c>
      <c r="C2758" s="30"/>
      <c r="D2758" s="30"/>
      <c r="E2758" s="34"/>
      <c r="F2758" s="33" t="str">
        <f t="shared" si="87"/>
        <v/>
      </c>
      <c r="G2758" s="30"/>
      <c r="H2758" s="30"/>
      <c r="I2758" s="31"/>
      <c r="J2758" s="31"/>
      <c r="K2758" s="31"/>
    </row>
    <row r="2759" spans="1:11" ht="15.75" x14ac:dyDescent="0.25">
      <c r="A2759" s="28" t="str">
        <f>IFERROR((RANK(B2759, $B$5:B7755) + COUNTIF($B$5:B2759, B2759) - 1),"")</f>
        <v/>
      </c>
      <c r="B2759" s="29" t="str">
        <f t="shared" si="86"/>
        <v>0</v>
      </c>
      <c r="C2759" s="30"/>
      <c r="D2759" s="30"/>
      <c r="E2759" s="34"/>
      <c r="F2759" s="33" t="str">
        <f t="shared" si="87"/>
        <v/>
      </c>
      <c r="G2759" s="30"/>
      <c r="H2759" s="30"/>
      <c r="I2759" s="31"/>
      <c r="J2759" s="31"/>
      <c r="K2759" s="31"/>
    </row>
    <row r="2760" spans="1:11" ht="15.75" x14ac:dyDescent="0.25">
      <c r="A2760" s="28" t="str">
        <f>IFERROR((RANK(B2760, $B$5:B7756) + COUNTIF($B$5:B2760, B2760) - 1),"")</f>
        <v/>
      </c>
      <c r="B2760" s="29" t="str">
        <f t="shared" si="86"/>
        <v>0</v>
      </c>
      <c r="C2760" s="30"/>
      <c r="D2760" s="30"/>
      <c r="E2760" s="34"/>
      <c r="F2760" s="33" t="str">
        <f t="shared" si="87"/>
        <v/>
      </c>
      <c r="G2760" s="30"/>
      <c r="H2760" s="30"/>
      <c r="I2760" s="31"/>
      <c r="J2760" s="31"/>
      <c r="K2760" s="31"/>
    </row>
    <row r="2761" spans="1:11" ht="15.75" x14ac:dyDescent="0.25">
      <c r="A2761" s="28" t="str">
        <f>IFERROR((RANK(B2761, $B$5:B7757) + COUNTIF($B$5:B2761, B2761) - 1),"")</f>
        <v/>
      </c>
      <c r="B2761" s="29" t="str">
        <f t="shared" si="86"/>
        <v>0</v>
      </c>
      <c r="C2761" s="30"/>
      <c r="D2761" s="30"/>
      <c r="E2761" s="34"/>
      <c r="F2761" s="33" t="str">
        <f t="shared" si="87"/>
        <v/>
      </c>
      <c r="G2761" s="30"/>
      <c r="H2761" s="30"/>
      <c r="I2761" s="31"/>
      <c r="J2761" s="31"/>
      <c r="K2761" s="31"/>
    </row>
    <row r="2762" spans="1:11" ht="15.75" x14ac:dyDescent="0.25">
      <c r="A2762" s="28" t="str">
        <f>IFERROR((RANK(B2762, $B$5:B7758) + COUNTIF($B$5:B2762, B2762) - 1),"")</f>
        <v/>
      </c>
      <c r="B2762" s="29" t="str">
        <f t="shared" si="86"/>
        <v>0</v>
      </c>
      <c r="C2762" s="30"/>
      <c r="D2762" s="30"/>
      <c r="E2762" s="34"/>
      <c r="F2762" s="33" t="str">
        <f t="shared" si="87"/>
        <v/>
      </c>
      <c r="G2762" s="30"/>
      <c r="H2762" s="30"/>
      <c r="I2762" s="31"/>
      <c r="J2762" s="31"/>
      <c r="K2762" s="31"/>
    </row>
    <row r="2763" spans="1:11" ht="15.75" x14ac:dyDescent="0.25">
      <c r="A2763" s="28" t="str">
        <f>IFERROR((RANK(B2763, $B$5:B7759) + COUNTIF($B$5:B2763, B2763) - 1),"")</f>
        <v/>
      </c>
      <c r="B2763" s="29" t="str">
        <f t="shared" si="86"/>
        <v>0</v>
      </c>
      <c r="C2763" s="30"/>
      <c r="D2763" s="30"/>
      <c r="E2763" s="34"/>
      <c r="F2763" s="33" t="str">
        <f t="shared" si="87"/>
        <v/>
      </c>
      <c r="G2763" s="30"/>
      <c r="H2763" s="30"/>
      <c r="I2763" s="31"/>
      <c r="J2763" s="31"/>
      <c r="K2763" s="31"/>
    </row>
    <row r="2764" spans="1:11" ht="15.75" x14ac:dyDescent="0.25">
      <c r="A2764" s="28" t="str">
        <f>IFERROR((RANK(B2764, $B$5:B7760) + COUNTIF($B$5:B2764, B2764) - 1),"")</f>
        <v/>
      </c>
      <c r="B2764" s="29" t="str">
        <f t="shared" si="86"/>
        <v>0</v>
      </c>
      <c r="C2764" s="30"/>
      <c r="D2764" s="30"/>
      <c r="E2764" s="34"/>
      <c r="F2764" s="33" t="str">
        <f t="shared" si="87"/>
        <v/>
      </c>
      <c r="G2764" s="30"/>
      <c r="H2764" s="30"/>
      <c r="I2764" s="31"/>
      <c r="J2764" s="31"/>
      <c r="K2764" s="31"/>
    </row>
    <row r="2765" spans="1:11" ht="15.75" x14ac:dyDescent="0.25">
      <c r="A2765" s="28" t="str">
        <f>IFERROR((RANK(B2765, $B$5:B7761) + COUNTIF($B$5:B2765, B2765) - 1),"")</f>
        <v/>
      </c>
      <c r="B2765" s="29" t="str">
        <f t="shared" si="86"/>
        <v>0</v>
      </c>
      <c r="C2765" s="30"/>
      <c r="D2765" s="30"/>
      <c r="E2765" s="34"/>
      <c r="F2765" s="33" t="str">
        <f t="shared" si="87"/>
        <v/>
      </c>
      <c r="G2765" s="30"/>
      <c r="H2765" s="30"/>
      <c r="I2765" s="31"/>
      <c r="J2765" s="31"/>
      <c r="K2765" s="31"/>
    </row>
    <row r="2766" spans="1:11" ht="15.75" x14ac:dyDescent="0.25">
      <c r="A2766" s="28" t="str">
        <f>IFERROR((RANK(B2766, $B$5:B7762) + COUNTIF($B$5:B2766, B2766) - 1),"")</f>
        <v/>
      </c>
      <c r="B2766" s="29" t="str">
        <f t="shared" si="86"/>
        <v>0</v>
      </c>
      <c r="C2766" s="30"/>
      <c r="D2766" s="30"/>
      <c r="E2766" s="34"/>
      <c r="F2766" s="33" t="str">
        <f t="shared" si="87"/>
        <v/>
      </c>
      <c r="G2766" s="30"/>
      <c r="H2766" s="30"/>
      <c r="I2766" s="31"/>
      <c r="J2766" s="31"/>
      <c r="K2766" s="31"/>
    </row>
    <row r="2767" spans="1:11" ht="15.75" x14ac:dyDescent="0.25">
      <c r="A2767" s="28" t="str">
        <f>IFERROR((RANK(B2767, $B$5:B7763) + COUNTIF($B$5:B2767, B2767) - 1),"")</f>
        <v/>
      </c>
      <c r="B2767" s="29" t="str">
        <f t="shared" si="86"/>
        <v>0</v>
      </c>
      <c r="C2767" s="30"/>
      <c r="D2767" s="30"/>
      <c r="E2767" s="34"/>
      <c r="F2767" s="33" t="str">
        <f t="shared" si="87"/>
        <v/>
      </c>
      <c r="G2767" s="30"/>
      <c r="H2767" s="30"/>
      <c r="I2767" s="31"/>
      <c r="J2767" s="31"/>
      <c r="K2767" s="31"/>
    </row>
    <row r="2768" spans="1:11" ht="15.75" x14ac:dyDescent="0.25">
      <c r="A2768" s="28" t="str">
        <f>IFERROR((RANK(B2768, $B$5:B7764) + COUNTIF($B$5:B2768, B2768) - 1),"")</f>
        <v/>
      </c>
      <c r="B2768" s="29" t="str">
        <f t="shared" si="86"/>
        <v>0</v>
      </c>
      <c r="C2768" s="30"/>
      <c r="D2768" s="30"/>
      <c r="E2768" s="34"/>
      <c r="F2768" s="33" t="str">
        <f t="shared" si="87"/>
        <v/>
      </c>
      <c r="G2768" s="30"/>
      <c r="H2768" s="30"/>
      <c r="I2768" s="31"/>
      <c r="J2768" s="31"/>
      <c r="K2768" s="31"/>
    </row>
    <row r="2769" spans="1:11" ht="15.75" x14ac:dyDescent="0.25">
      <c r="A2769" s="28" t="str">
        <f>IFERROR((RANK(B2769, $B$5:B7765) + COUNTIF($B$5:B2769, B2769) - 1),"")</f>
        <v/>
      </c>
      <c r="B2769" s="29" t="str">
        <f t="shared" si="86"/>
        <v>0</v>
      </c>
      <c r="C2769" s="30"/>
      <c r="D2769" s="30"/>
      <c r="E2769" s="34"/>
      <c r="F2769" s="33" t="str">
        <f t="shared" si="87"/>
        <v/>
      </c>
      <c r="G2769" s="30"/>
      <c r="H2769" s="30"/>
      <c r="I2769" s="31"/>
      <c r="J2769" s="31"/>
      <c r="K2769" s="31"/>
    </row>
    <row r="2770" spans="1:11" ht="15.75" x14ac:dyDescent="0.25">
      <c r="A2770" s="28" t="str">
        <f>IFERROR((RANK(B2770, $B$5:B7766) + COUNTIF($B$5:B2770, B2770) - 1),"")</f>
        <v/>
      </c>
      <c r="B2770" s="29" t="str">
        <f t="shared" si="86"/>
        <v>0</v>
      </c>
      <c r="C2770" s="30"/>
      <c r="D2770" s="30"/>
      <c r="E2770" s="34"/>
      <c r="F2770" s="33" t="str">
        <f t="shared" si="87"/>
        <v/>
      </c>
      <c r="G2770" s="30"/>
      <c r="H2770" s="30"/>
      <c r="I2770" s="31"/>
      <c r="J2770" s="31"/>
      <c r="K2770" s="31"/>
    </row>
    <row r="2771" spans="1:11" ht="15.75" x14ac:dyDescent="0.25">
      <c r="A2771" s="28" t="str">
        <f>IFERROR((RANK(B2771, $B$5:B7767) + COUNTIF($B$5:B2771, B2771) - 1),"")</f>
        <v/>
      </c>
      <c r="B2771" s="29" t="str">
        <f t="shared" si="86"/>
        <v>0</v>
      </c>
      <c r="C2771" s="30"/>
      <c r="D2771" s="30"/>
      <c r="E2771" s="34"/>
      <c r="F2771" s="33" t="str">
        <f t="shared" si="87"/>
        <v/>
      </c>
      <c r="G2771" s="30"/>
      <c r="H2771" s="30"/>
      <c r="I2771" s="31"/>
      <c r="J2771" s="31"/>
      <c r="K2771" s="31"/>
    </row>
    <row r="2772" spans="1:11" ht="15.75" x14ac:dyDescent="0.25">
      <c r="A2772" s="28" t="str">
        <f>IFERROR((RANK(B2772, $B$5:B7768) + COUNTIF($B$5:B2772, B2772) - 1),"")</f>
        <v/>
      </c>
      <c r="B2772" s="29" t="str">
        <f t="shared" si="86"/>
        <v>0</v>
      </c>
      <c r="C2772" s="30"/>
      <c r="D2772" s="30"/>
      <c r="E2772" s="34"/>
      <c r="F2772" s="33" t="str">
        <f t="shared" si="87"/>
        <v/>
      </c>
      <c r="G2772" s="30"/>
      <c r="H2772" s="30"/>
      <c r="I2772" s="31"/>
      <c r="J2772" s="31"/>
      <c r="K2772" s="31"/>
    </row>
    <row r="2773" spans="1:11" ht="15.75" x14ac:dyDescent="0.25">
      <c r="A2773" s="28" t="str">
        <f>IFERROR((RANK(B2773, $B$5:B7769) + COUNTIF($B$5:B2773, B2773) - 1),"")</f>
        <v/>
      </c>
      <c r="B2773" s="29" t="str">
        <f t="shared" si="86"/>
        <v>0</v>
      </c>
      <c r="C2773" s="30"/>
      <c r="D2773" s="30"/>
      <c r="E2773" s="34"/>
      <c r="F2773" s="33" t="str">
        <f t="shared" si="87"/>
        <v/>
      </c>
      <c r="G2773" s="30"/>
      <c r="H2773" s="30"/>
      <c r="I2773" s="31"/>
      <c r="J2773" s="31"/>
      <c r="K2773" s="31"/>
    </row>
    <row r="2774" spans="1:11" ht="15.75" x14ac:dyDescent="0.25">
      <c r="A2774" s="28" t="str">
        <f>IFERROR((RANK(B2774, $B$5:B7770) + COUNTIF($B$5:B2774, B2774) - 1),"")</f>
        <v/>
      </c>
      <c r="B2774" s="29" t="str">
        <f t="shared" si="86"/>
        <v>0</v>
      </c>
      <c r="C2774" s="30"/>
      <c r="D2774" s="30"/>
      <c r="E2774" s="34"/>
      <c r="F2774" s="33" t="str">
        <f t="shared" si="87"/>
        <v/>
      </c>
      <c r="G2774" s="30"/>
      <c r="H2774" s="30"/>
      <c r="I2774" s="31"/>
      <c r="J2774" s="31"/>
      <c r="K2774" s="31"/>
    </row>
    <row r="2775" spans="1:11" ht="15.75" x14ac:dyDescent="0.25">
      <c r="A2775" s="28" t="str">
        <f>IFERROR((RANK(B2775, $B$5:B7771) + COUNTIF($B$5:B2775, B2775) - 1),"")</f>
        <v/>
      </c>
      <c r="B2775" s="29" t="str">
        <f t="shared" si="86"/>
        <v>0</v>
      </c>
      <c r="C2775" s="30"/>
      <c r="D2775" s="30"/>
      <c r="E2775" s="34"/>
      <c r="F2775" s="33" t="str">
        <f t="shared" si="87"/>
        <v/>
      </c>
      <c r="G2775" s="30"/>
      <c r="H2775" s="30"/>
      <c r="I2775" s="31"/>
      <c r="J2775" s="31"/>
      <c r="K2775" s="31"/>
    </row>
    <row r="2776" spans="1:11" ht="15.75" x14ac:dyDescent="0.25">
      <c r="A2776" s="28" t="str">
        <f>IFERROR((RANK(B2776, $B$5:B7772) + COUNTIF($B$5:B2776, B2776) - 1),"")</f>
        <v/>
      </c>
      <c r="B2776" s="29" t="str">
        <f t="shared" si="86"/>
        <v>0</v>
      </c>
      <c r="C2776" s="30"/>
      <c r="D2776" s="30"/>
      <c r="E2776" s="34"/>
      <c r="F2776" s="33" t="str">
        <f t="shared" si="87"/>
        <v/>
      </c>
      <c r="G2776" s="30"/>
      <c r="H2776" s="30"/>
      <c r="I2776" s="31"/>
      <c r="J2776" s="31"/>
      <c r="K2776" s="31"/>
    </row>
    <row r="2777" spans="1:11" ht="15.75" x14ac:dyDescent="0.25">
      <c r="A2777" s="28" t="str">
        <f>IFERROR((RANK(B2777, $B$5:B7773) + COUNTIF($B$5:B2777, B2777) - 1),"")</f>
        <v/>
      </c>
      <c r="B2777" s="29" t="str">
        <f t="shared" si="86"/>
        <v>0</v>
      </c>
      <c r="C2777" s="30"/>
      <c r="D2777" s="30"/>
      <c r="E2777" s="34"/>
      <c r="F2777" s="33" t="str">
        <f t="shared" si="87"/>
        <v/>
      </c>
      <c r="G2777" s="30"/>
      <c r="H2777" s="30"/>
      <c r="I2777" s="31"/>
      <c r="J2777" s="31"/>
      <c r="K2777" s="31"/>
    </row>
    <row r="2778" spans="1:11" ht="15.75" x14ac:dyDescent="0.25">
      <c r="A2778" s="28" t="str">
        <f>IFERROR((RANK(B2778, $B$5:B7774) + COUNTIF($B$5:B2778, B2778) - 1),"")</f>
        <v/>
      </c>
      <c r="B2778" s="29" t="str">
        <f t="shared" si="86"/>
        <v>0</v>
      </c>
      <c r="C2778" s="30"/>
      <c r="D2778" s="30"/>
      <c r="E2778" s="34"/>
      <c r="F2778" s="33" t="str">
        <f t="shared" si="87"/>
        <v/>
      </c>
      <c r="G2778" s="30"/>
      <c r="H2778" s="30"/>
      <c r="I2778" s="31"/>
      <c r="J2778" s="31"/>
      <c r="K2778" s="31"/>
    </row>
    <row r="2779" spans="1:11" ht="15.75" x14ac:dyDescent="0.25">
      <c r="A2779" s="28" t="str">
        <f>IFERROR((RANK(B2779, $B$5:B7775) + COUNTIF($B$5:B2779, B2779) - 1),"")</f>
        <v/>
      </c>
      <c r="B2779" s="29" t="str">
        <f t="shared" si="86"/>
        <v>0</v>
      </c>
      <c r="C2779" s="30"/>
      <c r="D2779" s="30"/>
      <c r="E2779" s="34"/>
      <c r="F2779" s="33" t="str">
        <f t="shared" si="87"/>
        <v/>
      </c>
      <c r="G2779" s="30"/>
      <c r="H2779" s="30"/>
      <c r="I2779" s="31"/>
      <c r="J2779" s="31"/>
      <c r="K2779" s="31"/>
    </row>
    <row r="2780" spans="1:11" ht="15.75" x14ac:dyDescent="0.25">
      <c r="A2780" s="28" t="str">
        <f>IFERROR((RANK(B2780, $B$5:B7776) + COUNTIF($B$5:B2780, B2780) - 1),"")</f>
        <v/>
      </c>
      <c r="B2780" s="29" t="str">
        <f t="shared" si="86"/>
        <v>0</v>
      </c>
      <c r="C2780" s="30"/>
      <c r="D2780" s="30"/>
      <c r="E2780" s="34"/>
      <c r="F2780" s="33" t="str">
        <f t="shared" si="87"/>
        <v/>
      </c>
      <c r="G2780" s="30"/>
      <c r="H2780" s="30"/>
      <c r="I2780" s="31"/>
      <c r="J2780" s="31"/>
      <c r="K2780" s="31"/>
    </row>
    <row r="2781" spans="1:11" ht="15.75" x14ac:dyDescent="0.25">
      <c r="A2781" s="28" t="str">
        <f>IFERROR((RANK(B2781, $B$5:B7777) + COUNTIF($B$5:B2781, B2781) - 1),"")</f>
        <v/>
      </c>
      <c r="B2781" s="29" t="str">
        <f t="shared" si="86"/>
        <v>0</v>
      </c>
      <c r="C2781" s="30"/>
      <c r="D2781" s="30"/>
      <c r="E2781" s="34"/>
      <c r="F2781" s="33" t="str">
        <f t="shared" si="87"/>
        <v/>
      </c>
      <c r="G2781" s="30"/>
      <c r="H2781" s="30"/>
      <c r="I2781" s="31"/>
      <c r="J2781" s="31"/>
      <c r="K2781" s="31"/>
    </row>
    <row r="2782" spans="1:11" ht="15.75" x14ac:dyDescent="0.25">
      <c r="A2782" s="28" t="str">
        <f>IFERROR((RANK(B2782, $B$5:B7778) + COUNTIF($B$5:B2782, B2782) - 1),"")</f>
        <v/>
      </c>
      <c r="B2782" s="29" t="str">
        <f t="shared" si="86"/>
        <v>0</v>
      </c>
      <c r="C2782" s="30"/>
      <c r="D2782" s="30"/>
      <c r="E2782" s="34"/>
      <c r="F2782" s="33" t="str">
        <f t="shared" si="87"/>
        <v/>
      </c>
      <c r="G2782" s="30"/>
      <c r="H2782" s="30"/>
      <c r="I2782" s="31"/>
      <c r="J2782" s="31"/>
      <c r="K2782" s="31"/>
    </row>
    <row r="2783" spans="1:11" ht="15.75" x14ac:dyDescent="0.25">
      <c r="A2783" s="28" t="str">
        <f>IFERROR((RANK(B2783, $B$5:B7779) + COUNTIF($B$5:B2783, B2783) - 1),"")</f>
        <v/>
      </c>
      <c r="B2783" s="29" t="str">
        <f t="shared" si="86"/>
        <v>0</v>
      </c>
      <c r="C2783" s="30"/>
      <c r="D2783" s="30"/>
      <c r="E2783" s="34"/>
      <c r="F2783" s="33" t="str">
        <f t="shared" si="87"/>
        <v/>
      </c>
      <c r="G2783" s="30"/>
      <c r="H2783" s="30"/>
      <c r="I2783" s="31"/>
      <c r="J2783" s="31"/>
      <c r="K2783" s="31"/>
    </row>
    <row r="2784" spans="1:11" ht="15.75" x14ac:dyDescent="0.25">
      <c r="A2784" s="28" t="str">
        <f>IFERROR((RANK(B2784, $B$5:B7780) + COUNTIF($B$5:B2784, B2784) - 1),"")</f>
        <v/>
      </c>
      <c r="B2784" s="29" t="str">
        <f t="shared" si="86"/>
        <v>0</v>
      </c>
      <c r="C2784" s="30"/>
      <c r="D2784" s="30"/>
      <c r="E2784" s="34"/>
      <c r="F2784" s="33" t="str">
        <f t="shared" si="87"/>
        <v/>
      </c>
      <c r="G2784" s="30"/>
      <c r="H2784" s="30"/>
      <c r="I2784" s="31"/>
      <c r="J2784" s="31"/>
      <c r="K2784" s="31"/>
    </row>
    <row r="2785" spans="1:11" ht="15.75" x14ac:dyDescent="0.25">
      <c r="A2785" s="28" t="str">
        <f>IFERROR((RANK(B2785, $B$5:B7781) + COUNTIF($B$5:B2785, B2785) - 1),"")</f>
        <v/>
      </c>
      <c r="B2785" s="29" t="str">
        <f t="shared" si="86"/>
        <v>0</v>
      </c>
      <c r="C2785" s="30"/>
      <c r="D2785" s="30"/>
      <c r="E2785" s="34"/>
      <c r="F2785" s="33" t="str">
        <f t="shared" si="87"/>
        <v/>
      </c>
      <c r="G2785" s="30"/>
      <c r="H2785" s="30"/>
      <c r="I2785" s="31"/>
      <c r="J2785" s="31"/>
      <c r="K2785" s="31"/>
    </row>
    <row r="2786" spans="1:11" ht="15.75" x14ac:dyDescent="0.25">
      <c r="A2786" s="28" t="str">
        <f>IFERROR((RANK(B2786, $B$5:B7782) + COUNTIF($B$5:B2786, B2786) - 1),"")</f>
        <v/>
      </c>
      <c r="B2786" s="29" t="str">
        <f t="shared" si="86"/>
        <v>0</v>
      </c>
      <c r="C2786" s="30"/>
      <c r="D2786" s="30"/>
      <c r="E2786" s="34"/>
      <c r="F2786" s="33" t="str">
        <f t="shared" si="87"/>
        <v/>
      </c>
      <c r="G2786" s="30"/>
      <c r="H2786" s="30"/>
      <c r="I2786" s="31"/>
      <c r="J2786" s="31"/>
      <c r="K2786" s="31"/>
    </row>
    <row r="2787" spans="1:11" ht="15.75" x14ac:dyDescent="0.25">
      <c r="A2787" s="28" t="str">
        <f>IFERROR((RANK(B2787, $B$5:B7783) + COUNTIF($B$5:B2787, B2787) - 1),"")</f>
        <v/>
      </c>
      <c r="B2787" s="29" t="str">
        <f t="shared" si="86"/>
        <v>0</v>
      </c>
      <c r="C2787" s="30"/>
      <c r="D2787" s="30"/>
      <c r="E2787" s="34"/>
      <c r="F2787" s="33" t="str">
        <f t="shared" si="87"/>
        <v/>
      </c>
      <c r="G2787" s="30"/>
      <c r="H2787" s="30"/>
      <c r="I2787" s="31"/>
      <c r="J2787" s="31"/>
      <c r="K2787" s="31"/>
    </row>
    <row r="2788" spans="1:11" ht="15.75" x14ac:dyDescent="0.25">
      <c r="A2788" s="28" t="str">
        <f>IFERROR((RANK(B2788, $B$5:B7784) + COUNTIF($B$5:B2788, B2788) - 1),"")</f>
        <v/>
      </c>
      <c r="B2788" s="29" t="str">
        <f t="shared" si="86"/>
        <v>0</v>
      </c>
      <c r="C2788" s="30"/>
      <c r="D2788" s="30"/>
      <c r="E2788" s="34"/>
      <c r="F2788" s="33" t="str">
        <f t="shared" si="87"/>
        <v/>
      </c>
      <c r="G2788" s="30"/>
      <c r="H2788" s="30"/>
      <c r="I2788" s="31"/>
      <c r="J2788" s="31"/>
      <c r="K2788" s="31"/>
    </row>
    <row r="2789" spans="1:11" ht="15.75" x14ac:dyDescent="0.25">
      <c r="A2789" s="28" t="str">
        <f>IFERROR((RANK(B2789, $B$5:B7785) + COUNTIF($B$5:B2789, B2789) - 1),"")</f>
        <v/>
      </c>
      <c r="B2789" s="29" t="str">
        <f t="shared" si="86"/>
        <v>0</v>
      </c>
      <c r="C2789" s="30"/>
      <c r="D2789" s="30"/>
      <c r="E2789" s="34"/>
      <c r="F2789" s="33" t="str">
        <f t="shared" si="87"/>
        <v/>
      </c>
      <c r="G2789" s="30"/>
      <c r="H2789" s="30"/>
      <c r="I2789" s="31"/>
      <c r="J2789" s="31"/>
      <c r="K2789" s="31"/>
    </row>
    <row r="2790" spans="1:11" ht="15.75" x14ac:dyDescent="0.25">
      <c r="A2790" s="28" t="str">
        <f>IFERROR((RANK(B2790, $B$5:B7786) + COUNTIF($B$5:B2790, B2790) - 1),"")</f>
        <v/>
      </c>
      <c r="B2790" s="29" t="str">
        <f t="shared" si="86"/>
        <v>0</v>
      </c>
      <c r="C2790" s="30"/>
      <c r="D2790" s="30"/>
      <c r="E2790" s="34"/>
      <c r="F2790" s="33" t="str">
        <f t="shared" si="87"/>
        <v/>
      </c>
      <c r="G2790" s="30"/>
      <c r="H2790" s="30"/>
      <c r="I2790" s="31"/>
      <c r="J2790" s="31"/>
      <c r="K2790" s="31"/>
    </row>
    <row r="2791" spans="1:11" ht="15.75" x14ac:dyDescent="0.25">
      <c r="A2791" s="28" t="str">
        <f>IFERROR((RANK(B2791, $B$5:B7787) + COUNTIF($B$5:B2791, B2791) - 1),"")</f>
        <v/>
      </c>
      <c r="B2791" s="29" t="str">
        <f t="shared" si="86"/>
        <v>0</v>
      </c>
      <c r="C2791" s="30"/>
      <c r="D2791" s="30"/>
      <c r="E2791" s="34"/>
      <c r="F2791" s="33" t="str">
        <f t="shared" si="87"/>
        <v/>
      </c>
      <c r="G2791" s="30"/>
      <c r="H2791" s="30"/>
      <c r="I2791" s="31"/>
      <c r="J2791" s="31"/>
      <c r="K2791" s="31"/>
    </row>
    <row r="2792" spans="1:11" ht="15.75" x14ac:dyDescent="0.25">
      <c r="A2792" s="28" t="str">
        <f>IFERROR((RANK(B2792, $B$5:B7788) + COUNTIF($B$5:B2792, B2792) - 1),"")</f>
        <v/>
      </c>
      <c r="B2792" s="29" t="str">
        <f t="shared" si="86"/>
        <v>0</v>
      </c>
      <c r="C2792" s="30"/>
      <c r="D2792" s="30"/>
      <c r="E2792" s="34"/>
      <c r="F2792" s="33" t="str">
        <f t="shared" si="87"/>
        <v/>
      </c>
      <c r="G2792" s="30"/>
      <c r="H2792" s="30"/>
      <c r="I2792" s="31"/>
      <c r="J2792" s="31"/>
      <c r="K2792" s="31"/>
    </row>
    <row r="2793" spans="1:11" ht="15.75" x14ac:dyDescent="0.25">
      <c r="A2793" s="28" t="str">
        <f>IFERROR((RANK(B2793, $B$5:B7789) + COUNTIF($B$5:B2793, B2793) - 1),"")</f>
        <v/>
      </c>
      <c r="B2793" s="29" t="str">
        <f t="shared" si="86"/>
        <v>0</v>
      </c>
      <c r="C2793" s="30"/>
      <c r="D2793" s="30"/>
      <c r="E2793" s="34"/>
      <c r="F2793" s="33" t="str">
        <f t="shared" si="87"/>
        <v/>
      </c>
      <c r="G2793" s="30"/>
      <c r="H2793" s="30"/>
      <c r="I2793" s="31"/>
      <c r="J2793" s="31"/>
      <c r="K2793" s="31"/>
    </row>
    <row r="2794" spans="1:11" ht="15.75" x14ac:dyDescent="0.25">
      <c r="A2794" s="28" t="str">
        <f>IFERROR((RANK(B2794, $B$5:B7790) + COUNTIF($B$5:B2794, B2794) - 1),"")</f>
        <v/>
      </c>
      <c r="B2794" s="29" t="str">
        <f t="shared" si="86"/>
        <v>0</v>
      </c>
      <c r="C2794" s="30"/>
      <c r="D2794" s="30"/>
      <c r="E2794" s="34"/>
      <c r="F2794" s="33" t="str">
        <f t="shared" si="87"/>
        <v/>
      </c>
      <c r="G2794" s="30"/>
      <c r="H2794" s="30"/>
      <c r="I2794" s="31"/>
      <c r="J2794" s="31"/>
      <c r="K2794" s="31"/>
    </row>
    <row r="2795" spans="1:11" ht="15.75" x14ac:dyDescent="0.25">
      <c r="A2795" s="28" t="str">
        <f>IFERROR((RANK(B2795, $B$5:B7791) + COUNTIF($B$5:B2795, B2795) - 1),"")</f>
        <v/>
      </c>
      <c r="B2795" s="29" t="str">
        <f t="shared" si="86"/>
        <v>0</v>
      </c>
      <c r="C2795" s="30"/>
      <c r="D2795" s="30"/>
      <c r="E2795" s="34"/>
      <c r="F2795" s="33" t="str">
        <f t="shared" si="87"/>
        <v/>
      </c>
      <c r="G2795" s="30"/>
      <c r="H2795" s="30"/>
      <c r="I2795" s="31"/>
      <c r="J2795" s="31"/>
      <c r="K2795" s="31"/>
    </row>
    <row r="2796" spans="1:11" ht="15.75" x14ac:dyDescent="0.25">
      <c r="A2796" s="28" t="str">
        <f>IFERROR((RANK(B2796, $B$5:B7792) + COUNTIF($B$5:B2796, B2796) - 1),"")</f>
        <v/>
      </c>
      <c r="B2796" s="29" t="str">
        <f t="shared" si="86"/>
        <v>0</v>
      </c>
      <c r="C2796" s="30"/>
      <c r="D2796" s="30"/>
      <c r="E2796" s="34"/>
      <c r="F2796" s="33" t="str">
        <f t="shared" si="87"/>
        <v/>
      </c>
      <c r="G2796" s="30"/>
      <c r="H2796" s="30"/>
      <c r="I2796" s="31"/>
      <c r="J2796" s="31"/>
      <c r="K2796" s="31"/>
    </row>
    <row r="2797" spans="1:11" ht="15.75" x14ac:dyDescent="0.25">
      <c r="A2797" s="28" t="str">
        <f>IFERROR((RANK(B2797, $B$5:B7793) + COUNTIF($B$5:B2797, B2797) - 1),"")</f>
        <v/>
      </c>
      <c r="B2797" s="29" t="str">
        <f t="shared" si="86"/>
        <v>0</v>
      </c>
      <c r="C2797" s="30"/>
      <c r="D2797" s="30"/>
      <c r="E2797" s="34"/>
      <c r="F2797" s="33" t="str">
        <f t="shared" si="87"/>
        <v/>
      </c>
      <c r="G2797" s="30"/>
      <c r="H2797" s="30"/>
      <c r="I2797" s="31"/>
      <c r="J2797" s="31"/>
      <c r="K2797" s="31"/>
    </row>
    <row r="2798" spans="1:11" ht="15.75" x14ac:dyDescent="0.25">
      <c r="A2798" s="28" t="str">
        <f>IFERROR((RANK(B2798, $B$5:B7794) + COUNTIF($B$5:B2798, B2798) - 1),"")</f>
        <v/>
      </c>
      <c r="B2798" s="29" t="str">
        <f t="shared" si="86"/>
        <v>0</v>
      </c>
      <c r="C2798" s="30"/>
      <c r="D2798" s="30"/>
      <c r="E2798" s="34"/>
      <c r="F2798" s="33" t="str">
        <f t="shared" si="87"/>
        <v/>
      </c>
      <c r="G2798" s="30"/>
      <c r="H2798" s="30"/>
      <c r="I2798" s="31"/>
      <c r="J2798" s="31"/>
      <c r="K2798" s="31"/>
    </row>
    <row r="2799" spans="1:11" ht="15.75" x14ac:dyDescent="0.25">
      <c r="A2799" s="28" t="str">
        <f>IFERROR((RANK(B2799, $B$5:B7795) + COUNTIF($B$5:B2799, B2799) - 1),"")</f>
        <v/>
      </c>
      <c r="B2799" s="29" t="str">
        <f t="shared" si="86"/>
        <v>0</v>
      </c>
      <c r="C2799" s="30"/>
      <c r="D2799" s="30"/>
      <c r="E2799" s="34"/>
      <c r="F2799" s="33" t="str">
        <f t="shared" si="87"/>
        <v/>
      </c>
      <c r="G2799" s="30"/>
      <c r="H2799" s="30"/>
      <c r="I2799" s="31"/>
      <c r="J2799" s="31"/>
      <c r="K2799" s="31"/>
    </row>
    <row r="2800" spans="1:11" ht="15.75" x14ac:dyDescent="0.25">
      <c r="A2800" s="28" t="str">
        <f>IFERROR((RANK(B2800, $B$5:B7796) + COUNTIF($B$5:B2800, B2800) - 1),"")</f>
        <v/>
      </c>
      <c r="B2800" s="29" t="str">
        <f t="shared" si="86"/>
        <v>0</v>
      </c>
      <c r="C2800" s="30"/>
      <c r="D2800" s="30"/>
      <c r="E2800" s="34"/>
      <c r="F2800" s="33" t="str">
        <f t="shared" si="87"/>
        <v/>
      </c>
      <c r="G2800" s="30"/>
      <c r="H2800" s="30"/>
      <c r="I2800" s="31"/>
      <c r="J2800" s="31"/>
      <c r="K2800" s="31"/>
    </row>
    <row r="2801" spans="1:11" ht="15.75" x14ac:dyDescent="0.25">
      <c r="A2801" s="28" t="str">
        <f>IFERROR((RANK(B2801, $B$5:B7797) + COUNTIF($B$5:B2801, B2801) - 1),"")</f>
        <v/>
      </c>
      <c r="B2801" s="29" t="str">
        <f t="shared" si="86"/>
        <v>0</v>
      </c>
      <c r="C2801" s="30"/>
      <c r="D2801" s="30"/>
      <c r="E2801" s="34"/>
      <c r="F2801" s="33" t="str">
        <f t="shared" si="87"/>
        <v/>
      </c>
      <c r="G2801" s="30"/>
      <c r="H2801" s="30"/>
      <c r="I2801" s="31"/>
      <c r="J2801" s="31"/>
      <c r="K2801" s="31"/>
    </row>
    <row r="2802" spans="1:11" ht="15.75" x14ac:dyDescent="0.25">
      <c r="A2802" s="28" t="str">
        <f>IFERROR((RANK(B2802, $B$5:B7798) + COUNTIF($B$5:B2802, B2802) - 1),"")</f>
        <v/>
      </c>
      <c r="B2802" s="29" t="str">
        <f t="shared" si="86"/>
        <v>0</v>
      </c>
      <c r="C2802" s="30"/>
      <c r="D2802" s="30"/>
      <c r="E2802" s="34"/>
      <c r="F2802" s="33" t="str">
        <f t="shared" si="87"/>
        <v/>
      </c>
      <c r="G2802" s="30"/>
      <c r="H2802" s="30"/>
      <c r="I2802" s="31"/>
      <c r="J2802" s="31"/>
      <c r="K2802" s="31"/>
    </row>
    <row r="2803" spans="1:11" ht="15.75" x14ac:dyDescent="0.25">
      <c r="A2803" s="28" t="str">
        <f>IFERROR((RANK(B2803, $B$5:B7799) + COUNTIF($B$5:B2803, B2803) - 1),"")</f>
        <v/>
      </c>
      <c r="B2803" s="29" t="str">
        <f t="shared" si="86"/>
        <v>0</v>
      </c>
      <c r="C2803" s="30"/>
      <c r="D2803" s="30"/>
      <c r="E2803" s="34"/>
      <c r="F2803" s="33" t="str">
        <f t="shared" si="87"/>
        <v/>
      </c>
      <c r="G2803" s="30"/>
      <c r="H2803" s="30"/>
      <c r="I2803" s="31"/>
      <c r="J2803" s="31"/>
      <c r="K2803" s="31"/>
    </row>
    <row r="2804" spans="1:11" ht="15.75" x14ac:dyDescent="0.25">
      <c r="A2804" s="28" t="str">
        <f>IFERROR((RANK(B2804, $B$5:B7800) + COUNTIF($B$5:B2804, B2804) - 1),"")</f>
        <v/>
      </c>
      <c r="B2804" s="29" t="str">
        <f t="shared" si="86"/>
        <v>0</v>
      </c>
      <c r="C2804" s="30"/>
      <c r="D2804" s="30"/>
      <c r="E2804" s="34"/>
      <c r="F2804" s="33" t="str">
        <f t="shared" si="87"/>
        <v/>
      </c>
      <c r="G2804" s="30"/>
      <c r="H2804" s="30"/>
      <c r="I2804" s="31"/>
      <c r="J2804" s="31"/>
      <c r="K2804" s="31"/>
    </row>
    <row r="2805" spans="1:11" ht="15.75" x14ac:dyDescent="0.25">
      <c r="A2805" s="28" t="str">
        <f>IFERROR((RANK(B2805, $B$5:B7801) + COUNTIF($B$5:B2805, B2805) - 1),"")</f>
        <v/>
      </c>
      <c r="B2805" s="29" t="str">
        <f t="shared" si="86"/>
        <v>0</v>
      </c>
      <c r="C2805" s="30"/>
      <c r="D2805" s="30"/>
      <c r="E2805" s="34"/>
      <c r="F2805" s="33" t="str">
        <f t="shared" si="87"/>
        <v/>
      </c>
      <c r="G2805" s="30"/>
      <c r="H2805" s="30"/>
      <c r="I2805" s="31"/>
      <c r="J2805" s="31"/>
      <c r="K2805" s="31"/>
    </row>
    <row r="2806" spans="1:11" ht="15.75" x14ac:dyDescent="0.25">
      <c r="A2806" s="28" t="str">
        <f>IFERROR((RANK(B2806, $B$5:B7802) + COUNTIF($B$5:B2806, B2806) - 1),"")</f>
        <v/>
      </c>
      <c r="B2806" s="29" t="str">
        <f t="shared" si="86"/>
        <v>0</v>
      </c>
      <c r="C2806" s="30"/>
      <c r="D2806" s="30"/>
      <c r="E2806" s="34"/>
      <c r="F2806" s="33" t="str">
        <f t="shared" si="87"/>
        <v/>
      </c>
      <c r="G2806" s="30"/>
      <c r="H2806" s="30"/>
      <c r="I2806" s="31"/>
      <c r="J2806" s="31"/>
      <c r="K2806" s="31"/>
    </row>
    <row r="2807" spans="1:11" ht="15.75" x14ac:dyDescent="0.25">
      <c r="A2807" s="28" t="str">
        <f>IFERROR((RANK(B2807, $B$5:B7803) + COUNTIF($B$5:B2807, B2807) - 1),"")</f>
        <v/>
      </c>
      <c r="B2807" s="29" t="str">
        <f t="shared" si="86"/>
        <v>0</v>
      </c>
      <c r="C2807" s="30"/>
      <c r="D2807" s="30"/>
      <c r="E2807" s="34"/>
      <c r="F2807" s="33" t="str">
        <f t="shared" si="87"/>
        <v/>
      </c>
      <c r="G2807" s="30"/>
      <c r="H2807" s="30"/>
      <c r="I2807" s="31"/>
      <c r="J2807" s="31"/>
      <c r="K2807" s="31"/>
    </row>
    <row r="2808" spans="1:11" ht="15.75" x14ac:dyDescent="0.25">
      <c r="A2808" s="28" t="str">
        <f>IFERROR((RANK(B2808, $B$5:B7804) + COUNTIF($B$5:B2808, B2808) - 1),"")</f>
        <v/>
      </c>
      <c r="B2808" s="29" t="str">
        <f t="shared" si="86"/>
        <v>0</v>
      </c>
      <c r="C2808" s="30"/>
      <c r="D2808" s="30"/>
      <c r="E2808" s="34"/>
      <c r="F2808" s="33" t="str">
        <f t="shared" si="87"/>
        <v/>
      </c>
      <c r="G2808" s="30"/>
      <c r="H2808" s="30"/>
      <c r="I2808" s="31"/>
      <c r="J2808" s="31"/>
      <c r="K2808" s="31"/>
    </row>
    <row r="2809" spans="1:11" ht="15.75" x14ac:dyDescent="0.25">
      <c r="A2809" s="28" t="str">
        <f>IFERROR((RANK(B2809, $B$5:B7805) + COUNTIF($B$5:B2809, B2809) - 1),"")</f>
        <v/>
      </c>
      <c r="B2809" s="29" t="str">
        <f t="shared" si="86"/>
        <v>0</v>
      </c>
      <c r="C2809" s="30"/>
      <c r="D2809" s="30"/>
      <c r="E2809" s="34"/>
      <c r="F2809" s="33" t="str">
        <f t="shared" si="87"/>
        <v/>
      </c>
      <c r="G2809" s="30"/>
      <c r="H2809" s="30"/>
      <c r="I2809" s="31"/>
      <c r="J2809" s="31"/>
      <c r="K2809" s="31"/>
    </row>
    <row r="2810" spans="1:11" ht="15.75" x14ac:dyDescent="0.25">
      <c r="A2810" s="28" t="str">
        <f>IFERROR((RANK(B2810, $B$5:B7806) + COUNTIF($B$5:B2810, B2810) - 1),"")</f>
        <v/>
      </c>
      <c r="B2810" s="29" t="str">
        <f t="shared" si="86"/>
        <v>0</v>
      </c>
      <c r="C2810" s="30"/>
      <c r="D2810" s="30"/>
      <c r="E2810" s="34"/>
      <c r="F2810" s="33" t="str">
        <f t="shared" si="87"/>
        <v/>
      </c>
      <c r="G2810" s="30"/>
      <c r="H2810" s="30"/>
      <c r="I2810" s="31"/>
      <c r="J2810" s="31"/>
      <c r="K2810" s="31"/>
    </row>
    <row r="2811" spans="1:11" ht="15.75" x14ac:dyDescent="0.25">
      <c r="A2811" s="28" t="str">
        <f>IFERROR((RANK(B2811, $B$5:B7807) + COUNTIF($B$5:B2811, B2811) - 1),"")</f>
        <v/>
      </c>
      <c r="B2811" s="29" t="str">
        <f t="shared" si="86"/>
        <v>0</v>
      </c>
      <c r="C2811" s="30"/>
      <c r="D2811" s="30"/>
      <c r="E2811" s="34"/>
      <c r="F2811" s="33" t="str">
        <f t="shared" si="87"/>
        <v/>
      </c>
      <c r="G2811" s="30"/>
      <c r="H2811" s="30"/>
      <c r="I2811" s="31"/>
      <c r="J2811" s="31"/>
      <c r="K2811" s="31"/>
    </row>
    <row r="2812" spans="1:11" ht="15.75" x14ac:dyDescent="0.25">
      <c r="A2812" s="28" t="str">
        <f>IFERROR((RANK(B2812, $B$5:B7808) + COUNTIF($B$5:B2812, B2812) - 1),"")</f>
        <v/>
      </c>
      <c r="B2812" s="29" t="str">
        <f t="shared" si="86"/>
        <v>0</v>
      </c>
      <c r="C2812" s="30"/>
      <c r="D2812" s="30"/>
      <c r="E2812" s="34"/>
      <c r="F2812" s="33" t="str">
        <f t="shared" si="87"/>
        <v/>
      </c>
      <c r="G2812" s="30"/>
      <c r="H2812" s="30"/>
      <c r="I2812" s="31"/>
      <c r="J2812" s="31"/>
      <c r="K2812" s="31"/>
    </row>
    <row r="2813" spans="1:11" ht="15.75" x14ac:dyDescent="0.25">
      <c r="A2813" s="28" t="str">
        <f>IFERROR((RANK(B2813, $B$5:B7809) + COUNTIF($B$5:B2813, B2813) - 1),"")</f>
        <v/>
      </c>
      <c r="B2813" s="29" t="str">
        <f t="shared" si="86"/>
        <v>0</v>
      </c>
      <c r="C2813" s="30"/>
      <c r="D2813" s="30"/>
      <c r="E2813" s="34"/>
      <c r="F2813" s="33" t="str">
        <f t="shared" si="87"/>
        <v/>
      </c>
      <c r="G2813" s="30"/>
      <c r="H2813" s="30"/>
      <c r="I2813" s="31"/>
      <c r="J2813" s="31"/>
      <c r="K2813" s="31"/>
    </row>
    <row r="2814" spans="1:11" ht="15.75" x14ac:dyDescent="0.25">
      <c r="A2814" s="28" t="str">
        <f>IFERROR((RANK(B2814, $B$5:B7810) + COUNTIF($B$5:B2814, B2814) - 1),"")</f>
        <v/>
      </c>
      <c r="B2814" s="29" t="str">
        <f t="shared" si="86"/>
        <v>0</v>
      </c>
      <c r="C2814" s="30"/>
      <c r="D2814" s="30"/>
      <c r="E2814" s="34"/>
      <c r="F2814" s="33" t="str">
        <f t="shared" si="87"/>
        <v/>
      </c>
      <c r="G2814" s="30"/>
      <c r="H2814" s="30"/>
      <c r="I2814" s="31"/>
      <c r="J2814" s="31"/>
      <c r="K2814" s="31"/>
    </row>
    <row r="2815" spans="1:11" ht="15.75" x14ac:dyDescent="0.25">
      <c r="A2815" s="28" t="str">
        <f>IFERROR((RANK(B2815, $B$5:B7811) + COUNTIF($B$5:B2815, B2815) - 1),"")</f>
        <v/>
      </c>
      <c r="B2815" s="29" t="str">
        <f t="shared" si="86"/>
        <v>0</v>
      </c>
      <c r="C2815" s="30"/>
      <c r="D2815" s="30"/>
      <c r="E2815" s="34"/>
      <c r="F2815" s="33" t="str">
        <f t="shared" si="87"/>
        <v/>
      </c>
      <c r="G2815" s="30"/>
      <c r="H2815" s="30"/>
      <c r="I2815" s="31"/>
      <c r="J2815" s="31"/>
      <c r="K2815" s="31"/>
    </row>
    <row r="2816" spans="1:11" ht="15.75" x14ac:dyDescent="0.25">
      <c r="A2816" s="28" t="str">
        <f>IFERROR((RANK(B2816, $B$5:B7812) + COUNTIF($B$5:B2816, B2816) - 1),"")</f>
        <v/>
      </c>
      <c r="B2816" s="29" t="str">
        <f t="shared" si="86"/>
        <v>0</v>
      </c>
      <c r="C2816" s="30"/>
      <c r="D2816" s="30"/>
      <c r="E2816" s="34"/>
      <c r="F2816" s="33" t="str">
        <f t="shared" si="87"/>
        <v/>
      </c>
      <c r="G2816" s="30"/>
      <c r="H2816" s="30"/>
      <c r="I2816" s="31"/>
      <c r="J2816" s="31"/>
      <c r="K2816" s="31"/>
    </row>
    <row r="2817" spans="1:11" ht="15.75" x14ac:dyDescent="0.25">
      <c r="A2817" s="28" t="str">
        <f>IFERROR((RANK(B2817, $B$5:B7813) + COUNTIF($B$5:B2817, B2817) - 1),"")</f>
        <v/>
      </c>
      <c r="B2817" s="29" t="str">
        <f t="shared" si="86"/>
        <v>0</v>
      </c>
      <c r="C2817" s="30"/>
      <c r="D2817" s="30"/>
      <c r="E2817" s="34"/>
      <c r="F2817" s="33" t="str">
        <f t="shared" si="87"/>
        <v/>
      </c>
      <c r="G2817" s="30"/>
      <c r="H2817" s="30"/>
      <c r="I2817" s="31"/>
      <c r="J2817" s="31"/>
      <c r="K2817" s="31"/>
    </row>
    <row r="2818" spans="1:11" ht="15.75" x14ac:dyDescent="0.25">
      <c r="A2818" s="28" t="str">
        <f>IFERROR((RANK(B2818, $B$5:B7814) + COUNTIF($B$5:B2818, B2818) - 1),"")</f>
        <v/>
      </c>
      <c r="B2818" s="29" t="str">
        <f t="shared" si="86"/>
        <v>0</v>
      </c>
      <c r="C2818" s="30"/>
      <c r="D2818" s="30"/>
      <c r="E2818" s="34"/>
      <c r="F2818" s="33" t="str">
        <f t="shared" si="87"/>
        <v/>
      </c>
      <c r="G2818" s="30"/>
      <c r="H2818" s="30"/>
      <c r="I2818" s="31"/>
      <c r="J2818" s="31"/>
      <c r="K2818" s="31"/>
    </row>
    <row r="2819" spans="1:11" ht="15.75" x14ac:dyDescent="0.25">
      <c r="A2819" s="28" t="str">
        <f>IFERROR((RANK(B2819, $B$5:B7815) + COUNTIF($B$5:B2819, B2819) - 1),"")</f>
        <v/>
      </c>
      <c r="B2819" s="29" t="str">
        <f t="shared" si="86"/>
        <v>0</v>
      </c>
      <c r="C2819" s="30"/>
      <c r="D2819" s="30"/>
      <c r="E2819" s="34"/>
      <c r="F2819" s="33" t="str">
        <f t="shared" si="87"/>
        <v/>
      </c>
      <c r="G2819" s="30"/>
      <c r="H2819" s="30"/>
      <c r="I2819" s="31"/>
      <c r="J2819" s="31"/>
      <c r="K2819" s="31"/>
    </row>
    <row r="2820" spans="1:11" ht="15.75" x14ac:dyDescent="0.25">
      <c r="A2820" s="28" t="str">
        <f>IFERROR((RANK(B2820, $B$5:B7816) + COUNTIF($B$5:B2820, B2820) - 1),"")</f>
        <v/>
      </c>
      <c r="B2820" s="29" t="str">
        <f t="shared" si="86"/>
        <v>0</v>
      </c>
      <c r="C2820" s="30"/>
      <c r="D2820" s="30"/>
      <c r="E2820" s="34"/>
      <c r="F2820" s="33" t="str">
        <f t="shared" si="87"/>
        <v/>
      </c>
      <c r="G2820" s="30"/>
      <c r="H2820" s="30"/>
      <c r="I2820" s="31"/>
      <c r="J2820" s="31"/>
      <c r="K2820" s="31"/>
    </row>
    <row r="2821" spans="1:11" ht="15.75" x14ac:dyDescent="0.25">
      <c r="A2821" s="28" t="str">
        <f>IFERROR((RANK(B2821, $B$5:B7817) + COUNTIF($B$5:B2821, B2821) - 1),"")</f>
        <v/>
      </c>
      <c r="B2821" s="29" t="str">
        <f t="shared" ref="B2821:B2884" si="88">IF(G2821="Removed",IF(AND(I2821 &lt;&gt; "Poor", I2821 &lt;&gt; "Very Poor/Dead",E2821&gt;5), E2821, "0"),"0")</f>
        <v>0</v>
      </c>
      <c r="C2821" s="30"/>
      <c r="D2821" s="30"/>
      <c r="E2821" s="34"/>
      <c r="F2821" s="33" t="str">
        <f t="shared" ref="F2821:F2884" si="89">IF(E2821&gt;=20,"X","")</f>
        <v/>
      </c>
      <c r="G2821" s="30"/>
      <c r="H2821" s="30"/>
      <c r="I2821" s="31"/>
      <c r="J2821" s="31"/>
      <c r="K2821" s="31"/>
    </row>
    <row r="2822" spans="1:11" ht="15.75" x14ac:dyDescent="0.25">
      <c r="A2822" s="28" t="str">
        <f>IFERROR((RANK(B2822, $B$5:B7818) + COUNTIF($B$5:B2822, B2822) - 1),"")</f>
        <v/>
      </c>
      <c r="B2822" s="29" t="str">
        <f t="shared" si="88"/>
        <v>0</v>
      </c>
      <c r="C2822" s="30"/>
      <c r="D2822" s="30"/>
      <c r="E2822" s="34"/>
      <c r="F2822" s="33" t="str">
        <f t="shared" si="89"/>
        <v/>
      </c>
      <c r="G2822" s="30"/>
      <c r="H2822" s="30"/>
      <c r="I2822" s="31"/>
      <c r="J2822" s="31"/>
      <c r="K2822" s="31"/>
    </row>
    <row r="2823" spans="1:11" ht="15.75" x14ac:dyDescent="0.25">
      <c r="A2823" s="28" t="str">
        <f>IFERROR((RANK(B2823, $B$5:B7819) + COUNTIF($B$5:B2823, B2823) - 1),"")</f>
        <v/>
      </c>
      <c r="B2823" s="29" t="str">
        <f t="shared" si="88"/>
        <v>0</v>
      </c>
      <c r="C2823" s="30"/>
      <c r="D2823" s="30"/>
      <c r="E2823" s="34"/>
      <c r="F2823" s="33" t="str">
        <f t="shared" si="89"/>
        <v/>
      </c>
      <c r="G2823" s="30"/>
      <c r="H2823" s="30"/>
      <c r="I2823" s="31"/>
      <c r="J2823" s="31"/>
      <c r="K2823" s="31"/>
    </row>
    <row r="2824" spans="1:11" ht="15.75" x14ac:dyDescent="0.25">
      <c r="A2824" s="28" t="str">
        <f>IFERROR((RANK(B2824, $B$5:B7820) + COUNTIF($B$5:B2824, B2824) - 1),"")</f>
        <v/>
      </c>
      <c r="B2824" s="29" t="str">
        <f t="shared" si="88"/>
        <v>0</v>
      </c>
      <c r="C2824" s="30"/>
      <c r="D2824" s="30"/>
      <c r="E2824" s="34"/>
      <c r="F2824" s="33" t="str">
        <f t="shared" si="89"/>
        <v/>
      </c>
      <c r="G2824" s="30"/>
      <c r="H2824" s="30"/>
      <c r="I2824" s="31"/>
      <c r="J2824" s="31"/>
      <c r="K2824" s="31"/>
    </row>
    <row r="2825" spans="1:11" ht="15.75" x14ac:dyDescent="0.25">
      <c r="A2825" s="28" t="str">
        <f>IFERROR((RANK(B2825, $B$5:B7821) + COUNTIF($B$5:B2825, B2825) - 1),"")</f>
        <v/>
      </c>
      <c r="B2825" s="29" t="str">
        <f t="shared" si="88"/>
        <v>0</v>
      </c>
      <c r="C2825" s="30"/>
      <c r="D2825" s="30"/>
      <c r="E2825" s="34"/>
      <c r="F2825" s="33" t="str">
        <f t="shared" si="89"/>
        <v/>
      </c>
      <c r="G2825" s="30"/>
      <c r="H2825" s="30"/>
      <c r="I2825" s="31"/>
      <c r="J2825" s="31"/>
      <c r="K2825" s="31"/>
    </row>
    <row r="2826" spans="1:11" ht="15.75" x14ac:dyDescent="0.25">
      <c r="A2826" s="28" t="str">
        <f>IFERROR((RANK(B2826, $B$5:B7822) + COUNTIF($B$5:B2826, B2826) - 1),"")</f>
        <v/>
      </c>
      <c r="B2826" s="29" t="str">
        <f t="shared" si="88"/>
        <v>0</v>
      </c>
      <c r="C2826" s="30"/>
      <c r="D2826" s="30"/>
      <c r="E2826" s="34"/>
      <c r="F2826" s="33" t="str">
        <f t="shared" si="89"/>
        <v/>
      </c>
      <c r="G2826" s="30"/>
      <c r="H2826" s="30"/>
      <c r="I2826" s="31"/>
      <c r="J2826" s="31"/>
      <c r="K2826" s="31"/>
    </row>
    <row r="2827" spans="1:11" ht="15.75" x14ac:dyDescent="0.25">
      <c r="A2827" s="28" t="str">
        <f>IFERROR((RANK(B2827, $B$5:B7823) + COUNTIF($B$5:B2827, B2827) - 1),"")</f>
        <v/>
      </c>
      <c r="B2827" s="29" t="str">
        <f t="shared" si="88"/>
        <v>0</v>
      </c>
      <c r="C2827" s="30"/>
      <c r="D2827" s="30"/>
      <c r="E2827" s="34"/>
      <c r="F2827" s="33" t="str">
        <f t="shared" si="89"/>
        <v/>
      </c>
      <c r="G2827" s="30"/>
      <c r="H2827" s="30"/>
      <c r="I2827" s="31"/>
      <c r="J2827" s="31"/>
      <c r="K2827" s="31"/>
    </row>
    <row r="2828" spans="1:11" ht="15.75" x14ac:dyDescent="0.25">
      <c r="A2828" s="28" t="str">
        <f>IFERROR((RANK(B2828, $B$5:B7824) + COUNTIF($B$5:B2828, B2828) - 1),"")</f>
        <v/>
      </c>
      <c r="B2828" s="29" t="str">
        <f t="shared" si="88"/>
        <v>0</v>
      </c>
      <c r="C2828" s="30"/>
      <c r="D2828" s="30"/>
      <c r="E2828" s="34"/>
      <c r="F2828" s="33" t="str">
        <f t="shared" si="89"/>
        <v/>
      </c>
      <c r="G2828" s="30"/>
      <c r="H2828" s="30"/>
      <c r="I2828" s="31"/>
      <c r="J2828" s="31"/>
      <c r="K2828" s="31"/>
    </row>
    <row r="2829" spans="1:11" ht="15.75" x14ac:dyDescent="0.25">
      <c r="A2829" s="28" t="str">
        <f>IFERROR((RANK(B2829, $B$5:B7825) + COUNTIF($B$5:B2829, B2829) - 1),"")</f>
        <v/>
      </c>
      <c r="B2829" s="29" t="str">
        <f t="shared" si="88"/>
        <v>0</v>
      </c>
      <c r="C2829" s="30"/>
      <c r="D2829" s="30"/>
      <c r="E2829" s="34"/>
      <c r="F2829" s="33" t="str">
        <f t="shared" si="89"/>
        <v/>
      </c>
      <c r="G2829" s="30"/>
      <c r="H2829" s="30"/>
      <c r="I2829" s="31"/>
      <c r="J2829" s="31"/>
      <c r="K2829" s="31"/>
    </row>
    <row r="2830" spans="1:11" ht="15.75" x14ac:dyDescent="0.25">
      <c r="A2830" s="28" t="str">
        <f>IFERROR((RANK(B2830, $B$5:B7826) + COUNTIF($B$5:B2830, B2830) - 1),"")</f>
        <v/>
      </c>
      <c r="B2830" s="29" t="str">
        <f t="shared" si="88"/>
        <v>0</v>
      </c>
      <c r="C2830" s="30"/>
      <c r="D2830" s="30"/>
      <c r="E2830" s="34"/>
      <c r="F2830" s="33" t="str">
        <f t="shared" si="89"/>
        <v/>
      </c>
      <c r="G2830" s="30"/>
      <c r="H2830" s="30"/>
      <c r="I2830" s="31"/>
      <c r="J2830" s="31"/>
      <c r="K2830" s="31"/>
    </row>
    <row r="2831" spans="1:11" ht="15.75" x14ac:dyDescent="0.25">
      <c r="A2831" s="28" t="str">
        <f>IFERROR((RANK(B2831, $B$5:B7827) + COUNTIF($B$5:B2831, B2831) - 1),"")</f>
        <v/>
      </c>
      <c r="B2831" s="29" t="str">
        <f t="shared" si="88"/>
        <v>0</v>
      </c>
      <c r="C2831" s="30"/>
      <c r="D2831" s="30"/>
      <c r="E2831" s="34"/>
      <c r="F2831" s="33" t="str">
        <f t="shared" si="89"/>
        <v/>
      </c>
      <c r="G2831" s="30"/>
      <c r="H2831" s="30"/>
      <c r="I2831" s="31"/>
      <c r="J2831" s="31"/>
      <c r="K2831" s="31"/>
    </row>
    <row r="2832" spans="1:11" ht="15.75" x14ac:dyDescent="0.25">
      <c r="A2832" s="28" t="str">
        <f>IFERROR((RANK(B2832, $B$5:B7828) + COUNTIF($B$5:B2832, B2832) - 1),"")</f>
        <v/>
      </c>
      <c r="B2832" s="29" t="str">
        <f t="shared" si="88"/>
        <v>0</v>
      </c>
      <c r="C2832" s="30"/>
      <c r="D2832" s="30"/>
      <c r="E2832" s="34"/>
      <c r="F2832" s="33" t="str">
        <f t="shared" si="89"/>
        <v/>
      </c>
      <c r="G2832" s="30"/>
      <c r="H2832" s="30"/>
      <c r="I2832" s="31"/>
      <c r="J2832" s="31"/>
      <c r="K2832" s="31"/>
    </row>
    <row r="2833" spans="1:11" ht="15.75" x14ac:dyDescent="0.25">
      <c r="A2833" s="28" t="str">
        <f>IFERROR((RANK(B2833, $B$5:B7829) + COUNTIF($B$5:B2833, B2833) - 1),"")</f>
        <v/>
      </c>
      <c r="B2833" s="29" t="str">
        <f t="shared" si="88"/>
        <v>0</v>
      </c>
      <c r="C2833" s="30"/>
      <c r="D2833" s="30"/>
      <c r="E2833" s="34"/>
      <c r="F2833" s="33" t="str">
        <f t="shared" si="89"/>
        <v/>
      </c>
      <c r="G2833" s="30"/>
      <c r="H2833" s="30"/>
      <c r="I2833" s="31"/>
      <c r="J2833" s="31"/>
      <c r="K2833" s="31"/>
    </row>
    <row r="2834" spans="1:11" ht="15.75" x14ac:dyDescent="0.25">
      <c r="A2834" s="28" t="str">
        <f>IFERROR((RANK(B2834, $B$5:B7830) + COUNTIF($B$5:B2834, B2834) - 1),"")</f>
        <v/>
      </c>
      <c r="B2834" s="29" t="str">
        <f t="shared" si="88"/>
        <v>0</v>
      </c>
      <c r="C2834" s="30"/>
      <c r="D2834" s="30"/>
      <c r="E2834" s="34"/>
      <c r="F2834" s="33" t="str">
        <f t="shared" si="89"/>
        <v/>
      </c>
      <c r="G2834" s="30"/>
      <c r="H2834" s="30"/>
      <c r="I2834" s="31"/>
      <c r="J2834" s="31"/>
      <c r="K2834" s="31"/>
    </row>
    <row r="2835" spans="1:11" ht="15.75" x14ac:dyDescent="0.25">
      <c r="A2835" s="28" t="str">
        <f>IFERROR((RANK(B2835, $B$5:B7831) + COUNTIF($B$5:B2835, B2835) - 1),"")</f>
        <v/>
      </c>
      <c r="B2835" s="29" t="str">
        <f t="shared" si="88"/>
        <v>0</v>
      </c>
      <c r="C2835" s="30"/>
      <c r="D2835" s="30"/>
      <c r="E2835" s="34"/>
      <c r="F2835" s="33" t="str">
        <f t="shared" si="89"/>
        <v/>
      </c>
      <c r="G2835" s="30"/>
      <c r="H2835" s="30"/>
      <c r="I2835" s="31"/>
      <c r="J2835" s="31"/>
      <c r="K2835" s="31"/>
    </row>
    <row r="2836" spans="1:11" ht="15.75" x14ac:dyDescent="0.25">
      <c r="A2836" s="28" t="str">
        <f>IFERROR((RANK(B2836, $B$5:B7832) + COUNTIF($B$5:B2836, B2836) - 1),"")</f>
        <v/>
      </c>
      <c r="B2836" s="29" t="str">
        <f t="shared" si="88"/>
        <v>0</v>
      </c>
      <c r="C2836" s="30"/>
      <c r="D2836" s="30"/>
      <c r="E2836" s="34"/>
      <c r="F2836" s="33" t="str">
        <f t="shared" si="89"/>
        <v/>
      </c>
      <c r="G2836" s="30"/>
      <c r="H2836" s="30"/>
      <c r="I2836" s="31"/>
      <c r="J2836" s="31"/>
      <c r="K2836" s="31"/>
    </row>
    <row r="2837" spans="1:11" ht="15.75" x14ac:dyDescent="0.25">
      <c r="A2837" s="28" t="str">
        <f>IFERROR((RANK(B2837, $B$5:B7833) + COUNTIF($B$5:B2837, B2837) - 1),"")</f>
        <v/>
      </c>
      <c r="B2837" s="29" t="str">
        <f t="shared" si="88"/>
        <v>0</v>
      </c>
      <c r="C2837" s="30"/>
      <c r="D2837" s="30"/>
      <c r="E2837" s="34"/>
      <c r="F2837" s="33" t="str">
        <f t="shared" si="89"/>
        <v/>
      </c>
      <c r="G2837" s="30"/>
      <c r="H2837" s="30"/>
      <c r="I2837" s="31"/>
      <c r="J2837" s="31"/>
      <c r="K2837" s="31"/>
    </row>
    <row r="2838" spans="1:11" ht="15.75" x14ac:dyDescent="0.25">
      <c r="A2838" s="28" t="str">
        <f>IFERROR((RANK(B2838, $B$5:B7834) + COUNTIF($B$5:B2838, B2838) - 1),"")</f>
        <v/>
      </c>
      <c r="B2838" s="29" t="str">
        <f t="shared" si="88"/>
        <v>0</v>
      </c>
      <c r="C2838" s="30"/>
      <c r="D2838" s="30"/>
      <c r="E2838" s="34"/>
      <c r="F2838" s="33" t="str">
        <f t="shared" si="89"/>
        <v/>
      </c>
      <c r="G2838" s="30"/>
      <c r="H2838" s="30"/>
      <c r="I2838" s="31"/>
      <c r="J2838" s="31"/>
      <c r="K2838" s="31"/>
    </row>
    <row r="2839" spans="1:11" ht="15.75" x14ac:dyDescent="0.25">
      <c r="A2839" s="28" t="str">
        <f>IFERROR((RANK(B2839, $B$5:B7835) + COUNTIF($B$5:B2839, B2839) - 1),"")</f>
        <v/>
      </c>
      <c r="B2839" s="29" t="str">
        <f t="shared" si="88"/>
        <v>0</v>
      </c>
      <c r="C2839" s="30"/>
      <c r="D2839" s="30"/>
      <c r="E2839" s="34"/>
      <c r="F2839" s="33" t="str">
        <f t="shared" si="89"/>
        <v/>
      </c>
      <c r="G2839" s="30"/>
      <c r="H2839" s="30"/>
      <c r="I2839" s="31"/>
      <c r="J2839" s="31"/>
      <c r="K2839" s="31"/>
    </row>
    <row r="2840" spans="1:11" ht="15.75" x14ac:dyDescent="0.25">
      <c r="A2840" s="28" t="str">
        <f>IFERROR((RANK(B2840, $B$5:B7836) + COUNTIF($B$5:B2840, B2840) - 1),"")</f>
        <v/>
      </c>
      <c r="B2840" s="29" t="str">
        <f t="shared" si="88"/>
        <v>0</v>
      </c>
      <c r="C2840" s="30"/>
      <c r="D2840" s="30"/>
      <c r="E2840" s="34"/>
      <c r="F2840" s="33" t="str">
        <f t="shared" si="89"/>
        <v/>
      </c>
      <c r="G2840" s="30"/>
      <c r="H2840" s="30"/>
      <c r="I2840" s="31"/>
      <c r="J2840" s="31"/>
      <c r="K2840" s="31"/>
    </row>
    <row r="2841" spans="1:11" ht="15.75" x14ac:dyDescent="0.25">
      <c r="A2841" s="28" t="str">
        <f>IFERROR((RANK(B2841, $B$5:B7837) + COUNTIF($B$5:B2841, B2841) - 1),"")</f>
        <v/>
      </c>
      <c r="B2841" s="29" t="str">
        <f t="shared" si="88"/>
        <v>0</v>
      </c>
      <c r="C2841" s="30"/>
      <c r="D2841" s="30"/>
      <c r="E2841" s="34"/>
      <c r="F2841" s="33" t="str">
        <f t="shared" si="89"/>
        <v/>
      </c>
      <c r="G2841" s="30"/>
      <c r="H2841" s="30"/>
      <c r="I2841" s="31"/>
      <c r="J2841" s="31"/>
      <c r="K2841" s="31"/>
    </row>
    <row r="2842" spans="1:11" ht="15.75" x14ac:dyDescent="0.25">
      <c r="A2842" s="28" t="str">
        <f>IFERROR((RANK(B2842, $B$5:B7838) + COUNTIF($B$5:B2842, B2842) - 1),"")</f>
        <v/>
      </c>
      <c r="B2842" s="29" t="str">
        <f t="shared" si="88"/>
        <v>0</v>
      </c>
      <c r="C2842" s="30"/>
      <c r="D2842" s="30"/>
      <c r="E2842" s="34"/>
      <c r="F2842" s="33" t="str">
        <f t="shared" si="89"/>
        <v/>
      </c>
      <c r="G2842" s="30"/>
      <c r="H2842" s="30"/>
      <c r="I2842" s="31"/>
      <c r="J2842" s="31"/>
      <c r="K2842" s="31"/>
    </row>
    <row r="2843" spans="1:11" ht="15.75" x14ac:dyDescent="0.25">
      <c r="A2843" s="28" t="str">
        <f>IFERROR((RANK(B2843, $B$5:B7839) + COUNTIF($B$5:B2843, B2843) - 1),"")</f>
        <v/>
      </c>
      <c r="B2843" s="29" t="str">
        <f t="shared" si="88"/>
        <v>0</v>
      </c>
      <c r="C2843" s="30"/>
      <c r="D2843" s="30"/>
      <c r="E2843" s="34"/>
      <c r="F2843" s="33" t="str">
        <f t="shared" si="89"/>
        <v/>
      </c>
      <c r="G2843" s="30"/>
      <c r="H2843" s="30"/>
      <c r="I2843" s="31"/>
      <c r="J2843" s="31"/>
      <c r="K2843" s="31"/>
    </row>
    <row r="2844" spans="1:11" ht="15.75" x14ac:dyDescent="0.25">
      <c r="A2844" s="28" t="str">
        <f>IFERROR((RANK(B2844, $B$5:B7840) + COUNTIF($B$5:B2844, B2844) - 1),"")</f>
        <v/>
      </c>
      <c r="B2844" s="29" t="str">
        <f t="shared" si="88"/>
        <v>0</v>
      </c>
      <c r="C2844" s="30"/>
      <c r="D2844" s="30"/>
      <c r="E2844" s="34"/>
      <c r="F2844" s="33" t="str">
        <f t="shared" si="89"/>
        <v/>
      </c>
      <c r="G2844" s="30"/>
      <c r="H2844" s="30"/>
      <c r="I2844" s="31"/>
      <c r="J2844" s="31"/>
      <c r="K2844" s="31"/>
    </row>
    <row r="2845" spans="1:11" ht="15.75" x14ac:dyDescent="0.25">
      <c r="A2845" s="28" t="str">
        <f>IFERROR((RANK(B2845, $B$5:B7841) + COUNTIF($B$5:B2845, B2845) - 1),"")</f>
        <v/>
      </c>
      <c r="B2845" s="29" t="str">
        <f t="shared" si="88"/>
        <v>0</v>
      </c>
      <c r="C2845" s="30"/>
      <c r="D2845" s="30"/>
      <c r="E2845" s="34"/>
      <c r="F2845" s="33" t="str">
        <f t="shared" si="89"/>
        <v/>
      </c>
      <c r="G2845" s="30"/>
      <c r="H2845" s="30"/>
      <c r="I2845" s="31"/>
      <c r="J2845" s="31"/>
      <c r="K2845" s="31"/>
    </row>
    <row r="2846" spans="1:11" ht="15.75" x14ac:dyDescent="0.25">
      <c r="A2846" s="28" t="str">
        <f>IFERROR((RANK(B2846, $B$5:B7842) + COUNTIF($B$5:B2846, B2846) - 1),"")</f>
        <v/>
      </c>
      <c r="B2846" s="29" t="str">
        <f t="shared" si="88"/>
        <v>0</v>
      </c>
      <c r="C2846" s="30"/>
      <c r="D2846" s="30"/>
      <c r="E2846" s="34"/>
      <c r="F2846" s="33" t="str">
        <f t="shared" si="89"/>
        <v/>
      </c>
      <c r="G2846" s="30"/>
      <c r="H2846" s="30"/>
      <c r="I2846" s="31"/>
      <c r="J2846" s="31"/>
      <c r="K2846" s="31"/>
    </row>
    <row r="2847" spans="1:11" ht="15.75" x14ac:dyDescent="0.25">
      <c r="A2847" s="28" t="str">
        <f>IFERROR((RANK(B2847, $B$5:B7843) + COUNTIF($B$5:B2847, B2847) - 1),"")</f>
        <v/>
      </c>
      <c r="B2847" s="29" t="str">
        <f t="shared" si="88"/>
        <v>0</v>
      </c>
      <c r="C2847" s="30"/>
      <c r="D2847" s="30"/>
      <c r="E2847" s="34"/>
      <c r="F2847" s="33" t="str">
        <f t="shared" si="89"/>
        <v/>
      </c>
      <c r="G2847" s="30"/>
      <c r="H2847" s="30"/>
      <c r="I2847" s="31"/>
      <c r="J2847" s="31"/>
      <c r="K2847" s="31"/>
    </row>
    <row r="2848" spans="1:11" ht="15.75" x14ac:dyDescent="0.25">
      <c r="A2848" s="28" t="str">
        <f>IFERROR((RANK(B2848, $B$5:B7844) + COUNTIF($B$5:B2848, B2848) - 1),"")</f>
        <v/>
      </c>
      <c r="B2848" s="29" t="str">
        <f t="shared" si="88"/>
        <v>0</v>
      </c>
      <c r="C2848" s="30"/>
      <c r="D2848" s="30"/>
      <c r="E2848" s="34"/>
      <c r="F2848" s="33" t="str">
        <f t="shared" si="89"/>
        <v/>
      </c>
      <c r="G2848" s="30"/>
      <c r="H2848" s="30"/>
      <c r="I2848" s="31"/>
      <c r="J2848" s="31"/>
      <c r="K2848" s="31"/>
    </row>
    <row r="2849" spans="1:11" ht="15.75" x14ac:dyDescent="0.25">
      <c r="A2849" s="28" t="str">
        <f>IFERROR((RANK(B2849, $B$5:B7845) + COUNTIF($B$5:B2849, B2849) - 1),"")</f>
        <v/>
      </c>
      <c r="B2849" s="29" t="str">
        <f t="shared" si="88"/>
        <v>0</v>
      </c>
      <c r="C2849" s="30"/>
      <c r="D2849" s="30"/>
      <c r="E2849" s="34"/>
      <c r="F2849" s="33" t="str">
        <f t="shared" si="89"/>
        <v/>
      </c>
      <c r="G2849" s="30"/>
      <c r="H2849" s="30"/>
      <c r="I2849" s="31"/>
      <c r="J2849" s="31"/>
      <c r="K2849" s="31"/>
    </row>
    <row r="2850" spans="1:11" ht="15.75" x14ac:dyDescent="0.25">
      <c r="A2850" s="28" t="str">
        <f>IFERROR((RANK(B2850, $B$5:B7846) + COUNTIF($B$5:B2850, B2850) - 1),"")</f>
        <v/>
      </c>
      <c r="B2850" s="29" t="str">
        <f t="shared" si="88"/>
        <v>0</v>
      </c>
      <c r="C2850" s="30"/>
      <c r="D2850" s="30"/>
      <c r="E2850" s="34"/>
      <c r="F2850" s="33" t="str">
        <f t="shared" si="89"/>
        <v/>
      </c>
      <c r="G2850" s="30"/>
      <c r="H2850" s="30"/>
      <c r="I2850" s="31"/>
      <c r="J2850" s="31"/>
      <c r="K2850" s="31"/>
    </row>
    <row r="2851" spans="1:11" ht="15.75" x14ac:dyDescent="0.25">
      <c r="A2851" s="28" t="str">
        <f>IFERROR((RANK(B2851, $B$5:B7847) + COUNTIF($B$5:B2851, B2851) - 1),"")</f>
        <v/>
      </c>
      <c r="B2851" s="29" t="str">
        <f t="shared" si="88"/>
        <v>0</v>
      </c>
      <c r="C2851" s="30"/>
      <c r="D2851" s="30"/>
      <c r="E2851" s="34"/>
      <c r="F2851" s="33" t="str">
        <f t="shared" si="89"/>
        <v/>
      </c>
      <c r="G2851" s="30"/>
      <c r="H2851" s="30"/>
      <c r="I2851" s="31"/>
      <c r="J2851" s="31"/>
      <c r="K2851" s="31"/>
    </row>
    <row r="2852" spans="1:11" ht="15.75" x14ac:dyDescent="0.25">
      <c r="A2852" s="28" t="str">
        <f>IFERROR((RANK(B2852, $B$5:B7848) + COUNTIF($B$5:B2852, B2852) - 1),"")</f>
        <v/>
      </c>
      <c r="B2852" s="29" t="str">
        <f t="shared" si="88"/>
        <v>0</v>
      </c>
      <c r="C2852" s="30"/>
      <c r="D2852" s="30"/>
      <c r="E2852" s="34"/>
      <c r="F2852" s="33" t="str">
        <f t="shared" si="89"/>
        <v/>
      </c>
      <c r="G2852" s="30"/>
      <c r="H2852" s="30"/>
      <c r="I2852" s="31"/>
      <c r="J2852" s="31"/>
      <c r="K2852" s="31"/>
    </row>
    <row r="2853" spans="1:11" ht="15.75" x14ac:dyDescent="0.25">
      <c r="A2853" s="28" t="str">
        <f>IFERROR((RANK(B2853, $B$5:B7849) + COUNTIF($B$5:B2853, B2853) - 1),"")</f>
        <v/>
      </c>
      <c r="B2853" s="29" t="str">
        <f t="shared" si="88"/>
        <v>0</v>
      </c>
      <c r="C2853" s="30"/>
      <c r="D2853" s="30"/>
      <c r="E2853" s="34"/>
      <c r="F2853" s="33" t="str">
        <f t="shared" si="89"/>
        <v/>
      </c>
      <c r="G2853" s="30"/>
      <c r="H2853" s="30"/>
      <c r="I2853" s="31"/>
      <c r="J2853" s="31"/>
      <c r="K2853" s="31"/>
    </row>
    <row r="2854" spans="1:11" ht="15.75" x14ac:dyDescent="0.25">
      <c r="A2854" s="28" t="str">
        <f>IFERROR((RANK(B2854, $B$5:B7850) + COUNTIF($B$5:B2854, B2854) - 1),"")</f>
        <v/>
      </c>
      <c r="B2854" s="29" t="str">
        <f t="shared" si="88"/>
        <v>0</v>
      </c>
      <c r="C2854" s="30"/>
      <c r="D2854" s="30"/>
      <c r="E2854" s="34"/>
      <c r="F2854" s="33" t="str">
        <f t="shared" si="89"/>
        <v/>
      </c>
      <c r="G2854" s="30"/>
      <c r="H2854" s="30"/>
      <c r="I2854" s="31"/>
      <c r="J2854" s="31"/>
      <c r="K2854" s="31"/>
    </row>
    <row r="2855" spans="1:11" ht="15.75" x14ac:dyDescent="0.25">
      <c r="A2855" s="28" t="str">
        <f>IFERROR((RANK(B2855, $B$5:B7851) + COUNTIF($B$5:B2855, B2855) - 1),"")</f>
        <v/>
      </c>
      <c r="B2855" s="29" t="str">
        <f t="shared" si="88"/>
        <v>0</v>
      </c>
      <c r="C2855" s="30"/>
      <c r="D2855" s="30"/>
      <c r="E2855" s="34"/>
      <c r="F2855" s="33" t="str">
        <f t="shared" si="89"/>
        <v/>
      </c>
      <c r="G2855" s="30"/>
      <c r="H2855" s="30"/>
      <c r="I2855" s="31"/>
      <c r="J2855" s="31"/>
      <c r="K2855" s="31"/>
    </row>
    <row r="2856" spans="1:11" ht="15.75" x14ac:dyDescent="0.25">
      <c r="A2856" s="28" t="str">
        <f>IFERROR((RANK(B2856, $B$5:B7852) + COUNTIF($B$5:B2856, B2856) - 1),"")</f>
        <v/>
      </c>
      <c r="B2856" s="29" t="str">
        <f t="shared" si="88"/>
        <v>0</v>
      </c>
      <c r="C2856" s="30"/>
      <c r="D2856" s="30"/>
      <c r="E2856" s="34"/>
      <c r="F2856" s="33" t="str">
        <f t="shared" si="89"/>
        <v/>
      </c>
      <c r="G2856" s="30"/>
      <c r="H2856" s="30"/>
      <c r="I2856" s="31"/>
      <c r="J2856" s="31"/>
      <c r="K2856" s="31"/>
    </row>
    <row r="2857" spans="1:11" ht="15.75" x14ac:dyDescent="0.25">
      <c r="A2857" s="28" t="str">
        <f>IFERROR((RANK(B2857, $B$5:B7853) + COUNTIF($B$5:B2857, B2857) - 1),"")</f>
        <v/>
      </c>
      <c r="B2857" s="29" t="str">
        <f t="shared" si="88"/>
        <v>0</v>
      </c>
      <c r="C2857" s="30"/>
      <c r="D2857" s="30"/>
      <c r="E2857" s="34"/>
      <c r="F2857" s="33" t="str">
        <f t="shared" si="89"/>
        <v/>
      </c>
      <c r="G2857" s="30"/>
      <c r="H2857" s="30"/>
      <c r="I2857" s="31"/>
      <c r="J2857" s="31"/>
      <c r="K2857" s="31"/>
    </row>
    <row r="2858" spans="1:11" ht="15.75" x14ac:dyDescent="0.25">
      <c r="A2858" s="28" t="str">
        <f>IFERROR((RANK(B2858, $B$5:B7854) + COUNTIF($B$5:B2858, B2858) - 1),"")</f>
        <v/>
      </c>
      <c r="B2858" s="29" t="str">
        <f t="shared" si="88"/>
        <v>0</v>
      </c>
      <c r="C2858" s="30"/>
      <c r="D2858" s="30"/>
      <c r="E2858" s="34"/>
      <c r="F2858" s="33" t="str">
        <f t="shared" si="89"/>
        <v/>
      </c>
      <c r="G2858" s="30"/>
      <c r="H2858" s="30"/>
      <c r="I2858" s="31"/>
      <c r="J2858" s="31"/>
      <c r="K2858" s="31"/>
    </row>
    <row r="2859" spans="1:11" ht="15.75" x14ac:dyDescent="0.25">
      <c r="A2859" s="28" t="str">
        <f>IFERROR((RANK(B2859, $B$5:B7855) + COUNTIF($B$5:B2859, B2859) - 1),"")</f>
        <v/>
      </c>
      <c r="B2859" s="29" t="str">
        <f t="shared" si="88"/>
        <v>0</v>
      </c>
      <c r="C2859" s="30"/>
      <c r="D2859" s="30"/>
      <c r="E2859" s="34"/>
      <c r="F2859" s="33" t="str">
        <f t="shared" si="89"/>
        <v/>
      </c>
      <c r="G2859" s="30"/>
      <c r="H2859" s="30"/>
      <c r="I2859" s="31"/>
      <c r="J2859" s="31"/>
      <c r="K2859" s="31"/>
    </row>
    <row r="2860" spans="1:11" ht="15.75" x14ac:dyDescent="0.25">
      <c r="A2860" s="28" t="str">
        <f>IFERROR((RANK(B2860, $B$5:B7856) + COUNTIF($B$5:B2860, B2860) - 1),"")</f>
        <v/>
      </c>
      <c r="B2860" s="29" t="str">
        <f t="shared" si="88"/>
        <v>0</v>
      </c>
      <c r="C2860" s="30"/>
      <c r="D2860" s="30"/>
      <c r="E2860" s="34"/>
      <c r="F2860" s="33" t="str">
        <f t="shared" si="89"/>
        <v/>
      </c>
      <c r="G2860" s="30"/>
      <c r="H2860" s="30"/>
      <c r="I2860" s="31"/>
      <c r="J2860" s="31"/>
      <c r="K2860" s="31"/>
    </row>
    <row r="2861" spans="1:11" ht="15.75" x14ac:dyDescent="0.25">
      <c r="A2861" s="28" t="str">
        <f>IFERROR((RANK(B2861, $B$5:B7857) + COUNTIF($B$5:B2861, B2861) - 1),"")</f>
        <v/>
      </c>
      <c r="B2861" s="29" t="str">
        <f t="shared" si="88"/>
        <v>0</v>
      </c>
      <c r="C2861" s="30"/>
      <c r="D2861" s="30"/>
      <c r="E2861" s="34"/>
      <c r="F2861" s="33" t="str">
        <f t="shared" si="89"/>
        <v/>
      </c>
      <c r="G2861" s="30"/>
      <c r="H2861" s="30"/>
      <c r="I2861" s="31"/>
      <c r="J2861" s="31"/>
      <c r="K2861" s="31"/>
    </row>
    <row r="2862" spans="1:11" ht="15.75" x14ac:dyDescent="0.25">
      <c r="A2862" s="28" t="str">
        <f>IFERROR((RANK(B2862, $B$5:B7858) + COUNTIF($B$5:B2862, B2862) - 1),"")</f>
        <v/>
      </c>
      <c r="B2862" s="29" t="str">
        <f t="shared" si="88"/>
        <v>0</v>
      </c>
      <c r="C2862" s="30"/>
      <c r="D2862" s="30"/>
      <c r="E2862" s="34"/>
      <c r="F2862" s="33" t="str">
        <f t="shared" si="89"/>
        <v/>
      </c>
      <c r="G2862" s="30"/>
      <c r="H2862" s="30"/>
      <c r="I2862" s="31"/>
      <c r="J2862" s="31"/>
      <c r="K2862" s="31"/>
    </row>
    <row r="2863" spans="1:11" ht="15.75" x14ac:dyDescent="0.25">
      <c r="A2863" s="28" t="str">
        <f>IFERROR((RANK(B2863, $B$5:B7859) + COUNTIF($B$5:B2863, B2863) - 1),"")</f>
        <v/>
      </c>
      <c r="B2863" s="29" t="str">
        <f t="shared" si="88"/>
        <v>0</v>
      </c>
      <c r="C2863" s="30"/>
      <c r="D2863" s="30"/>
      <c r="E2863" s="34"/>
      <c r="F2863" s="33" t="str">
        <f t="shared" si="89"/>
        <v/>
      </c>
      <c r="G2863" s="30"/>
      <c r="H2863" s="30"/>
      <c r="I2863" s="31"/>
      <c r="J2863" s="31"/>
      <c r="K2863" s="31"/>
    </row>
    <row r="2864" spans="1:11" ht="15.75" x14ac:dyDescent="0.25">
      <c r="A2864" s="28" t="str">
        <f>IFERROR((RANK(B2864, $B$5:B7860) + COUNTIF($B$5:B2864, B2864) - 1),"")</f>
        <v/>
      </c>
      <c r="B2864" s="29" t="str">
        <f t="shared" si="88"/>
        <v>0</v>
      </c>
      <c r="C2864" s="30"/>
      <c r="D2864" s="30"/>
      <c r="E2864" s="34"/>
      <c r="F2864" s="33" t="str">
        <f t="shared" si="89"/>
        <v/>
      </c>
      <c r="G2864" s="30"/>
      <c r="H2864" s="30"/>
      <c r="I2864" s="31"/>
      <c r="J2864" s="31"/>
      <c r="K2864" s="31"/>
    </row>
    <row r="2865" spans="1:11" ht="15.75" x14ac:dyDescent="0.25">
      <c r="A2865" s="28" t="str">
        <f>IFERROR((RANK(B2865, $B$5:B7861) + COUNTIF($B$5:B2865, B2865) - 1),"")</f>
        <v/>
      </c>
      <c r="B2865" s="29" t="str">
        <f t="shared" si="88"/>
        <v>0</v>
      </c>
      <c r="C2865" s="30"/>
      <c r="D2865" s="30"/>
      <c r="E2865" s="34"/>
      <c r="F2865" s="33" t="str">
        <f t="shared" si="89"/>
        <v/>
      </c>
      <c r="G2865" s="30"/>
      <c r="H2865" s="30"/>
      <c r="I2865" s="31"/>
      <c r="J2865" s="31"/>
      <c r="K2865" s="31"/>
    </row>
    <row r="2866" spans="1:11" ht="15.75" x14ac:dyDescent="0.25">
      <c r="A2866" s="28" t="str">
        <f>IFERROR((RANK(B2866, $B$5:B7862) + COUNTIF($B$5:B2866, B2866) - 1),"")</f>
        <v/>
      </c>
      <c r="B2866" s="29" t="str">
        <f t="shared" si="88"/>
        <v>0</v>
      </c>
      <c r="C2866" s="30"/>
      <c r="D2866" s="30"/>
      <c r="E2866" s="34"/>
      <c r="F2866" s="33" t="str">
        <f t="shared" si="89"/>
        <v/>
      </c>
      <c r="G2866" s="30"/>
      <c r="H2866" s="30"/>
      <c r="I2866" s="31"/>
      <c r="J2866" s="31"/>
      <c r="K2866" s="31"/>
    </row>
    <row r="2867" spans="1:11" ht="15.75" x14ac:dyDescent="0.25">
      <c r="A2867" s="28" t="str">
        <f>IFERROR((RANK(B2867, $B$5:B7863) + COUNTIF($B$5:B2867, B2867) - 1),"")</f>
        <v/>
      </c>
      <c r="B2867" s="29" t="str">
        <f t="shared" si="88"/>
        <v>0</v>
      </c>
      <c r="C2867" s="30"/>
      <c r="D2867" s="30"/>
      <c r="E2867" s="34"/>
      <c r="F2867" s="33" t="str">
        <f t="shared" si="89"/>
        <v/>
      </c>
      <c r="G2867" s="30"/>
      <c r="H2867" s="30"/>
      <c r="I2867" s="31"/>
      <c r="J2867" s="31"/>
      <c r="K2867" s="31"/>
    </row>
    <row r="2868" spans="1:11" ht="15.75" x14ac:dyDescent="0.25">
      <c r="A2868" s="28" t="str">
        <f>IFERROR((RANK(B2868, $B$5:B7864) + COUNTIF($B$5:B2868, B2868) - 1),"")</f>
        <v/>
      </c>
      <c r="B2868" s="29" t="str">
        <f t="shared" si="88"/>
        <v>0</v>
      </c>
      <c r="C2868" s="30"/>
      <c r="D2868" s="30"/>
      <c r="E2868" s="34"/>
      <c r="F2868" s="33" t="str">
        <f t="shared" si="89"/>
        <v/>
      </c>
      <c r="G2868" s="30"/>
      <c r="H2868" s="30"/>
      <c r="I2868" s="31"/>
      <c r="J2868" s="31"/>
      <c r="K2868" s="31"/>
    </row>
    <row r="2869" spans="1:11" ht="15.75" x14ac:dyDescent="0.25">
      <c r="A2869" s="28" t="str">
        <f>IFERROR((RANK(B2869, $B$5:B7865) + COUNTIF($B$5:B2869, B2869) - 1),"")</f>
        <v/>
      </c>
      <c r="B2869" s="29" t="str">
        <f t="shared" si="88"/>
        <v>0</v>
      </c>
      <c r="C2869" s="30"/>
      <c r="D2869" s="30"/>
      <c r="E2869" s="34"/>
      <c r="F2869" s="33" t="str">
        <f t="shared" si="89"/>
        <v/>
      </c>
      <c r="G2869" s="30"/>
      <c r="H2869" s="30"/>
      <c r="I2869" s="31"/>
      <c r="J2869" s="31"/>
      <c r="K2869" s="31"/>
    </row>
    <row r="2870" spans="1:11" ht="15.75" x14ac:dyDescent="0.25">
      <c r="A2870" s="28" t="str">
        <f>IFERROR((RANK(B2870, $B$5:B7866) + COUNTIF($B$5:B2870, B2870) - 1),"")</f>
        <v/>
      </c>
      <c r="B2870" s="29" t="str">
        <f t="shared" si="88"/>
        <v>0</v>
      </c>
      <c r="C2870" s="30"/>
      <c r="D2870" s="30"/>
      <c r="E2870" s="34"/>
      <c r="F2870" s="33" t="str">
        <f t="shared" si="89"/>
        <v/>
      </c>
      <c r="G2870" s="30"/>
      <c r="H2870" s="30"/>
      <c r="I2870" s="31"/>
      <c r="J2870" s="31"/>
      <c r="K2870" s="31"/>
    </row>
    <row r="2871" spans="1:11" ht="15.75" x14ac:dyDescent="0.25">
      <c r="A2871" s="28" t="str">
        <f>IFERROR((RANK(B2871, $B$5:B7867) + COUNTIF($B$5:B2871, B2871) - 1),"")</f>
        <v/>
      </c>
      <c r="B2871" s="29" t="str">
        <f t="shared" si="88"/>
        <v>0</v>
      </c>
      <c r="C2871" s="30"/>
      <c r="D2871" s="30"/>
      <c r="E2871" s="34"/>
      <c r="F2871" s="33" t="str">
        <f t="shared" si="89"/>
        <v/>
      </c>
      <c r="G2871" s="30"/>
      <c r="H2871" s="30"/>
      <c r="I2871" s="31"/>
      <c r="J2871" s="31"/>
      <c r="K2871" s="31"/>
    </row>
    <row r="2872" spans="1:11" ht="15.75" x14ac:dyDescent="0.25">
      <c r="A2872" s="28" t="str">
        <f>IFERROR((RANK(B2872, $B$5:B7868) + COUNTIF($B$5:B2872, B2872) - 1),"")</f>
        <v/>
      </c>
      <c r="B2872" s="29" t="str">
        <f t="shared" si="88"/>
        <v>0</v>
      </c>
      <c r="C2872" s="30"/>
      <c r="D2872" s="30"/>
      <c r="E2872" s="34"/>
      <c r="F2872" s="33" t="str">
        <f t="shared" si="89"/>
        <v/>
      </c>
      <c r="G2872" s="30"/>
      <c r="H2872" s="30"/>
      <c r="I2872" s="31"/>
      <c r="J2872" s="31"/>
      <c r="K2872" s="31"/>
    </row>
    <row r="2873" spans="1:11" ht="15.75" x14ac:dyDescent="0.25">
      <c r="A2873" s="28" t="str">
        <f>IFERROR((RANK(B2873, $B$5:B7869) + COUNTIF($B$5:B2873, B2873) - 1),"")</f>
        <v/>
      </c>
      <c r="B2873" s="29" t="str">
        <f t="shared" si="88"/>
        <v>0</v>
      </c>
      <c r="C2873" s="30"/>
      <c r="D2873" s="30"/>
      <c r="E2873" s="34"/>
      <c r="F2873" s="33" t="str">
        <f t="shared" si="89"/>
        <v/>
      </c>
      <c r="G2873" s="30"/>
      <c r="H2873" s="30"/>
      <c r="I2873" s="31"/>
      <c r="J2873" s="31"/>
      <c r="K2873" s="31"/>
    </row>
    <row r="2874" spans="1:11" ht="15.75" x14ac:dyDescent="0.25">
      <c r="A2874" s="28" t="str">
        <f>IFERROR((RANK(B2874, $B$5:B7870) + COUNTIF($B$5:B2874, B2874) - 1),"")</f>
        <v/>
      </c>
      <c r="B2874" s="29" t="str">
        <f t="shared" si="88"/>
        <v>0</v>
      </c>
      <c r="C2874" s="30"/>
      <c r="D2874" s="30"/>
      <c r="E2874" s="34"/>
      <c r="F2874" s="33" t="str">
        <f t="shared" si="89"/>
        <v/>
      </c>
      <c r="G2874" s="30"/>
      <c r="H2874" s="30"/>
      <c r="I2874" s="31"/>
      <c r="J2874" s="31"/>
      <c r="K2874" s="31"/>
    </row>
    <row r="2875" spans="1:11" ht="15.75" x14ac:dyDescent="0.25">
      <c r="A2875" s="28" t="str">
        <f>IFERROR((RANK(B2875, $B$5:B7871) + COUNTIF($B$5:B2875, B2875) - 1),"")</f>
        <v/>
      </c>
      <c r="B2875" s="29" t="str">
        <f t="shared" si="88"/>
        <v>0</v>
      </c>
      <c r="C2875" s="30"/>
      <c r="D2875" s="30"/>
      <c r="E2875" s="34"/>
      <c r="F2875" s="33" t="str">
        <f t="shared" si="89"/>
        <v/>
      </c>
      <c r="G2875" s="30"/>
      <c r="H2875" s="30"/>
      <c r="I2875" s="31"/>
      <c r="J2875" s="31"/>
      <c r="K2875" s="31"/>
    </row>
    <row r="2876" spans="1:11" ht="15.75" x14ac:dyDescent="0.25">
      <c r="A2876" s="28" t="str">
        <f>IFERROR((RANK(B2876, $B$5:B7872) + COUNTIF($B$5:B2876, B2876) - 1),"")</f>
        <v/>
      </c>
      <c r="B2876" s="29" t="str">
        <f t="shared" si="88"/>
        <v>0</v>
      </c>
      <c r="C2876" s="30"/>
      <c r="D2876" s="30"/>
      <c r="E2876" s="34"/>
      <c r="F2876" s="33" t="str">
        <f t="shared" si="89"/>
        <v/>
      </c>
      <c r="G2876" s="30"/>
      <c r="H2876" s="30"/>
      <c r="I2876" s="31"/>
      <c r="J2876" s="31"/>
      <c r="K2876" s="31"/>
    </row>
    <row r="2877" spans="1:11" ht="15.75" x14ac:dyDescent="0.25">
      <c r="A2877" s="28" t="str">
        <f>IFERROR((RANK(B2877, $B$5:B7873) + COUNTIF($B$5:B2877, B2877) - 1),"")</f>
        <v/>
      </c>
      <c r="B2877" s="29" t="str">
        <f t="shared" si="88"/>
        <v>0</v>
      </c>
      <c r="C2877" s="30"/>
      <c r="D2877" s="30"/>
      <c r="E2877" s="34"/>
      <c r="F2877" s="33" t="str">
        <f t="shared" si="89"/>
        <v/>
      </c>
      <c r="G2877" s="30"/>
      <c r="H2877" s="30"/>
      <c r="I2877" s="31"/>
      <c r="J2877" s="31"/>
      <c r="K2877" s="31"/>
    </row>
    <row r="2878" spans="1:11" ht="15.75" x14ac:dyDescent="0.25">
      <c r="A2878" s="28" t="str">
        <f>IFERROR((RANK(B2878, $B$5:B7874) + COUNTIF($B$5:B2878, B2878) - 1),"")</f>
        <v/>
      </c>
      <c r="B2878" s="29" t="str">
        <f t="shared" si="88"/>
        <v>0</v>
      </c>
      <c r="C2878" s="30"/>
      <c r="D2878" s="30"/>
      <c r="E2878" s="34"/>
      <c r="F2878" s="33" t="str">
        <f t="shared" si="89"/>
        <v/>
      </c>
      <c r="G2878" s="30"/>
      <c r="H2878" s="30"/>
      <c r="I2878" s="31"/>
      <c r="J2878" s="31"/>
      <c r="K2878" s="31"/>
    </row>
    <row r="2879" spans="1:11" ht="15.75" x14ac:dyDescent="0.25">
      <c r="A2879" s="28" t="str">
        <f>IFERROR((RANK(B2879, $B$5:B7875) + COUNTIF($B$5:B2879, B2879) - 1),"")</f>
        <v/>
      </c>
      <c r="B2879" s="29" t="str">
        <f t="shared" si="88"/>
        <v>0</v>
      </c>
      <c r="C2879" s="30"/>
      <c r="D2879" s="30"/>
      <c r="E2879" s="34"/>
      <c r="F2879" s="33" t="str">
        <f t="shared" si="89"/>
        <v/>
      </c>
      <c r="G2879" s="30"/>
      <c r="H2879" s="30"/>
      <c r="I2879" s="31"/>
      <c r="J2879" s="31"/>
      <c r="K2879" s="31"/>
    </row>
    <row r="2880" spans="1:11" ht="15.75" x14ac:dyDescent="0.25">
      <c r="A2880" s="28" t="str">
        <f>IFERROR((RANK(B2880, $B$5:B7876) + COUNTIF($B$5:B2880, B2880) - 1),"")</f>
        <v/>
      </c>
      <c r="B2880" s="29" t="str">
        <f t="shared" si="88"/>
        <v>0</v>
      </c>
      <c r="C2880" s="30"/>
      <c r="D2880" s="30"/>
      <c r="E2880" s="34"/>
      <c r="F2880" s="33" t="str">
        <f t="shared" si="89"/>
        <v/>
      </c>
      <c r="G2880" s="30"/>
      <c r="H2880" s="30"/>
      <c r="I2880" s="31"/>
      <c r="J2880" s="31"/>
      <c r="K2880" s="31"/>
    </row>
    <row r="2881" spans="1:11" ht="15.75" x14ac:dyDescent="0.25">
      <c r="A2881" s="28" t="str">
        <f>IFERROR((RANK(B2881, $B$5:B7877) + COUNTIF($B$5:B2881, B2881) - 1),"")</f>
        <v/>
      </c>
      <c r="B2881" s="29" t="str">
        <f t="shared" si="88"/>
        <v>0</v>
      </c>
      <c r="C2881" s="30"/>
      <c r="D2881" s="30"/>
      <c r="E2881" s="34"/>
      <c r="F2881" s="33" t="str">
        <f t="shared" si="89"/>
        <v/>
      </c>
      <c r="G2881" s="30"/>
      <c r="H2881" s="30"/>
      <c r="I2881" s="31"/>
      <c r="J2881" s="31"/>
      <c r="K2881" s="31"/>
    </row>
    <row r="2882" spans="1:11" ht="15.75" x14ac:dyDescent="0.25">
      <c r="A2882" s="28" t="str">
        <f>IFERROR((RANK(B2882, $B$5:B7878) + COUNTIF($B$5:B2882, B2882) - 1),"")</f>
        <v/>
      </c>
      <c r="B2882" s="29" t="str">
        <f t="shared" si="88"/>
        <v>0</v>
      </c>
      <c r="C2882" s="30"/>
      <c r="D2882" s="30"/>
      <c r="E2882" s="34"/>
      <c r="F2882" s="33" t="str">
        <f t="shared" si="89"/>
        <v/>
      </c>
      <c r="G2882" s="30"/>
      <c r="H2882" s="30"/>
      <c r="I2882" s="31"/>
      <c r="J2882" s="31"/>
      <c r="K2882" s="31"/>
    </row>
    <row r="2883" spans="1:11" ht="15.75" x14ac:dyDescent="0.25">
      <c r="A2883" s="28" t="str">
        <f>IFERROR((RANK(B2883, $B$5:B7879) + COUNTIF($B$5:B2883, B2883) - 1),"")</f>
        <v/>
      </c>
      <c r="B2883" s="29" t="str">
        <f t="shared" si="88"/>
        <v>0</v>
      </c>
      <c r="C2883" s="30"/>
      <c r="D2883" s="30"/>
      <c r="E2883" s="34"/>
      <c r="F2883" s="33" t="str">
        <f t="shared" si="89"/>
        <v/>
      </c>
      <c r="G2883" s="30"/>
      <c r="H2883" s="30"/>
      <c r="I2883" s="31"/>
      <c r="J2883" s="31"/>
      <c r="K2883" s="31"/>
    </row>
    <row r="2884" spans="1:11" ht="15.75" x14ac:dyDescent="0.25">
      <c r="A2884" s="28" t="str">
        <f>IFERROR((RANK(B2884, $B$5:B7880) + COUNTIF($B$5:B2884, B2884) - 1),"")</f>
        <v/>
      </c>
      <c r="B2884" s="29" t="str">
        <f t="shared" si="88"/>
        <v>0</v>
      </c>
      <c r="C2884" s="30"/>
      <c r="D2884" s="30"/>
      <c r="E2884" s="34"/>
      <c r="F2884" s="33" t="str">
        <f t="shared" si="89"/>
        <v/>
      </c>
      <c r="G2884" s="30"/>
      <c r="H2884" s="30"/>
      <c r="I2884" s="31"/>
      <c r="J2884" s="31"/>
      <c r="K2884" s="31"/>
    </row>
    <row r="2885" spans="1:11" ht="15.75" x14ac:dyDescent="0.25">
      <c r="A2885" s="28" t="str">
        <f>IFERROR((RANK(B2885, $B$5:B7881) + COUNTIF($B$5:B2885, B2885) - 1),"")</f>
        <v/>
      </c>
      <c r="B2885" s="29" t="str">
        <f t="shared" ref="B2885:B2948" si="90">IF(G2885="Removed",IF(AND(I2885 &lt;&gt; "Poor", I2885 &lt;&gt; "Very Poor/Dead",E2885&gt;5), E2885, "0"),"0")</f>
        <v>0</v>
      </c>
      <c r="C2885" s="30"/>
      <c r="D2885" s="30"/>
      <c r="E2885" s="34"/>
      <c r="F2885" s="33" t="str">
        <f t="shared" ref="F2885:F2948" si="91">IF(E2885&gt;=20,"X","")</f>
        <v/>
      </c>
      <c r="G2885" s="30"/>
      <c r="H2885" s="30"/>
      <c r="I2885" s="31"/>
      <c r="J2885" s="31"/>
      <c r="K2885" s="31"/>
    </row>
    <row r="2886" spans="1:11" ht="15.75" x14ac:dyDescent="0.25">
      <c r="A2886" s="28" t="str">
        <f>IFERROR((RANK(B2886, $B$5:B7882) + COUNTIF($B$5:B2886, B2886) - 1),"")</f>
        <v/>
      </c>
      <c r="B2886" s="29" t="str">
        <f t="shared" si="90"/>
        <v>0</v>
      </c>
      <c r="C2886" s="30"/>
      <c r="D2886" s="30"/>
      <c r="E2886" s="34"/>
      <c r="F2886" s="33" t="str">
        <f t="shared" si="91"/>
        <v/>
      </c>
      <c r="G2886" s="30"/>
      <c r="H2886" s="30"/>
      <c r="I2886" s="31"/>
      <c r="J2886" s="31"/>
      <c r="K2886" s="31"/>
    </row>
    <row r="2887" spans="1:11" ht="15.75" x14ac:dyDescent="0.25">
      <c r="A2887" s="28" t="str">
        <f>IFERROR((RANK(B2887, $B$5:B7883) + COUNTIF($B$5:B2887, B2887) - 1),"")</f>
        <v/>
      </c>
      <c r="B2887" s="29" t="str">
        <f t="shared" si="90"/>
        <v>0</v>
      </c>
      <c r="C2887" s="30"/>
      <c r="D2887" s="30"/>
      <c r="E2887" s="34"/>
      <c r="F2887" s="33" t="str">
        <f t="shared" si="91"/>
        <v/>
      </c>
      <c r="G2887" s="30"/>
      <c r="H2887" s="30"/>
      <c r="I2887" s="31"/>
      <c r="J2887" s="31"/>
      <c r="K2887" s="31"/>
    </row>
    <row r="2888" spans="1:11" ht="15.75" x14ac:dyDescent="0.25">
      <c r="A2888" s="28" t="str">
        <f>IFERROR((RANK(B2888, $B$5:B7884) + COUNTIF($B$5:B2888, B2888) - 1),"")</f>
        <v/>
      </c>
      <c r="B2888" s="29" t="str">
        <f t="shared" si="90"/>
        <v>0</v>
      </c>
      <c r="C2888" s="30"/>
      <c r="D2888" s="30"/>
      <c r="E2888" s="34"/>
      <c r="F2888" s="33" t="str">
        <f t="shared" si="91"/>
        <v/>
      </c>
      <c r="G2888" s="30"/>
      <c r="H2888" s="30"/>
      <c r="I2888" s="31"/>
      <c r="J2888" s="31"/>
      <c r="K2888" s="31"/>
    </row>
    <row r="2889" spans="1:11" ht="15.75" x14ac:dyDescent="0.25">
      <c r="A2889" s="28" t="str">
        <f>IFERROR((RANK(B2889, $B$5:B7885) + COUNTIF($B$5:B2889, B2889) - 1),"")</f>
        <v/>
      </c>
      <c r="B2889" s="29" t="str">
        <f t="shared" si="90"/>
        <v>0</v>
      </c>
      <c r="C2889" s="30"/>
      <c r="D2889" s="30"/>
      <c r="E2889" s="34"/>
      <c r="F2889" s="33" t="str">
        <f t="shared" si="91"/>
        <v/>
      </c>
      <c r="G2889" s="30"/>
      <c r="H2889" s="30"/>
      <c r="I2889" s="31"/>
      <c r="J2889" s="31"/>
      <c r="K2889" s="31"/>
    </row>
    <row r="2890" spans="1:11" ht="15.75" x14ac:dyDescent="0.25">
      <c r="A2890" s="28" t="str">
        <f>IFERROR((RANK(B2890, $B$5:B7886) + COUNTIF($B$5:B2890, B2890) - 1),"")</f>
        <v/>
      </c>
      <c r="B2890" s="29" t="str">
        <f t="shared" si="90"/>
        <v>0</v>
      </c>
      <c r="C2890" s="30"/>
      <c r="D2890" s="30"/>
      <c r="E2890" s="34"/>
      <c r="F2890" s="33" t="str">
        <f t="shared" si="91"/>
        <v/>
      </c>
      <c r="G2890" s="30"/>
      <c r="H2890" s="30"/>
      <c r="I2890" s="31"/>
      <c r="J2890" s="31"/>
      <c r="K2890" s="31"/>
    </row>
    <row r="2891" spans="1:11" ht="15.75" x14ac:dyDescent="0.25">
      <c r="A2891" s="28" t="str">
        <f>IFERROR((RANK(B2891, $B$5:B7887) + COUNTIF($B$5:B2891, B2891) - 1),"")</f>
        <v/>
      </c>
      <c r="B2891" s="29" t="str">
        <f t="shared" si="90"/>
        <v>0</v>
      </c>
      <c r="C2891" s="30"/>
      <c r="D2891" s="30"/>
      <c r="E2891" s="34"/>
      <c r="F2891" s="33" t="str">
        <f t="shared" si="91"/>
        <v/>
      </c>
      <c r="G2891" s="30"/>
      <c r="H2891" s="30"/>
      <c r="I2891" s="31"/>
      <c r="J2891" s="31"/>
      <c r="K2891" s="31"/>
    </row>
    <row r="2892" spans="1:11" ht="15.75" x14ac:dyDescent="0.25">
      <c r="A2892" s="28" t="str">
        <f>IFERROR((RANK(B2892, $B$5:B7888) + COUNTIF($B$5:B2892, B2892) - 1),"")</f>
        <v/>
      </c>
      <c r="B2892" s="29" t="str">
        <f t="shared" si="90"/>
        <v>0</v>
      </c>
      <c r="C2892" s="30"/>
      <c r="D2892" s="30"/>
      <c r="E2892" s="34"/>
      <c r="F2892" s="33" t="str">
        <f t="shared" si="91"/>
        <v/>
      </c>
      <c r="G2892" s="30"/>
      <c r="H2892" s="30"/>
      <c r="I2892" s="31"/>
      <c r="J2892" s="31"/>
      <c r="K2892" s="31"/>
    </row>
    <row r="2893" spans="1:11" ht="15.75" x14ac:dyDescent="0.25">
      <c r="A2893" s="28" t="str">
        <f>IFERROR((RANK(B2893, $B$5:B7889) + COUNTIF($B$5:B2893, B2893) - 1),"")</f>
        <v/>
      </c>
      <c r="B2893" s="29" t="str">
        <f t="shared" si="90"/>
        <v>0</v>
      </c>
      <c r="C2893" s="30"/>
      <c r="D2893" s="30"/>
      <c r="E2893" s="34"/>
      <c r="F2893" s="33" t="str">
        <f t="shared" si="91"/>
        <v/>
      </c>
      <c r="G2893" s="30"/>
      <c r="H2893" s="30"/>
      <c r="I2893" s="31"/>
      <c r="J2893" s="31"/>
      <c r="K2893" s="31"/>
    </row>
    <row r="2894" spans="1:11" ht="15.75" x14ac:dyDescent="0.25">
      <c r="A2894" s="28" t="str">
        <f>IFERROR((RANK(B2894, $B$5:B7890) + COUNTIF($B$5:B2894, B2894) - 1),"")</f>
        <v/>
      </c>
      <c r="B2894" s="29" t="str">
        <f t="shared" si="90"/>
        <v>0</v>
      </c>
      <c r="C2894" s="30"/>
      <c r="D2894" s="30"/>
      <c r="E2894" s="34"/>
      <c r="F2894" s="33" t="str">
        <f t="shared" si="91"/>
        <v/>
      </c>
      <c r="G2894" s="30"/>
      <c r="H2894" s="30"/>
      <c r="I2894" s="31"/>
      <c r="J2894" s="31"/>
      <c r="K2894" s="31"/>
    </row>
    <row r="2895" spans="1:11" ht="15.75" x14ac:dyDescent="0.25">
      <c r="A2895" s="28" t="str">
        <f>IFERROR((RANK(B2895, $B$5:B7891) + COUNTIF($B$5:B2895, B2895) - 1),"")</f>
        <v/>
      </c>
      <c r="B2895" s="29" t="str">
        <f t="shared" si="90"/>
        <v>0</v>
      </c>
      <c r="C2895" s="30"/>
      <c r="D2895" s="30"/>
      <c r="E2895" s="34"/>
      <c r="F2895" s="33" t="str">
        <f t="shared" si="91"/>
        <v/>
      </c>
      <c r="G2895" s="30"/>
      <c r="H2895" s="30"/>
      <c r="I2895" s="31"/>
      <c r="J2895" s="31"/>
      <c r="K2895" s="31"/>
    </row>
    <row r="2896" spans="1:11" ht="15.75" x14ac:dyDescent="0.25">
      <c r="A2896" s="28" t="str">
        <f>IFERROR((RANK(B2896, $B$5:B7892) + COUNTIF($B$5:B2896, B2896) - 1),"")</f>
        <v/>
      </c>
      <c r="B2896" s="29" t="str">
        <f t="shared" si="90"/>
        <v>0</v>
      </c>
      <c r="C2896" s="30"/>
      <c r="D2896" s="30"/>
      <c r="E2896" s="34"/>
      <c r="F2896" s="33" t="str">
        <f t="shared" si="91"/>
        <v/>
      </c>
      <c r="G2896" s="30"/>
      <c r="H2896" s="30"/>
      <c r="I2896" s="31"/>
      <c r="J2896" s="31"/>
      <c r="K2896" s="31"/>
    </row>
    <row r="2897" spans="1:11" ht="15.75" x14ac:dyDescent="0.25">
      <c r="A2897" s="28" t="str">
        <f>IFERROR((RANK(B2897, $B$5:B7893) + COUNTIF($B$5:B2897, B2897) - 1),"")</f>
        <v/>
      </c>
      <c r="B2897" s="29" t="str">
        <f t="shared" si="90"/>
        <v>0</v>
      </c>
      <c r="C2897" s="30"/>
      <c r="D2897" s="30"/>
      <c r="E2897" s="34"/>
      <c r="F2897" s="33" t="str">
        <f t="shared" si="91"/>
        <v/>
      </c>
      <c r="G2897" s="30"/>
      <c r="H2897" s="30"/>
      <c r="I2897" s="31"/>
      <c r="J2897" s="31"/>
      <c r="K2897" s="31"/>
    </row>
    <row r="2898" spans="1:11" ht="15.75" x14ac:dyDescent="0.25">
      <c r="A2898" s="28" t="str">
        <f>IFERROR((RANK(B2898, $B$5:B7894) + COUNTIF($B$5:B2898, B2898) - 1),"")</f>
        <v/>
      </c>
      <c r="B2898" s="29" t="str">
        <f t="shared" si="90"/>
        <v>0</v>
      </c>
      <c r="C2898" s="30"/>
      <c r="D2898" s="30"/>
      <c r="E2898" s="34"/>
      <c r="F2898" s="33" t="str">
        <f t="shared" si="91"/>
        <v/>
      </c>
      <c r="G2898" s="30"/>
      <c r="H2898" s="30"/>
      <c r="I2898" s="31"/>
      <c r="J2898" s="31"/>
      <c r="K2898" s="31"/>
    </row>
    <row r="2899" spans="1:11" ht="15.75" x14ac:dyDescent="0.25">
      <c r="A2899" s="28" t="str">
        <f>IFERROR((RANK(B2899, $B$5:B7895) + COUNTIF($B$5:B2899, B2899) - 1),"")</f>
        <v/>
      </c>
      <c r="B2899" s="29" t="str">
        <f t="shared" si="90"/>
        <v>0</v>
      </c>
      <c r="C2899" s="30"/>
      <c r="D2899" s="30"/>
      <c r="E2899" s="34"/>
      <c r="F2899" s="33" t="str">
        <f t="shared" si="91"/>
        <v/>
      </c>
      <c r="G2899" s="30"/>
      <c r="H2899" s="30"/>
      <c r="I2899" s="31"/>
      <c r="J2899" s="31"/>
      <c r="K2899" s="31"/>
    </row>
    <row r="2900" spans="1:11" ht="15.75" x14ac:dyDescent="0.25">
      <c r="A2900" s="28" t="str">
        <f>IFERROR((RANK(B2900, $B$5:B7896) + COUNTIF($B$5:B2900, B2900) - 1),"")</f>
        <v/>
      </c>
      <c r="B2900" s="29" t="str">
        <f t="shared" si="90"/>
        <v>0</v>
      </c>
      <c r="C2900" s="30"/>
      <c r="D2900" s="30"/>
      <c r="E2900" s="34"/>
      <c r="F2900" s="33" t="str">
        <f t="shared" si="91"/>
        <v/>
      </c>
      <c r="G2900" s="30"/>
      <c r="H2900" s="30"/>
      <c r="I2900" s="31"/>
      <c r="J2900" s="31"/>
      <c r="K2900" s="31"/>
    </row>
    <row r="2901" spans="1:11" ht="15.75" x14ac:dyDescent="0.25">
      <c r="A2901" s="28" t="str">
        <f>IFERROR((RANK(B2901, $B$5:B7897) + COUNTIF($B$5:B2901, B2901) - 1),"")</f>
        <v/>
      </c>
      <c r="B2901" s="29" t="str">
        <f t="shared" si="90"/>
        <v>0</v>
      </c>
      <c r="C2901" s="30"/>
      <c r="D2901" s="30"/>
      <c r="E2901" s="34"/>
      <c r="F2901" s="33" t="str">
        <f t="shared" si="91"/>
        <v/>
      </c>
      <c r="G2901" s="30"/>
      <c r="H2901" s="30"/>
      <c r="I2901" s="31"/>
      <c r="J2901" s="31"/>
      <c r="K2901" s="31"/>
    </row>
    <row r="2902" spans="1:11" ht="15.75" x14ac:dyDescent="0.25">
      <c r="A2902" s="28" t="str">
        <f>IFERROR((RANK(B2902, $B$5:B7898) + COUNTIF($B$5:B2902, B2902) - 1),"")</f>
        <v/>
      </c>
      <c r="B2902" s="29" t="str">
        <f t="shared" si="90"/>
        <v>0</v>
      </c>
      <c r="C2902" s="30"/>
      <c r="D2902" s="30"/>
      <c r="E2902" s="34"/>
      <c r="F2902" s="33" t="str">
        <f t="shared" si="91"/>
        <v/>
      </c>
      <c r="G2902" s="30"/>
      <c r="H2902" s="30"/>
      <c r="I2902" s="31"/>
      <c r="J2902" s="31"/>
      <c r="K2902" s="31"/>
    </row>
    <row r="2903" spans="1:11" ht="15.75" x14ac:dyDescent="0.25">
      <c r="A2903" s="28" t="str">
        <f>IFERROR((RANK(B2903, $B$5:B7899) + COUNTIF($B$5:B2903, B2903) - 1),"")</f>
        <v/>
      </c>
      <c r="B2903" s="29" t="str">
        <f t="shared" si="90"/>
        <v>0</v>
      </c>
      <c r="C2903" s="30"/>
      <c r="D2903" s="30"/>
      <c r="E2903" s="34"/>
      <c r="F2903" s="33" t="str">
        <f t="shared" si="91"/>
        <v/>
      </c>
      <c r="G2903" s="30"/>
      <c r="H2903" s="30"/>
      <c r="I2903" s="31"/>
      <c r="J2903" s="31"/>
      <c r="K2903" s="31"/>
    </row>
    <row r="2904" spans="1:11" ht="15.75" x14ac:dyDescent="0.25">
      <c r="A2904" s="28" t="str">
        <f>IFERROR((RANK(B2904, $B$5:B7900) + COUNTIF($B$5:B2904, B2904) - 1),"")</f>
        <v/>
      </c>
      <c r="B2904" s="29" t="str">
        <f t="shared" si="90"/>
        <v>0</v>
      </c>
      <c r="C2904" s="30"/>
      <c r="D2904" s="30"/>
      <c r="E2904" s="34"/>
      <c r="F2904" s="33" t="str">
        <f t="shared" si="91"/>
        <v/>
      </c>
      <c r="G2904" s="30"/>
      <c r="H2904" s="30"/>
      <c r="I2904" s="31"/>
      <c r="J2904" s="31"/>
      <c r="K2904" s="31"/>
    </row>
    <row r="2905" spans="1:11" ht="15.75" x14ac:dyDescent="0.25">
      <c r="A2905" s="28" t="str">
        <f>IFERROR((RANK(B2905, $B$5:B7901) + COUNTIF($B$5:B2905, B2905) - 1),"")</f>
        <v/>
      </c>
      <c r="B2905" s="29" t="str">
        <f t="shared" si="90"/>
        <v>0</v>
      </c>
      <c r="C2905" s="30"/>
      <c r="D2905" s="30"/>
      <c r="E2905" s="34"/>
      <c r="F2905" s="33" t="str">
        <f t="shared" si="91"/>
        <v/>
      </c>
      <c r="G2905" s="30"/>
      <c r="H2905" s="30"/>
      <c r="I2905" s="31"/>
      <c r="J2905" s="31"/>
      <c r="K2905" s="31"/>
    </row>
    <row r="2906" spans="1:11" ht="15.75" x14ac:dyDescent="0.25">
      <c r="A2906" s="28" t="str">
        <f>IFERROR((RANK(B2906, $B$5:B7902) + COUNTIF($B$5:B2906, B2906) - 1),"")</f>
        <v/>
      </c>
      <c r="B2906" s="29" t="str">
        <f t="shared" si="90"/>
        <v>0</v>
      </c>
      <c r="C2906" s="30"/>
      <c r="D2906" s="30"/>
      <c r="E2906" s="34"/>
      <c r="F2906" s="33" t="str">
        <f t="shared" si="91"/>
        <v/>
      </c>
      <c r="G2906" s="30"/>
      <c r="H2906" s="30"/>
      <c r="I2906" s="31"/>
      <c r="J2906" s="31"/>
      <c r="K2906" s="31"/>
    </row>
    <row r="2907" spans="1:11" ht="15.75" x14ac:dyDescent="0.25">
      <c r="A2907" s="28" t="str">
        <f>IFERROR((RANK(B2907, $B$5:B7903) + COUNTIF($B$5:B2907, B2907) - 1),"")</f>
        <v/>
      </c>
      <c r="B2907" s="29" t="str">
        <f t="shared" si="90"/>
        <v>0</v>
      </c>
      <c r="C2907" s="30"/>
      <c r="D2907" s="30"/>
      <c r="E2907" s="34"/>
      <c r="F2907" s="33" t="str">
        <f t="shared" si="91"/>
        <v/>
      </c>
      <c r="G2907" s="30"/>
      <c r="H2907" s="30"/>
      <c r="I2907" s="31"/>
      <c r="J2907" s="31"/>
      <c r="K2907" s="31"/>
    </row>
    <row r="2908" spans="1:11" ht="15.75" x14ac:dyDescent="0.25">
      <c r="A2908" s="28" t="str">
        <f>IFERROR((RANK(B2908, $B$5:B7904) + COUNTIF($B$5:B2908, B2908) - 1),"")</f>
        <v/>
      </c>
      <c r="B2908" s="29" t="str">
        <f t="shared" si="90"/>
        <v>0</v>
      </c>
      <c r="C2908" s="30"/>
      <c r="D2908" s="30"/>
      <c r="E2908" s="34"/>
      <c r="F2908" s="33" t="str">
        <f t="shared" si="91"/>
        <v/>
      </c>
      <c r="G2908" s="30"/>
      <c r="H2908" s="30"/>
      <c r="I2908" s="31"/>
      <c r="J2908" s="31"/>
      <c r="K2908" s="31"/>
    </row>
    <row r="2909" spans="1:11" ht="15.75" x14ac:dyDescent="0.25">
      <c r="A2909" s="28" t="str">
        <f>IFERROR((RANK(B2909, $B$5:B7905) + COUNTIF($B$5:B2909, B2909) - 1),"")</f>
        <v/>
      </c>
      <c r="B2909" s="29" t="str">
        <f t="shared" si="90"/>
        <v>0</v>
      </c>
      <c r="C2909" s="30"/>
      <c r="D2909" s="30"/>
      <c r="E2909" s="34"/>
      <c r="F2909" s="33" t="str">
        <f t="shared" si="91"/>
        <v/>
      </c>
      <c r="G2909" s="30"/>
      <c r="H2909" s="30"/>
      <c r="I2909" s="31"/>
      <c r="J2909" s="31"/>
      <c r="K2909" s="31"/>
    </row>
    <row r="2910" spans="1:11" ht="15.75" x14ac:dyDescent="0.25">
      <c r="A2910" s="28" t="str">
        <f>IFERROR((RANK(B2910, $B$5:B7906) + COUNTIF($B$5:B2910, B2910) - 1),"")</f>
        <v/>
      </c>
      <c r="B2910" s="29" t="str">
        <f t="shared" si="90"/>
        <v>0</v>
      </c>
      <c r="C2910" s="30"/>
      <c r="D2910" s="30"/>
      <c r="E2910" s="34"/>
      <c r="F2910" s="33" t="str">
        <f t="shared" si="91"/>
        <v/>
      </c>
      <c r="G2910" s="30"/>
      <c r="H2910" s="30"/>
      <c r="I2910" s="31"/>
      <c r="J2910" s="31"/>
      <c r="K2910" s="31"/>
    </row>
    <row r="2911" spans="1:11" ht="15.75" x14ac:dyDescent="0.25">
      <c r="A2911" s="28" t="str">
        <f>IFERROR((RANK(B2911, $B$5:B7907) + COUNTIF($B$5:B2911, B2911) - 1),"")</f>
        <v/>
      </c>
      <c r="B2911" s="29" t="str">
        <f t="shared" si="90"/>
        <v>0</v>
      </c>
      <c r="C2911" s="30"/>
      <c r="D2911" s="30"/>
      <c r="E2911" s="34"/>
      <c r="F2911" s="33" t="str">
        <f t="shared" si="91"/>
        <v/>
      </c>
      <c r="G2911" s="30"/>
      <c r="H2911" s="30"/>
      <c r="I2911" s="31"/>
      <c r="J2911" s="31"/>
      <c r="K2911" s="31"/>
    </row>
    <row r="2912" spans="1:11" ht="15.75" x14ac:dyDescent="0.25">
      <c r="A2912" s="28" t="str">
        <f>IFERROR((RANK(B2912, $B$5:B7908) + COUNTIF($B$5:B2912, B2912) - 1),"")</f>
        <v/>
      </c>
      <c r="B2912" s="29" t="str">
        <f t="shared" si="90"/>
        <v>0</v>
      </c>
      <c r="C2912" s="30"/>
      <c r="D2912" s="30"/>
      <c r="E2912" s="34"/>
      <c r="F2912" s="33" t="str">
        <f t="shared" si="91"/>
        <v/>
      </c>
      <c r="G2912" s="30"/>
      <c r="H2912" s="30"/>
      <c r="I2912" s="31"/>
      <c r="J2912" s="31"/>
      <c r="K2912" s="31"/>
    </row>
    <row r="2913" spans="1:11" ht="15.75" x14ac:dyDescent="0.25">
      <c r="A2913" s="28" t="str">
        <f>IFERROR((RANK(B2913, $B$5:B7909) + COUNTIF($B$5:B2913, B2913) - 1),"")</f>
        <v/>
      </c>
      <c r="B2913" s="29" t="str">
        <f t="shared" si="90"/>
        <v>0</v>
      </c>
      <c r="C2913" s="30"/>
      <c r="D2913" s="30"/>
      <c r="E2913" s="34"/>
      <c r="F2913" s="33" t="str">
        <f t="shared" si="91"/>
        <v/>
      </c>
      <c r="G2913" s="30"/>
      <c r="H2913" s="30"/>
      <c r="I2913" s="31"/>
      <c r="J2913" s="31"/>
      <c r="K2913" s="31"/>
    </row>
    <row r="2914" spans="1:11" ht="15.75" x14ac:dyDescent="0.25">
      <c r="A2914" s="28" t="str">
        <f>IFERROR((RANK(B2914, $B$5:B7910) + COUNTIF($B$5:B2914, B2914) - 1),"")</f>
        <v/>
      </c>
      <c r="B2914" s="29" t="str">
        <f t="shared" si="90"/>
        <v>0</v>
      </c>
      <c r="C2914" s="30"/>
      <c r="D2914" s="30"/>
      <c r="E2914" s="34"/>
      <c r="F2914" s="33" t="str">
        <f t="shared" si="91"/>
        <v/>
      </c>
      <c r="G2914" s="30"/>
      <c r="H2914" s="30"/>
      <c r="I2914" s="31"/>
      <c r="J2914" s="31"/>
      <c r="K2914" s="31"/>
    </row>
    <row r="2915" spans="1:11" ht="15.75" x14ac:dyDescent="0.25">
      <c r="A2915" s="28" t="str">
        <f>IFERROR((RANK(B2915, $B$5:B7911) + COUNTIF($B$5:B2915, B2915) - 1),"")</f>
        <v/>
      </c>
      <c r="B2915" s="29" t="str">
        <f t="shared" si="90"/>
        <v>0</v>
      </c>
      <c r="C2915" s="30"/>
      <c r="D2915" s="30"/>
      <c r="E2915" s="34"/>
      <c r="F2915" s="33" t="str">
        <f t="shared" si="91"/>
        <v/>
      </c>
      <c r="G2915" s="30"/>
      <c r="H2915" s="30"/>
      <c r="I2915" s="31"/>
      <c r="J2915" s="31"/>
      <c r="K2915" s="31"/>
    </row>
    <row r="2916" spans="1:11" ht="15.75" x14ac:dyDescent="0.25">
      <c r="A2916" s="28" t="str">
        <f>IFERROR((RANK(B2916, $B$5:B7912) + COUNTIF($B$5:B2916, B2916) - 1),"")</f>
        <v/>
      </c>
      <c r="B2916" s="29" t="str">
        <f t="shared" si="90"/>
        <v>0</v>
      </c>
      <c r="C2916" s="30"/>
      <c r="D2916" s="30"/>
      <c r="E2916" s="34"/>
      <c r="F2916" s="33" t="str">
        <f t="shared" si="91"/>
        <v/>
      </c>
      <c r="G2916" s="30"/>
      <c r="H2916" s="30"/>
      <c r="I2916" s="31"/>
      <c r="J2916" s="31"/>
      <c r="K2916" s="31"/>
    </row>
    <row r="2917" spans="1:11" ht="15.75" x14ac:dyDescent="0.25">
      <c r="A2917" s="28" t="str">
        <f>IFERROR((RANK(B2917, $B$5:B7913) + COUNTIF($B$5:B2917, B2917) - 1),"")</f>
        <v/>
      </c>
      <c r="B2917" s="29" t="str">
        <f t="shared" si="90"/>
        <v>0</v>
      </c>
      <c r="C2917" s="30"/>
      <c r="D2917" s="30"/>
      <c r="E2917" s="34"/>
      <c r="F2917" s="33" t="str">
        <f t="shared" si="91"/>
        <v/>
      </c>
      <c r="G2917" s="30"/>
      <c r="H2917" s="30"/>
      <c r="I2917" s="31"/>
      <c r="J2917" s="31"/>
      <c r="K2917" s="31"/>
    </row>
    <row r="2918" spans="1:11" ht="15.75" x14ac:dyDescent="0.25">
      <c r="A2918" s="28" t="str">
        <f>IFERROR((RANK(B2918, $B$5:B7914) + COUNTIF($B$5:B2918, B2918) - 1),"")</f>
        <v/>
      </c>
      <c r="B2918" s="29" t="str">
        <f t="shared" si="90"/>
        <v>0</v>
      </c>
      <c r="C2918" s="30"/>
      <c r="D2918" s="30"/>
      <c r="E2918" s="34"/>
      <c r="F2918" s="33" t="str">
        <f t="shared" si="91"/>
        <v/>
      </c>
      <c r="G2918" s="30"/>
      <c r="H2918" s="30"/>
      <c r="I2918" s="31"/>
      <c r="J2918" s="31"/>
      <c r="K2918" s="31"/>
    </row>
    <row r="2919" spans="1:11" ht="15.75" x14ac:dyDescent="0.25">
      <c r="A2919" s="28" t="str">
        <f>IFERROR((RANK(B2919, $B$5:B7915) + COUNTIF($B$5:B2919, B2919) - 1),"")</f>
        <v/>
      </c>
      <c r="B2919" s="29" t="str">
        <f t="shared" si="90"/>
        <v>0</v>
      </c>
      <c r="C2919" s="30"/>
      <c r="D2919" s="30"/>
      <c r="E2919" s="34"/>
      <c r="F2919" s="33" t="str">
        <f t="shared" si="91"/>
        <v/>
      </c>
      <c r="G2919" s="30"/>
      <c r="H2919" s="30"/>
      <c r="I2919" s="31"/>
      <c r="J2919" s="31"/>
      <c r="K2919" s="31"/>
    </row>
    <row r="2920" spans="1:11" ht="15.75" x14ac:dyDescent="0.25">
      <c r="A2920" s="28" t="str">
        <f>IFERROR((RANK(B2920, $B$5:B7916) + COUNTIF($B$5:B2920, B2920) - 1),"")</f>
        <v/>
      </c>
      <c r="B2920" s="29" t="str">
        <f t="shared" si="90"/>
        <v>0</v>
      </c>
      <c r="C2920" s="30"/>
      <c r="D2920" s="30"/>
      <c r="E2920" s="34"/>
      <c r="F2920" s="33" t="str">
        <f t="shared" si="91"/>
        <v/>
      </c>
      <c r="G2920" s="30"/>
      <c r="H2920" s="30"/>
      <c r="I2920" s="31"/>
      <c r="J2920" s="31"/>
      <c r="K2920" s="31"/>
    </row>
    <row r="2921" spans="1:11" ht="15.75" x14ac:dyDescent="0.25">
      <c r="A2921" s="28" t="str">
        <f>IFERROR((RANK(B2921, $B$5:B7917) + COUNTIF($B$5:B2921, B2921) - 1),"")</f>
        <v/>
      </c>
      <c r="B2921" s="29" t="str">
        <f t="shared" si="90"/>
        <v>0</v>
      </c>
      <c r="C2921" s="30"/>
      <c r="D2921" s="30"/>
      <c r="E2921" s="34"/>
      <c r="F2921" s="33" t="str">
        <f t="shared" si="91"/>
        <v/>
      </c>
      <c r="G2921" s="30"/>
      <c r="H2921" s="30"/>
      <c r="I2921" s="31"/>
      <c r="J2921" s="31"/>
      <c r="K2921" s="31"/>
    </row>
    <row r="2922" spans="1:11" ht="15.75" x14ac:dyDescent="0.25">
      <c r="A2922" s="28" t="str">
        <f>IFERROR((RANK(B2922, $B$5:B7918) + COUNTIF($B$5:B2922, B2922) - 1),"")</f>
        <v/>
      </c>
      <c r="B2922" s="29" t="str">
        <f t="shared" si="90"/>
        <v>0</v>
      </c>
      <c r="C2922" s="30"/>
      <c r="D2922" s="30"/>
      <c r="E2922" s="34"/>
      <c r="F2922" s="33" t="str">
        <f t="shared" si="91"/>
        <v/>
      </c>
      <c r="G2922" s="30"/>
      <c r="H2922" s="30"/>
      <c r="I2922" s="31"/>
      <c r="J2922" s="31"/>
      <c r="K2922" s="31"/>
    </row>
    <row r="2923" spans="1:11" ht="15.75" x14ac:dyDescent="0.25">
      <c r="A2923" s="28" t="str">
        <f>IFERROR((RANK(B2923, $B$5:B7919) + COUNTIF($B$5:B2923, B2923) - 1),"")</f>
        <v/>
      </c>
      <c r="B2923" s="29" t="str">
        <f t="shared" si="90"/>
        <v>0</v>
      </c>
      <c r="C2923" s="30"/>
      <c r="D2923" s="30"/>
      <c r="E2923" s="34"/>
      <c r="F2923" s="33" t="str">
        <f t="shared" si="91"/>
        <v/>
      </c>
      <c r="G2923" s="30"/>
      <c r="H2923" s="30"/>
      <c r="I2923" s="31"/>
      <c r="J2923" s="31"/>
      <c r="K2923" s="31"/>
    </row>
    <row r="2924" spans="1:11" ht="15.75" x14ac:dyDescent="0.25">
      <c r="A2924" s="28" t="str">
        <f>IFERROR((RANK(B2924, $B$5:B7920) + COUNTIF($B$5:B2924, B2924) - 1),"")</f>
        <v/>
      </c>
      <c r="B2924" s="29" t="str">
        <f t="shared" si="90"/>
        <v>0</v>
      </c>
      <c r="C2924" s="30"/>
      <c r="D2924" s="30"/>
      <c r="E2924" s="34"/>
      <c r="F2924" s="33" t="str">
        <f t="shared" si="91"/>
        <v/>
      </c>
      <c r="G2924" s="30"/>
      <c r="H2924" s="30"/>
      <c r="I2924" s="31"/>
      <c r="J2924" s="31"/>
      <c r="K2924" s="31"/>
    </row>
    <row r="2925" spans="1:11" ht="15.75" x14ac:dyDescent="0.25">
      <c r="A2925" s="28" t="str">
        <f>IFERROR((RANK(B2925, $B$5:B7921) + COUNTIF($B$5:B2925, B2925) - 1),"")</f>
        <v/>
      </c>
      <c r="B2925" s="29" t="str">
        <f t="shared" si="90"/>
        <v>0</v>
      </c>
      <c r="C2925" s="30"/>
      <c r="D2925" s="30"/>
      <c r="E2925" s="34"/>
      <c r="F2925" s="33" t="str">
        <f t="shared" si="91"/>
        <v/>
      </c>
      <c r="G2925" s="30"/>
      <c r="H2925" s="30"/>
      <c r="I2925" s="31"/>
      <c r="J2925" s="31"/>
      <c r="K2925" s="31"/>
    </row>
    <row r="2926" spans="1:11" ht="15.75" x14ac:dyDescent="0.25">
      <c r="A2926" s="28" t="str">
        <f>IFERROR((RANK(B2926, $B$5:B7922) + COUNTIF($B$5:B2926, B2926) - 1),"")</f>
        <v/>
      </c>
      <c r="B2926" s="29" t="str">
        <f t="shared" si="90"/>
        <v>0</v>
      </c>
      <c r="C2926" s="30"/>
      <c r="D2926" s="30"/>
      <c r="E2926" s="34"/>
      <c r="F2926" s="33" t="str">
        <f t="shared" si="91"/>
        <v/>
      </c>
      <c r="G2926" s="30"/>
      <c r="H2926" s="30"/>
      <c r="I2926" s="31"/>
      <c r="J2926" s="31"/>
      <c r="K2926" s="31"/>
    </row>
    <row r="2927" spans="1:11" ht="15.75" x14ac:dyDescent="0.25">
      <c r="A2927" s="28" t="str">
        <f>IFERROR((RANK(B2927, $B$5:B7923) + COUNTIF($B$5:B2927, B2927) - 1),"")</f>
        <v/>
      </c>
      <c r="B2927" s="29" t="str">
        <f t="shared" si="90"/>
        <v>0</v>
      </c>
      <c r="C2927" s="30"/>
      <c r="D2927" s="30"/>
      <c r="E2927" s="34"/>
      <c r="F2927" s="33" t="str">
        <f t="shared" si="91"/>
        <v/>
      </c>
      <c r="G2927" s="30"/>
      <c r="H2927" s="30"/>
      <c r="I2927" s="31"/>
      <c r="J2927" s="31"/>
      <c r="K2927" s="31"/>
    </row>
    <row r="2928" spans="1:11" ht="15.75" x14ac:dyDescent="0.25">
      <c r="A2928" s="28" t="str">
        <f>IFERROR((RANK(B2928, $B$5:B7924) + COUNTIF($B$5:B2928, B2928) - 1),"")</f>
        <v/>
      </c>
      <c r="B2928" s="29" t="str">
        <f t="shared" si="90"/>
        <v>0</v>
      </c>
      <c r="C2928" s="30"/>
      <c r="D2928" s="30"/>
      <c r="E2928" s="34"/>
      <c r="F2928" s="33" t="str">
        <f t="shared" si="91"/>
        <v/>
      </c>
      <c r="G2928" s="30"/>
      <c r="H2928" s="30"/>
      <c r="I2928" s="31"/>
      <c r="J2928" s="31"/>
      <c r="K2928" s="31"/>
    </row>
    <row r="2929" spans="1:11" ht="15.75" x14ac:dyDescent="0.25">
      <c r="A2929" s="28" t="str">
        <f>IFERROR((RANK(B2929, $B$5:B7925) + COUNTIF($B$5:B2929, B2929) - 1),"")</f>
        <v/>
      </c>
      <c r="B2929" s="29" t="str">
        <f t="shared" si="90"/>
        <v>0</v>
      </c>
      <c r="C2929" s="30"/>
      <c r="D2929" s="30"/>
      <c r="E2929" s="34"/>
      <c r="F2929" s="33" t="str">
        <f t="shared" si="91"/>
        <v/>
      </c>
      <c r="G2929" s="30"/>
      <c r="H2929" s="30"/>
      <c r="I2929" s="31"/>
      <c r="J2929" s="31"/>
      <c r="K2929" s="31"/>
    </row>
    <row r="2930" spans="1:11" ht="15.75" x14ac:dyDescent="0.25">
      <c r="A2930" s="28" t="str">
        <f>IFERROR((RANK(B2930, $B$5:B7926) + COUNTIF($B$5:B2930, B2930) - 1),"")</f>
        <v/>
      </c>
      <c r="B2930" s="29" t="str">
        <f t="shared" si="90"/>
        <v>0</v>
      </c>
      <c r="C2930" s="30"/>
      <c r="D2930" s="30"/>
      <c r="E2930" s="34"/>
      <c r="F2930" s="33" t="str">
        <f t="shared" si="91"/>
        <v/>
      </c>
      <c r="G2930" s="30"/>
      <c r="H2930" s="30"/>
      <c r="I2930" s="31"/>
      <c r="J2930" s="31"/>
      <c r="K2930" s="31"/>
    </row>
    <row r="2931" spans="1:11" ht="15.75" x14ac:dyDescent="0.25">
      <c r="A2931" s="28" t="str">
        <f>IFERROR((RANK(B2931, $B$5:B7927) + COUNTIF($B$5:B2931, B2931) - 1),"")</f>
        <v/>
      </c>
      <c r="B2931" s="29" t="str">
        <f t="shared" si="90"/>
        <v>0</v>
      </c>
      <c r="C2931" s="30"/>
      <c r="D2931" s="30"/>
      <c r="E2931" s="34"/>
      <c r="F2931" s="33" t="str">
        <f t="shared" si="91"/>
        <v/>
      </c>
      <c r="G2931" s="30"/>
      <c r="H2931" s="30"/>
      <c r="I2931" s="31"/>
      <c r="J2931" s="31"/>
      <c r="K2931" s="31"/>
    </row>
    <row r="2932" spans="1:11" ht="15.75" x14ac:dyDescent="0.25">
      <c r="A2932" s="28" t="str">
        <f>IFERROR((RANK(B2932, $B$5:B7928) + COUNTIF($B$5:B2932, B2932) - 1),"")</f>
        <v/>
      </c>
      <c r="B2932" s="29" t="str">
        <f t="shared" si="90"/>
        <v>0</v>
      </c>
      <c r="C2932" s="30"/>
      <c r="D2932" s="30"/>
      <c r="E2932" s="34"/>
      <c r="F2932" s="33" t="str">
        <f t="shared" si="91"/>
        <v/>
      </c>
      <c r="G2932" s="30"/>
      <c r="H2932" s="30"/>
      <c r="I2932" s="31"/>
      <c r="J2932" s="31"/>
      <c r="K2932" s="31"/>
    </row>
    <row r="2933" spans="1:11" ht="15.75" x14ac:dyDescent="0.25">
      <c r="A2933" s="28" t="str">
        <f>IFERROR((RANK(B2933, $B$5:B7929) + COUNTIF($B$5:B2933, B2933) - 1),"")</f>
        <v/>
      </c>
      <c r="B2933" s="29" t="str">
        <f t="shared" si="90"/>
        <v>0</v>
      </c>
      <c r="C2933" s="30"/>
      <c r="D2933" s="30"/>
      <c r="E2933" s="34"/>
      <c r="F2933" s="33" t="str">
        <f t="shared" si="91"/>
        <v/>
      </c>
      <c r="G2933" s="30"/>
      <c r="H2933" s="30"/>
      <c r="I2933" s="31"/>
      <c r="J2933" s="31"/>
      <c r="K2933" s="31"/>
    </row>
    <row r="2934" spans="1:11" ht="15.75" x14ac:dyDescent="0.25">
      <c r="A2934" s="28" t="str">
        <f>IFERROR((RANK(B2934, $B$5:B7930) + COUNTIF($B$5:B2934, B2934) - 1),"")</f>
        <v/>
      </c>
      <c r="B2934" s="29" t="str">
        <f t="shared" si="90"/>
        <v>0</v>
      </c>
      <c r="C2934" s="30"/>
      <c r="D2934" s="30"/>
      <c r="E2934" s="34"/>
      <c r="F2934" s="33" t="str">
        <f t="shared" si="91"/>
        <v/>
      </c>
      <c r="G2934" s="30"/>
      <c r="H2934" s="30"/>
      <c r="I2934" s="31"/>
      <c r="J2934" s="31"/>
      <c r="K2934" s="31"/>
    </row>
    <row r="2935" spans="1:11" ht="15.75" x14ac:dyDescent="0.25">
      <c r="A2935" s="28" t="str">
        <f>IFERROR((RANK(B2935, $B$5:B7931) + COUNTIF($B$5:B2935, B2935) - 1),"")</f>
        <v/>
      </c>
      <c r="B2935" s="29" t="str">
        <f t="shared" si="90"/>
        <v>0</v>
      </c>
      <c r="C2935" s="30"/>
      <c r="D2935" s="30"/>
      <c r="E2935" s="34"/>
      <c r="F2935" s="33" t="str">
        <f t="shared" si="91"/>
        <v/>
      </c>
      <c r="G2935" s="30"/>
      <c r="H2935" s="30"/>
      <c r="I2935" s="31"/>
      <c r="J2935" s="31"/>
      <c r="K2935" s="31"/>
    </row>
    <row r="2936" spans="1:11" ht="15.75" x14ac:dyDescent="0.25">
      <c r="A2936" s="28" t="str">
        <f>IFERROR((RANK(B2936, $B$5:B7932) + COUNTIF($B$5:B2936, B2936) - 1),"")</f>
        <v/>
      </c>
      <c r="B2936" s="29" t="str">
        <f t="shared" si="90"/>
        <v>0</v>
      </c>
      <c r="C2936" s="30"/>
      <c r="D2936" s="30"/>
      <c r="E2936" s="34"/>
      <c r="F2936" s="33" t="str">
        <f t="shared" si="91"/>
        <v/>
      </c>
      <c r="G2936" s="30"/>
      <c r="H2936" s="30"/>
      <c r="I2936" s="31"/>
      <c r="J2936" s="31"/>
      <c r="K2936" s="31"/>
    </row>
    <row r="2937" spans="1:11" ht="15.75" x14ac:dyDescent="0.25">
      <c r="A2937" s="28" t="str">
        <f>IFERROR((RANK(B2937, $B$5:B7933) + COUNTIF($B$5:B2937, B2937) - 1),"")</f>
        <v/>
      </c>
      <c r="B2937" s="29" t="str">
        <f t="shared" si="90"/>
        <v>0</v>
      </c>
      <c r="C2937" s="30"/>
      <c r="D2937" s="30"/>
      <c r="E2937" s="34"/>
      <c r="F2937" s="33" t="str">
        <f t="shared" si="91"/>
        <v/>
      </c>
      <c r="G2937" s="30"/>
      <c r="H2937" s="30"/>
      <c r="I2937" s="31"/>
      <c r="J2937" s="31"/>
      <c r="K2937" s="31"/>
    </row>
    <row r="2938" spans="1:11" ht="15.75" x14ac:dyDescent="0.25">
      <c r="A2938" s="28" t="str">
        <f>IFERROR((RANK(B2938, $B$5:B7934) + COUNTIF($B$5:B2938, B2938) - 1),"")</f>
        <v/>
      </c>
      <c r="B2938" s="29" t="str">
        <f t="shared" si="90"/>
        <v>0</v>
      </c>
      <c r="C2938" s="30"/>
      <c r="D2938" s="30"/>
      <c r="E2938" s="34"/>
      <c r="F2938" s="33" t="str">
        <f t="shared" si="91"/>
        <v/>
      </c>
      <c r="G2938" s="30"/>
      <c r="H2938" s="30"/>
      <c r="I2938" s="31"/>
      <c r="J2938" s="31"/>
      <c r="K2938" s="31"/>
    </row>
    <row r="2939" spans="1:11" ht="15.75" x14ac:dyDescent="0.25">
      <c r="A2939" s="28" t="str">
        <f>IFERROR((RANK(B2939, $B$5:B7935) + COUNTIF($B$5:B2939, B2939) - 1),"")</f>
        <v/>
      </c>
      <c r="B2939" s="29" t="str">
        <f t="shared" si="90"/>
        <v>0</v>
      </c>
      <c r="C2939" s="30"/>
      <c r="D2939" s="30"/>
      <c r="E2939" s="34"/>
      <c r="F2939" s="33" t="str">
        <f t="shared" si="91"/>
        <v/>
      </c>
      <c r="G2939" s="30"/>
      <c r="H2939" s="30"/>
      <c r="I2939" s="31"/>
      <c r="J2939" s="31"/>
      <c r="K2939" s="31"/>
    </row>
    <row r="2940" spans="1:11" ht="15.75" x14ac:dyDescent="0.25">
      <c r="A2940" s="28" t="str">
        <f>IFERROR((RANK(B2940, $B$5:B7936) + COUNTIF($B$5:B2940, B2940) - 1),"")</f>
        <v/>
      </c>
      <c r="B2940" s="29" t="str">
        <f t="shared" si="90"/>
        <v>0</v>
      </c>
      <c r="C2940" s="30"/>
      <c r="D2940" s="30"/>
      <c r="E2940" s="34"/>
      <c r="F2940" s="33" t="str">
        <f t="shared" si="91"/>
        <v/>
      </c>
      <c r="G2940" s="30"/>
      <c r="H2940" s="30"/>
      <c r="I2940" s="31"/>
      <c r="J2940" s="31"/>
      <c r="K2940" s="31"/>
    </row>
    <row r="2941" spans="1:11" ht="15.75" x14ac:dyDescent="0.25">
      <c r="A2941" s="28" t="str">
        <f>IFERROR((RANK(B2941, $B$5:B7937) + COUNTIF($B$5:B2941, B2941) - 1),"")</f>
        <v/>
      </c>
      <c r="B2941" s="29" t="str">
        <f t="shared" si="90"/>
        <v>0</v>
      </c>
      <c r="C2941" s="30"/>
      <c r="D2941" s="30"/>
      <c r="E2941" s="34"/>
      <c r="F2941" s="33" t="str">
        <f t="shared" si="91"/>
        <v/>
      </c>
      <c r="G2941" s="30"/>
      <c r="H2941" s="30"/>
      <c r="I2941" s="31"/>
      <c r="J2941" s="31"/>
      <c r="K2941" s="31"/>
    </row>
    <row r="2942" spans="1:11" ht="15.75" x14ac:dyDescent="0.25">
      <c r="A2942" s="28" t="str">
        <f>IFERROR((RANK(B2942, $B$5:B7938) + COUNTIF($B$5:B2942, B2942) - 1),"")</f>
        <v/>
      </c>
      <c r="B2942" s="29" t="str">
        <f t="shared" si="90"/>
        <v>0</v>
      </c>
      <c r="C2942" s="30"/>
      <c r="D2942" s="30"/>
      <c r="E2942" s="34"/>
      <c r="F2942" s="33" t="str">
        <f t="shared" si="91"/>
        <v/>
      </c>
      <c r="G2942" s="30"/>
      <c r="H2942" s="30"/>
      <c r="I2942" s="31"/>
      <c r="J2942" s="31"/>
      <c r="K2942" s="31"/>
    </row>
    <row r="2943" spans="1:11" ht="15.75" x14ac:dyDescent="0.25">
      <c r="A2943" s="28" t="str">
        <f>IFERROR((RANK(B2943, $B$5:B7939) + COUNTIF($B$5:B2943, B2943) - 1),"")</f>
        <v/>
      </c>
      <c r="B2943" s="29" t="str">
        <f t="shared" si="90"/>
        <v>0</v>
      </c>
      <c r="C2943" s="30"/>
      <c r="D2943" s="30"/>
      <c r="E2943" s="34"/>
      <c r="F2943" s="33" t="str">
        <f t="shared" si="91"/>
        <v/>
      </c>
      <c r="G2943" s="30"/>
      <c r="H2943" s="30"/>
      <c r="I2943" s="31"/>
      <c r="J2943" s="31"/>
      <c r="K2943" s="31"/>
    </row>
    <row r="2944" spans="1:11" ht="15.75" x14ac:dyDescent="0.25">
      <c r="A2944" s="28" t="str">
        <f>IFERROR((RANK(B2944, $B$5:B7940) + COUNTIF($B$5:B2944, B2944) - 1),"")</f>
        <v/>
      </c>
      <c r="B2944" s="29" t="str">
        <f t="shared" si="90"/>
        <v>0</v>
      </c>
      <c r="C2944" s="30"/>
      <c r="D2944" s="30"/>
      <c r="E2944" s="34"/>
      <c r="F2944" s="33" t="str">
        <f t="shared" si="91"/>
        <v/>
      </c>
      <c r="G2944" s="30"/>
      <c r="H2944" s="30"/>
      <c r="I2944" s="31"/>
      <c r="J2944" s="31"/>
      <c r="K2944" s="31"/>
    </row>
    <row r="2945" spans="1:11" ht="15.75" x14ac:dyDescent="0.25">
      <c r="A2945" s="28" t="str">
        <f>IFERROR((RANK(B2945, $B$5:B7941) + COUNTIF($B$5:B2945, B2945) - 1),"")</f>
        <v/>
      </c>
      <c r="B2945" s="29" t="str">
        <f t="shared" si="90"/>
        <v>0</v>
      </c>
      <c r="C2945" s="30"/>
      <c r="D2945" s="30"/>
      <c r="E2945" s="34"/>
      <c r="F2945" s="33" t="str">
        <f t="shared" si="91"/>
        <v/>
      </c>
      <c r="G2945" s="30"/>
      <c r="H2945" s="30"/>
      <c r="I2945" s="31"/>
      <c r="J2945" s="31"/>
      <c r="K2945" s="31"/>
    </row>
    <row r="2946" spans="1:11" ht="15.75" x14ac:dyDescent="0.25">
      <c r="A2946" s="28" t="str">
        <f>IFERROR((RANK(B2946, $B$5:B7942) + COUNTIF($B$5:B2946, B2946) - 1),"")</f>
        <v/>
      </c>
      <c r="B2946" s="29" t="str">
        <f t="shared" si="90"/>
        <v>0</v>
      </c>
      <c r="C2946" s="30"/>
      <c r="D2946" s="30"/>
      <c r="E2946" s="34"/>
      <c r="F2946" s="33" t="str">
        <f t="shared" si="91"/>
        <v/>
      </c>
      <c r="G2946" s="30"/>
      <c r="H2946" s="30"/>
      <c r="I2946" s="31"/>
      <c r="J2946" s="31"/>
      <c r="K2946" s="31"/>
    </row>
    <row r="2947" spans="1:11" ht="15.75" x14ac:dyDescent="0.25">
      <c r="A2947" s="28" t="str">
        <f>IFERROR((RANK(B2947, $B$5:B7943) + COUNTIF($B$5:B2947, B2947) - 1),"")</f>
        <v/>
      </c>
      <c r="B2947" s="29" t="str">
        <f t="shared" si="90"/>
        <v>0</v>
      </c>
      <c r="C2947" s="30"/>
      <c r="D2947" s="30"/>
      <c r="E2947" s="34"/>
      <c r="F2947" s="33" t="str">
        <f t="shared" si="91"/>
        <v/>
      </c>
      <c r="G2947" s="30"/>
      <c r="H2947" s="30"/>
      <c r="I2947" s="31"/>
      <c r="J2947" s="31"/>
      <c r="K2947" s="31"/>
    </row>
    <row r="2948" spans="1:11" ht="15.75" x14ac:dyDescent="0.25">
      <c r="A2948" s="28" t="str">
        <f>IFERROR((RANK(B2948, $B$5:B7944) + COUNTIF($B$5:B2948, B2948) - 1),"")</f>
        <v/>
      </c>
      <c r="B2948" s="29" t="str">
        <f t="shared" si="90"/>
        <v>0</v>
      </c>
      <c r="C2948" s="30"/>
      <c r="D2948" s="30"/>
      <c r="E2948" s="34"/>
      <c r="F2948" s="33" t="str">
        <f t="shared" si="91"/>
        <v/>
      </c>
      <c r="G2948" s="30"/>
      <c r="H2948" s="30"/>
      <c r="I2948" s="31"/>
      <c r="J2948" s="31"/>
      <c r="K2948" s="31"/>
    </row>
    <row r="2949" spans="1:11" ht="15.75" x14ac:dyDescent="0.25">
      <c r="A2949" s="28" t="str">
        <f>IFERROR((RANK(B2949, $B$5:B7945) + COUNTIF($B$5:B2949, B2949) - 1),"")</f>
        <v/>
      </c>
      <c r="B2949" s="29" t="str">
        <f t="shared" ref="B2949:B3012" si="92">IF(G2949="Removed",IF(AND(I2949 &lt;&gt; "Poor", I2949 &lt;&gt; "Very Poor/Dead",E2949&gt;5), E2949, "0"),"0")</f>
        <v>0</v>
      </c>
      <c r="C2949" s="30"/>
      <c r="D2949" s="30"/>
      <c r="E2949" s="34"/>
      <c r="F2949" s="33" t="str">
        <f t="shared" ref="F2949:F3012" si="93">IF(E2949&gt;=20,"X","")</f>
        <v/>
      </c>
      <c r="G2949" s="30"/>
      <c r="H2949" s="30"/>
      <c r="I2949" s="31"/>
      <c r="J2949" s="31"/>
      <c r="K2949" s="31"/>
    </row>
    <row r="2950" spans="1:11" ht="15.75" x14ac:dyDescent="0.25">
      <c r="A2950" s="28" t="str">
        <f>IFERROR((RANK(B2950, $B$5:B7946) + COUNTIF($B$5:B2950, B2950) - 1),"")</f>
        <v/>
      </c>
      <c r="B2950" s="29" t="str">
        <f t="shared" si="92"/>
        <v>0</v>
      </c>
      <c r="C2950" s="30"/>
      <c r="D2950" s="30"/>
      <c r="E2950" s="34"/>
      <c r="F2950" s="33" t="str">
        <f t="shared" si="93"/>
        <v/>
      </c>
      <c r="G2950" s="30"/>
      <c r="H2950" s="30"/>
      <c r="I2950" s="31"/>
      <c r="J2950" s="31"/>
      <c r="K2950" s="31"/>
    </row>
    <row r="2951" spans="1:11" ht="15.75" x14ac:dyDescent="0.25">
      <c r="A2951" s="28" t="str">
        <f>IFERROR((RANK(B2951, $B$5:B7947) + COUNTIF($B$5:B2951, B2951) - 1),"")</f>
        <v/>
      </c>
      <c r="B2951" s="29" t="str">
        <f t="shared" si="92"/>
        <v>0</v>
      </c>
      <c r="C2951" s="30"/>
      <c r="D2951" s="30"/>
      <c r="E2951" s="34"/>
      <c r="F2951" s="33" t="str">
        <f t="shared" si="93"/>
        <v/>
      </c>
      <c r="G2951" s="30"/>
      <c r="H2951" s="30"/>
      <c r="I2951" s="31"/>
      <c r="J2951" s="31"/>
      <c r="K2951" s="31"/>
    </row>
    <row r="2952" spans="1:11" ht="15.75" x14ac:dyDescent="0.25">
      <c r="A2952" s="28" t="str">
        <f>IFERROR((RANK(B2952, $B$5:B7948) + COUNTIF($B$5:B2952, B2952) - 1),"")</f>
        <v/>
      </c>
      <c r="B2952" s="29" t="str">
        <f t="shared" si="92"/>
        <v>0</v>
      </c>
      <c r="C2952" s="30"/>
      <c r="D2952" s="30"/>
      <c r="E2952" s="34"/>
      <c r="F2952" s="33" t="str">
        <f t="shared" si="93"/>
        <v/>
      </c>
      <c r="G2952" s="30"/>
      <c r="H2952" s="30"/>
      <c r="I2952" s="31"/>
      <c r="J2952" s="31"/>
      <c r="K2952" s="31"/>
    </row>
    <row r="2953" spans="1:11" ht="15.75" x14ac:dyDescent="0.25">
      <c r="A2953" s="28" t="str">
        <f>IFERROR((RANK(B2953, $B$5:B7949) + COUNTIF($B$5:B2953, B2953) - 1),"")</f>
        <v/>
      </c>
      <c r="B2953" s="29" t="str">
        <f t="shared" si="92"/>
        <v>0</v>
      </c>
      <c r="C2953" s="30"/>
      <c r="D2953" s="30"/>
      <c r="E2953" s="34"/>
      <c r="F2953" s="33" t="str">
        <f t="shared" si="93"/>
        <v/>
      </c>
      <c r="G2953" s="30"/>
      <c r="H2953" s="30"/>
      <c r="I2953" s="31"/>
      <c r="J2953" s="31"/>
      <c r="K2953" s="31"/>
    </row>
    <row r="2954" spans="1:11" ht="15.75" x14ac:dyDescent="0.25">
      <c r="A2954" s="28" t="str">
        <f>IFERROR((RANK(B2954, $B$5:B7950) + COUNTIF($B$5:B2954, B2954) - 1),"")</f>
        <v/>
      </c>
      <c r="B2954" s="29" t="str">
        <f t="shared" si="92"/>
        <v>0</v>
      </c>
      <c r="C2954" s="30"/>
      <c r="D2954" s="30"/>
      <c r="E2954" s="34"/>
      <c r="F2954" s="33" t="str">
        <f t="shared" si="93"/>
        <v/>
      </c>
      <c r="G2954" s="30"/>
      <c r="H2954" s="30"/>
      <c r="I2954" s="31"/>
      <c r="J2954" s="31"/>
      <c r="K2954" s="31"/>
    </row>
    <row r="2955" spans="1:11" ht="15.75" x14ac:dyDescent="0.25">
      <c r="A2955" s="28" t="str">
        <f>IFERROR((RANK(B2955, $B$5:B7951) + COUNTIF($B$5:B2955, B2955) - 1),"")</f>
        <v/>
      </c>
      <c r="B2955" s="29" t="str">
        <f t="shared" si="92"/>
        <v>0</v>
      </c>
      <c r="C2955" s="30"/>
      <c r="D2955" s="30"/>
      <c r="E2955" s="34"/>
      <c r="F2955" s="33" t="str">
        <f t="shared" si="93"/>
        <v/>
      </c>
      <c r="G2955" s="30"/>
      <c r="H2955" s="30"/>
      <c r="I2955" s="31"/>
      <c r="J2955" s="31"/>
      <c r="K2955" s="31"/>
    </row>
    <row r="2956" spans="1:11" ht="15.75" x14ac:dyDescent="0.25">
      <c r="A2956" s="28" t="str">
        <f>IFERROR((RANK(B2956, $B$5:B7952) + COUNTIF($B$5:B2956, B2956) - 1),"")</f>
        <v/>
      </c>
      <c r="B2956" s="29" t="str">
        <f t="shared" si="92"/>
        <v>0</v>
      </c>
      <c r="C2956" s="30"/>
      <c r="D2956" s="30"/>
      <c r="E2956" s="34"/>
      <c r="F2956" s="33" t="str">
        <f t="shared" si="93"/>
        <v/>
      </c>
      <c r="G2956" s="30"/>
      <c r="H2956" s="30"/>
      <c r="I2956" s="31"/>
      <c r="J2956" s="31"/>
      <c r="K2956" s="31"/>
    </row>
    <row r="2957" spans="1:11" ht="15.75" x14ac:dyDescent="0.25">
      <c r="A2957" s="28" t="str">
        <f>IFERROR((RANK(B2957, $B$5:B7953) + COUNTIF($B$5:B2957, B2957) - 1),"")</f>
        <v/>
      </c>
      <c r="B2957" s="29" t="str">
        <f t="shared" si="92"/>
        <v>0</v>
      </c>
      <c r="C2957" s="30"/>
      <c r="D2957" s="30"/>
      <c r="E2957" s="34"/>
      <c r="F2957" s="33" t="str">
        <f t="shared" si="93"/>
        <v/>
      </c>
      <c r="G2957" s="30"/>
      <c r="H2957" s="30"/>
      <c r="I2957" s="31"/>
      <c r="J2957" s="31"/>
      <c r="K2957" s="31"/>
    </row>
    <row r="2958" spans="1:11" ht="15.75" x14ac:dyDescent="0.25">
      <c r="A2958" s="28" t="str">
        <f>IFERROR((RANK(B2958, $B$5:B7954) + COUNTIF($B$5:B2958, B2958) - 1),"")</f>
        <v/>
      </c>
      <c r="B2958" s="29" t="str">
        <f t="shared" si="92"/>
        <v>0</v>
      </c>
      <c r="C2958" s="30"/>
      <c r="D2958" s="30"/>
      <c r="E2958" s="34"/>
      <c r="F2958" s="33" t="str">
        <f t="shared" si="93"/>
        <v/>
      </c>
      <c r="G2958" s="30"/>
      <c r="H2958" s="30"/>
      <c r="I2958" s="31"/>
      <c r="J2958" s="31"/>
      <c r="K2958" s="31"/>
    </row>
    <row r="2959" spans="1:11" ht="15.75" x14ac:dyDescent="0.25">
      <c r="A2959" s="28" t="str">
        <f>IFERROR((RANK(B2959, $B$5:B7955) + COUNTIF($B$5:B2959, B2959) - 1),"")</f>
        <v/>
      </c>
      <c r="B2959" s="29" t="str">
        <f t="shared" si="92"/>
        <v>0</v>
      </c>
      <c r="C2959" s="30"/>
      <c r="D2959" s="30"/>
      <c r="E2959" s="34"/>
      <c r="F2959" s="33" t="str">
        <f t="shared" si="93"/>
        <v/>
      </c>
      <c r="G2959" s="30"/>
      <c r="H2959" s="30"/>
      <c r="I2959" s="31"/>
      <c r="J2959" s="31"/>
      <c r="K2959" s="31"/>
    </row>
    <row r="2960" spans="1:11" ht="15.75" x14ac:dyDescent="0.25">
      <c r="A2960" s="28" t="str">
        <f>IFERROR((RANK(B2960, $B$5:B7956) + COUNTIF($B$5:B2960, B2960) - 1),"")</f>
        <v/>
      </c>
      <c r="B2960" s="29" t="str">
        <f t="shared" si="92"/>
        <v>0</v>
      </c>
      <c r="C2960" s="30"/>
      <c r="D2960" s="30"/>
      <c r="E2960" s="34"/>
      <c r="F2960" s="33" t="str">
        <f t="shared" si="93"/>
        <v/>
      </c>
      <c r="G2960" s="30"/>
      <c r="H2960" s="30"/>
      <c r="I2960" s="31"/>
      <c r="J2960" s="31"/>
      <c r="K2960" s="31"/>
    </row>
    <row r="2961" spans="1:11" ht="15.75" x14ac:dyDescent="0.25">
      <c r="A2961" s="28" t="str">
        <f>IFERROR((RANK(B2961, $B$5:B7957) + COUNTIF($B$5:B2961, B2961) - 1),"")</f>
        <v/>
      </c>
      <c r="B2961" s="29" t="str">
        <f t="shared" si="92"/>
        <v>0</v>
      </c>
      <c r="C2961" s="30"/>
      <c r="D2961" s="30"/>
      <c r="E2961" s="34"/>
      <c r="F2961" s="33" t="str">
        <f t="shared" si="93"/>
        <v/>
      </c>
      <c r="G2961" s="30"/>
      <c r="H2961" s="30"/>
      <c r="I2961" s="31"/>
      <c r="J2961" s="31"/>
      <c r="K2961" s="31"/>
    </row>
    <row r="2962" spans="1:11" ht="15.75" x14ac:dyDescent="0.25">
      <c r="A2962" s="28" t="str">
        <f>IFERROR((RANK(B2962, $B$5:B7958) + COUNTIF($B$5:B2962, B2962) - 1),"")</f>
        <v/>
      </c>
      <c r="B2962" s="29" t="str">
        <f t="shared" si="92"/>
        <v>0</v>
      </c>
      <c r="C2962" s="30"/>
      <c r="D2962" s="30"/>
      <c r="E2962" s="34"/>
      <c r="F2962" s="33" t="str">
        <f t="shared" si="93"/>
        <v/>
      </c>
      <c r="G2962" s="30"/>
      <c r="H2962" s="30"/>
      <c r="I2962" s="31"/>
      <c r="J2962" s="31"/>
      <c r="K2962" s="31"/>
    </row>
    <row r="2963" spans="1:11" ht="15.75" x14ac:dyDescent="0.25">
      <c r="A2963" s="28" t="str">
        <f>IFERROR((RANK(B2963, $B$5:B7959) + COUNTIF($B$5:B2963, B2963) - 1),"")</f>
        <v/>
      </c>
      <c r="B2963" s="29" t="str">
        <f t="shared" si="92"/>
        <v>0</v>
      </c>
      <c r="C2963" s="30"/>
      <c r="D2963" s="30"/>
      <c r="E2963" s="34"/>
      <c r="F2963" s="33" t="str">
        <f t="shared" si="93"/>
        <v/>
      </c>
      <c r="G2963" s="30"/>
      <c r="H2963" s="30"/>
      <c r="I2963" s="31"/>
      <c r="J2963" s="31"/>
      <c r="K2963" s="31"/>
    </row>
    <row r="2964" spans="1:11" ht="15.75" x14ac:dyDescent="0.25">
      <c r="A2964" s="28" t="str">
        <f>IFERROR((RANK(B2964, $B$5:B7960) + COUNTIF($B$5:B2964, B2964) - 1),"")</f>
        <v/>
      </c>
      <c r="B2964" s="29" t="str">
        <f t="shared" si="92"/>
        <v>0</v>
      </c>
      <c r="C2964" s="30"/>
      <c r="D2964" s="30"/>
      <c r="E2964" s="34"/>
      <c r="F2964" s="33" t="str">
        <f t="shared" si="93"/>
        <v/>
      </c>
      <c r="G2964" s="30"/>
      <c r="H2964" s="30"/>
      <c r="I2964" s="31"/>
      <c r="J2964" s="31"/>
      <c r="K2964" s="31"/>
    </row>
    <row r="2965" spans="1:11" ht="15.75" x14ac:dyDescent="0.25">
      <c r="A2965" s="28" t="str">
        <f>IFERROR((RANK(B2965, $B$5:B7961) + COUNTIF($B$5:B2965, B2965) - 1),"")</f>
        <v/>
      </c>
      <c r="B2965" s="29" t="str">
        <f t="shared" si="92"/>
        <v>0</v>
      </c>
      <c r="C2965" s="30"/>
      <c r="D2965" s="30"/>
      <c r="E2965" s="34"/>
      <c r="F2965" s="33" t="str">
        <f t="shared" si="93"/>
        <v/>
      </c>
      <c r="G2965" s="30"/>
      <c r="H2965" s="30"/>
      <c r="I2965" s="31"/>
      <c r="J2965" s="31"/>
      <c r="K2965" s="31"/>
    </row>
    <row r="2966" spans="1:11" ht="15.75" x14ac:dyDescent="0.25">
      <c r="A2966" s="28" t="str">
        <f>IFERROR((RANK(B2966, $B$5:B7962) + COUNTIF($B$5:B2966, B2966) - 1),"")</f>
        <v/>
      </c>
      <c r="B2966" s="29" t="str">
        <f t="shared" si="92"/>
        <v>0</v>
      </c>
      <c r="C2966" s="30"/>
      <c r="D2966" s="30"/>
      <c r="E2966" s="34"/>
      <c r="F2966" s="33" t="str">
        <f t="shared" si="93"/>
        <v/>
      </c>
      <c r="G2966" s="30"/>
      <c r="H2966" s="30"/>
      <c r="I2966" s="31"/>
      <c r="J2966" s="31"/>
      <c r="K2966" s="31"/>
    </row>
    <row r="2967" spans="1:11" ht="15.75" x14ac:dyDescent="0.25">
      <c r="A2967" s="28" t="str">
        <f>IFERROR((RANK(B2967, $B$5:B7963) + COUNTIF($B$5:B2967, B2967) - 1),"")</f>
        <v/>
      </c>
      <c r="B2967" s="29" t="str">
        <f t="shared" si="92"/>
        <v>0</v>
      </c>
      <c r="C2967" s="30"/>
      <c r="D2967" s="30"/>
      <c r="E2967" s="34"/>
      <c r="F2967" s="33" t="str">
        <f t="shared" si="93"/>
        <v/>
      </c>
      <c r="G2967" s="30"/>
      <c r="H2967" s="30"/>
      <c r="I2967" s="31"/>
      <c r="J2967" s="31"/>
      <c r="K2967" s="31"/>
    </row>
    <row r="2968" spans="1:11" ht="15.75" x14ac:dyDescent="0.25">
      <c r="A2968" s="28" t="str">
        <f>IFERROR((RANK(B2968, $B$5:B7964) + COUNTIF($B$5:B2968, B2968) - 1),"")</f>
        <v/>
      </c>
      <c r="B2968" s="29" t="str">
        <f t="shared" si="92"/>
        <v>0</v>
      </c>
      <c r="C2968" s="30"/>
      <c r="D2968" s="30"/>
      <c r="E2968" s="34"/>
      <c r="F2968" s="33" t="str">
        <f t="shared" si="93"/>
        <v/>
      </c>
      <c r="G2968" s="30"/>
      <c r="H2968" s="30"/>
      <c r="I2968" s="31"/>
      <c r="J2968" s="31"/>
      <c r="K2968" s="31"/>
    </row>
    <row r="2969" spans="1:11" ht="15.75" x14ac:dyDescent="0.25">
      <c r="A2969" s="28" t="str">
        <f>IFERROR((RANK(B2969, $B$5:B7965) + COUNTIF($B$5:B2969, B2969) - 1),"")</f>
        <v/>
      </c>
      <c r="B2969" s="29" t="str">
        <f t="shared" si="92"/>
        <v>0</v>
      </c>
      <c r="C2969" s="30"/>
      <c r="D2969" s="30"/>
      <c r="E2969" s="34"/>
      <c r="F2969" s="33" t="str">
        <f t="shared" si="93"/>
        <v/>
      </c>
      <c r="G2969" s="30"/>
      <c r="H2969" s="30"/>
      <c r="I2969" s="31"/>
      <c r="J2969" s="31"/>
      <c r="K2969" s="31"/>
    </row>
    <row r="2970" spans="1:11" ht="15.75" x14ac:dyDescent="0.25">
      <c r="A2970" s="28" t="str">
        <f>IFERROR((RANK(B2970, $B$5:B7966) + COUNTIF($B$5:B2970, B2970) - 1),"")</f>
        <v/>
      </c>
      <c r="B2970" s="29" t="str">
        <f t="shared" si="92"/>
        <v>0</v>
      </c>
      <c r="C2970" s="30"/>
      <c r="D2970" s="30"/>
      <c r="E2970" s="34"/>
      <c r="F2970" s="33" t="str">
        <f t="shared" si="93"/>
        <v/>
      </c>
      <c r="G2970" s="30"/>
      <c r="H2970" s="30"/>
      <c r="I2970" s="31"/>
      <c r="J2970" s="31"/>
      <c r="K2970" s="31"/>
    </row>
    <row r="2971" spans="1:11" ht="15.75" x14ac:dyDescent="0.25">
      <c r="A2971" s="28" t="str">
        <f>IFERROR((RANK(B2971, $B$5:B7967) + COUNTIF($B$5:B2971, B2971) - 1),"")</f>
        <v/>
      </c>
      <c r="B2971" s="29" t="str">
        <f t="shared" si="92"/>
        <v>0</v>
      </c>
      <c r="C2971" s="30"/>
      <c r="D2971" s="30"/>
      <c r="E2971" s="34"/>
      <c r="F2971" s="33" t="str">
        <f t="shared" si="93"/>
        <v/>
      </c>
      <c r="G2971" s="30"/>
      <c r="H2971" s="30"/>
      <c r="I2971" s="31"/>
      <c r="J2971" s="31"/>
      <c r="K2971" s="31"/>
    </row>
    <row r="2972" spans="1:11" ht="15.75" x14ac:dyDescent="0.25">
      <c r="A2972" s="28" t="str">
        <f>IFERROR((RANK(B2972, $B$5:B7968) + COUNTIF($B$5:B2972, B2972) - 1),"")</f>
        <v/>
      </c>
      <c r="B2972" s="29" t="str">
        <f t="shared" si="92"/>
        <v>0</v>
      </c>
      <c r="C2972" s="30"/>
      <c r="D2972" s="30"/>
      <c r="E2972" s="34"/>
      <c r="F2972" s="33" t="str">
        <f t="shared" si="93"/>
        <v/>
      </c>
      <c r="G2972" s="30"/>
      <c r="H2972" s="30"/>
      <c r="I2972" s="31"/>
      <c r="J2972" s="31"/>
      <c r="K2972" s="31"/>
    </row>
    <row r="2973" spans="1:11" ht="15.75" x14ac:dyDescent="0.25">
      <c r="A2973" s="28" t="str">
        <f>IFERROR((RANK(B2973, $B$5:B7969) + COUNTIF($B$5:B2973, B2973) - 1),"")</f>
        <v/>
      </c>
      <c r="B2973" s="29" t="str">
        <f t="shared" si="92"/>
        <v>0</v>
      </c>
      <c r="C2973" s="30"/>
      <c r="D2973" s="30"/>
      <c r="E2973" s="34"/>
      <c r="F2973" s="33" t="str">
        <f t="shared" si="93"/>
        <v/>
      </c>
      <c r="G2973" s="30"/>
      <c r="H2973" s="30"/>
      <c r="I2973" s="31"/>
      <c r="J2973" s="31"/>
      <c r="K2973" s="31"/>
    </row>
    <row r="2974" spans="1:11" ht="15.75" x14ac:dyDescent="0.25">
      <c r="A2974" s="28" t="str">
        <f>IFERROR((RANK(B2974, $B$5:B7970) + COUNTIF($B$5:B2974, B2974) - 1),"")</f>
        <v/>
      </c>
      <c r="B2974" s="29" t="str">
        <f t="shared" si="92"/>
        <v>0</v>
      </c>
      <c r="C2974" s="30"/>
      <c r="D2974" s="30"/>
      <c r="E2974" s="34"/>
      <c r="F2974" s="33" t="str">
        <f t="shared" si="93"/>
        <v/>
      </c>
      <c r="G2974" s="30"/>
      <c r="H2974" s="30"/>
      <c r="I2974" s="31"/>
      <c r="J2974" s="31"/>
      <c r="K2974" s="31"/>
    </row>
    <row r="2975" spans="1:11" ht="15.75" x14ac:dyDescent="0.25">
      <c r="A2975" s="28" t="str">
        <f>IFERROR((RANK(B2975, $B$5:B7971) + COUNTIF($B$5:B2975, B2975) - 1),"")</f>
        <v/>
      </c>
      <c r="B2975" s="29" t="str">
        <f t="shared" si="92"/>
        <v>0</v>
      </c>
      <c r="C2975" s="30"/>
      <c r="D2975" s="30"/>
      <c r="E2975" s="34"/>
      <c r="F2975" s="33" t="str">
        <f t="shared" si="93"/>
        <v/>
      </c>
      <c r="G2975" s="30"/>
      <c r="H2975" s="30"/>
      <c r="I2975" s="31"/>
      <c r="J2975" s="31"/>
      <c r="K2975" s="31"/>
    </row>
    <row r="2976" spans="1:11" ht="15.75" x14ac:dyDescent="0.25">
      <c r="A2976" s="28" t="str">
        <f>IFERROR((RANK(B2976, $B$5:B7972) + COUNTIF($B$5:B2976, B2976) - 1),"")</f>
        <v/>
      </c>
      <c r="B2976" s="29" t="str">
        <f t="shared" si="92"/>
        <v>0</v>
      </c>
      <c r="C2976" s="30"/>
      <c r="D2976" s="30"/>
      <c r="E2976" s="34"/>
      <c r="F2976" s="33" t="str">
        <f t="shared" si="93"/>
        <v/>
      </c>
      <c r="G2976" s="30"/>
      <c r="H2976" s="30"/>
      <c r="I2976" s="31"/>
      <c r="J2976" s="31"/>
      <c r="K2976" s="31"/>
    </row>
    <row r="2977" spans="1:11" ht="15.75" x14ac:dyDescent="0.25">
      <c r="A2977" s="28" t="str">
        <f>IFERROR((RANK(B2977, $B$5:B7973) + COUNTIF($B$5:B2977, B2977) - 1),"")</f>
        <v/>
      </c>
      <c r="B2977" s="29" t="str">
        <f t="shared" si="92"/>
        <v>0</v>
      </c>
      <c r="C2977" s="30"/>
      <c r="D2977" s="30"/>
      <c r="E2977" s="34"/>
      <c r="F2977" s="33" t="str">
        <f t="shared" si="93"/>
        <v/>
      </c>
      <c r="G2977" s="30"/>
      <c r="H2977" s="30"/>
      <c r="I2977" s="31"/>
      <c r="J2977" s="31"/>
      <c r="K2977" s="31"/>
    </row>
    <row r="2978" spans="1:11" ht="15.75" x14ac:dyDescent="0.25">
      <c r="A2978" s="28" t="str">
        <f>IFERROR((RANK(B2978, $B$5:B7974) + COUNTIF($B$5:B2978, B2978) - 1),"")</f>
        <v/>
      </c>
      <c r="B2978" s="29" t="str">
        <f t="shared" si="92"/>
        <v>0</v>
      </c>
      <c r="C2978" s="30"/>
      <c r="D2978" s="30"/>
      <c r="E2978" s="34"/>
      <c r="F2978" s="33" t="str">
        <f t="shared" si="93"/>
        <v/>
      </c>
      <c r="G2978" s="30"/>
      <c r="H2978" s="30"/>
      <c r="I2978" s="31"/>
      <c r="J2978" s="31"/>
      <c r="K2978" s="31"/>
    </row>
    <row r="2979" spans="1:11" ht="15.75" x14ac:dyDescent="0.25">
      <c r="A2979" s="28" t="str">
        <f>IFERROR((RANK(B2979, $B$5:B7975) + COUNTIF($B$5:B2979, B2979) - 1),"")</f>
        <v/>
      </c>
      <c r="B2979" s="29" t="str">
        <f t="shared" si="92"/>
        <v>0</v>
      </c>
      <c r="C2979" s="30"/>
      <c r="D2979" s="30"/>
      <c r="E2979" s="34"/>
      <c r="F2979" s="33" t="str">
        <f t="shared" si="93"/>
        <v/>
      </c>
      <c r="G2979" s="30"/>
      <c r="H2979" s="30"/>
      <c r="I2979" s="31"/>
      <c r="J2979" s="31"/>
      <c r="K2979" s="31"/>
    </row>
    <row r="2980" spans="1:11" ht="15.75" x14ac:dyDescent="0.25">
      <c r="A2980" s="28" t="str">
        <f>IFERROR((RANK(B2980, $B$5:B7976) + COUNTIF($B$5:B2980, B2980) - 1),"")</f>
        <v/>
      </c>
      <c r="B2980" s="29" t="str">
        <f t="shared" si="92"/>
        <v>0</v>
      </c>
      <c r="C2980" s="30"/>
      <c r="D2980" s="30"/>
      <c r="E2980" s="34"/>
      <c r="F2980" s="33" t="str">
        <f t="shared" si="93"/>
        <v/>
      </c>
      <c r="G2980" s="30"/>
      <c r="H2980" s="30"/>
      <c r="I2980" s="31"/>
      <c r="J2980" s="31"/>
      <c r="K2980" s="31"/>
    </row>
    <row r="2981" spans="1:11" ht="15.75" x14ac:dyDescent="0.25">
      <c r="A2981" s="28" t="str">
        <f>IFERROR((RANK(B2981, $B$5:B7977) + COUNTIF($B$5:B2981, B2981) - 1),"")</f>
        <v/>
      </c>
      <c r="B2981" s="29" t="str">
        <f t="shared" si="92"/>
        <v>0</v>
      </c>
      <c r="C2981" s="30"/>
      <c r="D2981" s="30"/>
      <c r="E2981" s="34"/>
      <c r="F2981" s="33" t="str">
        <f t="shared" si="93"/>
        <v/>
      </c>
      <c r="G2981" s="30"/>
      <c r="H2981" s="30"/>
      <c r="I2981" s="31"/>
      <c r="J2981" s="31"/>
      <c r="K2981" s="31"/>
    </row>
    <row r="2982" spans="1:11" ht="15.75" x14ac:dyDescent="0.25">
      <c r="A2982" s="28" t="str">
        <f>IFERROR((RANK(B2982, $B$5:B7978) + COUNTIF($B$5:B2982, B2982) - 1),"")</f>
        <v/>
      </c>
      <c r="B2982" s="29" t="str">
        <f t="shared" si="92"/>
        <v>0</v>
      </c>
      <c r="C2982" s="30"/>
      <c r="D2982" s="30"/>
      <c r="E2982" s="34"/>
      <c r="F2982" s="33" t="str">
        <f t="shared" si="93"/>
        <v/>
      </c>
      <c r="G2982" s="30"/>
      <c r="H2982" s="30"/>
      <c r="I2982" s="31"/>
      <c r="J2982" s="31"/>
      <c r="K2982" s="31"/>
    </row>
    <row r="2983" spans="1:11" ht="15.75" x14ac:dyDescent="0.25">
      <c r="A2983" s="28" t="str">
        <f>IFERROR((RANK(B2983, $B$5:B7979) + COUNTIF($B$5:B2983, B2983) - 1),"")</f>
        <v/>
      </c>
      <c r="B2983" s="29" t="str">
        <f t="shared" si="92"/>
        <v>0</v>
      </c>
      <c r="C2983" s="30"/>
      <c r="D2983" s="30"/>
      <c r="E2983" s="34"/>
      <c r="F2983" s="33" t="str">
        <f t="shared" si="93"/>
        <v/>
      </c>
      <c r="G2983" s="30"/>
      <c r="H2983" s="30"/>
      <c r="I2983" s="31"/>
      <c r="J2983" s="31"/>
      <c r="K2983" s="31"/>
    </row>
    <row r="2984" spans="1:11" ht="15.75" x14ac:dyDescent="0.25">
      <c r="A2984" s="28" t="str">
        <f>IFERROR((RANK(B2984, $B$5:B7980) + COUNTIF($B$5:B2984, B2984) - 1),"")</f>
        <v/>
      </c>
      <c r="B2984" s="29" t="str">
        <f t="shared" si="92"/>
        <v>0</v>
      </c>
      <c r="C2984" s="30"/>
      <c r="D2984" s="30"/>
      <c r="E2984" s="34"/>
      <c r="F2984" s="33" t="str">
        <f t="shared" si="93"/>
        <v/>
      </c>
      <c r="G2984" s="30"/>
      <c r="H2984" s="30"/>
      <c r="I2984" s="31"/>
      <c r="J2984" s="31"/>
      <c r="K2984" s="31"/>
    </row>
    <row r="2985" spans="1:11" ht="15.75" x14ac:dyDescent="0.25">
      <c r="A2985" s="28" t="str">
        <f>IFERROR((RANK(B2985, $B$5:B7981) + COUNTIF($B$5:B2985, B2985) - 1),"")</f>
        <v/>
      </c>
      <c r="B2985" s="29" t="str">
        <f t="shared" si="92"/>
        <v>0</v>
      </c>
      <c r="C2985" s="30"/>
      <c r="D2985" s="30"/>
      <c r="E2985" s="34"/>
      <c r="F2985" s="33" t="str">
        <f t="shared" si="93"/>
        <v/>
      </c>
      <c r="G2985" s="30"/>
      <c r="H2985" s="30"/>
      <c r="I2985" s="31"/>
      <c r="J2985" s="31"/>
      <c r="K2985" s="31"/>
    </row>
    <row r="2986" spans="1:11" ht="15.75" x14ac:dyDescent="0.25">
      <c r="A2986" s="28" t="str">
        <f>IFERROR((RANK(B2986, $B$5:B7982) + COUNTIF($B$5:B2986, B2986) - 1),"")</f>
        <v/>
      </c>
      <c r="B2986" s="29" t="str">
        <f t="shared" si="92"/>
        <v>0</v>
      </c>
      <c r="C2986" s="30"/>
      <c r="D2986" s="30"/>
      <c r="E2986" s="34"/>
      <c r="F2986" s="33" t="str">
        <f t="shared" si="93"/>
        <v/>
      </c>
      <c r="G2986" s="30"/>
      <c r="H2986" s="30"/>
      <c r="I2986" s="31"/>
      <c r="J2986" s="31"/>
      <c r="K2986" s="31"/>
    </row>
    <row r="2987" spans="1:11" ht="15.75" x14ac:dyDescent="0.25">
      <c r="A2987" s="28" t="str">
        <f>IFERROR((RANK(B2987, $B$5:B7983) + COUNTIF($B$5:B2987, B2987) - 1),"")</f>
        <v/>
      </c>
      <c r="B2987" s="29" t="str">
        <f t="shared" si="92"/>
        <v>0</v>
      </c>
      <c r="C2987" s="30"/>
      <c r="D2987" s="30"/>
      <c r="E2987" s="34"/>
      <c r="F2987" s="33" t="str">
        <f t="shared" si="93"/>
        <v/>
      </c>
      <c r="G2987" s="30"/>
      <c r="H2987" s="30"/>
      <c r="I2987" s="31"/>
      <c r="J2987" s="31"/>
      <c r="K2987" s="31"/>
    </row>
    <row r="2988" spans="1:11" ht="15.75" x14ac:dyDescent="0.25">
      <c r="A2988" s="28" t="str">
        <f>IFERROR((RANK(B2988, $B$5:B7984) + COUNTIF($B$5:B2988, B2988) - 1),"")</f>
        <v/>
      </c>
      <c r="B2988" s="29" t="str">
        <f t="shared" si="92"/>
        <v>0</v>
      </c>
      <c r="C2988" s="30"/>
      <c r="D2988" s="30"/>
      <c r="E2988" s="34"/>
      <c r="F2988" s="33" t="str">
        <f t="shared" si="93"/>
        <v/>
      </c>
      <c r="G2988" s="30"/>
      <c r="H2988" s="30"/>
      <c r="I2988" s="31"/>
      <c r="J2988" s="31"/>
      <c r="K2988" s="31"/>
    </row>
    <row r="2989" spans="1:11" ht="15.75" x14ac:dyDescent="0.25">
      <c r="A2989" s="28" t="str">
        <f>IFERROR((RANK(B2989, $B$5:B7985) + COUNTIF($B$5:B2989, B2989) - 1),"")</f>
        <v/>
      </c>
      <c r="B2989" s="29" t="str">
        <f t="shared" si="92"/>
        <v>0</v>
      </c>
      <c r="C2989" s="30"/>
      <c r="D2989" s="30"/>
      <c r="E2989" s="34"/>
      <c r="F2989" s="33" t="str">
        <f t="shared" si="93"/>
        <v/>
      </c>
      <c r="G2989" s="30"/>
      <c r="H2989" s="30"/>
      <c r="I2989" s="31"/>
      <c r="J2989" s="31"/>
      <c r="K2989" s="31"/>
    </row>
    <row r="2990" spans="1:11" ht="15.75" x14ac:dyDescent="0.25">
      <c r="A2990" s="28" t="str">
        <f>IFERROR((RANK(B2990, $B$5:B7986) + COUNTIF($B$5:B2990, B2990) - 1),"")</f>
        <v/>
      </c>
      <c r="B2990" s="29" t="str">
        <f t="shared" si="92"/>
        <v>0</v>
      </c>
      <c r="C2990" s="30"/>
      <c r="D2990" s="30"/>
      <c r="E2990" s="34"/>
      <c r="F2990" s="33" t="str">
        <f t="shared" si="93"/>
        <v/>
      </c>
      <c r="G2990" s="30"/>
      <c r="H2990" s="30"/>
      <c r="I2990" s="31"/>
      <c r="J2990" s="31"/>
      <c r="K2990" s="31"/>
    </row>
    <row r="2991" spans="1:11" ht="15.75" x14ac:dyDescent="0.25">
      <c r="A2991" s="28" t="str">
        <f>IFERROR((RANK(B2991, $B$5:B7987) + COUNTIF($B$5:B2991, B2991) - 1),"")</f>
        <v/>
      </c>
      <c r="B2991" s="29" t="str">
        <f t="shared" si="92"/>
        <v>0</v>
      </c>
      <c r="C2991" s="30"/>
      <c r="D2991" s="30"/>
      <c r="E2991" s="34"/>
      <c r="F2991" s="33" t="str">
        <f t="shared" si="93"/>
        <v/>
      </c>
      <c r="G2991" s="30"/>
      <c r="H2991" s="30"/>
      <c r="I2991" s="31"/>
      <c r="J2991" s="31"/>
      <c r="K2991" s="31"/>
    </row>
    <row r="2992" spans="1:11" ht="15.75" x14ac:dyDescent="0.25">
      <c r="A2992" s="28" t="str">
        <f>IFERROR((RANK(B2992, $B$5:B7988) + COUNTIF($B$5:B2992, B2992) - 1),"")</f>
        <v/>
      </c>
      <c r="B2992" s="29" t="str">
        <f t="shared" si="92"/>
        <v>0</v>
      </c>
      <c r="C2992" s="30"/>
      <c r="D2992" s="30"/>
      <c r="E2992" s="34"/>
      <c r="F2992" s="33" t="str">
        <f t="shared" si="93"/>
        <v/>
      </c>
      <c r="G2992" s="30"/>
      <c r="H2992" s="30"/>
      <c r="I2992" s="31"/>
      <c r="J2992" s="31"/>
      <c r="K2992" s="31"/>
    </row>
    <row r="2993" spans="1:11" ht="15.75" x14ac:dyDescent="0.25">
      <c r="A2993" s="28" t="str">
        <f>IFERROR((RANK(B2993, $B$5:B7989) + COUNTIF($B$5:B2993, B2993) - 1),"")</f>
        <v/>
      </c>
      <c r="B2993" s="29" t="str">
        <f t="shared" si="92"/>
        <v>0</v>
      </c>
      <c r="C2993" s="30"/>
      <c r="D2993" s="30"/>
      <c r="E2993" s="34"/>
      <c r="F2993" s="33" t="str">
        <f t="shared" si="93"/>
        <v/>
      </c>
      <c r="G2993" s="30"/>
      <c r="H2993" s="30"/>
      <c r="I2993" s="31"/>
      <c r="J2993" s="31"/>
      <c r="K2993" s="31"/>
    </row>
    <row r="2994" spans="1:11" ht="15.75" x14ac:dyDescent="0.25">
      <c r="A2994" s="28" t="str">
        <f>IFERROR((RANK(B2994, $B$5:B7990) + COUNTIF($B$5:B2994, B2994) - 1),"")</f>
        <v/>
      </c>
      <c r="B2994" s="29" t="str">
        <f t="shared" si="92"/>
        <v>0</v>
      </c>
      <c r="C2994" s="30"/>
      <c r="D2994" s="30"/>
      <c r="E2994" s="34"/>
      <c r="F2994" s="33" t="str">
        <f t="shared" si="93"/>
        <v/>
      </c>
      <c r="G2994" s="30"/>
      <c r="H2994" s="30"/>
      <c r="I2994" s="31"/>
      <c r="J2994" s="31"/>
      <c r="K2994" s="31"/>
    </row>
    <row r="2995" spans="1:11" ht="15.75" x14ac:dyDescent="0.25">
      <c r="A2995" s="28" t="str">
        <f>IFERROR((RANK(B2995, $B$5:B7991) + COUNTIF($B$5:B2995, B2995) - 1),"")</f>
        <v/>
      </c>
      <c r="B2995" s="29" t="str">
        <f t="shared" si="92"/>
        <v>0</v>
      </c>
      <c r="C2995" s="30"/>
      <c r="D2995" s="30"/>
      <c r="E2995" s="34"/>
      <c r="F2995" s="33" t="str">
        <f t="shared" si="93"/>
        <v/>
      </c>
      <c r="G2995" s="30"/>
      <c r="H2995" s="30"/>
      <c r="I2995" s="31"/>
      <c r="J2995" s="31"/>
      <c r="K2995" s="31"/>
    </row>
    <row r="2996" spans="1:11" ht="15.75" x14ac:dyDescent="0.25">
      <c r="A2996" s="28" t="str">
        <f>IFERROR((RANK(B2996, $B$5:B7992) + COUNTIF($B$5:B2996, B2996) - 1),"")</f>
        <v/>
      </c>
      <c r="B2996" s="29" t="str">
        <f t="shared" si="92"/>
        <v>0</v>
      </c>
      <c r="C2996" s="30"/>
      <c r="D2996" s="30"/>
      <c r="E2996" s="34"/>
      <c r="F2996" s="33" t="str">
        <f t="shared" si="93"/>
        <v/>
      </c>
      <c r="G2996" s="30"/>
      <c r="H2996" s="30"/>
      <c r="I2996" s="31"/>
      <c r="J2996" s="31"/>
      <c r="K2996" s="31"/>
    </row>
    <row r="2997" spans="1:11" ht="15.75" x14ac:dyDescent="0.25">
      <c r="A2997" s="28" t="str">
        <f>IFERROR((RANK(B2997, $B$5:B7993) + COUNTIF($B$5:B2997, B2997) - 1),"")</f>
        <v/>
      </c>
      <c r="B2997" s="29" t="str">
        <f t="shared" si="92"/>
        <v>0</v>
      </c>
      <c r="C2997" s="30"/>
      <c r="D2997" s="30"/>
      <c r="E2997" s="34"/>
      <c r="F2997" s="33" t="str">
        <f t="shared" si="93"/>
        <v/>
      </c>
      <c r="G2997" s="30"/>
      <c r="H2997" s="30"/>
      <c r="I2997" s="31"/>
      <c r="J2997" s="31"/>
      <c r="K2997" s="31"/>
    </row>
    <row r="2998" spans="1:11" ht="15.75" x14ac:dyDescent="0.25">
      <c r="A2998" s="28" t="str">
        <f>IFERROR((RANK(B2998, $B$5:B7994) + COUNTIF($B$5:B2998, B2998) - 1),"")</f>
        <v/>
      </c>
      <c r="B2998" s="29" t="str">
        <f t="shared" si="92"/>
        <v>0</v>
      </c>
      <c r="C2998" s="30"/>
      <c r="D2998" s="30"/>
      <c r="E2998" s="34"/>
      <c r="F2998" s="33" t="str">
        <f t="shared" si="93"/>
        <v/>
      </c>
      <c r="G2998" s="30"/>
      <c r="H2998" s="30"/>
      <c r="I2998" s="31"/>
      <c r="J2998" s="31"/>
      <c r="K2998" s="31"/>
    </row>
    <row r="2999" spans="1:11" ht="15.75" x14ac:dyDescent="0.25">
      <c r="A2999" s="28" t="str">
        <f>IFERROR((RANK(B2999, $B$5:B7995) + COUNTIF($B$5:B2999, B2999) - 1),"")</f>
        <v/>
      </c>
      <c r="B2999" s="29" t="str">
        <f t="shared" si="92"/>
        <v>0</v>
      </c>
      <c r="C2999" s="30"/>
      <c r="D2999" s="30"/>
      <c r="E2999" s="34"/>
      <c r="F2999" s="33" t="str">
        <f t="shared" si="93"/>
        <v/>
      </c>
      <c r="G2999" s="30"/>
      <c r="H2999" s="30"/>
      <c r="I2999" s="31"/>
      <c r="J2999" s="31"/>
      <c r="K2999" s="31"/>
    </row>
    <row r="3000" spans="1:11" ht="15.75" x14ac:dyDescent="0.25">
      <c r="A3000" s="28" t="str">
        <f>IFERROR((RANK(B3000, $B$5:B7996) + COUNTIF($B$5:B3000, B3000) - 1),"")</f>
        <v/>
      </c>
      <c r="B3000" s="29" t="str">
        <f t="shared" si="92"/>
        <v>0</v>
      </c>
      <c r="C3000" s="30"/>
      <c r="D3000" s="30"/>
      <c r="E3000" s="34"/>
      <c r="F3000" s="33" t="str">
        <f t="shared" si="93"/>
        <v/>
      </c>
      <c r="G3000" s="30"/>
      <c r="H3000" s="30"/>
      <c r="I3000" s="31"/>
      <c r="J3000" s="31"/>
      <c r="K3000" s="31"/>
    </row>
    <row r="3001" spans="1:11" ht="15.75" x14ac:dyDescent="0.25">
      <c r="A3001" s="28" t="str">
        <f>IFERROR((RANK(B3001, $B$5:B7997) + COUNTIF($B$5:B3001, B3001) - 1),"")</f>
        <v/>
      </c>
      <c r="B3001" s="29" t="str">
        <f t="shared" si="92"/>
        <v>0</v>
      </c>
      <c r="C3001" s="30"/>
      <c r="D3001" s="30"/>
      <c r="E3001" s="34"/>
      <c r="F3001" s="33" t="str">
        <f t="shared" si="93"/>
        <v/>
      </c>
      <c r="G3001" s="30"/>
      <c r="H3001" s="30"/>
      <c r="I3001" s="31"/>
      <c r="J3001" s="31"/>
      <c r="K3001" s="31"/>
    </row>
    <row r="3002" spans="1:11" ht="15.75" x14ac:dyDescent="0.25">
      <c r="A3002" s="28" t="str">
        <f>IFERROR((RANK(B3002, $B$5:B7998) + COUNTIF($B$5:B3002, B3002) - 1),"")</f>
        <v/>
      </c>
      <c r="B3002" s="29" t="str">
        <f t="shared" si="92"/>
        <v>0</v>
      </c>
      <c r="C3002" s="30"/>
      <c r="D3002" s="30"/>
      <c r="E3002" s="34"/>
      <c r="F3002" s="33" t="str">
        <f t="shared" si="93"/>
        <v/>
      </c>
      <c r="G3002" s="30"/>
      <c r="H3002" s="30"/>
      <c r="I3002" s="31"/>
      <c r="J3002" s="31"/>
      <c r="K3002" s="31"/>
    </row>
    <row r="3003" spans="1:11" ht="15.75" x14ac:dyDescent="0.25">
      <c r="A3003" s="28" t="str">
        <f>IFERROR((RANK(B3003, $B$5:B7999) + COUNTIF($B$5:B3003, B3003) - 1),"")</f>
        <v/>
      </c>
      <c r="B3003" s="29" t="str">
        <f t="shared" si="92"/>
        <v>0</v>
      </c>
      <c r="C3003" s="30"/>
      <c r="D3003" s="30"/>
      <c r="E3003" s="34"/>
      <c r="F3003" s="33" t="str">
        <f t="shared" si="93"/>
        <v/>
      </c>
      <c r="G3003" s="30"/>
      <c r="H3003" s="30"/>
      <c r="I3003" s="31"/>
      <c r="J3003" s="31"/>
      <c r="K3003" s="31"/>
    </row>
    <row r="3004" spans="1:11" ht="15.75" x14ac:dyDescent="0.25">
      <c r="A3004" s="28" t="str">
        <f>IFERROR((RANK(B3004, $B$5:B8000) + COUNTIF($B$5:B3004, B3004) - 1),"")</f>
        <v/>
      </c>
      <c r="B3004" s="29" t="str">
        <f t="shared" si="92"/>
        <v>0</v>
      </c>
      <c r="C3004" s="30"/>
      <c r="D3004" s="30"/>
      <c r="E3004" s="34"/>
      <c r="F3004" s="33" t="str">
        <f t="shared" si="93"/>
        <v/>
      </c>
      <c r="G3004" s="30"/>
      <c r="H3004" s="30"/>
      <c r="I3004" s="31"/>
      <c r="J3004" s="31"/>
      <c r="K3004" s="31"/>
    </row>
    <row r="3005" spans="1:11" ht="15.75" x14ac:dyDescent="0.25">
      <c r="A3005" s="28" t="str">
        <f>IFERROR((RANK(B3005, $B$5:B8001) + COUNTIF($B$5:B3005, B3005) - 1),"")</f>
        <v/>
      </c>
      <c r="B3005" s="29" t="str">
        <f t="shared" si="92"/>
        <v>0</v>
      </c>
      <c r="C3005" s="30"/>
      <c r="D3005" s="30"/>
      <c r="E3005" s="34"/>
      <c r="F3005" s="33" t="str">
        <f t="shared" si="93"/>
        <v/>
      </c>
      <c r="G3005" s="30"/>
      <c r="H3005" s="30"/>
      <c r="I3005" s="31"/>
      <c r="J3005" s="31"/>
      <c r="K3005" s="31"/>
    </row>
    <row r="3006" spans="1:11" ht="15.75" x14ac:dyDescent="0.25">
      <c r="A3006" s="28" t="str">
        <f>IFERROR((RANK(B3006, $B$5:B8002) + COUNTIF($B$5:B3006, B3006) - 1),"")</f>
        <v/>
      </c>
      <c r="B3006" s="29" t="str">
        <f t="shared" si="92"/>
        <v>0</v>
      </c>
      <c r="C3006" s="30"/>
      <c r="D3006" s="30"/>
      <c r="E3006" s="34"/>
      <c r="F3006" s="33" t="str">
        <f t="shared" si="93"/>
        <v/>
      </c>
      <c r="G3006" s="30"/>
      <c r="H3006" s="30"/>
      <c r="I3006" s="31"/>
      <c r="J3006" s="31"/>
      <c r="K3006" s="31"/>
    </row>
    <row r="3007" spans="1:11" ht="15.75" x14ac:dyDescent="0.25">
      <c r="A3007" s="28" t="str">
        <f>IFERROR((RANK(B3007, $B$5:B8003) + COUNTIF($B$5:B3007, B3007) - 1),"")</f>
        <v/>
      </c>
      <c r="B3007" s="29" t="str">
        <f t="shared" si="92"/>
        <v>0</v>
      </c>
      <c r="C3007" s="30"/>
      <c r="D3007" s="30"/>
      <c r="E3007" s="34"/>
      <c r="F3007" s="33" t="str">
        <f t="shared" si="93"/>
        <v/>
      </c>
      <c r="G3007" s="30"/>
      <c r="H3007" s="30"/>
      <c r="I3007" s="31"/>
      <c r="J3007" s="31"/>
      <c r="K3007" s="31"/>
    </row>
    <row r="3008" spans="1:11" ht="15.75" x14ac:dyDescent="0.25">
      <c r="A3008" s="28" t="str">
        <f>IFERROR((RANK(B3008, $B$5:B8004) + COUNTIF($B$5:B3008, B3008) - 1),"")</f>
        <v/>
      </c>
      <c r="B3008" s="29" t="str">
        <f t="shared" si="92"/>
        <v>0</v>
      </c>
      <c r="C3008" s="30"/>
      <c r="D3008" s="30"/>
      <c r="E3008" s="34"/>
      <c r="F3008" s="33" t="str">
        <f t="shared" si="93"/>
        <v/>
      </c>
      <c r="G3008" s="30"/>
      <c r="H3008" s="30"/>
      <c r="I3008" s="31"/>
      <c r="J3008" s="31"/>
      <c r="K3008" s="31"/>
    </row>
    <row r="3009" spans="1:11" ht="15.75" x14ac:dyDescent="0.25">
      <c r="A3009" s="28" t="str">
        <f>IFERROR((RANK(B3009, $B$5:B8005) + COUNTIF($B$5:B3009, B3009) - 1),"")</f>
        <v/>
      </c>
      <c r="B3009" s="29" t="str">
        <f t="shared" si="92"/>
        <v>0</v>
      </c>
      <c r="C3009" s="30"/>
      <c r="D3009" s="30"/>
      <c r="E3009" s="34"/>
      <c r="F3009" s="33" t="str">
        <f t="shared" si="93"/>
        <v/>
      </c>
      <c r="G3009" s="30"/>
      <c r="H3009" s="30"/>
      <c r="I3009" s="31"/>
      <c r="J3009" s="31"/>
      <c r="K3009" s="31"/>
    </row>
    <row r="3010" spans="1:11" ht="15.75" x14ac:dyDescent="0.25">
      <c r="A3010" s="28" t="str">
        <f>IFERROR((RANK(B3010, $B$5:B8006) + COUNTIF($B$5:B3010, B3010) - 1),"")</f>
        <v/>
      </c>
      <c r="B3010" s="29" t="str">
        <f t="shared" si="92"/>
        <v>0</v>
      </c>
      <c r="C3010" s="30"/>
      <c r="D3010" s="30"/>
      <c r="E3010" s="34"/>
      <c r="F3010" s="33" t="str">
        <f t="shared" si="93"/>
        <v/>
      </c>
      <c r="G3010" s="30"/>
      <c r="H3010" s="30"/>
      <c r="I3010" s="31"/>
      <c r="J3010" s="31"/>
      <c r="K3010" s="31"/>
    </row>
    <row r="3011" spans="1:11" ht="15.75" x14ac:dyDescent="0.25">
      <c r="A3011" s="28" t="str">
        <f>IFERROR((RANK(B3011, $B$5:B8007) + COUNTIF($B$5:B3011, B3011) - 1),"")</f>
        <v/>
      </c>
      <c r="B3011" s="29" t="str">
        <f t="shared" si="92"/>
        <v>0</v>
      </c>
      <c r="C3011" s="30"/>
      <c r="D3011" s="30"/>
      <c r="E3011" s="34"/>
      <c r="F3011" s="33" t="str">
        <f t="shared" si="93"/>
        <v/>
      </c>
      <c r="G3011" s="30"/>
      <c r="H3011" s="30"/>
      <c r="I3011" s="31"/>
      <c r="J3011" s="31"/>
      <c r="K3011" s="31"/>
    </row>
    <row r="3012" spans="1:11" ht="15.75" x14ac:dyDescent="0.25">
      <c r="A3012" s="28" t="str">
        <f>IFERROR((RANK(B3012, $B$5:B8008) + COUNTIF($B$5:B3012, B3012) - 1),"")</f>
        <v/>
      </c>
      <c r="B3012" s="29" t="str">
        <f t="shared" si="92"/>
        <v>0</v>
      </c>
      <c r="C3012" s="30"/>
      <c r="D3012" s="30"/>
      <c r="E3012" s="34"/>
      <c r="F3012" s="33" t="str">
        <f t="shared" si="93"/>
        <v/>
      </c>
      <c r="G3012" s="30"/>
      <c r="H3012" s="30"/>
      <c r="I3012" s="31"/>
      <c r="J3012" s="31"/>
      <c r="K3012" s="31"/>
    </row>
    <row r="3013" spans="1:11" ht="15.75" x14ac:dyDescent="0.25">
      <c r="A3013" s="28" t="str">
        <f>IFERROR((RANK(B3013, $B$5:B8009) + COUNTIF($B$5:B3013, B3013) - 1),"")</f>
        <v/>
      </c>
      <c r="B3013" s="29" t="str">
        <f t="shared" ref="B3013:B3076" si="94">IF(G3013="Removed",IF(AND(I3013 &lt;&gt; "Poor", I3013 &lt;&gt; "Very Poor/Dead",E3013&gt;5), E3013, "0"),"0")</f>
        <v>0</v>
      </c>
      <c r="C3013" s="30"/>
      <c r="D3013" s="30"/>
      <c r="E3013" s="34"/>
      <c r="F3013" s="33" t="str">
        <f t="shared" ref="F3013:F3076" si="95">IF(E3013&gt;=20,"X","")</f>
        <v/>
      </c>
      <c r="G3013" s="30"/>
      <c r="H3013" s="30"/>
      <c r="I3013" s="31"/>
      <c r="J3013" s="31"/>
      <c r="K3013" s="31"/>
    </row>
    <row r="3014" spans="1:11" ht="15.75" x14ac:dyDescent="0.25">
      <c r="A3014" s="28" t="str">
        <f>IFERROR((RANK(B3014, $B$5:B8010) + COUNTIF($B$5:B3014, B3014) - 1),"")</f>
        <v/>
      </c>
      <c r="B3014" s="29" t="str">
        <f t="shared" si="94"/>
        <v>0</v>
      </c>
      <c r="C3014" s="30"/>
      <c r="D3014" s="30"/>
      <c r="E3014" s="34"/>
      <c r="F3014" s="33" t="str">
        <f t="shared" si="95"/>
        <v/>
      </c>
      <c r="G3014" s="30"/>
      <c r="H3014" s="30"/>
      <c r="I3014" s="31"/>
      <c r="J3014" s="31"/>
      <c r="K3014" s="31"/>
    </row>
    <row r="3015" spans="1:11" ht="15.75" x14ac:dyDescent="0.25">
      <c r="A3015" s="28" t="str">
        <f>IFERROR((RANK(B3015, $B$5:B8011) + COUNTIF($B$5:B3015, B3015) - 1),"")</f>
        <v/>
      </c>
      <c r="B3015" s="29" t="str">
        <f t="shared" si="94"/>
        <v>0</v>
      </c>
      <c r="C3015" s="30"/>
      <c r="D3015" s="30"/>
      <c r="E3015" s="34"/>
      <c r="F3015" s="33" t="str">
        <f t="shared" si="95"/>
        <v/>
      </c>
      <c r="G3015" s="30"/>
      <c r="H3015" s="30"/>
      <c r="I3015" s="31"/>
      <c r="J3015" s="31"/>
      <c r="K3015" s="31"/>
    </row>
    <row r="3016" spans="1:11" ht="15.75" x14ac:dyDescent="0.25">
      <c r="A3016" s="28" t="str">
        <f>IFERROR((RANK(B3016, $B$5:B8012) + COUNTIF($B$5:B3016, B3016) - 1),"")</f>
        <v/>
      </c>
      <c r="B3016" s="29" t="str">
        <f t="shared" si="94"/>
        <v>0</v>
      </c>
      <c r="C3016" s="30"/>
      <c r="D3016" s="30"/>
      <c r="E3016" s="34"/>
      <c r="F3016" s="33" t="str">
        <f t="shared" si="95"/>
        <v/>
      </c>
      <c r="G3016" s="30"/>
      <c r="H3016" s="30"/>
      <c r="I3016" s="31"/>
      <c r="J3016" s="31"/>
      <c r="K3016" s="31"/>
    </row>
    <row r="3017" spans="1:11" ht="15.75" x14ac:dyDescent="0.25">
      <c r="A3017" s="28" t="str">
        <f>IFERROR((RANK(B3017, $B$5:B8013) + COUNTIF($B$5:B3017, B3017) - 1),"")</f>
        <v/>
      </c>
      <c r="B3017" s="29" t="str">
        <f t="shared" si="94"/>
        <v>0</v>
      </c>
      <c r="C3017" s="30"/>
      <c r="D3017" s="30"/>
      <c r="E3017" s="34"/>
      <c r="F3017" s="33" t="str">
        <f t="shared" si="95"/>
        <v/>
      </c>
      <c r="G3017" s="30"/>
      <c r="H3017" s="30"/>
      <c r="I3017" s="31"/>
      <c r="J3017" s="31"/>
      <c r="K3017" s="31"/>
    </row>
    <row r="3018" spans="1:11" ht="15.75" x14ac:dyDescent="0.25">
      <c r="A3018" s="28" t="str">
        <f>IFERROR((RANK(B3018, $B$5:B8014) + COUNTIF($B$5:B3018, B3018) - 1),"")</f>
        <v/>
      </c>
      <c r="B3018" s="29" t="str">
        <f t="shared" si="94"/>
        <v>0</v>
      </c>
      <c r="C3018" s="30"/>
      <c r="D3018" s="30"/>
      <c r="E3018" s="34"/>
      <c r="F3018" s="33" t="str">
        <f t="shared" si="95"/>
        <v/>
      </c>
      <c r="G3018" s="30"/>
      <c r="H3018" s="30"/>
      <c r="I3018" s="31"/>
      <c r="J3018" s="31"/>
      <c r="K3018" s="31"/>
    </row>
    <row r="3019" spans="1:11" ht="15.75" x14ac:dyDescent="0.25">
      <c r="A3019" s="28" t="str">
        <f>IFERROR((RANK(B3019, $B$5:B8015) + COUNTIF($B$5:B3019, B3019) - 1),"")</f>
        <v/>
      </c>
      <c r="B3019" s="29" t="str">
        <f t="shared" si="94"/>
        <v>0</v>
      </c>
      <c r="C3019" s="30"/>
      <c r="D3019" s="30"/>
      <c r="E3019" s="34"/>
      <c r="F3019" s="33" t="str">
        <f t="shared" si="95"/>
        <v/>
      </c>
      <c r="G3019" s="30"/>
      <c r="H3019" s="30"/>
      <c r="I3019" s="31"/>
      <c r="J3019" s="31"/>
      <c r="K3019" s="31"/>
    </row>
    <row r="3020" spans="1:11" ht="15.75" x14ac:dyDescent="0.25">
      <c r="A3020" s="28" t="str">
        <f>IFERROR((RANK(B3020, $B$5:B8016) + COUNTIF($B$5:B3020, B3020) - 1),"")</f>
        <v/>
      </c>
      <c r="B3020" s="29" t="str">
        <f t="shared" si="94"/>
        <v>0</v>
      </c>
      <c r="C3020" s="30"/>
      <c r="D3020" s="30"/>
      <c r="E3020" s="34"/>
      <c r="F3020" s="33" t="str">
        <f t="shared" si="95"/>
        <v/>
      </c>
      <c r="G3020" s="30"/>
      <c r="H3020" s="30"/>
      <c r="I3020" s="31"/>
      <c r="J3020" s="31"/>
      <c r="K3020" s="31"/>
    </row>
    <row r="3021" spans="1:11" ht="15.75" x14ac:dyDescent="0.25">
      <c r="A3021" s="28" t="str">
        <f>IFERROR((RANK(B3021, $B$5:B8017) + COUNTIF($B$5:B3021, B3021) - 1),"")</f>
        <v/>
      </c>
      <c r="B3021" s="29" t="str">
        <f t="shared" si="94"/>
        <v>0</v>
      </c>
      <c r="C3021" s="30"/>
      <c r="D3021" s="30"/>
      <c r="E3021" s="34"/>
      <c r="F3021" s="33" t="str">
        <f t="shared" si="95"/>
        <v/>
      </c>
      <c r="G3021" s="30"/>
      <c r="H3021" s="30"/>
      <c r="I3021" s="31"/>
      <c r="J3021" s="31"/>
      <c r="K3021" s="31"/>
    </row>
    <row r="3022" spans="1:11" ht="15.75" x14ac:dyDescent="0.25">
      <c r="A3022" s="28" t="str">
        <f>IFERROR((RANK(B3022, $B$5:B8018) + COUNTIF($B$5:B3022, B3022) - 1),"")</f>
        <v/>
      </c>
      <c r="B3022" s="29" t="str">
        <f t="shared" si="94"/>
        <v>0</v>
      </c>
      <c r="C3022" s="30"/>
      <c r="D3022" s="30"/>
      <c r="E3022" s="34"/>
      <c r="F3022" s="33" t="str">
        <f t="shared" si="95"/>
        <v/>
      </c>
      <c r="G3022" s="30"/>
      <c r="H3022" s="30"/>
      <c r="I3022" s="31"/>
      <c r="J3022" s="31"/>
      <c r="K3022" s="31"/>
    </row>
    <row r="3023" spans="1:11" ht="15.75" x14ac:dyDescent="0.25">
      <c r="A3023" s="28" t="str">
        <f>IFERROR((RANK(B3023, $B$5:B8019) + COUNTIF($B$5:B3023, B3023) - 1),"")</f>
        <v/>
      </c>
      <c r="B3023" s="29" t="str">
        <f t="shared" si="94"/>
        <v>0</v>
      </c>
      <c r="C3023" s="30"/>
      <c r="D3023" s="30"/>
      <c r="E3023" s="34"/>
      <c r="F3023" s="33" t="str">
        <f t="shared" si="95"/>
        <v/>
      </c>
      <c r="G3023" s="30"/>
      <c r="H3023" s="30"/>
      <c r="I3023" s="31"/>
      <c r="J3023" s="31"/>
      <c r="K3023" s="31"/>
    </row>
    <row r="3024" spans="1:11" ht="15.75" x14ac:dyDescent="0.25">
      <c r="A3024" s="28" t="str">
        <f>IFERROR((RANK(B3024, $B$5:B8020) + COUNTIF($B$5:B3024, B3024) - 1),"")</f>
        <v/>
      </c>
      <c r="B3024" s="29" t="str">
        <f t="shared" si="94"/>
        <v>0</v>
      </c>
      <c r="C3024" s="30"/>
      <c r="D3024" s="30"/>
      <c r="E3024" s="34"/>
      <c r="F3024" s="33" t="str">
        <f t="shared" si="95"/>
        <v/>
      </c>
      <c r="G3024" s="30"/>
      <c r="H3024" s="30"/>
      <c r="I3024" s="31"/>
      <c r="J3024" s="31"/>
      <c r="K3024" s="31"/>
    </row>
    <row r="3025" spans="1:11" ht="15.75" x14ac:dyDescent="0.25">
      <c r="A3025" s="28" t="str">
        <f>IFERROR((RANK(B3025, $B$5:B8021) + COUNTIF($B$5:B3025, B3025) - 1),"")</f>
        <v/>
      </c>
      <c r="B3025" s="29" t="str">
        <f t="shared" si="94"/>
        <v>0</v>
      </c>
      <c r="C3025" s="30"/>
      <c r="D3025" s="30"/>
      <c r="E3025" s="34"/>
      <c r="F3025" s="33" t="str">
        <f t="shared" si="95"/>
        <v/>
      </c>
      <c r="G3025" s="30"/>
      <c r="H3025" s="30"/>
      <c r="I3025" s="31"/>
      <c r="J3025" s="31"/>
      <c r="K3025" s="31"/>
    </row>
    <row r="3026" spans="1:11" ht="15.75" x14ac:dyDescent="0.25">
      <c r="A3026" s="28" t="str">
        <f>IFERROR((RANK(B3026, $B$5:B8022) + COUNTIF($B$5:B3026, B3026) - 1),"")</f>
        <v/>
      </c>
      <c r="B3026" s="29" t="str">
        <f t="shared" si="94"/>
        <v>0</v>
      </c>
      <c r="C3026" s="30"/>
      <c r="D3026" s="30"/>
      <c r="E3026" s="34"/>
      <c r="F3026" s="33" t="str">
        <f t="shared" si="95"/>
        <v/>
      </c>
      <c r="G3026" s="30"/>
      <c r="H3026" s="30"/>
      <c r="I3026" s="31"/>
      <c r="J3026" s="31"/>
      <c r="K3026" s="31"/>
    </row>
    <row r="3027" spans="1:11" ht="15.75" x14ac:dyDescent="0.25">
      <c r="A3027" s="28" t="str">
        <f>IFERROR((RANK(B3027, $B$5:B8023) + COUNTIF($B$5:B3027, B3027) - 1),"")</f>
        <v/>
      </c>
      <c r="B3027" s="29" t="str">
        <f t="shared" si="94"/>
        <v>0</v>
      </c>
      <c r="C3027" s="30"/>
      <c r="D3027" s="30"/>
      <c r="E3027" s="34"/>
      <c r="F3027" s="33" t="str">
        <f t="shared" si="95"/>
        <v/>
      </c>
      <c r="G3027" s="30"/>
      <c r="H3027" s="30"/>
      <c r="I3027" s="31"/>
      <c r="J3027" s="31"/>
      <c r="K3027" s="31"/>
    </row>
    <row r="3028" spans="1:11" ht="15.75" x14ac:dyDescent="0.25">
      <c r="A3028" s="28" t="str">
        <f>IFERROR((RANK(B3028, $B$5:B8024) + COUNTIF($B$5:B3028, B3028) - 1),"")</f>
        <v/>
      </c>
      <c r="B3028" s="29" t="str">
        <f t="shared" si="94"/>
        <v>0</v>
      </c>
      <c r="C3028" s="30"/>
      <c r="D3028" s="30"/>
      <c r="E3028" s="34"/>
      <c r="F3028" s="33" t="str">
        <f t="shared" si="95"/>
        <v/>
      </c>
      <c r="G3028" s="30"/>
      <c r="H3028" s="30"/>
      <c r="I3028" s="31"/>
      <c r="J3028" s="31"/>
      <c r="K3028" s="31"/>
    </row>
    <row r="3029" spans="1:11" ht="15.75" x14ac:dyDescent="0.25">
      <c r="A3029" s="28" t="str">
        <f>IFERROR((RANK(B3029, $B$5:B8025) + COUNTIF($B$5:B3029, B3029) - 1),"")</f>
        <v/>
      </c>
      <c r="B3029" s="29" t="str">
        <f t="shared" si="94"/>
        <v>0</v>
      </c>
      <c r="C3029" s="30"/>
      <c r="D3029" s="30"/>
      <c r="E3029" s="34"/>
      <c r="F3029" s="33" t="str">
        <f t="shared" si="95"/>
        <v/>
      </c>
      <c r="G3029" s="30"/>
      <c r="H3029" s="30"/>
      <c r="I3029" s="31"/>
      <c r="J3029" s="31"/>
      <c r="K3029" s="31"/>
    </row>
    <row r="3030" spans="1:11" ht="15.75" x14ac:dyDescent="0.25">
      <c r="A3030" s="28" t="str">
        <f>IFERROR((RANK(B3030, $B$5:B8026) + COUNTIF($B$5:B3030, B3030) - 1),"")</f>
        <v/>
      </c>
      <c r="B3030" s="29" t="str">
        <f t="shared" si="94"/>
        <v>0</v>
      </c>
      <c r="C3030" s="30"/>
      <c r="D3030" s="30"/>
      <c r="E3030" s="34"/>
      <c r="F3030" s="33" t="str">
        <f t="shared" si="95"/>
        <v/>
      </c>
      <c r="G3030" s="30"/>
      <c r="H3030" s="30"/>
      <c r="I3030" s="31"/>
      <c r="J3030" s="31"/>
      <c r="K3030" s="31"/>
    </row>
    <row r="3031" spans="1:11" ht="15.75" x14ac:dyDescent="0.25">
      <c r="A3031" s="28" t="str">
        <f>IFERROR((RANK(B3031, $B$5:B8027) + COUNTIF($B$5:B3031, B3031) - 1),"")</f>
        <v/>
      </c>
      <c r="B3031" s="29" t="str">
        <f t="shared" si="94"/>
        <v>0</v>
      </c>
      <c r="C3031" s="30"/>
      <c r="D3031" s="30"/>
      <c r="E3031" s="34"/>
      <c r="F3031" s="33" t="str">
        <f t="shared" si="95"/>
        <v/>
      </c>
      <c r="G3031" s="30"/>
      <c r="H3031" s="30"/>
      <c r="I3031" s="31"/>
      <c r="J3031" s="31"/>
      <c r="K3031" s="31"/>
    </row>
    <row r="3032" spans="1:11" ht="15.75" x14ac:dyDescent="0.25">
      <c r="A3032" s="28" t="str">
        <f>IFERROR((RANK(B3032, $B$5:B8028) + COUNTIF($B$5:B3032, B3032) - 1),"")</f>
        <v/>
      </c>
      <c r="B3032" s="29" t="str">
        <f t="shared" si="94"/>
        <v>0</v>
      </c>
      <c r="C3032" s="30"/>
      <c r="D3032" s="30"/>
      <c r="E3032" s="34"/>
      <c r="F3032" s="33" t="str">
        <f t="shared" si="95"/>
        <v/>
      </c>
      <c r="G3032" s="30"/>
      <c r="H3032" s="30"/>
      <c r="I3032" s="31"/>
      <c r="J3032" s="31"/>
      <c r="K3032" s="31"/>
    </row>
    <row r="3033" spans="1:11" ht="15.75" x14ac:dyDescent="0.25">
      <c r="A3033" s="28" t="str">
        <f>IFERROR((RANK(B3033, $B$5:B8029) + COUNTIF($B$5:B3033, B3033) - 1),"")</f>
        <v/>
      </c>
      <c r="B3033" s="29" t="str">
        <f t="shared" si="94"/>
        <v>0</v>
      </c>
      <c r="C3033" s="30"/>
      <c r="D3033" s="30"/>
      <c r="E3033" s="34"/>
      <c r="F3033" s="33" t="str">
        <f t="shared" si="95"/>
        <v/>
      </c>
      <c r="G3033" s="30"/>
      <c r="H3033" s="30"/>
      <c r="I3033" s="31"/>
      <c r="J3033" s="31"/>
      <c r="K3033" s="31"/>
    </row>
    <row r="3034" spans="1:11" ht="15.75" x14ac:dyDescent="0.25">
      <c r="A3034" s="28" t="str">
        <f>IFERROR((RANK(B3034, $B$5:B8030) + COUNTIF($B$5:B3034, B3034) - 1),"")</f>
        <v/>
      </c>
      <c r="B3034" s="29" t="str">
        <f t="shared" si="94"/>
        <v>0</v>
      </c>
      <c r="C3034" s="30"/>
      <c r="D3034" s="30"/>
      <c r="E3034" s="34"/>
      <c r="F3034" s="33" t="str">
        <f t="shared" si="95"/>
        <v/>
      </c>
      <c r="G3034" s="30"/>
      <c r="H3034" s="30"/>
      <c r="I3034" s="31"/>
      <c r="J3034" s="31"/>
      <c r="K3034" s="31"/>
    </row>
    <row r="3035" spans="1:11" ht="15.75" x14ac:dyDescent="0.25">
      <c r="A3035" s="28" t="str">
        <f>IFERROR((RANK(B3035, $B$5:B8031) + COUNTIF($B$5:B3035, B3035) - 1),"")</f>
        <v/>
      </c>
      <c r="B3035" s="29" t="str">
        <f t="shared" si="94"/>
        <v>0</v>
      </c>
      <c r="C3035" s="30"/>
      <c r="D3035" s="30"/>
      <c r="E3035" s="34"/>
      <c r="F3035" s="33" t="str">
        <f t="shared" si="95"/>
        <v/>
      </c>
      <c r="G3035" s="30"/>
      <c r="H3035" s="30"/>
      <c r="I3035" s="31"/>
      <c r="J3035" s="31"/>
      <c r="K3035" s="31"/>
    </row>
    <row r="3036" spans="1:11" ht="15.75" x14ac:dyDescent="0.25">
      <c r="A3036" s="28" t="str">
        <f>IFERROR((RANK(B3036, $B$5:B8032) + COUNTIF($B$5:B3036, B3036) - 1),"")</f>
        <v/>
      </c>
      <c r="B3036" s="29" t="str">
        <f t="shared" si="94"/>
        <v>0</v>
      </c>
      <c r="C3036" s="30"/>
      <c r="D3036" s="30"/>
      <c r="E3036" s="34"/>
      <c r="F3036" s="33" t="str">
        <f t="shared" si="95"/>
        <v/>
      </c>
      <c r="G3036" s="30"/>
      <c r="H3036" s="30"/>
      <c r="I3036" s="31"/>
      <c r="J3036" s="31"/>
      <c r="K3036" s="31"/>
    </row>
    <row r="3037" spans="1:11" ht="15.75" x14ac:dyDescent="0.25">
      <c r="A3037" s="28" t="str">
        <f>IFERROR((RANK(B3037, $B$5:B8033) + COUNTIF($B$5:B3037, B3037) - 1),"")</f>
        <v/>
      </c>
      <c r="B3037" s="29" t="str">
        <f t="shared" si="94"/>
        <v>0</v>
      </c>
      <c r="C3037" s="30"/>
      <c r="D3037" s="30"/>
      <c r="E3037" s="34"/>
      <c r="F3037" s="33" t="str">
        <f t="shared" si="95"/>
        <v/>
      </c>
      <c r="G3037" s="30"/>
      <c r="H3037" s="30"/>
      <c r="I3037" s="31"/>
      <c r="J3037" s="31"/>
      <c r="K3037" s="31"/>
    </row>
    <row r="3038" spans="1:11" ht="15.75" x14ac:dyDescent="0.25">
      <c r="A3038" s="28" t="str">
        <f>IFERROR((RANK(B3038, $B$5:B8034) + COUNTIF($B$5:B3038, B3038) - 1),"")</f>
        <v/>
      </c>
      <c r="B3038" s="29" t="str">
        <f t="shared" si="94"/>
        <v>0</v>
      </c>
      <c r="C3038" s="30"/>
      <c r="D3038" s="30"/>
      <c r="E3038" s="34"/>
      <c r="F3038" s="33" t="str">
        <f t="shared" si="95"/>
        <v/>
      </c>
      <c r="G3038" s="30"/>
      <c r="H3038" s="30"/>
      <c r="I3038" s="31"/>
      <c r="J3038" s="31"/>
      <c r="K3038" s="31"/>
    </row>
    <row r="3039" spans="1:11" ht="15.75" x14ac:dyDescent="0.25">
      <c r="A3039" s="28" t="str">
        <f>IFERROR((RANK(B3039, $B$5:B8035) + COUNTIF($B$5:B3039, B3039) - 1),"")</f>
        <v/>
      </c>
      <c r="B3039" s="29" t="str">
        <f t="shared" si="94"/>
        <v>0</v>
      </c>
      <c r="C3039" s="30"/>
      <c r="D3039" s="30"/>
      <c r="E3039" s="34"/>
      <c r="F3039" s="33" t="str">
        <f t="shared" si="95"/>
        <v/>
      </c>
      <c r="G3039" s="30"/>
      <c r="H3039" s="30"/>
      <c r="I3039" s="31"/>
      <c r="J3039" s="31"/>
      <c r="K3039" s="31"/>
    </row>
    <row r="3040" spans="1:11" ht="15.75" x14ac:dyDescent="0.25">
      <c r="A3040" s="28" t="str">
        <f>IFERROR((RANK(B3040, $B$5:B8036) + COUNTIF($B$5:B3040, B3040) - 1),"")</f>
        <v/>
      </c>
      <c r="B3040" s="29" t="str">
        <f t="shared" si="94"/>
        <v>0</v>
      </c>
      <c r="C3040" s="30"/>
      <c r="D3040" s="30"/>
      <c r="E3040" s="34"/>
      <c r="F3040" s="33" t="str">
        <f t="shared" si="95"/>
        <v/>
      </c>
      <c r="G3040" s="30"/>
      <c r="H3040" s="30"/>
      <c r="I3040" s="31"/>
      <c r="J3040" s="31"/>
      <c r="K3040" s="31"/>
    </row>
    <row r="3041" spans="1:11" ht="15.75" x14ac:dyDescent="0.25">
      <c r="A3041" s="28" t="str">
        <f>IFERROR((RANK(B3041, $B$5:B8037) + COUNTIF($B$5:B3041, B3041) - 1),"")</f>
        <v/>
      </c>
      <c r="B3041" s="29" t="str">
        <f t="shared" si="94"/>
        <v>0</v>
      </c>
      <c r="C3041" s="30"/>
      <c r="D3041" s="30"/>
      <c r="E3041" s="34"/>
      <c r="F3041" s="33" t="str">
        <f t="shared" si="95"/>
        <v/>
      </c>
      <c r="G3041" s="30"/>
      <c r="H3041" s="30"/>
      <c r="I3041" s="31"/>
      <c r="J3041" s="31"/>
      <c r="K3041" s="31"/>
    </row>
    <row r="3042" spans="1:11" ht="15.75" x14ac:dyDescent="0.25">
      <c r="A3042" s="28" t="str">
        <f>IFERROR((RANK(B3042, $B$5:B8038) + COUNTIF($B$5:B3042, B3042) - 1),"")</f>
        <v/>
      </c>
      <c r="B3042" s="29" t="str">
        <f t="shared" si="94"/>
        <v>0</v>
      </c>
      <c r="C3042" s="30"/>
      <c r="D3042" s="30"/>
      <c r="E3042" s="34"/>
      <c r="F3042" s="33" t="str">
        <f t="shared" si="95"/>
        <v/>
      </c>
      <c r="G3042" s="30"/>
      <c r="H3042" s="30"/>
      <c r="I3042" s="31"/>
      <c r="J3042" s="31"/>
      <c r="K3042" s="31"/>
    </row>
    <row r="3043" spans="1:11" ht="15.75" x14ac:dyDescent="0.25">
      <c r="A3043" s="28" t="str">
        <f>IFERROR((RANK(B3043, $B$5:B8039) + COUNTIF($B$5:B3043, B3043) - 1),"")</f>
        <v/>
      </c>
      <c r="B3043" s="29" t="str">
        <f t="shared" si="94"/>
        <v>0</v>
      </c>
      <c r="C3043" s="30"/>
      <c r="D3043" s="30"/>
      <c r="E3043" s="34"/>
      <c r="F3043" s="33" t="str">
        <f t="shared" si="95"/>
        <v/>
      </c>
      <c r="G3043" s="30"/>
      <c r="H3043" s="30"/>
      <c r="I3043" s="31"/>
      <c r="J3043" s="31"/>
      <c r="K3043" s="31"/>
    </row>
    <row r="3044" spans="1:11" ht="15.75" x14ac:dyDescent="0.25">
      <c r="A3044" s="28" t="str">
        <f>IFERROR((RANK(B3044, $B$5:B8040) + COUNTIF($B$5:B3044, B3044) - 1),"")</f>
        <v/>
      </c>
      <c r="B3044" s="29" t="str">
        <f t="shared" si="94"/>
        <v>0</v>
      </c>
      <c r="C3044" s="30"/>
      <c r="D3044" s="30"/>
      <c r="E3044" s="34"/>
      <c r="F3044" s="33" t="str">
        <f t="shared" si="95"/>
        <v/>
      </c>
      <c r="G3044" s="30"/>
      <c r="H3044" s="30"/>
      <c r="I3044" s="31"/>
      <c r="J3044" s="31"/>
      <c r="K3044" s="31"/>
    </row>
    <row r="3045" spans="1:11" ht="15.75" x14ac:dyDescent="0.25">
      <c r="A3045" s="28" t="str">
        <f>IFERROR((RANK(B3045, $B$5:B8041) + COUNTIF($B$5:B3045, B3045) - 1),"")</f>
        <v/>
      </c>
      <c r="B3045" s="29" t="str">
        <f t="shared" si="94"/>
        <v>0</v>
      </c>
      <c r="C3045" s="30"/>
      <c r="D3045" s="30"/>
      <c r="E3045" s="34"/>
      <c r="F3045" s="33" t="str">
        <f t="shared" si="95"/>
        <v/>
      </c>
      <c r="G3045" s="30"/>
      <c r="H3045" s="30"/>
      <c r="I3045" s="31"/>
      <c r="J3045" s="31"/>
      <c r="K3045" s="31"/>
    </row>
    <row r="3046" spans="1:11" ht="15.75" x14ac:dyDescent="0.25">
      <c r="A3046" s="28" t="str">
        <f>IFERROR((RANK(B3046, $B$5:B8042) + COUNTIF($B$5:B3046, B3046) - 1),"")</f>
        <v/>
      </c>
      <c r="B3046" s="29" t="str">
        <f t="shared" si="94"/>
        <v>0</v>
      </c>
      <c r="C3046" s="30"/>
      <c r="D3046" s="30"/>
      <c r="E3046" s="34"/>
      <c r="F3046" s="33" t="str">
        <f t="shared" si="95"/>
        <v/>
      </c>
      <c r="G3046" s="30"/>
      <c r="H3046" s="30"/>
      <c r="I3046" s="31"/>
      <c r="J3046" s="31"/>
      <c r="K3046" s="31"/>
    </row>
    <row r="3047" spans="1:11" ht="15.75" x14ac:dyDescent="0.25">
      <c r="A3047" s="28" t="str">
        <f>IFERROR((RANK(B3047, $B$5:B8043) + COUNTIF($B$5:B3047, B3047) - 1),"")</f>
        <v/>
      </c>
      <c r="B3047" s="29" t="str">
        <f t="shared" si="94"/>
        <v>0</v>
      </c>
      <c r="C3047" s="30"/>
      <c r="D3047" s="30"/>
      <c r="E3047" s="34"/>
      <c r="F3047" s="33" t="str">
        <f t="shared" si="95"/>
        <v/>
      </c>
      <c r="G3047" s="30"/>
      <c r="H3047" s="30"/>
      <c r="I3047" s="31"/>
      <c r="J3047" s="31"/>
      <c r="K3047" s="31"/>
    </row>
    <row r="3048" spans="1:11" ht="15.75" x14ac:dyDescent="0.25">
      <c r="A3048" s="28" t="str">
        <f>IFERROR((RANK(B3048, $B$5:B8044) + COUNTIF($B$5:B3048, B3048) - 1),"")</f>
        <v/>
      </c>
      <c r="B3048" s="29" t="str">
        <f t="shared" si="94"/>
        <v>0</v>
      </c>
      <c r="C3048" s="30"/>
      <c r="D3048" s="30"/>
      <c r="E3048" s="34"/>
      <c r="F3048" s="33" t="str">
        <f t="shared" si="95"/>
        <v/>
      </c>
      <c r="G3048" s="30"/>
      <c r="H3048" s="30"/>
      <c r="I3048" s="31"/>
      <c r="J3048" s="31"/>
      <c r="K3048" s="31"/>
    </row>
    <row r="3049" spans="1:11" ht="15.75" x14ac:dyDescent="0.25">
      <c r="A3049" s="28" t="str">
        <f>IFERROR((RANK(B3049, $B$5:B8045) + COUNTIF($B$5:B3049, B3049) - 1),"")</f>
        <v/>
      </c>
      <c r="B3049" s="29" t="str">
        <f t="shared" si="94"/>
        <v>0</v>
      </c>
      <c r="C3049" s="30"/>
      <c r="D3049" s="30"/>
      <c r="E3049" s="34"/>
      <c r="F3049" s="33" t="str">
        <f t="shared" si="95"/>
        <v/>
      </c>
      <c r="G3049" s="30"/>
      <c r="H3049" s="30"/>
      <c r="I3049" s="31"/>
      <c r="J3049" s="31"/>
      <c r="K3049" s="31"/>
    </row>
    <row r="3050" spans="1:11" ht="15.75" x14ac:dyDescent="0.25">
      <c r="A3050" s="28" t="str">
        <f>IFERROR((RANK(B3050, $B$5:B8046) + COUNTIF($B$5:B3050, B3050) - 1),"")</f>
        <v/>
      </c>
      <c r="B3050" s="29" t="str">
        <f t="shared" si="94"/>
        <v>0</v>
      </c>
      <c r="C3050" s="30"/>
      <c r="D3050" s="30"/>
      <c r="E3050" s="34"/>
      <c r="F3050" s="33" t="str">
        <f t="shared" si="95"/>
        <v/>
      </c>
      <c r="G3050" s="30"/>
      <c r="H3050" s="30"/>
      <c r="I3050" s="31"/>
      <c r="J3050" s="31"/>
      <c r="K3050" s="31"/>
    </row>
    <row r="3051" spans="1:11" ht="15.75" x14ac:dyDescent="0.25">
      <c r="A3051" s="28" t="str">
        <f>IFERROR((RANK(B3051, $B$5:B8047) + COUNTIF($B$5:B3051, B3051) - 1),"")</f>
        <v/>
      </c>
      <c r="B3051" s="29" t="str">
        <f t="shared" si="94"/>
        <v>0</v>
      </c>
      <c r="C3051" s="30"/>
      <c r="D3051" s="30"/>
      <c r="E3051" s="34"/>
      <c r="F3051" s="33" t="str">
        <f t="shared" si="95"/>
        <v/>
      </c>
      <c r="G3051" s="30"/>
      <c r="H3051" s="30"/>
      <c r="I3051" s="31"/>
      <c r="J3051" s="31"/>
      <c r="K3051" s="31"/>
    </row>
    <row r="3052" spans="1:11" ht="15.75" x14ac:dyDescent="0.25">
      <c r="A3052" s="28" t="str">
        <f>IFERROR((RANK(B3052, $B$5:B8048) + COUNTIF($B$5:B3052, B3052) - 1),"")</f>
        <v/>
      </c>
      <c r="B3052" s="29" t="str">
        <f t="shared" si="94"/>
        <v>0</v>
      </c>
      <c r="C3052" s="30"/>
      <c r="D3052" s="30"/>
      <c r="E3052" s="34"/>
      <c r="F3052" s="33" t="str">
        <f t="shared" si="95"/>
        <v/>
      </c>
      <c r="G3052" s="30"/>
      <c r="H3052" s="30"/>
      <c r="I3052" s="31"/>
      <c r="J3052" s="31"/>
      <c r="K3052" s="31"/>
    </row>
    <row r="3053" spans="1:11" ht="15.75" x14ac:dyDescent="0.25">
      <c r="A3053" s="28" t="str">
        <f>IFERROR((RANK(B3053, $B$5:B8049) + COUNTIF($B$5:B3053, B3053) - 1),"")</f>
        <v/>
      </c>
      <c r="B3053" s="29" t="str">
        <f t="shared" si="94"/>
        <v>0</v>
      </c>
      <c r="C3053" s="30"/>
      <c r="D3053" s="30"/>
      <c r="E3053" s="34"/>
      <c r="F3053" s="33" t="str">
        <f t="shared" si="95"/>
        <v/>
      </c>
      <c r="G3053" s="30"/>
      <c r="H3053" s="30"/>
      <c r="I3053" s="31"/>
      <c r="J3053" s="31"/>
      <c r="K3053" s="31"/>
    </row>
    <row r="3054" spans="1:11" ht="15.75" x14ac:dyDescent="0.25">
      <c r="A3054" s="28" t="str">
        <f>IFERROR((RANK(B3054, $B$5:B8050) + COUNTIF($B$5:B3054, B3054) - 1),"")</f>
        <v/>
      </c>
      <c r="B3054" s="29" t="str">
        <f t="shared" si="94"/>
        <v>0</v>
      </c>
      <c r="C3054" s="30"/>
      <c r="D3054" s="30"/>
      <c r="E3054" s="34"/>
      <c r="F3054" s="33" t="str">
        <f t="shared" si="95"/>
        <v/>
      </c>
      <c r="G3054" s="30"/>
      <c r="H3054" s="30"/>
      <c r="I3054" s="31"/>
      <c r="J3054" s="31"/>
      <c r="K3054" s="31"/>
    </row>
    <row r="3055" spans="1:11" ht="15.75" x14ac:dyDescent="0.25">
      <c r="A3055" s="28" t="str">
        <f>IFERROR((RANK(B3055, $B$5:B8051) + COUNTIF($B$5:B3055, B3055) - 1),"")</f>
        <v/>
      </c>
      <c r="B3055" s="29" t="str">
        <f t="shared" si="94"/>
        <v>0</v>
      </c>
      <c r="C3055" s="30"/>
      <c r="D3055" s="30"/>
      <c r="E3055" s="34"/>
      <c r="F3055" s="33" t="str">
        <f t="shared" si="95"/>
        <v/>
      </c>
      <c r="G3055" s="30"/>
      <c r="H3055" s="30"/>
      <c r="I3055" s="31"/>
      <c r="J3055" s="31"/>
      <c r="K3055" s="31"/>
    </row>
    <row r="3056" spans="1:11" ht="15.75" x14ac:dyDescent="0.25">
      <c r="A3056" s="28" t="str">
        <f>IFERROR((RANK(B3056, $B$5:B8052) + COUNTIF($B$5:B3056, B3056) - 1),"")</f>
        <v/>
      </c>
      <c r="B3056" s="29" t="str">
        <f t="shared" si="94"/>
        <v>0</v>
      </c>
      <c r="C3056" s="30"/>
      <c r="D3056" s="30"/>
      <c r="E3056" s="34"/>
      <c r="F3056" s="33" t="str">
        <f t="shared" si="95"/>
        <v/>
      </c>
      <c r="G3056" s="30"/>
      <c r="H3056" s="30"/>
      <c r="I3056" s="31"/>
      <c r="J3056" s="31"/>
      <c r="K3056" s="31"/>
    </row>
    <row r="3057" spans="1:11" ht="15.75" x14ac:dyDescent="0.25">
      <c r="A3057" s="28" t="str">
        <f>IFERROR((RANK(B3057, $B$5:B8053) + COUNTIF($B$5:B3057, B3057) - 1),"")</f>
        <v/>
      </c>
      <c r="B3057" s="29" t="str">
        <f t="shared" si="94"/>
        <v>0</v>
      </c>
      <c r="C3057" s="30"/>
      <c r="D3057" s="30"/>
      <c r="E3057" s="34"/>
      <c r="F3057" s="33" t="str">
        <f t="shared" si="95"/>
        <v/>
      </c>
      <c r="G3057" s="30"/>
      <c r="H3057" s="30"/>
      <c r="I3057" s="31"/>
      <c r="J3057" s="31"/>
      <c r="K3057" s="31"/>
    </row>
    <row r="3058" spans="1:11" ht="15.75" x14ac:dyDescent="0.25">
      <c r="A3058" s="28" t="str">
        <f>IFERROR((RANK(B3058, $B$5:B8054) + COUNTIF($B$5:B3058, B3058) - 1),"")</f>
        <v/>
      </c>
      <c r="B3058" s="29" t="str">
        <f t="shared" si="94"/>
        <v>0</v>
      </c>
      <c r="C3058" s="30"/>
      <c r="D3058" s="30"/>
      <c r="E3058" s="34"/>
      <c r="F3058" s="33" t="str">
        <f t="shared" si="95"/>
        <v/>
      </c>
      <c r="G3058" s="30"/>
      <c r="H3058" s="30"/>
      <c r="I3058" s="31"/>
      <c r="J3058" s="31"/>
      <c r="K3058" s="31"/>
    </row>
    <row r="3059" spans="1:11" ht="15.75" x14ac:dyDescent="0.25">
      <c r="A3059" s="28" t="str">
        <f>IFERROR((RANK(B3059, $B$5:B8055) + COUNTIF($B$5:B3059, B3059) - 1),"")</f>
        <v/>
      </c>
      <c r="B3059" s="29" t="str">
        <f t="shared" si="94"/>
        <v>0</v>
      </c>
      <c r="C3059" s="30"/>
      <c r="D3059" s="30"/>
      <c r="E3059" s="34"/>
      <c r="F3059" s="33" t="str">
        <f t="shared" si="95"/>
        <v/>
      </c>
      <c r="G3059" s="30"/>
      <c r="H3059" s="30"/>
      <c r="I3059" s="31"/>
      <c r="J3059" s="31"/>
      <c r="K3059" s="31"/>
    </row>
    <row r="3060" spans="1:11" ht="15.75" x14ac:dyDescent="0.25">
      <c r="A3060" s="28" t="str">
        <f>IFERROR((RANK(B3060, $B$5:B8056) + COUNTIF($B$5:B3060, B3060) - 1),"")</f>
        <v/>
      </c>
      <c r="B3060" s="29" t="str">
        <f t="shared" si="94"/>
        <v>0</v>
      </c>
      <c r="C3060" s="30"/>
      <c r="D3060" s="30"/>
      <c r="E3060" s="34"/>
      <c r="F3060" s="33" t="str">
        <f t="shared" si="95"/>
        <v/>
      </c>
      <c r="G3060" s="30"/>
      <c r="H3060" s="30"/>
      <c r="I3060" s="31"/>
      <c r="J3060" s="31"/>
      <c r="K3060" s="31"/>
    </row>
    <row r="3061" spans="1:11" ht="15.75" x14ac:dyDescent="0.25">
      <c r="A3061" s="28" t="str">
        <f>IFERROR((RANK(B3061, $B$5:B8057) + COUNTIF($B$5:B3061, B3061) - 1),"")</f>
        <v/>
      </c>
      <c r="B3061" s="29" t="str">
        <f t="shared" si="94"/>
        <v>0</v>
      </c>
      <c r="C3061" s="30"/>
      <c r="D3061" s="30"/>
      <c r="E3061" s="34"/>
      <c r="F3061" s="33" t="str">
        <f t="shared" si="95"/>
        <v/>
      </c>
      <c r="G3061" s="30"/>
      <c r="H3061" s="30"/>
      <c r="I3061" s="31"/>
      <c r="J3061" s="31"/>
      <c r="K3061" s="31"/>
    </row>
    <row r="3062" spans="1:11" ht="15.75" x14ac:dyDescent="0.25">
      <c r="A3062" s="28" t="str">
        <f>IFERROR((RANK(B3062, $B$5:B8058) + COUNTIF($B$5:B3062, B3062) - 1),"")</f>
        <v/>
      </c>
      <c r="B3062" s="29" t="str">
        <f t="shared" si="94"/>
        <v>0</v>
      </c>
      <c r="C3062" s="30"/>
      <c r="D3062" s="30"/>
      <c r="E3062" s="34"/>
      <c r="F3062" s="33" t="str">
        <f t="shared" si="95"/>
        <v/>
      </c>
      <c r="G3062" s="30"/>
      <c r="H3062" s="30"/>
      <c r="I3062" s="31"/>
      <c r="J3062" s="31"/>
      <c r="K3062" s="31"/>
    </row>
    <row r="3063" spans="1:11" ht="15.75" x14ac:dyDescent="0.25">
      <c r="A3063" s="28" t="str">
        <f>IFERROR((RANK(B3063, $B$5:B8059) + COUNTIF($B$5:B3063, B3063) - 1),"")</f>
        <v/>
      </c>
      <c r="B3063" s="29" t="str">
        <f t="shared" si="94"/>
        <v>0</v>
      </c>
      <c r="C3063" s="30"/>
      <c r="D3063" s="30"/>
      <c r="E3063" s="34"/>
      <c r="F3063" s="33" t="str">
        <f t="shared" si="95"/>
        <v/>
      </c>
      <c r="G3063" s="30"/>
      <c r="H3063" s="30"/>
      <c r="I3063" s="31"/>
      <c r="J3063" s="31"/>
      <c r="K3063" s="31"/>
    </row>
    <row r="3064" spans="1:11" ht="15.75" x14ac:dyDescent="0.25">
      <c r="A3064" s="28" t="str">
        <f>IFERROR((RANK(B3064, $B$5:B8060) + COUNTIF($B$5:B3064, B3064) - 1),"")</f>
        <v/>
      </c>
      <c r="B3064" s="29" t="str">
        <f t="shared" si="94"/>
        <v>0</v>
      </c>
      <c r="C3064" s="30"/>
      <c r="D3064" s="30"/>
      <c r="E3064" s="34"/>
      <c r="F3064" s="33" t="str">
        <f t="shared" si="95"/>
        <v/>
      </c>
      <c r="G3064" s="30"/>
      <c r="H3064" s="30"/>
      <c r="I3064" s="31"/>
      <c r="J3064" s="31"/>
      <c r="K3064" s="31"/>
    </row>
    <row r="3065" spans="1:11" ht="15.75" x14ac:dyDescent="0.25">
      <c r="A3065" s="28" t="str">
        <f>IFERROR((RANK(B3065, $B$5:B8061) + COUNTIF($B$5:B3065, B3065) - 1),"")</f>
        <v/>
      </c>
      <c r="B3065" s="29" t="str">
        <f t="shared" si="94"/>
        <v>0</v>
      </c>
      <c r="C3065" s="30"/>
      <c r="D3065" s="30"/>
      <c r="E3065" s="34"/>
      <c r="F3065" s="33" t="str">
        <f t="shared" si="95"/>
        <v/>
      </c>
      <c r="G3065" s="30"/>
      <c r="H3065" s="30"/>
      <c r="I3065" s="31"/>
      <c r="J3065" s="31"/>
      <c r="K3065" s="31"/>
    </row>
    <row r="3066" spans="1:11" ht="15.75" x14ac:dyDescent="0.25">
      <c r="A3066" s="28" t="str">
        <f>IFERROR((RANK(B3066, $B$5:B8062) + COUNTIF($B$5:B3066, B3066) - 1),"")</f>
        <v/>
      </c>
      <c r="B3066" s="29" t="str">
        <f t="shared" si="94"/>
        <v>0</v>
      </c>
      <c r="C3066" s="30"/>
      <c r="D3066" s="30"/>
      <c r="E3066" s="34"/>
      <c r="F3066" s="33" t="str">
        <f t="shared" si="95"/>
        <v/>
      </c>
      <c r="G3066" s="30"/>
      <c r="H3066" s="30"/>
      <c r="I3066" s="31"/>
      <c r="J3066" s="31"/>
      <c r="K3066" s="31"/>
    </row>
    <row r="3067" spans="1:11" ht="15.75" x14ac:dyDescent="0.25">
      <c r="A3067" s="28" t="str">
        <f>IFERROR((RANK(B3067, $B$5:B8063) + COUNTIF($B$5:B3067, B3067) - 1),"")</f>
        <v/>
      </c>
      <c r="B3067" s="29" t="str">
        <f t="shared" si="94"/>
        <v>0</v>
      </c>
      <c r="C3067" s="30"/>
      <c r="D3067" s="30"/>
      <c r="E3067" s="34"/>
      <c r="F3067" s="33" t="str">
        <f t="shared" si="95"/>
        <v/>
      </c>
      <c r="G3067" s="30"/>
      <c r="H3067" s="30"/>
      <c r="I3067" s="31"/>
      <c r="J3067" s="31"/>
      <c r="K3067" s="31"/>
    </row>
    <row r="3068" spans="1:11" ht="15.75" x14ac:dyDescent="0.25">
      <c r="A3068" s="28" t="str">
        <f>IFERROR((RANK(B3068, $B$5:B8064) + COUNTIF($B$5:B3068, B3068) - 1),"")</f>
        <v/>
      </c>
      <c r="B3068" s="29" t="str">
        <f t="shared" si="94"/>
        <v>0</v>
      </c>
      <c r="C3068" s="30"/>
      <c r="D3068" s="30"/>
      <c r="E3068" s="34"/>
      <c r="F3068" s="33" t="str">
        <f t="shared" si="95"/>
        <v/>
      </c>
      <c r="G3068" s="30"/>
      <c r="H3068" s="30"/>
      <c r="I3068" s="31"/>
      <c r="J3068" s="31"/>
      <c r="K3068" s="31"/>
    </row>
    <row r="3069" spans="1:11" ht="15.75" x14ac:dyDescent="0.25">
      <c r="A3069" s="28" t="str">
        <f>IFERROR((RANK(B3069, $B$5:B8065) + COUNTIF($B$5:B3069, B3069) - 1),"")</f>
        <v/>
      </c>
      <c r="B3069" s="29" t="str">
        <f t="shared" si="94"/>
        <v>0</v>
      </c>
      <c r="C3069" s="30"/>
      <c r="D3069" s="30"/>
      <c r="E3069" s="34"/>
      <c r="F3069" s="33" t="str">
        <f t="shared" si="95"/>
        <v/>
      </c>
      <c r="G3069" s="30"/>
      <c r="H3069" s="30"/>
      <c r="I3069" s="31"/>
      <c r="J3069" s="31"/>
      <c r="K3069" s="31"/>
    </row>
    <row r="3070" spans="1:11" ht="15.75" x14ac:dyDescent="0.25">
      <c r="A3070" s="28" t="str">
        <f>IFERROR((RANK(B3070, $B$5:B8066) + COUNTIF($B$5:B3070, B3070) - 1),"")</f>
        <v/>
      </c>
      <c r="B3070" s="29" t="str">
        <f t="shared" si="94"/>
        <v>0</v>
      </c>
      <c r="C3070" s="30"/>
      <c r="D3070" s="30"/>
      <c r="E3070" s="34"/>
      <c r="F3070" s="33" t="str">
        <f t="shared" si="95"/>
        <v/>
      </c>
      <c r="G3070" s="30"/>
      <c r="H3070" s="30"/>
      <c r="I3070" s="31"/>
      <c r="J3070" s="31"/>
      <c r="K3070" s="31"/>
    </row>
    <row r="3071" spans="1:11" ht="15.75" x14ac:dyDescent="0.25">
      <c r="A3071" s="28" t="str">
        <f>IFERROR((RANK(B3071, $B$5:B8067) + COUNTIF($B$5:B3071, B3071) - 1),"")</f>
        <v/>
      </c>
      <c r="B3071" s="29" t="str">
        <f t="shared" si="94"/>
        <v>0</v>
      </c>
      <c r="C3071" s="30"/>
      <c r="D3071" s="30"/>
      <c r="E3071" s="34"/>
      <c r="F3071" s="33" t="str">
        <f t="shared" si="95"/>
        <v/>
      </c>
      <c r="G3071" s="30"/>
      <c r="H3071" s="30"/>
      <c r="I3071" s="31"/>
      <c r="J3071" s="31"/>
      <c r="K3071" s="31"/>
    </row>
    <row r="3072" spans="1:11" ht="15.75" x14ac:dyDescent="0.25">
      <c r="A3072" s="28" t="str">
        <f>IFERROR((RANK(B3072, $B$5:B8068) + COUNTIF($B$5:B3072, B3072) - 1),"")</f>
        <v/>
      </c>
      <c r="B3072" s="29" t="str">
        <f t="shared" si="94"/>
        <v>0</v>
      </c>
      <c r="C3072" s="30"/>
      <c r="D3072" s="30"/>
      <c r="E3072" s="34"/>
      <c r="F3072" s="33" t="str">
        <f t="shared" si="95"/>
        <v/>
      </c>
      <c r="G3072" s="30"/>
      <c r="H3072" s="30"/>
      <c r="I3072" s="31"/>
      <c r="J3072" s="31"/>
      <c r="K3072" s="31"/>
    </row>
    <row r="3073" spans="1:11" ht="15.75" x14ac:dyDescent="0.25">
      <c r="A3073" s="28" t="str">
        <f>IFERROR((RANK(B3073, $B$5:B8069) + COUNTIF($B$5:B3073, B3073) - 1),"")</f>
        <v/>
      </c>
      <c r="B3073" s="29" t="str">
        <f t="shared" si="94"/>
        <v>0</v>
      </c>
      <c r="C3073" s="30"/>
      <c r="D3073" s="30"/>
      <c r="E3073" s="34"/>
      <c r="F3073" s="33" t="str">
        <f t="shared" si="95"/>
        <v/>
      </c>
      <c r="G3073" s="30"/>
      <c r="H3073" s="30"/>
      <c r="I3073" s="31"/>
      <c r="J3073" s="31"/>
      <c r="K3073" s="31"/>
    </row>
    <row r="3074" spans="1:11" ht="15.75" x14ac:dyDescent="0.25">
      <c r="A3074" s="28" t="str">
        <f>IFERROR((RANK(B3074, $B$5:B8070) + COUNTIF($B$5:B3074, B3074) - 1),"")</f>
        <v/>
      </c>
      <c r="B3074" s="29" t="str">
        <f t="shared" si="94"/>
        <v>0</v>
      </c>
      <c r="C3074" s="30"/>
      <c r="D3074" s="30"/>
      <c r="E3074" s="34"/>
      <c r="F3074" s="33" t="str">
        <f t="shared" si="95"/>
        <v/>
      </c>
      <c r="G3074" s="30"/>
      <c r="H3074" s="30"/>
      <c r="I3074" s="31"/>
      <c r="J3074" s="31"/>
      <c r="K3074" s="31"/>
    </row>
    <row r="3075" spans="1:11" ht="15.75" x14ac:dyDescent="0.25">
      <c r="A3075" s="28" t="str">
        <f>IFERROR((RANK(B3075, $B$5:B8071) + COUNTIF($B$5:B3075, B3075) - 1),"")</f>
        <v/>
      </c>
      <c r="B3075" s="29" t="str">
        <f t="shared" si="94"/>
        <v>0</v>
      </c>
      <c r="C3075" s="30"/>
      <c r="D3075" s="30"/>
      <c r="E3075" s="34"/>
      <c r="F3075" s="33" t="str">
        <f t="shared" si="95"/>
        <v/>
      </c>
      <c r="G3075" s="30"/>
      <c r="H3075" s="30"/>
      <c r="I3075" s="31"/>
      <c r="J3075" s="31"/>
      <c r="K3075" s="31"/>
    </row>
    <row r="3076" spans="1:11" ht="15.75" x14ac:dyDescent="0.25">
      <c r="A3076" s="28" t="str">
        <f>IFERROR((RANK(B3076, $B$5:B8072) + COUNTIF($B$5:B3076, B3076) - 1),"")</f>
        <v/>
      </c>
      <c r="B3076" s="29" t="str">
        <f t="shared" si="94"/>
        <v>0</v>
      </c>
      <c r="C3076" s="30"/>
      <c r="D3076" s="30"/>
      <c r="E3076" s="34"/>
      <c r="F3076" s="33" t="str">
        <f t="shared" si="95"/>
        <v/>
      </c>
      <c r="G3076" s="30"/>
      <c r="H3076" s="30"/>
      <c r="I3076" s="31"/>
      <c r="J3076" s="31"/>
      <c r="K3076" s="31"/>
    </row>
    <row r="3077" spans="1:11" ht="15.75" x14ac:dyDescent="0.25">
      <c r="A3077" s="28" t="str">
        <f>IFERROR((RANK(B3077, $B$5:B8073) + COUNTIF($B$5:B3077, B3077) - 1),"")</f>
        <v/>
      </c>
      <c r="B3077" s="29" t="str">
        <f t="shared" ref="B3077:B3140" si="96">IF(G3077="Removed",IF(AND(I3077 &lt;&gt; "Poor", I3077 &lt;&gt; "Very Poor/Dead",E3077&gt;5), E3077, "0"),"0")</f>
        <v>0</v>
      </c>
      <c r="C3077" s="30"/>
      <c r="D3077" s="30"/>
      <c r="E3077" s="34"/>
      <c r="F3077" s="33" t="str">
        <f t="shared" ref="F3077:F3140" si="97">IF(E3077&gt;=20,"X","")</f>
        <v/>
      </c>
      <c r="G3077" s="30"/>
      <c r="H3077" s="30"/>
      <c r="I3077" s="31"/>
      <c r="J3077" s="31"/>
      <c r="K3077" s="31"/>
    </row>
    <row r="3078" spans="1:11" ht="15.75" x14ac:dyDescent="0.25">
      <c r="A3078" s="28" t="str">
        <f>IFERROR((RANK(B3078, $B$5:B8074) + COUNTIF($B$5:B3078, B3078) - 1),"")</f>
        <v/>
      </c>
      <c r="B3078" s="29" t="str">
        <f t="shared" si="96"/>
        <v>0</v>
      </c>
      <c r="C3078" s="30"/>
      <c r="D3078" s="30"/>
      <c r="E3078" s="34"/>
      <c r="F3078" s="33" t="str">
        <f t="shared" si="97"/>
        <v/>
      </c>
      <c r="G3078" s="30"/>
      <c r="H3078" s="30"/>
      <c r="I3078" s="31"/>
      <c r="J3078" s="31"/>
      <c r="K3078" s="31"/>
    </row>
    <row r="3079" spans="1:11" ht="15.75" x14ac:dyDescent="0.25">
      <c r="A3079" s="28" t="str">
        <f>IFERROR((RANK(B3079, $B$5:B8075) + COUNTIF($B$5:B3079, B3079) - 1),"")</f>
        <v/>
      </c>
      <c r="B3079" s="29" t="str">
        <f t="shared" si="96"/>
        <v>0</v>
      </c>
      <c r="C3079" s="30"/>
      <c r="D3079" s="30"/>
      <c r="E3079" s="34"/>
      <c r="F3079" s="33" t="str">
        <f t="shared" si="97"/>
        <v/>
      </c>
      <c r="G3079" s="30"/>
      <c r="H3079" s="30"/>
      <c r="I3079" s="31"/>
      <c r="J3079" s="31"/>
      <c r="K3079" s="31"/>
    </row>
    <row r="3080" spans="1:11" ht="15.75" x14ac:dyDescent="0.25">
      <c r="A3080" s="28" t="str">
        <f>IFERROR((RANK(B3080, $B$5:B8076) + COUNTIF($B$5:B3080, B3080) - 1),"")</f>
        <v/>
      </c>
      <c r="B3080" s="29" t="str">
        <f t="shared" si="96"/>
        <v>0</v>
      </c>
      <c r="C3080" s="30"/>
      <c r="D3080" s="30"/>
      <c r="E3080" s="34"/>
      <c r="F3080" s="33" t="str">
        <f t="shared" si="97"/>
        <v/>
      </c>
      <c r="G3080" s="30"/>
      <c r="H3080" s="30"/>
      <c r="I3080" s="31"/>
      <c r="J3080" s="31"/>
      <c r="K3080" s="31"/>
    </row>
    <row r="3081" spans="1:11" ht="15.75" x14ac:dyDescent="0.25">
      <c r="A3081" s="28" t="str">
        <f>IFERROR((RANK(B3081, $B$5:B8077) + COUNTIF($B$5:B3081, B3081) - 1),"")</f>
        <v/>
      </c>
      <c r="B3081" s="29" t="str">
        <f t="shared" si="96"/>
        <v>0</v>
      </c>
      <c r="C3081" s="30"/>
      <c r="D3081" s="30"/>
      <c r="E3081" s="34"/>
      <c r="F3081" s="33" t="str">
        <f t="shared" si="97"/>
        <v/>
      </c>
      <c r="G3081" s="30"/>
      <c r="H3081" s="30"/>
      <c r="I3081" s="31"/>
      <c r="J3081" s="31"/>
      <c r="K3081" s="31"/>
    </row>
    <row r="3082" spans="1:11" ht="15.75" x14ac:dyDescent="0.25">
      <c r="A3082" s="28" t="str">
        <f>IFERROR((RANK(B3082, $B$5:B8078) + COUNTIF($B$5:B3082, B3082) - 1),"")</f>
        <v/>
      </c>
      <c r="B3082" s="29" t="str">
        <f t="shared" si="96"/>
        <v>0</v>
      </c>
      <c r="C3082" s="30"/>
      <c r="D3082" s="30"/>
      <c r="E3082" s="34"/>
      <c r="F3082" s="33" t="str">
        <f t="shared" si="97"/>
        <v/>
      </c>
      <c r="G3082" s="30"/>
      <c r="H3082" s="30"/>
      <c r="I3082" s="31"/>
      <c r="J3082" s="31"/>
      <c r="K3082" s="31"/>
    </row>
    <row r="3083" spans="1:11" ht="15.75" x14ac:dyDescent="0.25">
      <c r="A3083" s="28" t="str">
        <f>IFERROR((RANK(B3083, $B$5:B8079) + COUNTIF($B$5:B3083, B3083) - 1),"")</f>
        <v/>
      </c>
      <c r="B3083" s="29" t="str">
        <f t="shared" si="96"/>
        <v>0</v>
      </c>
      <c r="C3083" s="30"/>
      <c r="D3083" s="30"/>
      <c r="E3083" s="34"/>
      <c r="F3083" s="33" t="str">
        <f t="shared" si="97"/>
        <v/>
      </c>
      <c r="G3083" s="30"/>
      <c r="H3083" s="30"/>
      <c r="I3083" s="31"/>
      <c r="J3083" s="31"/>
      <c r="K3083" s="31"/>
    </row>
    <row r="3084" spans="1:11" ht="15.75" x14ac:dyDescent="0.25">
      <c r="A3084" s="28" t="str">
        <f>IFERROR((RANK(B3084, $B$5:B8080) + COUNTIF($B$5:B3084, B3084) - 1),"")</f>
        <v/>
      </c>
      <c r="B3084" s="29" t="str">
        <f t="shared" si="96"/>
        <v>0</v>
      </c>
      <c r="C3084" s="30"/>
      <c r="D3084" s="30"/>
      <c r="E3084" s="34"/>
      <c r="F3084" s="33" t="str">
        <f t="shared" si="97"/>
        <v/>
      </c>
      <c r="G3084" s="30"/>
      <c r="H3084" s="30"/>
      <c r="I3084" s="31"/>
      <c r="J3084" s="31"/>
      <c r="K3084" s="31"/>
    </row>
    <row r="3085" spans="1:11" ht="15.75" x14ac:dyDescent="0.25">
      <c r="A3085" s="28" t="str">
        <f>IFERROR((RANK(B3085, $B$5:B8081) + COUNTIF($B$5:B3085, B3085) - 1),"")</f>
        <v/>
      </c>
      <c r="B3085" s="29" t="str">
        <f t="shared" si="96"/>
        <v>0</v>
      </c>
      <c r="C3085" s="30"/>
      <c r="D3085" s="30"/>
      <c r="E3085" s="34"/>
      <c r="F3085" s="33" t="str">
        <f t="shared" si="97"/>
        <v/>
      </c>
      <c r="G3085" s="30"/>
      <c r="H3085" s="30"/>
      <c r="I3085" s="31"/>
      <c r="J3085" s="31"/>
      <c r="K3085" s="31"/>
    </row>
    <row r="3086" spans="1:11" ht="15.75" x14ac:dyDescent="0.25">
      <c r="A3086" s="28" t="str">
        <f>IFERROR((RANK(B3086, $B$5:B8082) + COUNTIF($B$5:B3086, B3086) - 1),"")</f>
        <v/>
      </c>
      <c r="B3086" s="29" t="str">
        <f t="shared" si="96"/>
        <v>0</v>
      </c>
      <c r="C3086" s="30"/>
      <c r="D3086" s="30"/>
      <c r="E3086" s="34"/>
      <c r="F3086" s="33" t="str">
        <f t="shared" si="97"/>
        <v/>
      </c>
      <c r="G3086" s="30"/>
      <c r="H3086" s="30"/>
      <c r="I3086" s="31"/>
      <c r="J3086" s="31"/>
      <c r="K3086" s="31"/>
    </row>
    <row r="3087" spans="1:11" ht="15.75" x14ac:dyDescent="0.25">
      <c r="A3087" s="28" t="str">
        <f>IFERROR((RANK(B3087, $B$5:B8083) + COUNTIF($B$5:B3087, B3087) - 1),"")</f>
        <v/>
      </c>
      <c r="B3087" s="29" t="str">
        <f t="shared" si="96"/>
        <v>0</v>
      </c>
      <c r="C3087" s="30"/>
      <c r="D3087" s="30"/>
      <c r="E3087" s="34"/>
      <c r="F3087" s="33" t="str">
        <f t="shared" si="97"/>
        <v/>
      </c>
      <c r="G3087" s="30"/>
      <c r="H3087" s="30"/>
      <c r="I3087" s="31"/>
      <c r="J3087" s="31"/>
      <c r="K3087" s="31"/>
    </row>
    <row r="3088" spans="1:11" ht="15.75" x14ac:dyDescent="0.25">
      <c r="A3088" s="28" t="str">
        <f>IFERROR((RANK(B3088, $B$5:B8084) + COUNTIF($B$5:B3088, B3088) - 1),"")</f>
        <v/>
      </c>
      <c r="B3088" s="29" t="str">
        <f t="shared" si="96"/>
        <v>0</v>
      </c>
      <c r="C3088" s="30"/>
      <c r="D3088" s="30"/>
      <c r="E3088" s="34"/>
      <c r="F3088" s="33" t="str">
        <f t="shared" si="97"/>
        <v/>
      </c>
      <c r="G3088" s="30"/>
      <c r="H3088" s="30"/>
      <c r="I3088" s="31"/>
      <c r="J3088" s="31"/>
      <c r="K3088" s="31"/>
    </row>
    <row r="3089" spans="1:11" ht="15.75" x14ac:dyDescent="0.25">
      <c r="A3089" s="28" t="str">
        <f>IFERROR((RANK(B3089, $B$5:B8085) + COUNTIF($B$5:B3089, B3089) - 1),"")</f>
        <v/>
      </c>
      <c r="B3089" s="29" t="str">
        <f t="shared" si="96"/>
        <v>0</v>
      </c>
      <c r="C3089" s="30"/>
      <c r="D3089" s="30"/>
      <c r="E3089" s="34"/>
      <c r="F3089" s="33" t="str">
        <f t="shared" si="97"/>
        <v/>
      </c>
      <c r="G3089" s="30"/>
      <c r="H3089" s="30"/>
      <c r="I3089" s="31"/>
      <c r="J3089" s="31"/>
      <c r="K3089" s="31"/>
    </row>
    <row r="3090" spans="1:11" ht="15.75" x14ac:dyDescent="0.25">
      <c r="A3090" s="28" t="str">
        <f>IFERROR((RANK(B3090, $B$5:B8086) + COUNTIF($B$5:B3090, B3090) - 1),"")</f>
        <v/>
      </c>
      <c r="B3090" s="29" t="str">
        <f t="shared" si="96"/>
        <v>0</v>
      </c>
      <c r="C3090" s="30"/>
      <c r="D3090" s="30"/>
      <c r="E3090" s="34"/>
      <c r="F3090" s="33" t="str">
        <f t="shared" si="97"/>
        <v/>
      </c>
      <c r="G3090" s="30"/>
      <c r="H3090" s="30"/>
      <c r="I3090" s="31"/>
      <c r="J3090" s="31"/>
      <c r="K3090" s="31"/>
    </row>
    <row r="3091" spans="1:11" ht="15.75" x14ac:dyDescent="0.25">
      <c r="A3091" s="28" t="str">
        <f>IFERROR((RANK(B3091, $B$5:B8087) + COUNTIF($B$5:B3091, B3091) - 1),"")</f>
        <v/>
      </c>
      <c r="B3091" s="29" t="str">
        <f t="shared" si="96"/>
        <v>0</v>
      </c>
      <c r="C3091" s="30"/>
      <c r="D3091" s="30"/>
      <c r="E3091" s="34"/>
      <c r="F3091" s="33" t="str">
        <f t="shared" si="97"/>
        <v/>
      </c>
      <c r="G3091" s="30"/>
      <c r="H3091" s="30"/>
      <c r="I3091" s="31"/>
      <c r="J3091" s="31"/>
      <c r="K3091" s="31"/>
    </row>
    <row r="3092" spans="1:11" ht="15.75" x14ac:dyDescent="0.25">
      <c r="A3092" s="28" t="str">
        <f>IFERROR((RANK(B3092, $B$5:B8088) + COUNTIF($B$5:B3092, B3092) - 1),"")</f>
        <v/>
      </c>
      <c r="B3092" s="29" t="str">
        <f t="shared" si="96"/>
        <v>0</v>
      </c>
      <c r="C3092" s="30"/>
      <c r="D3092" s="30"/>
      <c r="E3092" s="34"/>
      <c r="F3092" s="33" t="str">
        <f t="shared" si="97"/>
        <v/>
      </c>
      <c r="G3092" s="30"/>
      <c r="H3092" s="30"/>
      <c r="I3092" s="31"/>
      <c r="J3092" s="31"/>
      <c r="K3092" s="31"/>
    </row>
    <row r="3093" spans="1:11" ht="15.75" x14ac:dyDescent="0.25">
      <c r="A3093" s="28" t="str">
        <f>IFERROR((RANK(B3093, $B$5:B8089) + COUNTIF($B$5:B3093, B3093) - 1),"")</f>
        <v/>
      </c>
      <c r="B3093" s="29" t="str">
        <f t="shared" si="96"/>
        <v>0</v>
      </c>
      <c r="C3093" s="30"/>
      <c r="D3093" s="30"/>
      <c r="E3093" s="34"/>
      <c r="F3093" s="33" t="str">
        <f t="shared" si="97"/>
        <v/>
      </c>
      <c r="G3093" s="30"/>
      <c r="H3093" s="30"/>
      <c r="I3093" s="31"/>
      <c r="J3093" s="31"/>
      <c r="K3093" s="31"/>
    </row>
    <row r="3094" spans="1:11" ht="15.75" x14ac:dyDescent="0.25">
      <c r="A3094" s="28" t="str">
        <f>IFERROR((RANK(B3094, $B$5:B8090) + COUNTIF($B$5:B3094, B3094) - 1),"")</f>
        <v/>
      </c>
      <c r="B3094" s="29" t="str">
        <f t="shared" si="96"/>
        <v>0</v>
      </c>
      <c r="C3094" s="30"/>
      <c r="D3094" s="30"/>
      <c r="E3094" s="34"/>
      <c r="F3094" s="33" t="str">
        <f t="shared" si="97"/>
        <v/>
      </c>
      <c r="G3094" s="30"/>
      <c r="H3094" s="30"/>
      <c r="I3094" s="31"/>
      <c r="J3094" s="31"/>
      <c r="K3094" s="31"/>
    </row>
    <row r="3095" spans="1:11" ht="15.75" x14ac:dyDescent="0.25">
      <c r="A3095" s="28" t="str">
        <f>IFERROR((RANK(B3095, $B$5:B8091) + COUNTIF($B$5:B3095, B3095) - 1),"")</f>
        <v/>
      </c>
      <c r="B3095" s="29" t="str">
        <f t="shared" si="96"/>
        <v>0</v>
      </c>
      <c r="C3095" s="30"/>
      <c r="D3095" s="30"/>
      <c r="E3095" s="34"/>
      <c r="F3095" s="33" t="str">
        <f t="shared" si="97"/>
        <v/>
      </c>
      <c r="G3095" s="30"/>
      <c r="H3095" s="30"/>
      <c r="I3095" s="31"/>
      <c r="J3095" s="31"/>
      <c r="K3095" s="31"/>
    </row>
    <row r="3096" spans="1:11" ht="15.75" x14ac:dyDescent="0.25">
      <c r="A3096" s="28" t="str">
        <f>IFERROR((RANK(B3096, $B$5:B8092) + COUNTIF($B$5:B3096, B3096) - 1),"")</f>
        <v/>
      </c>
      <c r="B3096" s="29" t="str">
        <f t="shared" si="96"/>
        <v>0</v>
      </c>
      <c r="C3096" s="30"/>
      <c r="D3096" s="30"/>
      <c r="E3096" s="34"/>
      <c r="F3096" s="33" t="str">
        <f t="shared" si="97"/>
        <v/>
      </c>
      <c r="G3096" s="30"/>
      <c r="H3096" s="30"/>
      <c r="I3096" s="31"/>
      <c r="J3096" s="31"/>
      <c r="K3096" s="31"/>
    </row>
    <row r="3097" spans="1:11" ht="15.75" x14ac:dyDescent="0.25">
      <c r="A3097" s="28" t="str">
        <f>IFERROR((RANK(B3097, $B$5:B8093) + COUNTIF($B$5:B3097, B3097) - 1),"")</f>
        <v/>
      </c>
      <c r="B3097" s="29" t="str">
        <f t="shared" si="96"/>
        <v>0</v>
      </c>
      <c r="C3097" s="30"/>
      <c r="D3097" s="30"/>
      <c r="E3097" s="34"/>
      <c r="F3097" s="33" t="str">
        <f t="shared" si="97"/>
        <v/>
      </c>
      <c r="G3097" s="30"/>
      <c r="H3097" s="30"/>
      <c r="I3097" s="31"/>
      <c r="J3097" s="31"/>
      <c r="K3097" s="31"/>
    </row>
    <row r="3098" spans="1:11" ht="15.75" x14ac:dyDescent="0.25">
      <c r="A3098" s="28" t="str">
        <f>IFERROR((RANK(B3098, $B$5:B8094) + COUNTIF($B$5:B3098, B3098) - 1),"")</f>
        <v/>
      </c>
      <c r="B3098" s="29" t="str">
        <f t="shared" si="96"/>
        <v>0</v>
      </c>
      <c r="C3098" s="30"/>
      <c r="D3098" s="30"/>
      <c r="E3098" s="34"/>
      <c r="F3098" s="33" t="str">
        <f t="shared" si="97"/>
        <v/>
      </c>
      <c r="G3098" s="30"/>
      <c r="H3098" s="30"/>
      <c r="I3098" s="31"/>
      <c r="J3098" s="31"/>
      <c r="K3098" s="31"/>
    </row>
    <row r="3099" spans="1:11" ht="15.75" x14ac:dyDescent="0.25">
      <c r="A3099" s="28" t="str">
        <f>IFERROR((RANK(B3099, $B$5:B8095) + COUNTIF($B$5:B3099, B3099) - 1),"")</f>
        <v/>
      </c>
      <c r="B3099" s="29" t="str">
        <f t="shared" si="96"/>
        <v>0</v>
      </c>
      <c r="C3099" s="30"/>
      <c r="D3099" s="30"/>
      <c r="E3099" s="34"/>
      <c r="F3099" s="33" t="str">
        <f t="shared" si="97"/>
        <v/>
      </c>
      <c r="G3099" s="30"/>
      <c r="H3099" s="30"/>
      <c r="I3099" s="31"/>
      <c r="J3099" s="31"/>
      <c r="K3099" s="31"/>
    </row>
    <row r="3100" spans="1:11" ht="15.75" x14ac:dyDescent="0.25">
      <c r="A3100" s="28" t="str">
        <f>IFERROR((RANK(B3100, $B$5:B8096) + COUNTIF($B$5:B3100, B3100) - 1),"")</f>
        <v/>
      </c>
      <c r="B3100" s="29" t="str">
        <f t="shared" si="96"/>
        <v>0</v>
      </c>
      <c r="C3100" s="30"/>
      <c r="D3100" s="30"/>
      <c r="E3100" s="34"/>
      <c r="F3100" s="33" t="str">
        <f t="shared" si="97"/>
        <v/>
      </c>
      <c r="G3100" s="30"/>
      <c r="H3100" s="30"/>
      <c r="I3100" s="31"/>
      <c r="J3100" s="31"/>
      <c r="K3100" s="31"/>
    </row>
    <row r="3101" spans="1:11" ht="15.75" x14ac:dyDescent="0.25">
      <c r="A3101" s="28" t="str">
        <f>IFERROR((RANK(B3101, $B$5:B8097) + COUNTIF($B$5:B3101, B3101) - 1),"")</f>
        <v/>
      </c>
      <c r="B3101" s="29" t="str">
        <f t="shared" si="96"/>
        <v>0</v>
      </c>
      <c r="C3101" s="30"/>
      <c r="D3101" s="30"/>
      <c r="E3101" s="34"/>
      <c r="F3101" s="33" t="str">
        <f t="shared" si="97"/>
        <v/>
      </c>
      <c r="G3101" s="30"/>
      <c r="H3101" s="30"/>
      <c r="I3101" s="31"/>
      <c r="J3101" s="31"/>
      <c r="K3101" s="31"/>
    </row>
    <row r="3102" spans="1:11" ht="15.75" x14ac:dyDescent="0.25">
      <c r="A3102" s="28" t="str">
        <f>IFERROR((RANK(B3102, $B$5:B8098) + COUNTIF($B$5:B3102, B3102) - 1),"")</f>
        <v/>
      </c>
      <c r="B3102" s="29" t="str">
        <f t="shared" si="96"/>
        <v>0</v>
      </c>
      <c r="C3102" s="30"/>
      <c r="D3102" s="30"/>
      <c r="E3102" s="34"/>
      <c r="F3102" s="33" t="str">
        <f t="shared" si="97"/>
        <v/>
      </c>
      <c r="G3102" s="30"/>
      <c r="H3102" s="30"/>
      <c r="I3102" s="31"/>
      <c r="J3102" s="31"/>
      <c r="K3102" s="31"/>
    </row>
    <row r="3103" spans="1:11" ht="15.75" x14ac:dyDescent="0.25">
      <c r="A3103" s="28" t="str">
        <f>IFERROR((RANK(B3103, $B$5:B8099) + COUNTIF($B$5:B3103, B3103) - 1),"")</f>
        <v/>
      </c>
      <c r="B3103" s="29" t="str">
        <f t="shared" si="96"/>
        <v>0</v>
      </c>
      <c r="C3103" s="30"/>
      <c r="D3103" s="30"/>
      <c r="E3103" s="34"/>
      <c r="F3103" s="33" t="str">
        <f t="shared" si="97"/>
        <v/>
      </c>
      <c r="G3103" s="30"/>
      <c r="H3103" s="30"/>
      <c r="I3103" s="31"/>
      <c r="J3103" s="31"/>
      <c r="K3103" s="31"/>
    </row>
    <row r="3104" spans="1:11" ht="15.75" x14ac:dyDescent="0.25">
      <c r="A3104" s="28" t="str">
        <f>IFERROR((RANK(B3104, $B$5:B8100) + COUNTIF($B$5:B3104, B3104) - 1),"")</f>
        <v/>
      </c>
      <c r="B3104" s="29" t="str">
        <f t="shared" si="96"/>
        <v>0</v>
      </c>
      <c r="C3104" s="30"/>
      <c r="D3104" s="30"/>
      <c r="E3104" s="34"/>
      <c r="F3104" s="33" t="str">
        <f t="shared" si="97"/>
        <v/>
      </c>
      <c r="G3104" s="30"/>
      <c r="H3104" s="30"/>
      <c r="I3104" s="31"/>
      <c r="J3104" s="31"/>
      <c r="K3104" s="31"/>
    </row>
    <row r="3105" spans="1:11" ht="15.75" x14ac:dyDescent="0.25">
      <c r="A3105" s="28" t="str">
        <f>IFERROR((RANK(B3105, $B$5:B8101) + COUNTIF($B$5:B3105, B3105) - 1),"")</f>
        <v/>
      </c>
      <c r="B3105" s="29" t="str">
        <f t="shared" si="96"/>
        <v>0</v>
      </c>
      <c r="C3105" s="30"/>
      <c r="D3105" s="30"/>
      <c r="E3105" s="34"/>
      <c r="F3105" s="33" t="str">
        <f t="shared" si="97"/>
        <v/>
      </c>
      <c r="G3105" s="30"/>
      <c r="H3105" s="30"/>
      <c r="I3105" s="31"/>
      <c r="J3105" s="31"/>
      <c r="K3105" s="31"/>
    </row>
    <row r="3106" spans="1:11" ht="15.75" x14ac:dyDescent="0.25">
      <c r="A3106" s="28" t="str">
        <f>IFERROR((RANK(B3106, $B$5:B8102) + COUNTIF($B$5:B3106, B3106) - 1),"")</f>
        <v/>
      </c>
      <c r="B3106" s="29" t="str">
        <f t="shared" si="96"/>
        <v>0</v>
      </c>
      <c r="C3106" s="30"/>
      <c r="D3106" s="30"/>
      <c r="E3106" s="34"/>
      <c r="F3106" s="33" t="str">
        <f t="shared" si="97"/>
        <v/>
      </c>
      <c r="G3106" s="30"/>
      <c r="H3106" s="30"/>
      <c r="I3106" s="31"/>
      <c r="J3106" s="31"/>
      <c r="K3106" s="31"/>
    </row>
    <row r="3107" spans="1:11" ht="15.75" x14ac:dyDescent="0.25">
      <c r="A3107" s="28" t="str">
        <f>IFERROR((RANK(B3107, $B$5:B8103) + COUNTIF($B$5:B3107, B3107) - 1),"")</f>
        <v/>
      </c>
      <c r="B3107" s="29" t="str">
        <f t="shared" si="96"/>
        <v>0</v>
      </c>
      <c r="C3107" s="30"/>
      <c r="D3107" s="30"/>
      <c r="E3107" s="34"/>
      <c r="F3107" s="33" t="str">
        <f t="shared" si="97"/>
        <v/>
      </c>
      <c r="G3107" s="30"/>
      <c r="H3107" s="30"/>
      <c r="I3107" s="31"/>
      <c r="J3107" s="31"/>
      <c r="K3107" s="31"/>
    </row>
    <row r="3108" spans="1:11" ht="15.75" x14ac:dyDescent="0.25">
      <c r="A3108" s="28" t="str">
        <f>IFERROR((RANK(B3108, $B$5:B8104) + COUNTIF($B$5:B3108, B3108) - 1),"")</f>
        <v/>
      </c>
      <c r="B3108" s="29" t="str">
        <f t="shared" si="96"/>
        <v>0</v>
      </c>
      <c r="C3108" s="30"/>
      <c r="D3108" s="30"/>
      <c r="E3108" s="34"/>
      <c r="F3108" s="33" t="str">
        <f t="shared" si="97"/>
        <v/>
      </c>
      <c r="G3108" s="30"/>
      <c r="H3108" s="30"/>
      <c r="I3108" s="31"/>
      <c r="J3108" s="31"/>
      <c r="K3108" s="31"/>
    </row>
    <row r="3109" spans="1:11" ht="15.75" x14ac:dyDescent="0.25">
      <c r="A3109" s="28" t="str">
        <f>IFERROR((RANK(B3109, $B$5:B8105) + COUNTIF($B$5:B3109, B3109) - 1),"")</f>
        <v/>
      </c>
      <c r="B3109" s="29" t="str">
        <f t="shared" si="96"/>
        <v>0</v>
      </c>
      <c r="C3109" s="30"/>
      <c r="D3109" s="30"/>
      <c r="E3109" s="34"/>
      <c r="F3109" s="33" t="str">
        <f t="shared" si="97"/>
        <v/>
      </c>
      <c r="G3109" s="30"/>
      <c r="H3109" s="30"/>
      <c r="I3109" s="31"/>
      <c r="J3109" s="31"/>
      <c r="K3109" s="31"/>
    </row>
    <row r="3110" spans="1:11" ht="15.75" x14ac:dyDescent="0.25">
      <c r="A3110" s="28" t="str">
        <f>IFERROR((RANK(B3110, $B$5:B8106) + COUNTIF($B$5:B3110, B3110) - 1),"")</f>
        <v/>
      </c>
      <c r="B3110" s="29" t="str">
        <f t="shared" si="96"/>
        <v>0</v>
      </c>
      <c r="C3110" s="30"/>
      <c r="D3110" s="30"/>
      <c r="E3110" s="34"/>
      <c r="F3110" s="33" t="str">
        <f t="shared" si="97"/>
        <v/>
      </c>
      <c r="G3110" s="30"/>
      <c r="H3110" s="30"/>
      <c r="I3110" s="31"/>
      <c r="J3110" s="31"/>
      <c r="K3110" s="31"/>
    </row>
    <row r="3111" spans="1:11" ht="15.75" x14ac:dyDescent="0.25">
      <c r="A3111" s="28" t="str">
        <f>IFERROR((RANK(B3111, $B$5:B8107) + COUNTIF($B$5:B3111, B3111) - 1),"")</f>
        <v/>
      </c>
      <c r="B3111" s="29" t="str">
        <f t="shared" si="96"/>
        <v>0</v>
      </c>
      <c r="C3111" s="30"/>
      <c r="D3111" s="30"/>
      <c r="E3111" s="34"/>
      <c r="F3111" s="33" t="str">
        <f t="shared" si="97"/>
        <v/>
      </c>
      <c r="G3111" s="30"/>
      <c r="H3111" s="30"/>
      <c r="I3111" s="31"/>
      <c r="J3111" s="31"/>
      <c r="K3111" s="31"/>
    </row>
    <row r="3112" spans="1:11" ht="15.75" x14ac:dyDescent="0.25">
      <c r="A3112" s="28" t="str">
        <f>IFERROR((RANK(B3112, $B$5:B8108) + COUNTIF($B$5:B3112, B3112) - 1),"")</f>
        <v/>
      </c>
      <c r="B3112" s="29" t="str">
        <f t="shared" si="96"/>
        <v>0</v>
      </c>
      <c r="C3112" s="30"/>
      <c r="D3112" s="30"/>
      <c r="E3112" s="34"/>
      <c r="F3112" s="33" t="str">
        <f t="shared" si="97"/>
        <v/>
      </c>
      <c r="G3112" s="30"/>
      <c r="H3112" s="30"/>
      <c r="I3112" s="31"/>
      <c r="J3112" s="31"/>
      <c r="K3112" s="31"/>
    </row>
    <row r="3113" spans="1:11" ht="15.75" x14ac:dyDescent="0.25">
      <c r="A3113" s="28" t="str">
        <f>IFERROR((RANK(B3113, $B$5:B8109) + COUNTIF($B$5:B3113, B3113) - 1),"")</f>
        <v/>
      </c>
      <c r="B3113" s="29" t="str">
        <f t="shared" si="96"/>
        <v>0</v>
      </c>
      <c r="C3113" s="30"/>
      <c r="D3113" s="30"/>
      <c r="E3113" s="34"/>
      <c r="F3113" s="33" t="str">
        <f t="shared" si="97"/>
        <v/>
      </c>
      <c r="G3113" s="30"/>
      <c r="H3113" s="30"/>
      <c r="I3113" s="31"/>
      <c r="J3113" s="31"/>
      <c r="K3113" s="31"/>
    </row>
    <row r="3114" spans="1:11" ht="15.75" x14ac:dyDescent="0.25">
      <c r="A3114" s="28" t="str">
        <f>IFERROR((RANK(B3114, $B$5:B8110) + COUNTIF($B$5:B3114, B3114) - 1),"")</f>
        <v/>
      </c>
      <c r="B3114" s="29" t="str">
        <f t="shared" si="96"/>
        <v>0</v>
      </c>
      <c r="C3114" s="30"/>
      <c r="D3114" s="30"/>
      <c r="E3114" s="34"/>
      <c r="F3114" s="33" t="str">
        <f t="shared" si="97"/>
        <v/>
      </c>
      <c r="G3114" s="30"/>
      <c r="H3114" s="30"/>
      <c r="I3114" s="31"/>
      <c r="J3114" s="31"/>
      <c r="K3114" s="31"/>
    </row>
    <row r="3115" spans="1:11" ht="15.75" x14ac:dyDescent="0.25">
      <c r="A3115" s="28" t="str">
        <f>IFERROR((RANK(B3115, $B$5:B8111) + COUNTIF($B$5:B3115, B3115) - 1),"")</f>
        <v/>
      </c>
      <c r="B3115" s="29" t="str">
        <f t="shared" si="96"/>
        <v>0</v>
      </c>
      <c r="C3115" s="30"/>
      <c r="D3115" s="30"/>
      <c r="E3115" s="34"/>
      <c r="F3115" s="33" t="str">
        <f t="shared" si="97"/>
        <v/>
      </c>
      <c r="G3115" s="30"/>
      <c r="H3115" s="30"/>
      <c r="I3115" s="31"/>
      <c r="J3115" s="31"/>
      <c r="K3115" s="31"/>
    </row>
    <row r="3116" spans="1:11" ht="15.75" x14ac:dyDescent="0.25">
      <c r="A3116" s="28" t="str">
        <f>IFERROR((RANK(B3116, $B$5:B8112) + COUNTIF($B$5:B3116, B3116) - 1),"")</f>
        <v/>
      </c>
      <c r="B3116" s="29" t="str">
        <f t="shared" si="96"/>
        <v>0</v>
      </c>
      <c r="C3116" s="30"/>
      <c r="D3116" s="30"/>
      <c r="E3116" s="34"/>
      <c r="F3116" s="33" t="str">
        <f t="shared" si="97"/>
        <v/>
      </c>
      <c r="G3116" s="30"/>
      <c r="H3116" s="30"/>
      <c r="I3116" s="31"/>
      <c r="J3116" s="31"/>
      <c r="K3116" s="31"/>
    </row>
    <row r="3117" spans="1:11" ht="15.75" x14ac:dyDescent="0.25">
      <c r="A3117" s="28" t="str">
        <f>IFERROR((RANK(B3117, $B$5:B8113) + COUNTIF($B$5:B3117, B3117) - 1),"")</f>
        <v/>
      </c>
      <c r="B3117" s="29" t="str">
        <f t="shared" si="96"/>
        <v>0</v>
      </c>
      <c r="C3117" s="30"/>
      <c r="D3117" s="30"/>
      <c r="E3117" s="34"/>
      <c r="F3117" s="33" t="str">
        <f t="shared" si="97"/>
        <v/>
      </c>
      <c r="G3117" s="30"/>
      <c r="H3117" s="30"/>
      <c r="I3117" s="31"/>
      <c r="J3117" s="31"/>
      <c r="K3117" s="31"/>
    </row>
    <row r="3118" spans="1:11" ht="15.75" x14ac:dyDescent="0.25">
      <c r="A3118" s="28" t="str">
        <f>IFERROR((RANK(B3118, $B$5:B8114) + COUNTIF($B$5:B3118, B3118) - 1),"")</f>
        <v/>
      </c>
      <c r="B3118" s="29" t="str">
        <f t="shared" si="96"/>
        <v>0</v>
      </c>
      <c r="C3118" s="30"/>
      <c r="D3118" s="30"/>
      <c r="E3118" s="34"/>
      <c r="F3118" s="33" t="str">
        <f t="shared" si="97"/>
        <v/>
      </c>
      <c r="G3118" s="30"/>
      <c r="H3118" s="30"/>
      <c r="I3118" s="31"/>
      <c r="J3118" s="31"/>
      <c r="K3118" s="31"/>
    </row>
    <row r="3119" spans="1:11" ht="15.75" x14ac:dyDescent="0.25">
      <c r="A3119" s="28" t="str">
        <f>IFERROR((RANK(B3119, $B$5:B8115) + COUNTIF($B$5:B3119, B3119) - 1),"")</f>
        <v/>
      </c>
      <c r="B3119" s="29" t="str">
        <f t="shared" si="96"/>
        <v>0</v>
      </c>
      <c r="C3119" s="30"/>
      <c r="D3119" s="30"/>
      <c r="E3119" s="34"/>
      <c r="F3119" s="33" t="str">
        <f t="shared" si="97"/>
        <v/>
      </c>
      <c r="G3119" s="30"/>
      <c r="H3119" s="30"/>
      <c r="I3119" s="31"/>
      <c r="J3119" s="31"/>
      <c r="K3119" s="31"/>
    </row>
    <row r="3120" spans="1:11" ht="15.75" x14ac:dyDescent="0.25">
      <c r="A3120" s="28" t="str">
        <f>IFERROR((RANK(B3120, $B$5:B8116) + COUNTIF($B$5:B3120, B3120) - 1),"")</f>
        <v/>
      </c>
      <c r="B3120" s="29" t="str">
        <f t="shared" si="96"/>
        <v>0</v>
      </c>
      <c r="C3120" s="30"/>
      <c r="D3120" s="30"/>
      <c r="E3120" s="34"/>
      <c r="F3120" s="33" t="str">
        <f t="shared" si="97"/>
        <v/>
      </c>
      <c r="G3120" s="30"/>
      <c r="H3120" s="30"/>
      <c r="I3120" s="31"/>
      <c r="J3120" s="31"/>
      <c r="K3120" s="31"/>
    </row>
    <row r="3121" spans="1:11" ht="15.75" x14ac:dyDescent="0.25">
      <c r="A3121" s="28" t="str">
        <f>IFERROR((RANK(B3121, $B$5:B8117) + COUNTIF($B$5:B3121, B3121) - 1),"")</f>
        <v/>
      </c>
      <c r="B3121" s="29" t="str">
        <f t="shared" si="96"/>
        <v>0</v>
      </c>
      <c r="C3121" s="30"/>
      <c r="D3121" s="30"/>
      <c r="E3121" s="34"/>
      <c r="F3121" s="33" t="str">
        <f t="shared" si="97"/>
        <v/>
      </c>
      <c r="G3121" s="30"/>
      <c r="H3121" s="30"/>
      <c r="I3121" s="31"/>
      <c r="J3121" s="31"/>
      <c r="K3121" s="31"/>
    </row>
    <row r="3122" spans="1:11" ht="15.75" x14ac:dyDescent="0.25">
      <c r="A3122" s="28" t="str">
        <f>IFERROR((RANK(B3122, $B$5:B8118) + COUNTIF($B$5:B3122, B3122) - 1),"")</f>
        <v/>
      </c>
      <c r="B3122" s="29" t="str">
        <f t="shared" si="96"/>
        <v>0</v>
      </c>
      <c r="C3122" s="30"/>
      <c r="D3122" s="30"/>
      <c r="E3122" s="34"/>
      <c r="F3122" s="33" t="str">
        <f t="shared" si="97"/>
        <v/>
      </c>
      <c r="G3122" s="30"/>
      <c r="H3122" s="30"/>
      <c r="I3122" s="31"/>
      <c r="J3122" s="31"/>
      <c r="K3122" s="31"/>
    </row>
    <row r="3123" spans="1:11" ht="15.75" x14ac:dyDescent="0.25">
      <c r="A3123" s="28" t="str">
        <f>IFERROR((RANK(B3123, $B$5:B8119) + COUNTIF($B$5:B3123, B3123) - 1),"")</f>
        <v/>
      </c>
      <c r="B3123" s="29" t="str">
        <f t="shared" si="96"/>
        <v>0</v>
      </c>
      <c r="C3123" s="30"/>
      <c r="D3123" s="30"/>
      <c r="E3123" s="34"/>
      <c r="F3123" s="33" t="str">
        <f t="shared" si="97"/>
        <v/>
      </c>
      <c r="G3123" s="30"/>
      <c r="H3123" s="30"/>
      <c r="I3123" s="31"/>
      <c r="J3123" s="31"/>
      <c r="K3123" s="31"/>
    </row>
    <row r="3124" spans="1:11" ht="15.75" x14ac:dyDescent="0.25">
      <c r="A3124" s="28" t="str">
        <f>IFERROR((RANK(B3124, $B$5:B8120) + COUNTIF($B$5:B3124, B3124) - 1),"")</f>
        <v/>
      </c>
      <c r="B3124" s="29" t="str">
        <f t="shared" si="96"/>
        <v>0</v>
      </c>
      <c r="C3124" s="30"/>
      <c r="D3124" s="30"/>
      <c r="E3124" s="34"/>
      <c r="F3124" s="33" t="str">
        <f t="shared" si="97"/>
        <v/>
      </c>
      <c r="G3124" s="30"/>
      <c r="H3124" s="30"/>
      <c r="I3124" s="31"/>
      <c r="J3124" s="31"/>
      <c r="K3124" s="31"/>
    </row>
    <row r="3125" spans="1:11" ht="15.75" x14ac:dyDescent="0.25">
      <c r="A3125" s="28" t="str">
        <f>IFERROR((RANK(B3125, $B$5:B8121) + COUNTIF($B$5:B3125, B3125) - 1),"")</f>
        <v/>
      </c>
      <c r="B3125" s="29" t="str">
        <f t="shared" si="96"/>
        <v>0</v>
      </c>
      <c r="C3125" s="30"/>
      <c r="D3125" s="30"/>
      <c r="E3125" s="34"/>
      <c r="F3125" s="33" t="str">
        <f t="shared" si="97"/>
        <v/>
      </c>
      <c r="G3125" s="30"/>
      <c r="H3125" s="30"/>
      <c r="I3125" s="31"/>
      <c r="J3125" s="31"/>
      <c r="K3125" s="31"/>
    </row>
    <row r="3126" spans="1:11" ht="15.75" x14ac:dyDescent="0.25">
      <c r="A3126" s="28" t="str">
        <f>IFERROR((RANK(B3126, $B$5:B8122) + COUNTIF($B$5:B3126, B3126) - 1),"")</f>
        <v/>
      </c>
      <c r="B3126" s="29" t="str">
        <f t="shared" si="96"/>
        <v>0</v>
      </c>
      <c r="C3126" s="30"/>
      <c r="D3126" s="30"/>
      <c r="E3126" s="34"/>
      <c r="F3126" s="33" t="str">
        <f t="shared" si="97"/>
        <v/>
      </c>
      <c r="G3126" s="30"/>
      <c r="H3126" s="30"/>
      <c r="I3126" s="31"/>
      <c r="J3126" s="31"/>
      <c r="K3126" s="31"/>
    </row>
    <row r="3127" spans="1:11" ht="15.75" x14ac:dyDescent="0.25">
      <c r="A3127" s="28" t="str">
        <f>IFERROR((RANK(B3127, $B$5:B8123) + COUNTIF($B$5:B3127, B3127) - 1),"")</f>
        <v/>
      </c>
      <c r="B3127" s="29" t="str">
        <f t="shared" si="96"/>
        <v>0</v>
      </c>
      <c r="C3127" s="30"/>
      <c r="D3127" s="30"/>
      <c r="E3127" s="34"/>
      <c r="F3127" s="33" t="str">
        <f t="shared" si="97"/>
        <v/>
      </c>
      <c r="G3127" s="30"/>
      <c r="H3127" s="30"/>
      <c r="I3127" s="31"/>
      <c r="J3127" s="31"/>
      <c r="K3127" s="31"/>
    </row>
    <row r="3128" spans="1:11" ht="15.75" x14ac:dyDescent="0.25">
      <c r="A3128" s="28" t="str">
        <f>IFERROR((RANK(B3128, $B$5:B8124) + COUNTIF($B$5:B3128, B3128) - 1),"")</f>
        <v/>
      </c>
      <c r="B3128" s="29" t="str">
        <f t="shared" si="96"/>
        <v>0</v>
      </c>
      <c r="C3128" s="30"/>
      <c r="D3128" s="30"/>
      <c r="E3128" s="34"/>
      <c r="F3128" s="33" t="str">
        <f t="shared" si="97"/>
        <v/>
      </c>
      <c r="G3128" s="30"/>
      <c r="H3128" s="30"/>
      <c r="I3128" s="31"/>
      <c r="J3128" s="31"/>
      <c r="K3128" s="31"/>
    </row>
    <row r="3129" spans="1:11" ht="15.75" x14ac:dyDescent="0.25">
      <c r="A3129" s="28" t="str">
        <f>IFERROR((RANK(B3129, $B$5:B8125) + COUNTIF($B$5:B3129, B3129) - 1),"")</f>
        <v/>
      </c>
      <c r="B3129" s="29" t="str">
        <f t="shared" si="96"/>
        <v>0</v>
      </c>
      <c r="C3129" s="30"/>
      <c r="D3129" s="30"/>
      <c r="E3129" s="34"/>
      <c r="F3129" s="33" t="str">
        <f t="shared" si="97"/>
        <v/>
      </c>
      <c r="G3129" s="30"/>
      <c r="H3129" s="30"/>
      <c r="I3129" s="31"/>
      <c r="J3129" s="31"/>
      <c r="K3129" s="31"/>
    </row>
    <row r="3130" spans="1:11" ht="15.75" x14ac:dyDescent="0.25">
      <c r="A3130" s="28" t="str">
        <f>IFERROR((RANK(B3130, $B$5:B8126) + COUNTIF($B$5:B3130, B3130) - 1),"")</f>
        <v/>
      </c>
      <c r="B3130" s="29" t="str">
        <f t="shared" si="96"/>
        <v>0</v>
      </c>
      <c r="C3130" s="30"/>
      <c r="D3130" s="30"/>
      <c r="E3130" s="34"/>
      <c r="F3130" s="33" t="str">
        <f t="shared" si="97"/>
        <v/>
      </c>
      <c r="G3130" s="30"/>
      <c r="H3130" s="30"/>
      <c r="I3130" s="31"/>
      <c r="J3130" s="31"/>
      <c r="K3130" s="31"/>
    </row>
    <row r="3131" spans="1:11" ht="15.75" x14ac:dyDescent="0.25">
      <c r="A3131" s="28" t="str">
        <f>IFERROR((RANK(B3131, $B$5:B8127) + COUNTIF($B$5:B3131, B3131) - 1),"")</f>
        <v/>
      </c>
      <c r="B3131" s="29" t="str">
        <f t="shared" si="96"/>
        <v>0</v>
      </c>
      <c r="C3131" s="30"/>
      <c r="D3131" s="30"/>
      <c r="E3131" s="34"/>
      <c r="F3131" s="33" t="str">
        <f t="shared" si="97"/>
        <v/>
      </c>
      <c r="G3131" s="30"/>
      <c r="H3131" s="30"/>
      <c r="I3131" s="31"/>
      <c r="J3131" s="31"/>
      <c r="K3131" s="31"/>
    </row>
    <row r="3132" spans="1:11" ht="15.75" x14ac:dyDescent="0.25">
      <c r="A3132" s="28" t="str">
        <f>IFERROR((RANK(B3132, $B$5:B8128) + COUNTIF($B$5:B3132, B3132) - 1),"")</f>
        <v/>
      </c>
      <c r="B3132" s="29" t="str">
        <f t="shared" si="96"/>
        <v>0</v>
      </c>
      <c r="C3132" s="30"/>
      <c r="D3132" s="30"/>
      <c r="E3132" s="34"/>
      <c r="F3132" s="33" t="str">
        <f t="shared" si="97"/>
        <v/>
      </c>
      <c r="G3132" s="30"/>
      <c r="H3132" s="30"/>
      <c r="I3132" s="31"/>
      <c r="J3132" s="31"/>
      <c r="K3132" s="31"/>
    </row>
    <row r="3133" spans="1:11" ht="15.75" x14ac:dyDescent="0.25">
      <c r="A3133" s="28" t="str">
        <f>IFERROR((RANK(B3133, $B$5:B8129) + COUNTIF($B$5:B3133, B3133) - 1),"")</f>
        <v/>
      </c>
      <c r="B3133" s="29" t="str">
        <f t="shared" si="96"/>
        <v>0</v>
      </c>
      <c r="C3133" s="30"/>
      <c r="D3133" s="30"/>
      <c r="E3133" s="34"/>
      <c r="F3133" s="33" t="str">
        <f t="shared" si="97"/>
        <v/>
      </c>
      <c r="G3133" s="30"/>
      <c r="H3133" s="30"/>
      <c r="I3133" s="31"/>
      <c r="J3133" s="31"/>
      <c r="K3133" s="31"/>
    </row>
    <row r="3134" spans="1:11" ht="15.75" x14ac:dyDescent="0.25">
      <c r="A3134" s="28" t="str">
        <f>IFERROR((RANK(B3134, $B$5:B8130) + COUNTIF($B$5:B3134, B3134) - 1),"")</f>
        <v/>
      </c>
      <c r="B3134" s="29" t="str">
        <f t="shared" si="96"/>
        <v>0</v>
      </c>
      <c r="C3134" s="30"/>
      <c r="D3134" s="30"/>
      <c r="E3134" s="34"/>
      <c r="F3134" s="33" t="str">
        <f t="shared" si="97"/>
        <v/>
      </c>
      <c r="G3134" s="30"/>
      <c r="H3134" s="30"/>
      <c r="I3134" s="31"/>
      <c r="J3134" s="31"/>
      <c r="K3134" s="31"/>
    </row>
    <row r="3135" spans="1:11" ht="15.75" x14ac:dyDescent="0.25">
      <c r="A3135" s="28" t="str">
        <f>IFERROR((RANK(B3135, $B$5:B8131) + COUNTIF($B$5:B3135, B3135) - 1),"")</f>
        <v/>
      </c>
      <c r="B3135" s="29" t="str">
        <f t="shared" si="96"/>
        <v>0</v>
      </c>
      <c r="C3135" s="30"/>
      <c r="D3135" s="30"/>
      <c r="E3135" s="34"/>
      <c r="F3135" s="33" t="str">
        <f t="shared" si="97"/>
        <v/>
      </c>
      <c r="G3135" s="30"/>
      <c r="H3135" s="30"/>
      <c r="I3135" s="31"/>
      <c r="J3135" s="31"/>
      <c r="K3135" s="31"/>
    </row>
    <row r="3136" spans="1:11" ht="15.75" x14ac:dyDescent="0.25">
      <c r="A3136" s="28" t="str">
        <f>IFERROR((RANK(B3136, $B$5:B8132) + COUNTIF($B$5:B3136, B3136) - 1),"")</f>
        <v/>
      </c>
      <c r="B3136" s="29" t="str">
        <f t="shared" si="96"/>
        <v>0</v>
      </c>
      <c r="C3136" s="30"/>
      <c r="D3136" s="30"/>
      <c r="E3136" s="34"/>
      <c r="F3136" s="33" t="str">
        <f t="shared" si="97"/>
        <v/>
      </c>
      <c r="G3136" s="30"/>
      <c r="H3136" s="30"/>
      <c r="I3136" s="31"/>
      <c r="J3136" s="31"/>
      <c r="K3136" s="31"/>
    </row>
    <row r="3137" spans="1:11" ht="15.75" x14ac:dyDescent="0.25">
      <c r="A3137" s="28" t="str">
        <f>IFERROR((RANK(B3137, $B$5:B8133) + COUNTIF($B$5:B3137, B3137) - 1),"")</f>
        <v/>
      </c>
      <c r="B3137" s="29" t="str">
        <f t="shared" si="96"/>
        <v>0</v>
      </c>
      <c r="C3137" s="30"/>
      <c r="D3137" s="30"/>
      <c r="E3137" s="34"/>
      <c r="F3137" s="33" t="str">
        <f t="shared" si="97"/>
        <v/>
      </c>
      <c r="G3137" s="30"/>
      <c r="H3137" s="30"/>
      <c r="I3137" s="31"/>
      <c r="J3137" s="31"/>
      <c r="K3137" s="31"/>
    </row>
    <row r="3138" spans="1:11" ht="15.75" x14ac:dyDescent="0.25">
      <c r="A3138" s="28" t="str">
        <f>IFERROR((RANK(B3138, $B$5:B8134) + COUNTIF($B$5:B3138, B3138) - 1),"")</f>
        <v/>
      </c>
      <c r="B3138" s="29" t="str">
        <f t="shared" si="96"/>
        <v>0</v>
      </c>
      <c r="C3138" s="30"/>
      <c r="D3138" s="30"/>
      <c r="E3138" s="34"/>
      <c r="F3138" s="33" t="str">
        <f t="shared" si="97"/>
        <v/>
      </c>
      <c r="G3138" s="30"/>
      <c r="H3138" s="30"/>
      <c r="I3138" s="31"/>
      <c r="J3138" s="31"/>
      <c r="K3138" s="31"/>
    </row>
    <row r="3139" spans="1:11" ht="15.75" x14ac:dyDescent="0.25">
      <c r="A3139" s="28" t="str">
        <f>IFERROR((RANK(B3139, $B$5:B8135) + COUNTIF($B$5:B3139, B3139) - 1),"")</f>
        <v/>
      </c>
      <c r="B3139" s="29" t="str">
        <f t="shared" si="96"/>
        <v>0</v>
      </c>
      <c r="C3139" s="30"/>
      <c r="D3139" s="30"/>
      <c r="E3139" s="34"/>
      <c r="F3139" s="33" t="str">
        <f t="shared" si="97"/>
        <v/>
      </c>
      <c r="G3139" s="30"/>
      <c r="H3139" s="30"/>
      <c r="I3139" s="31"/>
      <c r="J3139" s="31"/>
      <c r="K3139" s="31"/>
    </row>
    <row r="3140" spans="1:11" ht="15.75" x14ac:dyDescent="0.25">
      <c r="A3140" s="28" t="str">
        <f>IFERROR((RANK(B3140, $B$5:B8136) + COUNTIF($B$5:B3140, B3140) - 1),"")</f>
        <v/>
      </c>
      <c r="B3140" s="29" t="str">
        <f t="shared" si="96"/>
        <v>0</v>
      </c>
      <c r="C3140" s="30"/>
      <c r="D3140" s="30"/>
      <c r="E3140" s="34"/>
      <c r="F3140" s="33" t="str">
        <f t="shared" si="97"/>
        <v/>
      </c>
      <c r="G3140" s="30"/>
      <c r="H3140" s="30"/>
      <c r="I3140" s="31"/>
      <c r="J3140" s="31"/>
      <c r="K3140" s="31"/>
    </row>
    <row r="3141" spans="1:11" ht="15.75" x14ac:dyDescent="0.25">
      <c r="A3141" s="28" t="str">
        <f>IFERROR((RANK(B3141, $B$5:B8137) + COUNTIF($B$5:B3141, B3141) - 1),"")</f>
        <v/>
      </c>
      <c r="B3141" s="29" t="str">
        <f t="shared" ref="B3141:B3204" si="98">IF(G3141="Removed",IF(AND(I3141 &lt;&gt; "Poor", I3141 &lt;&gt; "Very Poor/Dead",E3141&gt;5), E3141, "0"),"0")</f>
        <v>0</v>
      </c>
      <c r="C3141" s="30"/>
      <c r="D3141" s="30"/>
      <c r="E3141" s="34"/>
      <c r="F3141" s="33" t="str">
        <f t="shared" ref="F3141:F3204" si="99">IF(E3141&gt;=20,"X","")</f>
        <v/>
      </c>
      <c r="G3141" s="30"/>
      <c r="H3141" s="30"/>
      <c r="I3141" s="31"/>
      <c r="J3141" s="31"/>
      <c r="K3141" s="31"/>
    </row>
    <row r="3142" spans="1:11" ht="15.75" x14ac:dyDescent="0.25">
      <c r="A3142" s="28" t="str">
        <f>IFERROR((RANK(B3142, $B$5:B8138) + COUNTIF($B$5:B3142, B3142) - 1),"")</f>
        <v/>
      </c>
      <c r="B3142" s="29" t="str">
        <f t="shared" si="98"/>
        <v>0</v>
      </c>
      <c r="C3142" s="30"/>
      <c r="D3142" s="30"/>
      <c r="E3142" s="34"/>
      <c r="F3142" s="33" t="str">
        <f t="shared" si="99"/>
        <v/>
      </c>
      <c r="G3142" s="30"/>
      <c r="H3142" s="30"/>
      <c r="I3142" s="31"/>
      <c r="J3142" s="31"/>
      <c r="K3142" s="31"/>
    </row>
    <row r="3143" spans="1:11" ht="15.75" x14ac:dyDescent="0.25">
      <c r="A3143" s="28" t="str">
        <f>IFERROR((RANK(B3143, $B$5:B8139) + COUNTIF($B$5:B3143, B3143) - 1),"")</f>
        <v/>
      </c>
      <c r="B3143" s="29" t="str">
        <f t="shared" si="98"/>
        <v>0</v>
      </c>
      <c r="C3143" s="30"/>
      <c r="D3143" s="30"/>
      <c r="E3143" s="34"/>
      <c r="F3143" s="33" t="str">
        <f t="shared" si="99"/>
        <v/>
      </c>
      <c r="G3143" s="30"/>
      <c r="H3143" s="30"/>
      <c r="I3143" s="31"/>
      <c r="J3143" s="31"/>
      <c r="K3143" s="31"/>
    </row>
    <row r="3144" spans="1:11" ht="15.75" x14ac:dyDescent="0.25">
      <c r="A3144" s="28" t="str">
        <f>IFERROR((RANK(B3144, $B$5:B8140) + COUNTIF($B$5:B3144, B3144) - 1),"")</f>
        <v/>
      </c>
      <c r="B3144" s="29" t="str">
        <f t="shared" si="98"/>
        <v>0</v>
      </c>
      <c r="C3144" s="30"/>
      <c r="D3144" s="30"/>
      <c r="E3144" s="34"/>
      <c r="F3144" s="33" t="str">
        <f t="shared" si="99"/>
        <v/>
      </c>
      <c r="G3144" s="30"/>
      <c r="H3144" s="30"/>
      <c r="I3144" s="31"/>
      <c r="J3144" s="31"/>
      <c r="K3144" s="31"/>
    </row>
    <row r="3145" spans="1:11" ht="15.75" x14ac:dyDescent="0.25">
      <c r="A3145" s="28" t="str">
        <f>IFERROR((RANK(B3145, $B$5:B8141) + COUNTIF($B$5:B3145, B3145) - 1),"")</f>
        <v/>
      </c>
      <c r="B3145" s="29" t="str">
        <f t="shared" si="98"/>
        <v>0</v>
      </c>
      <c r="C3145" s="30"/>
      <c r="D3145" s="30"/>
      <c r="E3145" s="34"/>
      <c r="F3145" s="33" t="str">
        <f t="shared" si="99"/>
        <v/>
      </c>
      <c r="G3145" s="30"/>
      <c r="H3145" s="30"/>
      <c r="I3145" s="31"/>
      <c r="J3145" s="31"/>
      <c r="K3145" s="31"/>
    </row>
    <row r="3146" spans="1:11" ht="15.75" x14ac:dyDescent="0.25">
      <c r="A3146" s="28" t="str">
        <f>IFERROR((RANK(B3146, $B$5:B8142) + COUNTIF($B$5:B3146, B3146) - 1),"")</f>
        <v/>
      </c>
      <c r="B3146" s="29" t="str">
        <f t="shared" si="98"/>
        <v>0</v>
      </c>
      <c r="C3146" s="30"/>
      <c r="D3146" s="30"/>
      <c r="E3146" s="34"/>
      <c r="F3146" s="33" t="str">
        <f t="shared" si="99"/>
        <v/>
      </c>
      <c r="G3146" s="30"/>
      <c r="H3146" s="30"/>
      <c r="I3146" s="31"/>
      <c r="J3146" s="31"/>
      <c r="K3146" s="31"/>
    </row>
    <row r="3147" spans="1:11" ht="15.75" x14ac:dyDescent="0.25">
      <c r="A3147" s="28" t="str">
        <f>IFERROR((RANK(B3147, $B$5:B8143) + COUNTIF($B$5:B3147, B3147) - 1),"")</f>
        <v/>
      </c>
      <c r="B3147" s="29" t="str">
        <f t="shared" si="98"/>
        <v>0</v>
      </c>
      <c r="C3147" s="30"/>
      <c r="D3147" s="30"/>
      <c r="E3147" s="34"/>
      <c r="F3147" s="33" t="str">
        <f t="shared" si="99"/>
        <v/>
      </c>
      <c r="G3147" s="30"/>
      <c r="H3147" s="30"/>
      <c r="I3147" s="31"/>
      <c r="J3147" s="31"/>
      <c r="K3147" s="31"/>
    </row>
    <row r="3148" spans="1:11" ht="15.75" x14ac:dyDescent="0.25">
      <c r="A3148" s="28" t="str">
        <f>IFERROR((RANK(B3148, $B$5:B8144) + COUNTIF($B$5:B3148, B3148) - 1),"")</f>
        <v/>
      </c>
      <c r="B3148" s="29" t="str">
        <f t="shared" si="98"/>
        <v>0</v>
      </c>
      <c r="C3148" s="30"/>
      <c r="D3148" s="30"/>
      <c r="E3148" s="34"/>
      <c r="F3148" s="33" t="str">
        <f t="shared" si="99"/>
        <v/>
      </c>
      <c r="G3148" s="30"/>
      <c r="H3148" s="30"/>
      <c r="I3148" s="31"/>
      <c r="J3148" s="31"/>
      <c r="K3148" s="31"/>
    </row>
    <row r="3149" spans="1:11" ht="15.75" x14ac:dyDescent="0.25">
      <c r="A3149" s="28" t="str">
        <f>IFERROR((RANK(B3149, $B$5:B8145) + COUNTIF($B$5:B3149, B3149) - 1),"")</f>
        <v/>
      </c>
      <c r="B3149" s="29" t="str">
        <f t="shared" si="98"/>
        <v>0</v>
      </c>
      <c r="C3149" s="30"/>
      <c r="D3149" s="30"/>
      <c r="E3149" s="34"/>
      <c r="F3149" s="33" t="str">
        <f t="shared" si="99"/>
        <v/>
      </c>
      <c r="G3149" s="30"/>
      <c r="H3149" s="30"/>
      <c r="I3149" s="31"/>
      <c r="J3149" s="31"/>
      <c r="K3149" s="31"/>
    </row>
    <row r="3150" spans="1:11" ht="15.75" x14ac:dyDescent="0.25">
      <c r="A3150" s="28" t="str">
        <f>IFERROR((RANK(B3150, $B$5:B8146) + COUNTIF($B$5:B3150, B3150) - 1),"")</f>
        <v/>
      </c>
      <c r="B3150" s="29" t="str">
        <f t="shared" si="98"/>
        <v>0</v>
      </c>
      <c r="C3150" s="30"/>
      <c r="D3150" s="30"/>
      <c r="E3150" s="34"/>
      <c r="F3150" s="33" t="str">
        <f t="shared" si="99"/>
        <v/>
      </c>
      <c r="G3150" s="30"/>
      <c r="H3150" s="30"/>
      <c r="I3150" s="31"/>
      <c r="J3150" s="31"/>
      <c r="K3150" s="31"/>
    </row>
    <row r="3151" spans="1:11" ht="15.75" x14ac:dyDescent="0.25">
      <c r="A3151" s="28" t="str">
        <f>IFERROR((RANK(B3151, $B$5:B8147) + COUNTIF($B$5:B3151, B3151) - 1),"")</f>
        <v/>
      </c>
      <c r="B3151" s="29" t="str">
        <f t="shared" si="98"/>
        <v>0</v>
      </c>
      <c r="C3151" s="30"/>
      <c r="D3151" s="30"/>
      <c r="E3151" s="34"/>
      <c r="F3151" s="33" t="str">
        <f t="shared" si="99"/>
        <v/>
      </c>
      <c r="G3151" s="30"/>
      <c r="H3151" s="30"/>
      <c r="I3151" s="31"/>
      <c r="J3151" s="31"/>
      <c r="K3151" s="31"/>
    </row>
    <row r="3152" spans="1:11" ht="15.75" x14ac:dyDescent="0.25">
      <c r="A3152" s="28" t="str">
        <f>IFERROR((RANK(B3152, $B$5:B8148) + COUNTIF($B$5:B3152, B3152) - 1),"")</f>
        <v/>
      </c>
      <c r="B3152" s="29" t="str">
        <f t="shared" si="98"/>
        <v>0</v>
      </c>
      <c r="C3152" s="30"/>
      <c r="D3152" s="30"/>
      <c r="E3152" s="34"/>
      <c r="F3152" s="33" t="str">
        <f t="shared" si="99"/>
        <v/>
      </c>
      <c r="G3152" s="30"/>
      <c r="H3152" s="30"/>
      <c r="I3152" s="31"/>
      <c r="J3152" s="31"/>
      <c r="K3152" s="31"/>
    </row>
    <row r="3153" spans="1:11" ht="15.75" x14ac:dyDescent="0.25">
      <c r="A3153" s="28" t="str">
        <f>IFERROR((RANK(B3153, $B$5:B8149) + COUNTIF($B$5:B3153, B3153) - 1),"")</f>
        <v/>
      </c>
      <c r="B3153" s="29" t="str">
        <f t="shared" si="98"/>
        <v>0</v>
      </c>
      <c r="C3153" s="30"/>
      <c r="D3153" s="30"/>
      <c r="E3153" s="34"/>
      <c r="F3153" s="33" t="str">
        <f t="shared" si="99"/>
        <v/>
      </c>
      <c r="G3153" s="30"/>
      <c r="H3153" s="30"/>
      <c r="I3153" s="31"/>
      <c r="J3153" s="31"/>
      <c r="K3153" s="31"/>
    </row>
    <row r="3154" spans="1:11" ht="15.75" x14ac:dyDescent="0.25">
      <c r="A3154" s="28" t="str">
        <f>IFERROR((RANK(B3154, $B$5:B8150) + COUNTIF($B$5:B3154, B3154) - 1),"")</f>
        <v/>
      </c>
      <c r="B3154" s="29" t="str">
        <f t="shared" si="98"/>
        <v>0</v>
      </c>
      <c r="C3154" s="30"/>
      <c r="D3154" s="30"/>
      <c r="E3154" s="34"/>
      <c r="F3154" s="33" t="str">
        <f t="shared" si="99"/>
        <v/>
      </c>
      <c r="G3154" s="30"/>
      <c r="H3154" s="30"/>
      <c r="I3154" s="31"/>
      <c r="J3154" s="31"/>
      <c r="K3154" s="31"/>
    </row>
    <row r="3155" spans="1:11" ht="15.75" x14ac:dyDescent="0.25">
      <c r="A3155" s="28" t="str">
        <f>IFERROR((RANK(B3155, $B$5:B8151) + COUNTIF($B$5:B3155, B3155) - 1),"")</f>
        <v/>
      </c>
      <c r="B3155" s="29" t="str">
        <f t="shared" si="98"/>
        <v>0</v>
      </c>
      <c r="C3155" s="30"/>
      <c r="D3155" s="30"/>
      <c r="E3155" s="34"/>
      <c r="F3155" s="33" t="str">
        <f t="shared" si="99"/>
        <v/>
      </c>
      <c r="G3155" s="30"/>
      <c r="H3155" s="30"/>
      <c r="I3155" s="31"/>
      <c r="J3155" s="31"/>
      <c r="K3155" s="31"/>
    </row>
    <row r="3156" spans="1:11" ht="15.75" x14ac:dyDescent="0.25">
      <c r="A3156" s="28" t="str">
        <f>IFERROR((RANK(B3156, $B$5:B8152) + COUNTIF($B$5:B3156, B3156) - 1),"")</f>
        <v/>
      </c>
      <c r="B3156" s="29" t="str">
        <f t="shared" si="98"/>
        <v>0</v>
      </c>
      <c r="C3156" s="30"/>
      <c r="D3156" s="30"/>
      <c r="E3156" s="34"/>
      <c r="F3156" s="33" t="str">
        <f t="shared" si="99"/>
        <v/>
      </c>
      <c r="G3156" s="30"/>
      <c r="H3156" s="30"/>
      <c r="I3156" s="31"/>
      <c r="J3156" s="31"/>
      <c r="K3156" s="31"/>
    </row>
    <row r="3157" spans="1:11" ht="15.75" x14ac:dyDescent="0.25">
      <c r="A3157" s="28" t="str">
        <f>IFERROR((RANK(B3157, $B$5:B8153) + COUNTIF($B$5:B3157, B3157) - 1),"")</f>
        <v/>
      </c>
      <c r="B3157" s="29" t="str">
        <f t="shared" si="98"/>
        <v>0</v>
      </c>
      <c r="C3157" s="30"/>
      <c r="D3157" s="30"/>
      <c r="E3157" s="34"/>
      <c r="F3157" s="33" t="str">
        <f t="shared" si="99"/>
        <v/>
      </c>
      <c r="G3157" s="30"/>
      <c r="H3157" s="30"/>
      <c r="I3157" s="31"/>
      <c r="J3157" s="31"/>
      <c r="K3157" s="31"/>
    </row>
    <row r="3158" spans="1:11" ht="15.75" x14ac:dyDescent="0.25">
      <c r="A3158" s="28" t="str">
        <f>IFERROR((RANK(B3158, $B$5:B8154) + COUNTIF($B$5:B3158, B3158) - 1),"")</f>
        <v/>
      </c>
      <c r="B3158" s="29" t="str">
        <f t="shared" si="98"/>
        <v>0</v>
      </c>
      <c r="C3158" s="30"/>
      <c r="D3158" s="30"/>
      <c r="E3158" s="34"/>
      <c r="F3158" s="33" t="str">
        <f t="shared" si="99"/>
        <v/>
      </c>
      <c r="G3158" s="30"/>
      <c r="H3158" s="30"/>
      <c r="I3158" s="31"/>
      <c r="J3158" s="31"/>
      <c r="K3158" s="31"/>
    </row>
    <row r="3159" spans="1:11" ht="15.75" x14ac:dyDescent="0.25">
      <c r="A3159" s="28" t="str">
        <f>IFERROR((RANK(B3159, $B$5:B8155) + COUNTIF($B$5:B3159, B3159) - 1),"")</f>
        <v/>
      </c>
      <c r="B3159" s="29" t="str">
        <f t="shared" si="98"/>
        <v>0</v>
      </c>
      <c r="C3159" s="30"/>
      <c r="D3159" s="30"/>
      <c r="E3159" s="34"/>
      <c r="F3159" s="33" t="str">
        <f t="shared" si="99"/>
        <v/>
      </c>
      <c r="G3159" s="30"/>
      <c r="H3159" s="30"/>
      <c r="I3159" s="31"/>
      <c r="J3159" s="31"/>
      <c r="K3159" s="31"/>
    </row>
    <row r="3160" spans="1:11" ht="15.75" x14ac:dyDescent="0.25">
      <c r="A3160" s="28" t="str">
        <f>IFERROR((RANK(B3160, $B$5:B8156) + COUNTIF($B$5:B3160, B3160) - 1),"")</f>
        <v/>
      </c>
      <c r="B3160" s="29" t="str">
        <f t="shared" si="98"/>
        <v>0</v>
      </c>
      <c r="C3160" s="30"/>
      <c r="D3160" s="30"/>
      <c r="E3160" s="34"/>
      <c r="F3160" s="33" t="str">
        <f t="shared" si="99"/>
        <v/>
      </c>
      <c r="G3160" s="30"/>
      <c r="H3160" s="30"/>
      <c r="I3160" s="31"/>
      <c r="J3160" s="31"/>
      <c r="K3160" s="31"/>
    </row>
    <row r="3161" spans="1:11" ht="15.75" x14ac:dyDescent="0.25">
      <c r="A3161" s="28" t="str">
        <f>IFERROR((RANK(B3161, $B$5:B8157) + COUNTIF($B$5:B3161, B3161) - 1),"")</f>
        <v/>
      </c>
      <c r="B3161" s="29" t="str">
        <f t="shared" si="98"/>
        <v>0</v>
      </c>
      <c r="C3161" s="30"/>
      <c r="D3161" s="30"/>
      <c r="E3161" s="34"/>
      <c r="F3161" s="33" t="str">
        <f t="shared" si="99"/>
        <v/>
      </c>
      <c r="G3161" s="30"/>
      <c r="H3161" s="30"/>
      <c r="I3161" s="31"/>
      <c r="J3161" s="31"/>
      <c r="K3161" s="31"/>
    </row>
    <row r="3162" spans="1:11" ht="15.75" x14ac:dyDescent="0.25">
      <c r="A3162" s="28" t="str">
        <f>IFERROR((RANK(B3162, $B$5:B8158) + COUNTIF($B$5:B3162, B3162) - 1),"")</f>
        <v/>
      </c>
      <c r="B3162" s="29" t="str">
        <f t="shared" si="98"/>
        <v>0</v>
      </c>
      <c r="C3162" s="30"/>
      <c r="D3162" s="30"/>
      <c r="E3162" s="34"/>
      <c r="F3162" s="33" t="str">
        <f t="shared" si="99"/>
        <v/>
      </c>
      <c r="G3162" s="30"/>
      <c r="H3162" s="30"/>
      <c r="I3162" s="31"/>
      <c r="J3162" s="31"/>
      <c r="K3162" s="31"/>
    </row>
    <row r="3163" spans="1:11" ht="15.75" x14ac:dyDescent="0.25">
      <c r="A3163" s="28" t="str">
        <f>IFERROR((RANK(B3163, $B$5:B8159) + COUNTIF($B$5:B3163, B3163) - 1),"")</f>
        <v/>
      </c>
      <c r="B3163" s="29" t="str">
        <f t="shared" si="98"/>
        <v>0</v>
      </c>
      <c r="C3163" s="30"/>
      <c r="D3163" s="30"/>
      <c r="E3163" s="34"/>
      <c r="F3163" s="33" t="str">
        <f t="shared" si="99"/>
        <v/>
      </c>
      <c r="G3163" s="30"/>
      <c r="H3163" s="30"/>
      <c r="I3163" s="31"/>
      <c r="J3163" s="31"/>
      <c r="K3163" s="31"/>
    </row>
    <row r="3164" spans="1:11" ht="15.75" x14ac:dyDescent="0.25">
      <c r="A3164" s="28" t="str">
        <f>IFERROR((RANK(B3164, $B$5:B8160) + COUNTIF($B$5:B3164, B3164) - 1),"")</f>
        <v/>
      </c>
      <c r="B3164" s="29" t="str">
        <f t="shared" si="98"/>
        <v>0</v>
      </c>
      <c r="C3164" s="30"/>
      <c r="D3164" s="30"/>
      <c r="E3164" s="34"/>
      <c r="F3164" s="33" t="str">
        <f t="shared" si="99"/>
        <v/>
      </c>
      <c r="G3164" s="30"/>
      <c r="H3164" s="30"/>
      <c r="I3164" s="31"/>
      <c r="J3164" s="31"/>
      <c r="K3164" s="31"/>
    </row>
    <row r="3165" spans="1:11" ht="15.75" x14ac:dyDescent="0.25">
      <c r="A3165" s="28" t="str">
        <f>IFERROR((RANK(B3165, $B$5:B8161) + COUNTIF($B$5:B3165, B3165) - 1),"")</f>
        <v/>
      </c>
      <c r="B3165" s="29" t="str">
        <f t="shared" si="98"/>
        <v>0</v>
      </c>
      <c r="C3165" s="30"/>
      <c r="D3165" s="30"/>
      <c r="E3165" s="34"/>
      <c r="F3165" s="33" t="str">
        <f t="shared" si="99"/>
        <v/>
      </c>
      <c r="G3165" s="30"/>
      <c r="H3165" s="30"/>
      <c r="I3165" s="31"/>
      <c r="J3165" s="31"/>
      <c r="K3165" s="31"/>
    </row>
    <row r="3166" spans="1:11" ht="15.75" x14ac:dyDescent="0.25">
      <c r="A3166" s="28" t="str">
        <f>IFERROR((RANK(B3166, $B$5:B8162) + COUNTIF($B$5:B3166, B3166) - 1),"")</f>
        <v/>
      </c>
      <c r="B3166" s="29" t="str">
        <f t="shared" si="98"/>
        <v>0</v>
      </c>
      <c r="C3166" s="30"/>
      <c r="D3166" s="30"/>
      <c r="E3166" s="34"/>
      <c r="F3166" s="33" t="str">
        <f t="shared" si="99"/>
        <v/>
      </c>
      <c r="G3166" s="30"/>
      <c r="H3166" s="30"/>
      <c r="I3166" s="31"/>
      <c r="J3166" s="31"/>
      <c r="K3166" s="31"/>
    </row>
    <row r="3167" spans="1:11" ht="15.75" x14ac:dyDescent="0.25">
      <c r="A3167" s="28" t="str">
        <f>IFERROR((RANK(B3167, $B$5:B8163) + COUNTIF($B$5:B3167, B3167) - 1),"")</f>
        <v/>
      </c>
      <c r="B3167" s="29" t="str">
        <f t="shared" si="98"/>
        <v>0</v>
      </c>
      <c r="C3167" s="30"/>
      <c r="D3167" s="30"/>
      <c r="E3167" s="34"/>
      <c r="F3167" s="33" t="str">
        <f t="shared" si="99"/>
        <v/>
      </c>
      <c r="G3167" s="30"/>
      <c r="H3167" s="30"/>
      <c r="I3167" s="31"/>
      <c r="J3167" s="31"/>
      <c r="K3167" s="31"/>
    </row>
    <row r="3168" spans="1:11" ht="15.75" x14ac:dyDescent="0.25">
      <c r="A3168" s="28" t="str">
        <f>IFERROR((RANK(B3168, $B$5:B8164) + COUNTIF($B$5:B3168, B3168) - 1),"")</f>
        <v/>
      </c>
      <c r="B3168" s="29" t="str">
        <f t="shared" si="98"/>
        <v>0</v>
      </c>
      <c r="C3168" s="30"/>
      <c r="D3168" s="30"/>
      <c r="E3168" s="34"/>
      <c r="F3168" s="33" t="str">
        <f t="shared" si="99"/>
        <v/>
      </c>
      <c r="G3168" s="30"/>
      <c r="H3168" s="30"/>
      <c r="I3168" s="31"/>
      <c r="J3168" s="31"/>
      <c r="K3168" s="31"/>
    </row>
    <row r="3169" spans="1:11" ht="15.75" x14ac:dyDescent="0.25">
      <c r="A3169" s="28" t="str">
        <f>IFERROR((RANK(B3169, $B$5:B8165) + COUNTIF($B$5:B3169, B3169) - 1),"")</f>
        <v/>
      </c>
      <c r="B3169" s="29" t="str">
        <f t="shared" si="98"/>
        <v>0</v>
      </c>
      <c r="C3169" s="30"/>
      <c r="D3169" s="30"/>
      <c r="E3169" s="34"/>
      <c r="F3169" s="33" t="str">
        <f t="shared" si="99"/>
        <v/>
      </c>
      <c r="G3169" s="30"/>
      <c r="H3169" s="30"/>
      <c r="I3169" s="31"/>
      <c r="J3169" s="31"/>
      <c r="K3169" s="31"/>
    </row>
    <row r="3170" spans="1:11" ht="15.75" x14ac:dyDescent="0.25">
      <c r="A3170" s="28" t="str">
        <f>IFERROR((RANK(B3170, $B$5:B8166) + COUNTIF($B$5:B3170, B3170) - 1),"")</f>
        <v/>
      </c>
      <c r="B3170" s="29" t="str">
        <f t="shared" si="98"/>
        <v>0</v>
      </c>
      <c r="C3170" s="30"/>
      <c r="D3170" s="30"/>
      <c r="E3170" s="34"/>
      <c r="F3170" s="33" t="str">
        <f t="shared" si="99"/>
        <v/>
      </c>
      <c r="G3170" s="30"/>
      <c r="H3170" s="30"/>
      <c r="I3170" s="31"/>
      <c r="J3170" s="31"/>
      <c r="K3170" s="31"/>
    </row>
    <row r="3171" spans="1:11" ht="15.75" x14ac:dyDescent="0.25">
      <c r="A3171" s="28" t="str">
        <f>IFERROR((RANK(B3171, $B$5:B8167) + COUNTIF($B$5:B3171, B3171) - 1),"")</f>
        <v/>
      </c>
      <c r="B3171" s="29" t="str">
        <f t="shared" si="98"/>
        <v>0</v>
      </c>
      <c r="C3171" s="30"/>
      <c r="D3171" s="30"/>
      <c r="E3171" s="34"/>
      <c r="F3171" s="33" t="str">
        <f t="shared" si="99"/>
        <v/>
      </c>
      <c r="G3171" s="30"/>
      <c r="H3171" s="30"/>
      <c r="I3171" s="31"/>
      <c r="J3171" s="31"/>
      <c r="K3171" s="31"/>
    </row>
    <row r="3172" spans="1:11" ht="15.75" x14ac:dyDescent="0.25">
      <c r="A3172" s="28" t="str">
        <f>IFERROR((RANK(B3172, $B$5:B8168) + COUNTIF($B$5:B3172, B3172) - 1),"")</f>
        <v/>
      </c>
      <c r="B3172" s="29" t="str">
        <f t="shared" si="98"/>
        <v>0</v>
      </c>
      <c r="C3172" s="30"/>
      <c r="D3172" s="30"/>
      <c r="E3172" s="34"/>
      <c r="F3172" s="33" t="str">
        <f t="shared" si="99"/>
        <v/>
      </c>
      <c r="G3172" s="30"/>
      <c r="H3172" s="30"/>
      <c r="I3172" s="31"/>
      <c r="J3172" s="31"/>
      <c r="K3172" s="31"/>
    </row>
    <row r="3173" spans="1:11" ht="15.75" x14ac:dyDescent="0.25">
      <c r="A3173" s="28" t="str">
        <f>IFERROR((RANK(B3173, $B$5:B8169) + COUNTIF($B$5:B3173, B3173) - 1),"")</f>
        <v/>
      </c>
      <c r="B3173" s="29" t="str">
        <f t="shared" si="98"/>
        <v>0</v>
      </c>
      <c r="C3173" s="30"/>
      <c r="D3173" s="30"/>
      <c r="E3173" s="34"/>
      <c r="F3173" s="33" t="str">
        <f t="shared" si="99"/>
        <v/>
      </c>
      <c r="G3173" s="30"/>
      <c r="H3173" s="30"/>
      <c r="I3173" s="31"/>
      <c r="J3173" s="31"/>
      <c r="K3173" s="31"/>
    </row>
    <row r="3174" spans="1:11" ht="15.75" x14ac:dyDescent="0.25">
      <c r="A3174" s="28" t="str">
        <f>IFERROR((RANK(B3174, $B$5:B8170) + COUNTIF($B$5:B3174, B3174) - 1),"")</f>
        <v/>
      </c>
      <c r="B3174" s="29" t="str">
        <f t="shared" si="98"/>
        <v>0</v>
      </c>
      <c r="C3174" s="30"/>
      <c r="D3174" s="30"/>
      <c r="E3174" s="34"/>
      <c r="F3174" s="33" t="str">
        <f t="shared" si="99"/>
        <v/>
      </c>
      <c r="G3174" s="30"/>
      <c r="H3174" s="30"/>
      <c r="I3174" s="31"/>
      <c r="J3174" s="31"/>
      <c r="K3174" s="31"/>
    </row>
    <row r="3175" spans="1:11" ht="15.75" x14ac:dyDescent="0.25">
      <c r="A3175" s="28" t="str">
        <f>IFERROR((RANK(B3175, $B$5:B8171) + COUNTIF($B$5:B3175, B3175) - 1),"")</f>
        <v/>
      </c>
      <c r="B3175" s="29" t="str">
        <f t="shared" si="98"/>
        <v>0</v>
      </c>
      <c r="C3175" s="30"/>
      <c r="D3175" s="30"/>
      <c r="E3175" s="34"/>
      <c r="F3175" s="33" t="str">
        <f t="shared" si="99"/>
        <v/>
      </c>
      <c r="G3175" s="30"/>
      <c r="H3175" s="30"/>
      <c r="I3175" s="31"/>
      <c r="J3175" s="31"/>
      <c r="K3175" s="31"/>
    </row>
    <row r="3176" spans="1:11" ht="15.75" x14ac:dyDescent="0.25">
      <c r="A3176" s="28" t="str">
        <f>IFERROR((RANK(B3176, $B$5:B8172) + COUNTIF($B$5:B3176, B3176) - 1),"")</f>
        <v/>
      </c>
      <c r="B3176" s="29" t="str">
        <f t="shared" si="98"/>
        <v>0</v>
      </c>
      <c r="C3176" s="30"/>
      <c r="D3176" s="30"/>
      <c r="E3176" s="34"/>
      <c r="F3176" s="33" t="str">
        <f t="shared" si="99"/>
        <v/>
      </c>
      <c r="G3176" s="30"/>
      <c r="H3176" s="30"/>
      <c r="I3176" s="31"/>
      <c r="J3176" s="31"/>
      <c r="K3176" s="31"/>
    </row>
    <row r="3177" spans="1:11" ht="15.75" x14ac:dyDescent="0.25">
      <c r="A3177" s="28" t="str">
        <f>IFERROR((RANK(B3177, $B$5:B8173) + COUNTIF($B$5:B3177, B3177) - 1),"")</f>
        <v/>
      </c>
      <c r="B3177" s="29" t="str">
        <f t="shared" si="98"/>
        <v>0</v>
      </c>
      <c r="C3177" s="30"/>
      <c r="D3177" s="30"/>
      <c r="E3177" s="34"/>
      <c r="F3177" s="33" t="str">
        <f t="shared" si="99"/>
        <v/>
      </c>
      <c r="G3177" s="30"/>
      <c r="H3177" s="30"/>
      <c r="I3177" s="31"/>
      <c r="J3177" s="31"/>
      <c r="K3177" s="31"/>
    </row>
    <row r="3178" spans="1:11" ht="15.75" x14ac:dyDescent="0.25">
      <c r="A3178" s="28" t="str">
        <f>IFERROR((RANK(B3178, $B$5:B8174) + COUNTIF($B$5:B3178, B3178) - 1),"")</f>
        <v/>
      </c>
      <c r="B3178" s="29" t="str">
        <f t="shared" si="98"/>
        <v>0</v>
      </c>
      <c r="C3178" s="30"/>
      <c r="D3178" s="30"/>
      <c r="E3178" s="34"/>
      <c r="F3178" s="33" t="str">
        <f t="shared" si="99"/>
        <v/>
      </c>
      <c r="G3178" s="30"/>
      <c r="H3178" s="30"/>
      <c r="I3178" s="31"/>
      <c r="J3178" s="31"/>
      <c r="K3178" s="31"/>
    </row>
    <row r="3179" spans="1:11" ht="15.75" x14ac:dyDescent="0.25">
      <c r="A3179" s="28" t="str">
        <f>IFERROR((RANK(B3179, $B$5:B8175) + COUNTIF($B$5:B3179, B3179) - 1),"")</f>
        <v/>
      </c>
      <c r="B3179" s="29" t="str">
        <f t="shared" si="98"/>
        <v>0</v>
      </c>
      <c r="C3179" s="30"/>
      <c r="D3179" s="30"/>
      <c r="E3179" s="34"/>
      <c r="F3179" s="33" t="str">
        <f t="shared" si="99"/>
        <v/>
      </c>
      <c r="G3179" s="30"/>
      <c r="H3179" s="30"/>
      <c r="I3179" s="31"/>
      <c r="J3179" s="31"/>
      <c r="K3179" s="31"/>
    </row>
    <row r="3180" spans="1:11" ht="15.75" x14ac:dyDescent="0.25">
      <c r="A3180" s="28" t="str">
        <f>IFERROR((RANK(B3180, $B$5:B8176) + COUNTIF($B$5:B3180, B3180) - 1),"")</f>
        <v/>
      </c>
      <c r="B3180" s="29" t="str">
        <f t="shared" si="98"/>
        <v>0</v>
      </c>
      <c r="C3180" s="30"/>
      <c r="D3180" s="30"/>
      <c r="E3180" s="34"/>
      <c r="F3180" s="33" t="str">
        <f t="shared" si="99"/>
        <v/>
      </c>
      <c r="G3180" s="30"/>
      <c r="H3180" s="30"/>
      <c r="I3180" s="31"/>
      <c r="J3180" s="31"/>
      <c r="K3180" s="31"/>
    </row>
    <row r="3181" spans="1:11" ht="15.75" x14ac:dyDescent="0.25">
      <c r="A3181" s="28" t="str">
        <f>IFERROR((RANK(B3181, $B$5:B8177) + COUNTIF($B$5:B3181, B3181) - 1),"")</f>
        <v/>
      </c>
      <c r="B3181" s="29" t="str">
        <f t="shared" si="98"/>
        <v>0</v>
      </c>
      <c r="C3181" s="30"/>
      <c r="D3181" s="30"/>
      <c r="E3181" s="34"/>
      <c r="F3181" s="33" t="str">
        <f t="shared" si="99"/>
        <v/>
      </c>
      <c r="G3181" s="30"/>
      <c r="H3181" s="30"/>
      <c r="I3181" s="31"/>
      <c r="J3181" s="31"/>
      <c r="K3181" s="31"/>
    </row>
    <row r="3182" spans="1:11" ht="15.75" x14ac:dyDescent="0.25">
      <c r="A3182" s="28" t="str">
        <f>IFERROR((RANK(B3182, $B$5:B8178) + COUNTIF($B$5:B3182, B3182) - 1),"")</f>
        <v/>
      </c>
      <c r="B3182" s="29" t="str">
        <f t="shared" si="98"/>
        <v>0</v>
      </c>
      <c r="C3182" s="30"/>
      <c r="D3182" s="30"/>
      <c r="E3182" s="34"/>
      <c r="F3182" s="33" t="str">
        <f t="shared" si="99"/>
        <v/>
      </c>
      <c r="G3182" s="30"/>
      <c r="H3182" s="30"/>
      <c r="I3182" s="31"/>
      <c r="J3182" s="31"/>
      <c r="K3182" s="31"/>
    </row>
    <row r="3183" spans="1:11" ht="15.75" x14ac:dyDescent="0.25">
      <c r="A3183" s="28" t="str">
        <f>IFERROR((RANK(B3183, $B$5:B8179) + COUNTIF($B$5:B3183, B3183) - 1),"")</f>
        <v/>
      </c>
      <c r="B3183" s="29" t="str">
        <f t="shared" si="98"/>
        <v>0</v>
      </c>
      <c r="C3183" s="30"/>
      <c r="D3183" s="30"/>
      <c r="E3183" s="34"/>
      <c r="F3183" s="33" t="str">
        <f t="shared" si="99"/>
        <v/>
      </c>
      <c r="G3183" s="30"/>
      <c r="H3183" s="30"/>
      <c r="I3183" s="31"/>
      <c r="J3183" s="31"/>
      <c r="K3183" s="31"/>
    </row>
    <row r="3184" spans="1:11" ht="15.75" x14ac:dyDescent="0.25">
      <c r="A3184" s="28" t="str">
        <f>IFERROR((RANK(B3184, $B$5:B8180) + COUNTIF($B$5:B3184, B3184) - 1),"")</f>
        <v/>
      </c>
      <c r="B3184" s="29" t="str">
        <f t="shared" si="98"/>
        <v>0</v>
      </c>
      <c r="C3184" s="30"/>
      <c r="D3184" s="30"/>
      <c r="E3184" s="34"/>
      <c r="F3184" s="33" t="str">
        <f t="shared" si="99"/>
        <v/>
      </c>
      <c r="G3184" s="30"/>
      <c r="H3184" s="30"/>
      <c r="I3184" s="31"/>
      <c r="J3184" s="31"/>
      <c r="K3184" s="31"/>
    </row>
    <row r="3185" spans="1:11" ht="15.75" x14ac:dyDescent="0.25">
      <c r="A3185" s="28" t="str">
        <f>IFERROR((RANK(B3185, $B$5:B8181) + COUNTIF($B$5:B3185, B3185) - 1),"")</f>
        <v/>
      </c>
      <c r="B3185" s="29" t="str">
        <f t="shared" si="98"/>
        <v>0</v>
      </c>
      <c r="C3185" s="30"/>
      <c r="D3185" s="30"/>
      <c r="E3185" s="34"/>
      <c r="F3185" s="33" t="str">
        <f t="shared" si="99"/>
        <v/>
      </c>
      <c r="G3185" s="30"/>
      <c r="H3185" s="30"/>
      <c r="I3185" s="31"/>
      <c r="J3185" s="31"/>
      <c r="K3185" s="31"/>
    </row>
    <row r="3186" spans="1:11" ht="15.75" x14ac:dyDescent="0.25">
      <c r="A3186" s="28" t="str">
        <f>IFERROR((RANK(B3186, $B$5:B8182) + COUNTIF($B$5:B3186, B3186) - 1),"")</f>
        <v/>
      </c>
      <c r="B3186" s="29" t="str">
        <f t="shared" si="98"/>
        <v>0</v>
      </c>
      <c r="C3186" s="30"/>
      <c r="D3186" s="30"/>
      <c r="E3186" s="34"/>
      <c r="F3186" s="33" t="str">
        <f t="shared" si="99"/>
        <v/>
      </c>
      <c r="G3186" s="30"/>
      <c r="H3186" s="30"/>
      <c r="I3186" s="31"/>
      <c r="J3186" s="31"/>
      <c r="K3186" s="31"/>
    </row>
    <row r="3187" spans="1:11" ht="15.75" x14ac:dyDescent="0.25">
      <c r="A3187" s="28" t="str">
        <f>IFERROR((RANK(B3187, $B$5:B8183) + COUNTIF($B$5:B3187, B3187) - 1),"")</f>
        <v/>
      </c>
      <c r="B3187" s="29" t="str">
        <f t="shared" si="98"/>
        <v>0</v>
      </c>
      <c r="C3187" s="30"/>
      <c r="D3187" s="30"/>
      <c r="E3187" s="34"/>
      <c r="F3187" s="33" t="str">
        <f t="shared" si="99"/>
        <v/>
      </c>
      <c r="G3187" s="30"/>
      <c r="H3187" s="30"/>
      <c r="I3187" s="31"/>
      <c r="J3187" s="31"/>
      <c r="K3187" s="31"/>
    </row>
    <row r="3188" spans="1:11" ht="15.75" x14ac:dyDescent="0.25">
      <c r="A3188" s="28" t="str">
        <f>IFERROR((RANK(B3188, $B$5:B8184) + COUNTIF($B$5:B3188, B3188) - 1),"")</f>
        <v/>
      </c>
      <c r="B3188" s="29" t="str">
        <f t="shared" si="98"/>
        <v>0</v>
      </c>
      <c r="C3188" s="30"/>
      <c r="D3188" s="30"/>
      <c r="E3188" s="34"/>
      <c r="F3188" s="33" t="str">
        <f t="shared" si="99"/>
        <v/>
      </c>
      <c r="G3188" s="30"/>
      <c r="H3188" s="30"/>
      <c r="I3188" s="31"/>
      <c r="J3188" s="31"/>
      <c r="K3188" s="31"/>
    </row>
    <row r="3189" spans="1:11" ht="15.75" x14ac:dyDescent="0.25">
      <c r="A3189" s="28" t="str">
        <f>IFERROR((RANK(B3189, $B$5:B8185) + COUNTIF($B$5:B3189, B3189) - 1),"")</f>
        <v/>
      </c>
      <c r="B3189" s="29" t="str">
        <f t="shared" si="98"/>
        <v>0</v>
      </c>
      <c r="C3189" s="30"/>
      <c r="D3189" s="30"/>
      <c r="E3189" s="34"/>
      <c r="F3189" s="33" t="str">
        <f t="shared" si="99"/>
        <v/>
      </c>
      <c r="G3189" s="30"/>
      <c r="H3189" s="30"/>
      <c r="I3189" s="31"/>
      <c r="J3189" s="31"/>
      <c r="K3189" s="31"/>
    </row>
    <row r="3190" spans="1:11" ht="15.75" x14ac:dyDescent="0.25">
      <c r="A3190" s="28" t="str">
        <f>IFERROR((RANK(B3190, $B$5:B8186) + COUNTIF($B$5:B3190, B3190) - 1),"")</f>
        <v/>
      </c>
      <c r="B3190" s="29" t="str">
        <f t="shared" si="98"/>
        <v>0</v>
      </c>
      <c r="C3190" s="30"/>
      <c r="D3190" s="30"/>
      <c r="E3190" s="34"/>
      <c r="F3190" s="33" t="str">
        <f t="shared" si="99"/>
        <v/>
      </c>
      <c r="G3190" s="30"/>
      <c r="H3190" s="30"/>
      <c r="I3190" s="31"/>
      <c r="J3190" s="31"/>
      <c r="K3190" s="31"/>
    </row>
    <row r="3191" spans="1:11" ht="15.75" x14ac:dyDescent="0.25">
      <c r="A3191" s="28" t="str">
        <f>IFERROR((RANK(B3191, $B$5:B8187) + COUNTIF($B$5:B3191, B3191) - 1),"")</f>
        <v/>
      </c>
      <c r="B3191" s="29" t="str">
        <f t="shared" si="98"/>
        <v>0</v>
      </c>
      <c r="C3191" s="30"/>
      <c r="D3191" s="30"/>
      <c r="E3191" s="34"/>
      <c r="F3191" s="33" t="str">
        <f t="shared" si="99"/>
        <v/>
      </c>
      <c r="G3191" s="30"/>
      <c r="H3191" s="30"/>
      <c r="I3191" s="31"/>
      <c r="J3191" s="31"/>
      <c r="K3191" s="31"/>
    </row>
    <row r="3192" spans="1:11" ht="15.75" x14ac:dyDescent="0.25">
      <c r="A3192" s="28" t="str">
        <f>IFERROR((RANK(B3192, $B$5:B8188) + COUNTIF($B$5:B3192, B3192) - 1),"")</f>
        <v/>
      </c>
      <c r="B3192" s="29" t="str">
        <f t="shared" si="98"/>
        <v>0</v>
      </c>
      <c r="C3192" s="30"/>
      <c r="D3192" s="30"/>
      <c r="E3192" s="34"/>
      <c r="F3192" s="33" t="str">
        <f t="shared" si="99"/>
        <v/>
      </c>
      <c r="G3192" s="30"/>
      <c r="H3192" s="30"/>
      <c r="I3192" s="31"/>
      <c r="J3192" s="31"/>
      <c r="K3192" s="31"/>
    </row>
    <row r="3193" spans="1:11" ht="15.75" x14ac:dyDescent="0.25">
      <c r="A3193" s="28" t="str">
        <f>IFERROR((RANK(B3193, $B$5:B8189) + COUNTIF($B$5:B3193, B3193) - 1),"")</f>
        <v/>
      </c>
      <c r="B3193" s="29" t="str">
        <f t="shared" si="98"/>
        <v>0</v>
      </c>
      <c r="C3193" s="30"/>
      <c r="D3193" s="30"/>
      <c r="E3193" s="34"/>
      <c r="F3193" s="33" t="str">
        <f t="shared" si="99"/>
        <v/>
      </c>
      <c r="G3193" s="30"/>
      <c r="H3193" s="30"/>
      <c r="I3193" s="31"/>
      <c r="J3193" s="31"/>
      <c r="K3193" s="31"/>
    </row>
    <row r="3194" spans="1:11" ht="15.75" x14ac:dyDescent="0.25">
      <c r="A3194" s="28" t="str">
        <f>IFERROR((RANK(B3194, $B$5:B8190) + COUNTIF($B$5:B3194, B3194) - 1),"")</f>
        <v/>
      </c>
      <c r="B3194" s="29" t="str">
        <f t="shared" si="98"/>
        <v>0</v>
      </c>
      <c r="C3194" s="30"/>
      <c r="D3194" s="30"/>
      <c r="E3194" s="34"/>
      <c r="F3194" s="33" t="str">
        <f t="shared" si="99"/>
        <v/>
      </c>
      <c r="G3194" s="30"/>
      <c r="H3194" s="30"/>
      <c r="I3194" s="31"/>
      <c r="J3194" s="31"/>
      <c r="K3194" s="31"/>
    </row>
    <row r="3195" spans="1:11" ht="15.75" x14ac:dyDescent="0.25">
      <c r="A3195" s="28" t="str">
        <f>IFERROR((RANK(B3195, $B$5:B8191) + COUNTIF($B$5:B3195, B3195) - 1),"")</f>
        <v/>
      </c>
      <c r="B3195" s="29" t="str">
        <f t="shared" si="98"/>
        <v>0</v>
      </c>
      <c r="C3195" s="30"/>
      <c r="D3195" s="30"/>
      <c r="E3195" s="34"/>
      <c r="F3195" s="33" t="str">
        <f t="shared" si="99"/>
        <v/>
      </c>
      <c r="G3195" s="30"/>
      <c r="H3195" s="30"/>
      <c r="I3195" s="31"/>
      <c r="J3195" s="31"/>
      <c r="K3195" s="31"/>
    </row>
    <row r="3196" spans="1:11" ht="15.75" x14ac:dyDescent="0.25">
      <c r="A3196" s="28" t="str">
        <f>IFERROR((RANK(B3196, $B$5:B8192) + COUNTIF($B$5:B3196, B3196) - 1),"")</f>
        <v/>
      </c>
      <c r="B3196" s="29" t="str">
        <f t="shared" si="98"/>
        <v>0</v>
      </c>
      <c r="C3196" s="30"/>
      <c r="D3196" s="30"/>
      <c r="E3196" s="34"/>
      <c r="F3196" s="33" t="str">
        <f t="shared" si="99"/>
        <v/>
      </c>
      <c r="G3196" s="30"/>
      <c r="H3196" s="30"/>
      <c r="I3196" s="31"/>
      <c r="J3196" s="31"/>
      <c r="K3196" s="31"/>
    </row>
    <row r="3197" spans="1:11" ht="15.75" x14ac:dyDescent="0.25">
      <c r="A3197" s="28" t="str">
        <f>IFERROR((RANK(B3197, $B$5:B8193) + COUNTIF($B$5:B3197, B3197) - 1),"")</f>
        <v/>
      </c>
      <c r="B3197" s="29" t="str">
        <f t="shared" si="98"/>
        <v>0</v>
      </c>
      <c r="C3197" s="30"/>
      <c r="D3197" s="30"/>
      <c r="E3197" s="34"/>
      <c r="F3197" s="33" t="str">
        <f t="shared" si="99"/>
        <v/>
      </c>
      <c r="G3197" s="30"/>
      <c r="H3197" s="30"/>
      <c r="I3197" s="31"/>
      <c r="J3197" s="31"/>
      <c r="K3197" s="31"/>
    </row>
    <row r="3198" spans="1:11" ht="15.75" x14ac:dyDescent="0.25">
      <c r="A3198" s="28" t="str">
        <f>IFERROR((RANK(B3198, $B$5:B8194) + COUNTIF($B$5:B3198, B3198) - 1),"")</f>
        <v/>
      </c>
      <c r="B3198" s="29" t="str">
        <f t="shared" si="98"/>
        <v>0</v>
      </c>
      <c r="C3198" s="30"/>
      <c r="D3198" s="30"/>
      <c r="E3198" s="34"/>
      <c r="F3198" s="33" t="str">
        <f t="shared" si="99"/>
        <v/>
      </c>
      <c r="G3198" s="30"/>
      <c r="H3198" s="30"/>
      <c r="I3198" s="31"/>
      <c r="J3198" s="31"/>
      <c r="K3198" s="31"/>
    </row>
    <row r="3199" spans="1:11" ht="15.75" x14ac:dyDescent="0.25">
      <c r="A3199" s="28" t="str">
        <f>IFERROR((RANK(B3199, $B$5:B8195) + COUNTIF($B$5:B3199, B3199) - 1),"")</f>
        <v/>
      </c>
      <c r="B3199" s="29" t="str">
        <f t="shared" si="98"/>
        <v>0</v>
      </c>
      <c r="C3199" s="30"/>
      <c r="D3199" s="30"/>
      <c r="E3199" s="34"/>
      <c r="F3199" s="33" t="str">
        <f t="shared" si="99"/>
        <v/>
      </c>
      <c r="G3199" s="30"/>
      <c r="H3199" s="30"/>
      <c r="I3199" s="31"/>
      <c r="J3199" s="31"/>
      <c r="K3199" s="31"/>
    </row>
    <row r="3200" spans="1:11" ht="15.75" x14ac:dyDescent="0.25">
      <c r="A3200" s="28" t="str">
        <f>IFERROR((RANK(B3200, $B$5:B8196) + COUNTIF($B$5:B3200, B3200) - 1),"")</f>
        <v/>
      </c>
      <c r="B3200" s="29" t="str">
        <f t="shared" si="98"/>
        <v>0</v>
      </c>
      <c r="C3200" s="30"/>
      <c r="D3200" s="30"/>
      <c r="E3200" s="34"/>
      <c r="F3200" s="33" t="str">
        <f t="shared" si="99"/>
        <v/>
      </c>
      <c r="G3200" s="30"/>
      <c r="H3200" s="30"/>
      <c r="I3200" s="31"/>
      <c r="J3200" s="31"/>
      <c r="K3200" s="31"/>
    </row>
    <row r="3201" spans="1:11" ht="15.75" x14ac:dyDescent="0.25">
      <c r="A3201" s="28" t="str">
        <f>IFERROR((RANK(B3201, $B$5:B8197) + COUNTIF($B$5:B3201, B3201) - 1),"")</f>
        <v/>
      </c>
      <c r="B3201" s="29" t="str">
        <f t="shared" si="98"/>
        <v>0</v>
      </c>
      <c r="C3201" s="30"/>
      <c r="D3201" s="30"/>
      <c r="E3201" s="34"/>
      <c r="F3201" s="33" t="str">
        <f t="shared" si="99"/>
        <v/>
      </c>
      <c r="G3201" s="30"/>
      <c r="H3201" s="30"/>
      <c r="I3201" s="31"/>
      <c r="J3201" s="31"/>
      <c r="K3201" s="31"/>
    </row>
    <row r="3202" spans="1:11" ht="15.75" x14ac:dyDescent="0.25">
      <c r="A3202" s="28" t="str">
        <f>IFERROR((RANK(B3202, $B$5:B8198) + COUNTIF($B$5:B3202, B3202) - 1),"")</f>
        <v/>
      </c>
      <c r="B3202" s="29" t="str">
        <f t="shared" si="98"/>
        <v>0</v>
      </c>
      <c r="C3202" s="30"/>
      <c r="D3202" s="30"/>
      <c r="E3202" s="34"/>
      <c r="F3202" s="33" t="str">
        <f t="shared" si="99"/>
        <v/>
      </c>
      <c r="G3202" s="30"/>
      <c r="H3202" s="30"/>
      <c r="I3202" s="31"/>
      <c r="J3202" s="31"/>
      <c r="K3202" s="31"/>
    </row>
    <row r="3203" spans="1:11" ht="15.75" x14ac:dyDescent="0.25">
      <c r="A3203" s="28" t="str">
        <f>IFERROR((RANK(B3203, $B$5:B8199) + COUNTIF($B$5:B3203, B3203) - 1),"")</f>
        <v/>
      </c>
      <c r="B3203" s="29" t="str">
        <f t="shared" si="98"/>
        <v>0</v>
      </c>
      <c r="C3203" s="30"/>
      <c r="D3203" s="30"/>
      <c r="E3203" s="34"/>
      <c r="F3203" s="33" t="str">
        <f t="shared" si="99"/>
        <v/>
      </c>
      <c r="G3203" s="30"/>
      <c r="H3203" s="30"/>
      <c r="I3203" s="31"/>
      <c r="J3203" s="31"/>
      <c r="K3203" s="31"/>
    </row>
    <row r="3204" spans="1:11" ht="15.75" x14ac:dyDescent="0.25">
      <c r="A3204" s="28" t="str">
        <f>IFERROR((RANK(B3204, $B$5:B8200) + COUNTIF($B$5:B3204, B3204) - 1),"")</f>
        <v/>
      </c>
      <c r="B3204" s="29" t="str">
        <f t="shared" si="98"/>
        <v>0</v>
      </c>
      <c r="C3204" s="30"/>
      <c r="D3204" s="30"/>
      <c r="E3204" s="34"/>
      <c r="F3204" s="33" t="str">
        <f t="shared" si="99"/>
        <v/>
      </c>
      <c r="G3204" s="30"/>
      <c r="H3204" s="30"/>
      <c r="I3204" s="31"/>
      <c r="J3204" s="31"/>
      <c r="K3204" s="31"/>
    </row>
    <row r="3205" spans="1:11" ht="15.75" x14ac:dyDescent="0.25">
      <c r="A3205" s="28" t="str">
        <f>IFERROR((RANK(B3205, $B$5:B8201) + COUNTIF($B$5:B3205, B3205) - 1),"")</f>
        <v/>
      </c>
      <c r="B3205" s="29" t="str">
        <f t="shared" ref="B3205:B3268" si="100">IF(G3205="Removed",IF(AND(I3205 &lt;&gt; "Poor", I3205 &lt;&gt; "Very Poor/Dead",E3205&gt;5), E3205, "0"),"0")</f>
        <v>0</v>
      </c>
      <c r="C3205" s="30"/>
      <c r="D3205" s="30"/>
      <c r="E3205" s="34"/>
      <c r="F3205" s="33" t="str">
        <f t="shared" ref="F3205:F3268" si="101">IF(E3205&gt;=20,"X","")</f>
        <v/>
      </c>
      <c r="G3205" s="30"/>
      <c r="H3205" s="30"/>
      <c r="I3205" s="31"/>
      <c r="J3205" s="31"/>
      <c r="K3205" s="31"/>
    </row>
    <row r="3206" spans="1:11" ht="15.75" x14ac:dyDescent="0.25">
      <c r="A3206" s="28" t="str">
        <f>IFERROR((RANK(B3206, $B$5:B8202) + COUNTIF($B$5:B3206, B3206) - 1),"")</f>
        <v/>
      </c>
      <c r="B3206" s="29" t="str">
        <f t="shared" si="100"/>
        <v>0</v>
      </c>
      <c r="C3206" s="30"/>
      <c r="D3206" s="30"/>
      <c r="E3206" s="34"/>
      <c r="F3206" s="33" t="str">
        <f t="shared" si="101"/>
        <v/>
      </c>
      <c r="G3206" s="30"/>
      <c r="H3206" s="30"/>
      <c r="I3206" s="31"/>
      <c r="J3206" s="31"/>
      <c r="K3206" s="31"/>
    </row>
    <row r="3207" spans="1:11" ht="15.75" x14ac:dyDescent="0.25">
      <c r="A3207" s="28" t="str">
        <f>IFERROR((RANK(B3207, $B$5:B8203) + COUNTIF($B$5:B3207, B3207) - 1),"")</f>
        <v/>
      </c>
      <c r="B3207" s="29" t="str">
        <f t="shared" si="100"/>
        <v>0</v>
      </c>
      <c r="C3207" s="30"/>
      <c r="D3207" s="30"/>
      <c r="E3207" s="34"/>
      <c r="F3207" s="33" t="str">
        <f t="shared" si="101"/>
        <v/>
      </c>
      <c r="G3207" s="30"/>
      <c r="H3207" s="30"/>
      <c r="I3207" s="31"/>
      <c r="J3207" s="31"/>
      <c r="K3207" s="31"/>
    </row>
    <row r="3208" spans="1:11" ht="15.75" x14ac:dyDescent="0.25">
      <c r="A3208" s="28" t="str">
        <f>IFERROR((RANK(B3208, $B$5:B8204) + COUNTIF($B$5:B3208, B3208) - 1),"")</f>
        <v/>
      </c>
      <c r="B3208" s="29" t="str">
        <f t="shared" si="100"/>
        <v>0</v>
      </c>
      <c r="C3208" s="30"/>
      <c r="D3208" s="30"/>
      <c r="E3208" s="34"/>
      <c r="F3208" s="33" t="str">
        <f t="shared" si="101"/>
        <v/>
      </c>
      <c r="G3208" s="30"/>
      <c r="H3208" s="30"/>
      <c r="I3208" s="31"/>
      <c r="J3208" s="31"/>
      <c r="K3208" s="31"/>
    </row>
    <row r="3209" spans="1:11" ht="15.75" x14ac:dyDescent="0.25">
      <c r="A3209" s="28" t="str">
        <f>IFERROR((RANK(B3209, $B$5:B8205) + COUNTIF($B$5:B3209, B3209) - 1),"")</f>
        <v/>
      </c>
      <c r="B3209" s="29" t="str">
        <f t="shared" si="100"/>
        <v>0</v>
      </c>
      <c r="C3209" s="30"/>
      <c r="D3209" s="30"/>
      <c r="E3209" s="34"/>
      <c r="F3209" s="33" t="str">
        <f t="shared" si="101"/>
        <v/>
      </c>
      <c r="G3209" s="30"/>
      <c r="H3209" s="30"/>
      <c r="I3209" s="31"/>
      <c r="J3209" s="31"/>
      <c r="K3209" s="31"/>
    </row>
    <row r="3210" spans="1:11" ht="15.75" x14ac:dyDescent="0.25">
      <c r="A3210" s="28" t="str">
        <f>IFERROR((RANK(B3210, $B$5:B8206) + COUNTIF($B$5:B3210, B3210) - 1),"")</f>
        <v/>
      </c>
      <c r="B3210" s="29" t="str">
        <f t="shared" si="100"/>
        <v>0</v>
      </c>
      <c r="C3210" s="30"/>
      <c r="D3210" s="30"/>
      <c r="E3210" s="34"/>
      <c r="F3210" s="33" t="str">
        <f t="shared" si="101"/>
        <v/>
      </c>
      <c r="G3210" s="30"/>
      <c r="H3210" s="30"/>
      <c r="I3210" s="31"/>
      <c r="J3210" s="31"/>
      <c r="K3210" s="31"/>
    </row>
    <row r="3211" spans="1:11" ht="15.75" x14ac:dyDescent="0.25">
      <c r="A3211" s="28" t="str">
        <f>IFERROR((RANK(B3211, $B$5:B8207) + COUNTIF($B$5:B3211, B3211) - 1),"")</f>
        <v/>
      </c>
      <c r="B3211" s="29" t="str">
        <f t="shared" si="100"/>
        <v>0</v>
      </c>
      <c r="C3211" s="30"/>
      <c r="D3211" s="30"/>
      <c r="E3211" s="34"/>
      <c r="F3211" s="33" t="str">
        <f t="shared" si="101"/>
        <v/>
      </c>
      <c r="G3211" s="30"/>
      <c r="H3211" s="30"/>
      <c r="I3211" s="31"/>
      <c r="J3211" s="31"/>
      <c r="K3211" s="31"/>
    </row>
    <row r="3212" spans="1:11" ht="15.75" x14ac:dyDescent="0.25">
      <c r="A3212" s="28" t="str">
        <f>IFERROR((RANK(B3212, $B$5:B8208) + COUNTIF($B$5:B3212, B3212) - 1),"")</f>
        <v/>
      </c>
      <c r="B3212" s="29" t="str">
        <f t="shared" si="100"/>
        <v>0</v>
      </c>
      <c r="C3212" s="30"/>
      <c r="D3212" s="30"/>
      <c r="E3212" s="34"/>
      <c r="F3212" s="33" t="str">
        <f t="shared" si="101"/>
        <v/>
      </c>
      <c r="G3212" s="30"/>
      <c r="H3212" s="30"/>
      <c r="I3212" s="31"/>
      <c r="J3212" s="31"/>
      <c r="K3212" s="31"/>
    </row>
    <row r="3213" spans="1:11" ht="15.75" x14ac:dyDescent="0.25">
      <c r="A3213" s="28" t="str">
        <f>IFERROR((RANK(B3213, $B$5:B8209) + COUNTIF($B$5:B3213, B3213) - 1),"")</f>
        <v/>
      </c>
      <c r="B3213" s="29" t="str">
        <f t="shared" si="100"/>
        <v>0</v>
      </c>
      <c r="C3213" s="30"/>
      <c r="D3213" s="30"/>
      <c r="E3213" s="34"/>
      <c r="F3213" s="33" t="str">
        <f t="shared" si="101"/>
        <v/>
      </c>
      <c r="G3213" s="30"/>
      <c r="H3213" s="30"/>
      <c r="I3213" s="31"/>
      <c r="J3213" s="31"/>
      <c r="K3213" s="31"/>
    </row>
    <row r="3214" spans="1:11" ht="15.75" x14ac:dyDescent="0.25">
      <c r="A3214" s="28" t="str">
        <f>IFERROR((RANK(B3214, $B$5:B8210) + COUNTIF($B$5:B3214, B3214) - 1),"")</f>
        <v/>
      </c>
      <c r="B3214" s="29" t="str">
        <f t="shared" si="100"/>
        <v>0</v>
      </c>
      <c r="C3214" s="30"/>
      <c r="D3214" s="30"/>
      <c r="E3214" s="34"/>
      <c r="F3214" s="33" t="str">
        <f t="shared" si="101"/>
        <v/>
      </c>
      <c r="G3214" s="30"/>
      <c r="H3214" s="30"/>
      <c r="I3214" s="31"/>
      <c r="J3214" s="31"/>
      <c r="K3214" s="31"/>
    </row>
    <row r="3215" spans="1:11" ht="15.75" x14ac:dyDescent="0.25">
      <c r="A3215" s="28" t="str">
        <f>IFERROR((RANK(B3215, $B$5:B8211) + COUNTIF($B$5:B3215, B3215) - 1),"")</f>
        <v/>
      </c>
      <c r="B3215" s="29" t="str">
        <f t="shared" si="100"/>
        <v>0</v>
      </c>
      <c r="C3215" s="30"/>
      <c r="D3215" s="30"/>
      <c r="E3215" s="34"/>
      <c r="F3215" s="33" t="str">
        <f t="shared" si="101"/>
        <v/>
      </c>
      <c r="G3215" s="30"/>
      <c r="H3215" s="30"/>
      <c r="I3215" s="31"/>
      <c r="J3215" s="31"/>
      <c r="K3215" s="31"/>
    </row>
    <row r="3216" spans="1:11" ht="15.75" x14ac:dyDescent="0.25">
      <c r="A3216" s="28" t="str">
        <f>IFERROR((RANK(B3216, $B$5:B8212) + COUNTIF($B$5:B3216, B3216) - 1),"")</f>
        <v/>
      </c>
      <c r="B3216" s="29" t="str">
        <f t="shared" si="100"/>
        <v>0</v>
      </c>
      <c r="C3216" s="30"/>
      <c r="D3216" s="30"/>
      <c r="E3216" s="34"/>
      <c r="F3216" s="33" t="str">
        <f t="shared" si="101"/>
        <v/>
      </c>
      <c r="G3216" s="30"/>
      <c r="H3216" s="30"/>
      <c r="I3216" s="31"/>
      <c r="J3216" s="31"/>
      <c r="K3216" s="31"/>
    </row>
    <row r="3217" spans="1:11" ht="15.75" x14ac:dyDescent="0.25">
      <c r="A3217" s="28" t="str">
        <f>IFERROR((RANK(B3217, $B$5:B8213) + COUNTIF($B$5:B3217, B3217) - 1),"")</f>
        <v/>
      </c>
      <c r="B3217" s="29" t="str">
        <f t="shared" si="100"/>
        <v>0</v>
      </c>
      <c r="C3217" s="30"/>
      <c r="D3217" s="30"/>
      <c r="E3217" s="34"/>
      <c r="F3217" s="33" t="str">
        <f t="shared" si="101"/>
        <v/>
      </c>
      <c r="G3217" s="30"/>
      <c r="H3217" s="30"/>
      <c r="I3217" s="31"/>
      <c r="J3217" s="31"/>
      <c r="K3217" s="31"/>
    </row>
    <row r="3218" spans="1:11" ht="15.75" x14ac:dyDescent="0.25">
      <c r="A3218" s="28" t="str">
        <f>IFERROR((RANK(B3218, $B$5:B8214) + COUNTIF($B$5:B3218, B3218) - 1),"")</f>
        <v/>
      </c>
      <c r="B3218" s="29" t="str">
        <f t="shared" si="100"/>
        <v>0</v>
      </c>
      <c r="C3218" s="30"/>
      <c r="D3218" s="30"/>
      <c r="E3218" s="34"/>
      <c r="F3218" s="33" t="str">
        <f t="shared" si="101"/>
        <v/>
      </c>
      <c r="G3218" s="30"/>
      <c r="H3218" s="30"/>
      <c r="I3218" s="31"/>
      <c r="J3218" s="31"/>
      <c r="K3218" s="31"/>
    </row>
    <row r="3219" spans="1:11" ht="15.75" x14ac:dyDescent="0.25">
      <c r="A3219" s="28" t="str">
        <f>IFERROR((RANK(B3219, $B$5:B8215) + COUNTIF($B$5:B3219, B3219) - 1),"")</f>
        <v/>
      </c>
      <c r="B3219" s="29" t="str">
        <f t="shared" si="100"/>
        <v>0</v>
      </c>
      <c r="C3219" s="30"/>
      <c r="D3219" s="30"/>
      <c r="E3219" s="34"/>
      <c r="F3219" s="33" t="str">
        <f t="shared" si="101"/>
        <v/>
      </c>
      <c r="G3219" s="30"/>
      <c r="H3219" s="30"/>
      <c r="I3219" s="31"/>
      <c r="J3219" s="31"/>
      <c r="K3219" s="31"/>
    </row>
    <row r="3220" spans="1:11" ht="15.75" x14ac:dyDescent="0.25">
      <c r="A3220" s="28" t="str">
        <f>IFERROR((RANK(B3220, $B$5:B8216) + COUNTIF($B$5:B3220, B3220) - 1),"")</f>
        <v/>
      </c>
      <c r="B3220" s="29" t="str">
        <f t="shared" si="100"/>
        <v>0</v>
      </c>
      <c r="C3220" s="30"/>
      <c r="D3220" s="30"/>
      <c r="E3220" s="34"/>
      <c r="F3220" s="33" t="str">
        <f t="shared" si="101"/>
        <v/>
      </c>
      <c r="G3220" s="30"/>
      <c r="H3220" s="30"/>
      <c r="I3220" s="31"/>
      <c r="J3220" s="31"/>
      <c r="K3220" s="31"/>
    </row>
    <row r="3221" spans="1:11" ht="15.75" x14ac:dyDescent="0.25">
      <c r="A3221" s="28" t="str">
        <f>IFERROR((RANK(B3221, $B$5:B8217) + COUNTIF($B$5:B3221, B3221) - 1),"")</f>
        <v/>
      </c>
      <c r="B3221" s="29" t="str">
        <f t="shared" si="100"/>
        <v>0</v>
      </c>
      <c r="C3221" s="30"/>
      <c r="D3221" s="30"/>
      <c r="E3221" s="34"/>
      <c r="F3221" s="33" t="str">
        <f t="shared" si="101"/>
        <v/>
      </c>
      <c r="G3221" s="30"/>
      <c r="H3221" s="30"/>
      <c r="I3221" s="31"/>
      <c r="J3221" s="31"/>
      <c r="K3221" s="31"/>
    </row>
    <row r="3222" spans="1:11" ht="15.75" x14ac:dyDescent="0.25">
      <c r="A3222" s="28" t="str">
        <f>IFERROR((RANK(B3222, $B$5:B8218) + COUNTIF($B$5:B3222, B3222) - 1),"")</f>
        <v/>
      </c>
      <c r="B3222" s="29" t="str">
        <f t="shared" si="100"/>
        <v>0</v>
      </c>
      <c r="C3222" s="30"/>
      <c r="D3222" s="30"/>
      <c r="E3222" s="34"/>
      <c r="F3222" s="33" t="str">
        <f t="shared" si="101"/>
        <v/>
      </c>
      <c r="G3222" s="30"/>
      <c r="H3222" s="30"/>
      <c r="I3222" s="31"/>
      <c r="J3222" s="31"/>
      <c r="K3222" s="31"/>
    </row>
    <row r="3223" spans="1:11" ht="15.75" x14ac:dyDescent="0.25">
      <c r="A3223" s="28" t="str">
        <f>IFERROR((RANK(B3223, $B$5:B8219) + COUNTIF($B$5:B3223, B3223) - 1),"")</f>
        <v/>
      </c>
      <c r="B3223" s="29" t="str">
        <f t="shared" si="100"/>
        <v>0</v>
      </c>
      <c r="C3223" s="30"/>
      <c r="D3223" s="30"/>
      <c r="E3223" s="34"/>
      <c r="F3223" s="33" t="str">
        <f t="shared" si="101"/>
        <v/>
      </c>
      <c r="G3223" s="30"/>
      <c r="H3223" s="30"/>
      <c r="I3223" s="31"/>
      <c r="J3223" s="31"/>
      <c r="K3223" s="31"/>
    </row>
    <row r="3224" spans="1:11" ht="15.75" x14ac:dyDescent="0.25">
      <c r="A3224" s="28" t="str">
        <f>IFERROR((RANK(B3224, $B$5:B8220) + COUNTIF($B$5:B3224, B3224) - 1),"")</f>
        <v/>
      </c>
      <c r="B3224" s="29" t="str">
        <f t="shared" si="100"/>
        <v>0</v>
      </c>
      <c r="C3224" s="30"/>
      <c r="D3224" s="30"/>
      <c r="E3224" s="34"/>
      <c r="F3224" s="33" t="str">
        <f t="shared" si="101"/>
        <v/>
      </c>
      <c r="G3224" s="30"/>
      <c r="H3224" s="30"/>
      <c r="I3224" s="31"/>
      <c r="J3224" s="31"/>
      <c r="K3224" s="31"/>
    </row>
    <row r="3225" spans="1:11" ht="15.75" x14ac:dyDescent="0.25">
      <c r="A3225" s="28" t="str">
        <f>IFERROR((RANK(B3225, $B$5:B8221) + COUNTIF($B$5:B3225, B3225) - 1),"")</f>
        <v/>
      </c>
      <c r="B3225" s="29" t="str">
        <f t="shared" si="100"/>
        <v>0</v>
      </c>
      <c r="C3225" s="30"/>
      <c r="D3225" s="30"/>
      <c r="E3225" s="34"/>
      <c r="F3225" s="33" t="str">
        <f t="shared" si="101"/>
        <v/>
      </c>
      <c r="G3225" s="30"/>
      <c r="H3225" s="30"/>
      <c r="I3225" s="31"/>
      <c r="J3225" s="31"/>
      <c r="K3225" s="31"/>
    </row>
    <row r="3226" spans="1:11" ht="15.75" x14ac:dyDescent="0.25">
      <c r="A3226" s="28" t="str">
        <f>IFERROR((RANK(B3226, $B$5:B8222) + COUNTIF($B$5:B3226, B3226) - 1),"")</f>
        <v/>
      </c>
      <c r="B3226" s="29" t="str">
        <f t="shared" si="100"/>
        <v>0</v>
      </c>
      <c r="C3226" s="30"/>
      <c r="D3226" s="30"/>
      <c r="E3226" s="34"/>
      <c r="F3226" s="33" t="str">
        <f t="shared" si="101"/>
        <v/>
      </c>
      <c r="G3226" s="30"/>
      <c r="H3226" s="30"/>
      <c r="I3226" s="31"/>
      <c r="J3226" s="31"/>
      <c r="K3226" s="31"/>
    </row>
    <row r="3227" spans="1:11" ht="15.75" x14ac:dyDescent="0.25">
      <c r="A3227" s="28" t="str">
        <f>IFERROR((RANK(B3227, $B$5:B8223) + COUNTIF($B$5:B3227, B3227) - 1),"")</f>
        <v/>
      </c>
      <c r="B3227" s="29" t="str">
        <f t="shared" si="100"/>
        <v>0</v>
      </c>
      <c r="C3227" s="30"/>
      <c r="D3227" s="30"/>
      <c r="E3227" s="34"/>
      <c r="F3227" s="33" t="str">
        <f t="shared" si="101"/>
        <v/>
      </c>
      <c r="G3227" s="30"/>
      <c r="H3227" s="30"/>
      <c r="I3227" s="31"/>
      <c r="J3227" s="31"/>
      <c r="K3227" s="31"/>
    </row>
    <row r="3228" spans="1:11" ht="15.75" x14ac:dyDescent="0.25">
      <c r="A3228" s="28" t="str">
        <f>IFERROR((RANK(B3228, $B$5:B8224) + COUNTIF($B$5:B3228, B3228) - 1),"")</f>
        <v/>
      </c>
      <c r="B3228" s="29" t="str">
        <f t="shared" si="100"/>
        <v>0</v>
      </c>
      <c r="C3228" s="30"/>
      <c r="D3228" s="30"/>
      <c r="E3228" s="34"/>
      <c r="F3228" s="33" t="str">
        <f t="shared" si="101"/>
        <v/>
      </c>
      <c r="G3228" s="30"/>
      <c r="H3228" s="30"/>
      <c r="I3228" s="31"/>
      <c r="J3228" s="31"/>
      <c r="K3228" s="31"/>
    </row>
    <row r="3229" spans="1:11" ht="15.75" x14ac:dyDescent="0.25">
      <c r="A3229" s="28" t="str">
        <f>IFERROR((RANK(B3229, $B$5:B8225) + COUNTIF($B$5:B3229, B3229) - 1),"")</f>
        <v/>
      </c>
      <c r="B3229" s="29" t="str">
        <f t="shared" si="100"/>
        <v>0</v>
      </c>
      <c r="C3229" s="30"/>
      <c r="D3229" s="30"/>
      <c r="E3229" s="34"/>
      <c r="F3229" s="33" t="str">
        <f t="shared" si="101"/>
        <v/>
      </c>
      <c r="G3229" s="30"/>
      <c r="H3229" s="30"/>
      <c r="I3229" s="31"/>
      <c r="J3229" s="31"/>
      <c r="K3229" s="31"/>
    </row>
    <row r="3230" spans="1:11" ht="15.75" x14ac:dyDescent="0.25">
      <c r="A3230" s="28" t="str">
        <f>IFERROR((RANK(B3230, $B$5:B8226) + COUNTIF($B$5:B3230, B3230) - 1),"")</f>
        <v/>
      </c>
      <c r="B3230" s="29" t="str">
        <f t="shared" si="100"/>
        <v>0</v>
      </c>
      <c r="C3230" s="30"/>
      <c r="D3230" s="30"/>
      <c r="E3230" s="34"/>
      <c r="F3230" s="33" t="str">
        <f t="shared" si="101"/>
        <v/>
      </c>
      <c r="G3230" s="30"/>
      <c r="H3230" s="30"/>
      <c r="I3230" s="31"/>
      <c r="J3230" s="31"/>
      <c r="K3230" s="31"/>
    </row>
    <row r="3231" spans="1:11" ht="15.75" x14ac:dyDescent="0.25">
      <c r="A3231" s="28" t="str">
        <f>IFERROR((RANK(B3231, $B$5:B8227) + COUNTIF($B$5:B3231, B3231) - 1),"")</f>
        <v/>
      </c>
      <c r="B3231" s="29" t="str">
        <f t="shared" si="100"/>
        <v>0</v>
      </c>
      <c r="C3231" s="30"/>
      <c r="D3231" s="30"/>
      <c r="E3231" s="34"/>
      <c r="F3231" s="33" t="str">
        <f t="shared" si="101"/>
        <v/>
      </c>
      <c r="G3231" s="30"/>
      <c r="H3231" s="30"/>
      <c r="I3231" s="31"/>
      <c r="J3231" s="31"/>
      <c r="K3231" s="31"/>
    </row>
    <row r="3232" spans="1:11" ht="15.75" x14ac:dyDescent="0.25">
      <c r="A3232" s="28" t="str">
        <f>IFERROR((RANK(B3232, $B$5:B8228) + COUNTIF($B$5:B3232, B3232) - 1),"")</f>
        <v/>
      </c>
      <c r="B3232" s="29" t="str">
        <f t="shared" si="100"/>
        <v>0</v>
      </c>
      <c r="C3232" s="30"/>
      <c r="D3232" s="30"/>
      <c r="E3232" s="34"/>
      <c r="F3232" s="33" t="str">
        <f t="shared" si="101"/>
        <v/>
      </c>
      <c r="G3232" s="30"/>
      <c r="H3232" s="30"/>
      <c r="I3232" s="31"/>
      <c r="J3232" s="31"/>
      <c r="K3232" s="31"/>
    </row>
    <row r="3233" spans="1:11" ht="15.75" x14ac:dyDescent="0.25">
      <c r="A3233" s="28" t="str">
        <f>IFERROR((RANK(B3233, $B$5:B8229) + COUNTIF($B$5:B3233, B3233) - 1),"")</f>
        <v/>
      </c>
      <c r="B3233" s="29" t="str">
        <f t="shared" si="100"/>
        <v>0</v>
      </c>
      <c r="C3233" s="30"/>
      <c r="D3233" s="30"/>
      <c r="E3233" s="34"/>
      <c r="F3233" s="33" t="str">
        <f t="shared" si="101"/>
        <v/>
      </c>
      <c r="G3233" s="30"/>
      <c r="H3233" s="30"/>
      <c r="I3233" s="31"/>
      <c r="J3233" s="31"/>
      <c r="K3233" s="31"/>
    </row>
    <row r="3234" spans="1:11" ht="15.75" x14ac:dyDescent="0.25">
      <c r="A3234" s="28" t="str">
        <f>IFERROR((RANK(B3234, $B$5:B8230) + COUNTIF($B$5:B3234, B3234) - 1),"")</f>
        <v/>
      </c>
      <c r="B3234" s="29" t="str">
        <f t="shared" si="100"/>
        <v>0</v>
      </c>
      <c r="C3234" s="30"/>
      <c r="D3234" s="30"/>
      <c r="E3234" s="34"/>
      <c r="F3234" s="33" t="str">
        <f t="shared" si="101"/>
        <v/>
      </c>
      <c r="G3234" s="30"/>
      <c r="H3234" s="30"/>
      <c r="I3234" s="31"/>
      <c r="J3234" s="31"/>
      <c r="K3234" s="31"/>
    </row>
    <row r="3235" spans="1:11" ht="15.75" x14ac:dyDescent="0.25">
      <c r="A3235" s="28" t="str">
        <f>IFERROR((RANK(B3235, $B$5:B8231) + COUNTIF($B$5:B3235, B3235) - 1),"")</f>
        <v/>
      </c>
      <c r="B3235" s="29" t="str">
        <f t="shared" si="100"/>
        <v>0</v>
      </c>
      <c r="C3235" s="30"/>
      <c r="D3235" s="30"/>
      <c r="E3235" s="34"/>
      <c r="F3235" s="33" t="str">
        <f t="shared" si="101"/>
        <v/>
      </c>
      <c r="G3235" s="30"/>
      <c r="H3235" s="30"/>
      <c r="I3235" s="31"/>
      <c r="J3235" s="31"/>
      <c r="K3235" s="31"/>
    </row>
    <row r="3236" spans="1:11" ht="15.75" x14ac:dyDescent="0.25">
      <c r="A3236" s="28" t="str">
        <f>IFERROR((RANK(B3236, $B$5:B8232) + COUNTIF($B$5:B3236, B3236) - 1),"")</f>
        <v/>
      </c>
      <c r="B3236" s="29" t="str">
        <f t="shared" si="100"/>
        <v>0</v>
      </c>
      <c r="C3236" s="30"/>
      <c r="D3236" s="30"/>
      <c r="E3236" s="34"/>
      <c r="F3236" s="33" t="str">
        <f t="shared" si="101"/>
        <v/>
      </c>
      <c r="G3236" s="30"/>
      <c r="H3236" s="30"/>
      <c r="I3236" s="31"/>
      <c r="J3236" s="31"/>
      <c r="K3236" s="31"/>
    </row>
    <row r="3237" spans="1:11" ht="15.75" x14ac:dyDescent="0.25">
      <c r="A3237" s="28" t="str">
        <f>IFERROR((RANK(B3237, $B$5:B8233) + COUNTIF($B$5:B3237, B3237) - 1),"")</f>
        <v/>
      </c>
      <c r="B3237" s="29" t="str">
        <f t="shared" si="100"/>
        <v>0</v>
      </c>
      <c r="C3237" s="30"/>
      <c r="D3237" s="30"/>
      <c r="E3237" s="34"/>
      <c r="F3237" s="33" t="str">
        <f t="shared" si="101"/>
        <v/>
      </c>
      <c r="G3237" s="30"/>
      <c r="H3237" s="30"/>
      <c r="I3237" s="31"/>
      <c r="J3237" s="31"/>
      <c r="K3237" s="31"/>
    </row>
    <row r="3238" spans="1:11" ht="15.75" x14ac:dyDescent="0.25">
      <c r="A3238" s="28" t="str">
        <f>IFERROR((RANK(B3238, $B$5:B8234) + COUNTIF($B$5:B3238, B3238) - 1),"")</f>
        <v/>
      </c>
      <c r="B3238" s="29" t="str">
        <f t="shared" si="100"/>
        <v>0</v>
      </c>
      <c r="C3238" s="30"/>
      <c r="D3238" s="30"/>
      <c r="E3238" s="34"/>
      <c r="F3238" s="33" t="str">
        <f t="shared" si="101"/>
        <v/>
      </c>
      <c r="G3238" s="30"/>
      <c r="H3238" s="30"/>
      <c r="I3238" s="31"/>
      <c r="J3238" s="31"/>
      <c r="K3238" s="31"/>
    </row>
    <row r="3239" spans="1:11" ht="15.75" x14ac:dyDescent="0.25">
      <c r="A3239" s="28" t="str">
        <f>IFERROR((RANK(B3239, $B$5:B8235) + COUNTIF($B$5:B3239, B3239) - 1),"")</f>
        <v/>
      </c>
      <c r="B3239" s="29" t="str">
        <f t="shared" si="100"/>
        <v>0</v>
      </c>
      <c r="C3239" s="30"/>
      <c r="D3239" s="30"/>
      <c r="E3239" s="34"/>
      <c r="F3239" s="33" t="str">
        <f t="shared" si="101"/>
        <v/>
      </c>
      <c r="G3239" s="30"/>
      <c r="H3239" s="30"/>
      <c r="I3239" s="31"/>
      <c r="J3239" s="31"/>
      <c r="K3239" s="31"/>
    </row>
    <row r="3240" spans="1:11" ht="15.75" x14ac:dyDescent="0.25">
      <c r="A3240" s="28" t="str">
        <f>IFERROR((RANK(B3240, $B$5:B8236) + COUNTIF($B$5:B3240, B3240) - 1),"")</f>
        <v/>
      </c>
      <c r="B3240" s="29" t="str">
        <f t="shared" si="100"/>
        <v>0</v>
      </c>
      <c r="C3240" s="30"/>
      <c r="D3240" s="30"/>
      <c r="E3240" s="34"/>
      <c r="F3240" s="33" t="str">
        <f t="shared" si="101"/>
        <v/>
      </c>
      <c r="G3240" s="30"/>
      <c r="H3240" s="30"/>
      <c r="I3240" s="31"/>
      <c r="J3240" s="31"/>
      <c r="K3240" s="31"/>
    </row>
    <row r="3241" spans="1:11" ht="15.75" x14ac:dyDescent="0.25">
      <c r="A3241" s="28" t="str">
        <f>IFERROR((RANK(B3241, $B$5:B8237) + COUNTIF($B$5:B3241, B3241) - 1),"")</f>
        <v/>
      </c>
      <c r="B3241" s="29" t="str">
        <f t="shared" si="100"/>
        <v>0</v>
      </c>
      <c r="C3241" s="30"/>
      <c r="D3241" s="30"/>
      <c r="E3241" s="34"/>
      <c r="F3241" s="33" t="str">
        <f t="shared" si="101"/>
        <v/>
      </c>
      <c r="G3241" s="30"/>
      <c r="H3241" s="30"/>
      <c r="I3241" s="31"/>
      <c r="J3241" s="31"/>
      <c r="K3241" s="31"/>
    </row>
    <row r="3242" spans="1:11" ht="15.75" x14ac:dyDescent="0.25">
      <c r="A3242" s="28" t="str">
        <f>IFERROR((RANK(B3242, $B$5:B8238) + COUNTIF($B$5:B3242, B3242) - 1),"")</f>
        <v/>
      </c>
      <c r="B3242" s="29" t="str">
        <f t="shared" si="100"/>
        <v>0</v>
      </c>
      <c r="C3242" s="30"/>
      <c r="D3242" s="30"/>
      <c r="E3242" s="34"/>
      <c r="F3242" s="33" t="str">
        <f t="shared" si="101"/>
        <v/>
      </c>
      <c r="G3242" s="30"/>
      <c r="H3242" s="30"/>
      <c r="I3242" s="31"/>
      <c r="J3242" s="31"/>
      <c r="K3242" s="31"/>
    </row>
    <row r="3243" spans="1:11" ht="15.75" x14ac:dyDescent="0.25">
      <c r="A3243" s="28" t="str">
        <f>IFERROR((RANK(B3243, $B$5:B8239) + COUNTIF($B$5:B3243, B3243) - 1),"")</f>
        <v/>
      </c>
      <c r="B3243" s="29" t="str">
        <f t="shared" si="100"/>
        <v>0</v>
      </c>
      <c r="C3243" s="30"/>
      <c r="D3243" s="30"/>
      <c r="E3243" s="34"/>
      <c r="F3243" s="33" t="str">
        <f t="shared" si="101"/>
        <v/>
      </c>
      <c r="G3243" s="30"/>
      <c r="H3243" s="30"/>
      <c r="I3243" s="31"/>
      <c r="J3243" s="31"/>
      <c r="K3243" s="31"/>
    </row>
    <row r="3244" spans="1:11" ht="15.75" x14ac:dyDescent="0.25">
      <c r="A3244" s="28" t="str">
        <f>IFERROR((RANK(B3244, $B$5:B8240) + COUNTIF($B$5:B3244, B3244) - 1),"")</f>
        <v/>
      </c>
      <c r="B3244" s="29" t="str">
        <f t="shared" si="100"/>
        <v>0</v>
      </c>
      <c r="C3244" s="30"/>
      <c r="D3244" s="30"/>
      <c r="E3244" s="34"/>
      <c r="F3244" s="33" t="str">
        <f t="shared" si="101"/>
        <v/>
      </c>
      <c r="G3244" s="30"/>
      <c r="H3244" s="30"/>
      <c r="I3244" s="31"/>
      <c r="J3244" s="31"/>
      <c r="K3244" s="31"/>
    </row>
    <row r="3245" spans="1:11" ht="15.75" x14ac:dyDescent="0.25">
      <c r="A3245" s="28" t="str">
        <f>IFERROR((RANK(B3245, $B$5:B8241) + COUNTIF($B$5:B3245, B3245) - 1),"")</f>
        <v/>
      </c>
      <c r="B3245" s="29" t="str">
        <f t="shared" si="100"/>
        <v>0</v>
      </c>
      <c r="C3245" s="30"/>
      <c r="D3245" s="30"/>
      <c r="E3245" s="34"/>
      <c r="F3245" s="33" t="str">
        <f t="shared" si="101"/>
        <v/>
      </c>
      <c r="G3245" s="30"/>
      <c r="H3245" s="30"/>
      <c r="I3245" s="31"/>
      <c r="J3245" s="31"/>
      <c r="K3245" s="31"/>
    </row>
    <row r="3246" spans="1:11" ht="15.75" x14ac:dyDescent="0.25">
      <c r="A3246" s="28" t="str">
        <f>IFERROR((RANK(B3246, $B$5:B8242) + COUNTIF($B$5:B3246, B3246) - 1),"")</f>
        <v/>
      </c>
      <c r="B3246" s="29" t="str">
        <f t="shared" si="100"/>
        <v>0</v>
      </c>
      <c r="C3246" s="30"/>
      <c r="D3246" s="30"/>
      <c r="E3246" s="34"/>
      <c r="F3246" s="33" t="str">
        <f t="shared" si="101"/>
        <v/>
      </c>
      <c r="G3246" s="30"/>
      <c r="H3246" s="30"/>
      <c r="I3246" s="31"/>
      <c r="J3246" s="31"/>
      <c r="K3246" s="31"/>
    </row>
    <row r="3247" spans="1:11" ht="15.75" x14ac:dyDescent="0.25">
      <c r="A3247" s="28" t="str">
        <f>IFERROR((RANK(B3247, $B$5:B8243) + COUNTIF($B$5:B3247, B3247) - 1),"")</f>
        <v/>
      </c>
      <c r="B3247" s="29" t="str">
        <f t="shared" si="100"/>
        <v>0</v>
      </c>
      <c r="C3247" s="30"/>
      <c r="D3247" s="30"/>
      <c r="E3247" s="34"/>
      <c r="F3247" s="33" t="str">
        <f t="shared" si="101"/>
        <v/>
      </c>
      <c r="G3247" s="30"/>
      <c r="H3247" s="30"/>
      <c r="I3247" s="31"/>
      <c r="J3247" s="31"/>
      <c r="K3247" s="31"/>
    </row>
    <row r="3248" spans="1:11" ht="15.75" x14ac:dyDescent="0.25">
      <c r="A3248" s="28" t="str">
        <f>IFERROR((RANK(B3248, $B$5:B8244) + COUNTIF($B$5:B3248, B3248) - 1),"")</f>
        <v/>
      </c>
      <c r="B3248" s="29" t="str">
        <f t="shared" si="100"/>
        <v>0</v>
      </c>
      <c r="C3248" s="30"/>
      <c r="D3248" s="30"/>
      <c r="E3248" s="34"/>
      <c r="F3248" s="33" t="str">
        <f t="shared" si="101"/>
        <v/>
      </c>
      <c r="G3248" s="30"/>
      <c r="H3248" s="30"/>
      <c r="I3248" s="31"/>
      <c r="J3248" s="31"/>
      <c r="K3248" s="31"/>
    </row>
    <row r="3249" spans="1:11" ht="15.75" x14ac:dyDescent="0.25">
      <c r="A3249" s="28" t="str">
        <f>IFERROR((RANK(B3249, $B$5:B8245) + COUNTIF($B$5:B3249, B3249) - 1),"")</f>
        <v/>
      </c>
      <c r="B3249" s="29" t="str">
        <f t="shared" si="100"/>
        <v>0</v>
      </c>
      <c r="C3249" s="30"/>
      <c r="D3249" s="30"/>
      <c r="E3249" s="34"/>
      <c r="F3249" s="33" t="str">
        <f t="shared" si="101"/>
        <v/>
      </c>
      <c r="G3249" s="30"/>
      <c r="H3249" s="30"/>
      <c r="I3249" s="31"/>
      <c r="J3249" s="31"/>
      <c r="K3249" s="31"/>
    </row>
    <row r="3250" spans="1:11" ht="15.75" x14ac:dyDescent="0.25">
      <c r="A3250" s="28" t="str">
        <f>IFERROR((RANK(B3250, $B$5:B8246) + COUNTIF($B$5:B3250, B3250) - 1),"")</f>
        <v/>
      </c>
      <c r="B3250" s="29" t="str">
        <f t="shared" si="100"/>
        <v>0</v>
      </c>
      <c r="C3250" s="30"/>
      <c r="D3250" s="30"/>
      <c r="E3250" s="34"/>
      <c r="F3250" s="33" t="str">
        <f t="shared" si="101"/>
        <v/>
      </c>
      <c r="G3250" s="30"/>
      <c r="H3250" s="30"/>
      <c r="I3250" s="31"/>
      <c r="J3250" s="31"/>
      <c r="K3250" s="31"/>
    </row>
    <row r="3251" spans="1:11" ht="15.75" x14ac:dyDescent="0.25">
      <c r="A3251" s="28" t="str">
        <f>IFERROR((RANK(B3251, $B$5:B8247) + COUNTIF($B$5:B3251, B3251) - 1),"")</f>
        <v/>
      </c>
      <c r="B3251" s="29" t="str">
        <f t="shared" si="100"/>
        <v>0</v>
      </c>
      <c r="C3251" s="30"/>
      <c r="D3251" s="30"/>
      <c r="E3251" s="34"/>
      <c r="F3251" s="33" t="str">
        <f t="shared" si="101"/>
        <v/>
      </c>
      <c r="G3251" s="30"/>
      <c r="H3251" s="30"/>
      <c r="I3251" s="31"/>
      <c r="J3251" s="31"/>
      <c r="K3251" s="31"/>
    </row>
    <row r="3252" spans="1:11" ht="15.75" x14ac:dyDescent="0.25">
      <c r="A3252" s="28" t="str">
        <f>IFERROR((RANK(B3252, $B$5:B8248) + COUNTIF($B$5:B3252, B3252) - 1),"")</f>
        <v/>
      </c>
      <c r="B3252" s="29" t="str">
        <f t="shared" si="100"/>
        <v>0</v>
      </c>
      <c r="C3252" s="30"/>
      <c r="D3252" s="30"/>
      <c r="E3252" s="34"/>
      <c r="F3252" s="33" t="str">
        <f t="shared" si="101"/>
        <v/>
      </c>
      <c r="G3252" s="30"/>
      <c r="H3252" s="30"/>
      <c r="I3252" s="31"/>
      <c r="J3252" s="31"/>
      <c r="K3252" s="31"/>
    </row>
    <row r="3253" spans="1:11" ht="15.75" x14ac:dyDescent="0.25">
      <c r="A3253" s="28" t="str">
        <f>IFERROR((RANK(B3253, $B$5:B8249) + COUNTIF($B$5:B3253, B3253) - 1),"")</f>
        <v/>
      </c>
      <c r="B3253" s="29" t="str">
        <f t="shared" si="100"/>
        <v>0</v>
      </c>
      <c r="C3253" s="30"/>
      <c r="D3253" s="30"/>
      <c r="E3253" s="34"/>
      <c r="F3253" s="33" t="str">
        <f t="shared" si="101"/>
        <v/>
      </c>
      <c r="G3253" s="30"/>
      <c r="H3253" s="30"/>
      <c r="I3253" s="31"/>
      <c r="J3253" s="31"/>
      <c r="K3253" s="31"/>
    </row>
    <row r="3254" spans="1:11" ht="15.75" x14ac:dyDescent="0.25">
      <c r="A3254" s="28" t="str">
        <f>IFERROR((RANK(B3254, $B$5:B8250) + COUNTIF($B$5:B3254, B3254) - 1),"")</f>
        <v/>
      </c>
      <c r="B3254" s="29" t="str">
        <f t="shared" si="100"/>
        <v>0</v>
      </c>
      <c r="C3254" s="30"/>
      <c r="D3254" s="30"/>
      <c r="E3254" s="34"/>
      <c r="F3254" s="33" t="str">
        <f t="shared" si="101"/>
        <v/>
      </c>
      <c r="G3254" s="30"/>
      <c r="H3254" s="30"/>
      <c r="I3254" s="31"/>
      <c r="J3254" s="31"/>
      <c r="K3254" s="31"/>
    </row>
    <row r="3255" spans="1:11" ht="15.75" x14ac:dyDescent="0.25">
      <c r="A3255" s="28" t="str">
        <f>IFERROR((RANK(B3255, $B$5:B8251) + COUNTIF($B$5:B3255, B3255) - 1),"")</f>
        <v/>
      </c>
      <c r="B3255" s="29" t="str">
        <f t="shared" si="100"/>
        <v>0</v>
      </c>
      <c r="C3255" s="30"/>
      <c r="D3255" s="30"/>
      <c r="E3255" s="34"/>
      <c r="F3255" s="33" t="str">
        <f t="shared" si="101"/>
        <v/>
      </c>
      <c r="G3255" s="30"/>
      <c r="H3255" s="30"/>
      <c r="I3255" s="31"/>
      <c r="J3255" s="31"/>
      <c r="K3255" s="31"/>
    </row>
    <row r="3256" spans="1:11" ht="15.75" x14ac:dyDescent="0.25">
      <c r="A3256" s="28" t="str">
        <f>IFERROR((RANK(B3256, $B$5:B8252) + COUNTIF($B$5:B3256, B3256) - 1),"")</f>
        <v/>
      </c>
      <c r="B3256" s="29" t="str">
        <f t="shared" si="100"/>
        <v>0</v>
      </c>
      <c r="C3256" s="30"/>
      <c r="D3256" s="30"/>
      <c r="E3256" s="34"/>
      <c r="F3256" s="33" t="str">
        <f t="shared" si="101"/>
        <v/>
      </c>
      <c r="G3256" s="30"/>
      <c r="H3256" s="30"/>
      <c r="I3256" s="31"/>
      <c r="J3256" s="31"/>
      <c r="K3256" s="31"/>
    </row>
    <row r="3257" spans="1:11" ht="15.75" x14ac:dyDescent="0.25">
      <c r="A3257" s="28" t="str">
        <f>IFERROR((RANK(B3257, $B$5:B8253) + COUNTIF($B$5:B3257, B3257) - 1),"")</f>
        <v/>
      </c>
      <c r="B3257" s="29" t="str">
        <f t="shared" si="100"/>
        <v>0</v>
      </c>
      <c r="C3257" s="30"/>
      <c r="D3257" s="30"/>
      <c r="E3257" s="34"/>
      <c r="F3257" s="33" t="str">
        <f t="shared" si="101"/>
        <v/>
      </c>
      <c r="G3257" s="30"/>
      <c r="H3257" s="30"/>
      <c r="I3257" s="31"/>
      <c r="J3257" s="31"/>
      <c r="K3257" s="31"/>
    </row>
    <row r="3258" spans="1:11" ht="15.75" x14ac:dyDescent="0.25">
      <c r="A3258" s="28" t="str">
        <f>IFERROR((RANK(B3258, $B$5:B8254) + COUNTIF($B$5:B3258, B3258) - 1),"")</f>
        <v/>
      </c>
      <c r="B3258" s="29" t="str">
        <f t="shared" si="100"/>
        <v>0</v>
      </c>
      <c r="C3258" s="30"/>
      <c r="D3258" s="30"/>
      <c r="E3258" s="34"/>
      <c r="F3258" s="33" t="str">
        <f t="shared" si="101"/>
        <v/>
      </c>
      <c r="G3258" s="30"/>
      <c r="H3258" s="30"/>
      <c r="I3258" s="31"/>
      <c r="J3258" s="31"/>
      <c r="K3258" s="31"/>
    </row>
    <row r="3259" spans="1:11" ht="15.75" x14ac:dyDescent="0.25">
      <c r="A3259" s="28" t="str">
        <f>IFERROR((RANK(B3259, $B$5:B8255) + COUNTIF($B$5:B3259, B3259) - 1),"")</f>
        <v/>
      </c>
      <c r="B3259" s="29" t="str">
        <f t="shared" si="100"/>
        <v>0</v>
      </c>
      <c r="C3259" s="30"/>
      <c r="D3259" s="30"/>
      <c r="E3259" s="34"/>
      <c r="F3259" s="33" t="str">
        <f t="shared" si="101"/>
        <v/>
      </c>
      <c r="G3259" s="30"/>
      <c r="H3259" s="30"/>
      <c r="I3259" s="31"/>
      <c r="J3259" s="31"/>
      <c r="K3259" s="31"/>
    </row>
    <row r="3260" spans="1:11" ht="15.75" x14ac:dyDescent="0.25">
      <c r="A3260" s="28" t="str">
        <f>IFERROR((RANK(B3260, $B$5:B8256) + COUNTIF($B$5:B3260, B3260) - 1),"")</f>
        <v/>
      </c>
      <c r="B3260" s="29" t="str">
        <f t="shared" si="100"/>
        <v>0</v>
      </c>
      <c r="C3260" s="30"/>
      <c r="D3260" s="30"/>
      <c r="E3260" s="34"/>
      <c r="F3260" s="33" t="str">
        <f t="shared" si="101"/>
        <v/>
      </c>
      <c r="G3260" s="30"/>
      <c r="H3260" s="30"/>
      <c r="I3260" s="31"/>
      <c r="J3260" s="31"/>
      <c r="K3260" s="31"/>
    </row>
    <row r="3261" spans="1:11" ht="15.75" x14ac:dyDescent="0.25">
      <c r="A3261" s="28" t="str">
        <f>IFERROR((RANK(B3261, $B$5:B8257) + COUNTIF($B$5:B3261, B3261) - 1),"")</f>
        <v/>
      </c>
      <c r="B3261" s="29" t="str">
        <f t="shared" si="100"/>
        <v>0</v>
      </c>
      <c r="C3261" s="30"/>
      <c r="D3261" s="30"/>
      <c r="E3261" s="34"/>
      <c r="F3261" s="33" t="str">
        <f t="shared" si="101"/>
        <v/>
      </c>
      <c r="G3261" s="30"/>
      <c r="H3261" s="30"/>
      <c r="I3261" s="31"/>
      <c r="J3261" s="31"/>
      <c r="K3261" s="31"/>
    </row>
    <row r="3262" spans="1:11" ht="15.75" x14ac:dyDescent="0.25">
      <c r="A3262" s="28" t="str">
        <f>IFERROR((RANK(B3262, $B$5:B8258) + COUNTIF($B$5:B3262, B3262) - 1),"")</f>
        <v/>
      </c>
      <c r="B3262" s="29" t="str">
        <f t="shared" si="100"/>
        <v>0</v>
      </c>
      <c r="C3262" s="30"/>
      <c r="D3262" s="30"/>
      <c r="E3262" s="34"/>
      <c r="F3262" s="33" t="str">
        <f t="shared" si="101"/>
        <v/>
      </c>
      <c r="G3262" s="30"/>
      <c r="H3262" s="30"/>
      <c r="I3262" s="31"/>
      <c r="J3262" s="31"/>
      <c r="K3262" s="31"/>
    </row>
    <row r="3263" spans="1:11" ht="15.75" x14ac:dyDescent="0.25">
      <c r="A3263" s="28" t="str">
        <f>IFERROR((RANK(B3263, $B$5:B8259) + COUNTIF($B$5:B3263, B3263) - 1),"")</f>
        <v/>
      </c>
      <c r="B3263" s="29" t="str">
        <f t="shared" si="100"/>
        <v>0</v>
      </c>
      <c r="C3263" s="30"/>
      <c r="D3263" s="30"/>
      <c r="E3263" s="34"/>
      <c r="F3263" s="33" t="str">
        <f t="shared" si="101"/>
        <v/>
      </c>
      <c r="G3263" s="30"/>
      <c r="H3263" s="30"/>
      <c r="I3263" s="31"/>
      <c r="J3263" s="31"/>
      <c r="K3263" s="31"/>
    </row>
    <row r="3264" spans="1:11" ht="15.75" x14ac:dyDescent="0.25">
      <c r="A3264" s="28" t="str">
        <f>IFERROR((RANK(B3264, $B$5:B8260) + COUNTIF($B$5:B3264, B3264) - 1),"")</f>
        <v/>
      </c>
      <c r="B3264" s="29" t="str">
        <f t="shared" si="100"/>
        <v>0</v>
      </c>
      <c r="C3264" s="30"/>
      <c r="D3264" s="30"/>
      <c r="E3264" s="34"/>
      <c r="F3264" s="33" t="str">
        <f t="shared" si="101"/>
        <v/>
      </c>
      <c r="G3264" s="30"/>
      <c r="H3264" s="30"/>
      <c r="I3264" s="31"/>
      <c r="J3264" s="31"/>
      <c r="K3264" s="31"/>
    </row>
    <row r="3265" spans="1:11" ht="15.75" x14ac:dyDescent="0.25">
      <c r="A3265" s="28" t="str">
        <f>IFERROR((RANK(B3265, $B$5:B8261) + COUNTIF($B$5:B3265, B3265) - 1),"")</f>
        <v/>
      </c>
      <c r="B3265" s="29" t="str">
        <f t="shared" si="100"/>
        <v>0</v>
      </c>
      <c r="C3265" s="30"/>
      <c r="D3265" s="30"/>
      <c r="E3265" s="34"/>
      <c r="F3265" s="33" t="str">
        <f t="shared" si="101"/>
        <v/>
      </c>
      <c r="G3265" s="30"/>
      <c r="H3265" s="30"/>
      <c r="I3265" s="31"/>
      <c r="J3265" s="31"/>
      <c r="K3265" s="31"/>
    </row>
    <row r="3266" spans="1:11" ht="15.75" x14ac:dyDescent="0.25">
      <c r="A3266" s="28" t="str">
        <f>IFERROR((RANK(B3266, $B$5:B8262) + COUNTIF($B$5:B3266, B3266) - 1),"")</f>
        <v/>
      </c>
      <c r="B3266" s="29" t="str">
        <f t="shared" si="100"/>
        <v>0</v>
      </c>
      <c r="C3266" s="30"/>
      <c r="D3266" s="30"/>
      <c r="E3266" s="34"/>
      <c r="F3266" s="33" t="str">
        <f t="shared" si="101"/>
        <v/>
      </c>
      <c r="G3266" s="30"/>
      <c r="H3266" s="30"/>
      <c r="I3266" s="31"/>
      <c r="J3266" s="31"/>
      <c r="K3266" s="31"/>
    </row>
    <row r="3267" spans="1:11" ht="15.75" x14ac:dyDescent="0.25">
      <c r="A3267" s="28" t="str">
        <f>IFERROR((RANK(B3267, $B$5:B8263) + COUNTIF($B$5:B3267, B3267) - 1),"")</f>
        <v/>
      </c>
      <c r="B3267" s="29" t="str">
        <f t="shared" si="100"/>
        <v>0</v>
      </c>
      <c r="C3267" s="30"/>
      <c r="D3267" s="30"/>
      <c r="E3267" s="34"/>
      <c r="F3267" s="33" t="str">
        <f t="shared" si="101"/>
        <v/>
      </c>
      <c r="G3267" s="30"/>
      <c r="H3267" s="30"/>
      <c r="I3267" s="31"/>
      <c r="J3267" s="31"/>
      <c r="K3267" s="31"/>
    </row>
    <row r="3268" spans="1:11" ht="15.75" x14ac:dyDescent="0.25">
      <c r="A3268" s="28" t="str">
        <f>IFERROR((RANK(B3268, $B$5:B8264) + COUNTIF($B$5:B3268, B3268) - 1),"")</f>
        <v/>
      </c>
      <c r="B3268" s="29" t="str">
        <f t="shared" si="100"/>
        <v>0</v>
      </c>
      <c r="C3268" s="30"/>
      <c r="D3268" s="30"/>
      <c r="E3268" s="34"/>
      <c r="F3268" s="33" t="str">
        <f t="shared" si="101"/>
        <v/>
      </c>
      <c r="G3268" s="30"/>
      <c r="H3268" s="30"/>
      <c r="I3268" s="31"/>
      <c r="J3268" s="31"/>
      <c r="K3268" s="31"/>
    </row>
    <row r="3269" spans="1:11" ht="15.75" x14ac:dyDescent="0.25">
      <c r="A3269" s="28" t="str">
        <f>IFERROR((RANK(B3269, $B$5:B8265) + COUNTIF($B$5:B3269, B3269) - 1),"")</f>
        <v/>
      </c>
      <c r="B3269" s="29" t="str">
        <f t="shared" ref="B3269:B3332" si="102">IF(G3269="Removed",IF(AND(I3269 &lt;&gt; "Poor", I3269 &lt;&gt; "Very Poor/Dead",E3269&gt;5), E3269, "0"),"0")</f>
        <v>0</v>
      </c>
      <c r="C3269" s="30"/>
      <c r="D3269" s="30"/>
      <c r="E3269" s="34"/>
      <c r="F3269" s="33" t="str">
        <f t="shared" ref="F3269:F3332" si="103">IF(E3269&gt;=20,"X","")</f>
        <v/>
      </c>
      <c r="G3269" s="30"/>
      <c r="H3269" s="30"/>
      <c r="I3269" s="31"/>
      <c r="J3269" s="31"/>
      <c r="K3269" s="31"/>
    </row>
    <row r="3270" spans="1:11" ht="15.75" x14ac:dyDescent="0.25">
      <c r="A3270" s="28" t="str">
        <f>IFERROR((RANK(B3270, $B$5:B8266) + COUNTIF($B$5:B3270, B3270) - 1),"")</f>
        <v/>
      </c>
      <c r="B3270" s="29" t="str">
        <f t="shared" si="102"/>
        <v>0</v>
      </c>
      <c r="C3270" s="30"/>
      <c r="D3270" s="30"/>
      <c r="E3270" s="34"/>
      <c r="F3270" s="33" t="str">
        <f t="shared" si="103"/>
        <v/>
      </c>
      <c r="G3270" s="30"/>
      <c r="H3270" s="30"/>
      <c r="I3270" s="31"/>
      <c r="J3270" s="31"/>
      <c r="K3270" s="31"/>
    </row>
    <row r="3271" spans="1:11" ht="15.75" x14ac:dyDescent="0.25">
      <c r="A3271" s="28" t="str">
        <f>IFERROR((RANK(B3271, $B$5:B8267) + COUNTIF($B$5:B3271, B3271) - 1),"")</f>
        <v/>
      </c>
      <c r="B3271" s="29" t="str">
        <f t="shared" si="102"/>
        <v>0</v>
      </c>
      <c r="C3271" s="30"/>
      <c r="D3271" s="30"/>
      <c r="E3271" s="34"/>
      <c r="F3271" s="33" t="str">
        <f t="shared" si="103"/>
        <v/>
      </c>
      <c r="G3271" s="30"/>
      <c r="H3271" s="30"/>
      <c r="I3271" s="31"/>
      <c r="J3271" s="31"/>
      <c r="K3271" s="31"/>
    </row>
    <row r="3272" spans="1:11" ht="15.75" x14ac:dyDescent="0.25">
      <c r="A3272" s="28" t="str">
        <f>IFERROR((RANK(B3272, $B$5:B8268) + COUNTIF($B$5:B3272, B3272) - 1),"")</f>
        <v/>
      </c>
      <c r="B3272" s="29" t="str">
        <f t="shared" si="102"/>
        <v>0</v>
      </c>
      <c r="C3272" s="30"/>
      <c r="D3272" s="30"/>
      <c r="E3272" s="34"/>
      <c r="F3272" s="33" t="str">
        <f t="shared" si="103"/>
        <v/>
      </c>
      <c r="G3272" s="30"/>
      <c r="H3272" s="30"/>
      <c r="I3272" s="31"/>
      <c r="J3272" s="31"/>
      <c r="K3272" s="31"/>
    </row>
    <row r="3273" spans="1:11" ht="15.75" x14ac:dyDescent="0.25">
      <c r="A3273" s="28" t="str">
        <f>IFERROR((RANK(B3273, $B$5:B8269) + COUNTIF($B$5:B3273, B3273) - 1),"")</f>
        <v/>
      </c>
      <c r="B3273" s="29" t="str">
        <f t="shared" si="102"/>
        <v>0</v>
      </c>
      <c r="C3273" s="30"/>
      <c r="D3273" s="30"/>
      <c r="E3273" s="34"/>
      <c r="F3273" s="33" t="str">
        <f t="shared" si="103"/>
        <v/>
      </c>
      <c r="G3273" s="30"/>
      <c r="H3273" s="30"/>
      <c r="I3273" s="31"/>
      <c r="J3273" s="31"/>
      <c r="K3273" s="31"/>
    </row>
    <row r="3274" spans="1:11" ht="15.75" x14ac:dyDescent="0.25">
      <c r="A3274" s="28" t="str">
        <f>IFERROR((RANK(B3274, $B$5:B8270) + COUNTIF($B$5:B3274, B3274) - 1),"")</f>
        <v/>
      </c>
      <c r="B3274" s="29" t="str">
        <f t="shared" si="102"/>
        <v>0</v>
      </c>
      <c r="C3274" s="30"/>
      <c r="D3274" s="30"/>
      <c r="E3274" s="34"/>
      <c r="F3274" s="33" t="str">
        <f t="shared" si="103"/>
        <v/>
      </c>
      <c r="G3274" s="30"/>
      <c r="H3274" s="30"/>
      <c r="I3274" s="31"/>
      <c r="J3274" s="31"/>
      <c r="K3274" s="31"/>
    </row>
    <row r="3275" spans="1:11" ht="15.75" x14ac:dyDescent="0.25">
      <c r="A3275" s="28" t="str">
        <f>IFERROR((RANK(B3275, $B$5:B8271) + COUNTIF($B$5:B3275, B3275) - 1),"")</f>
        <v/>
      </c>
      <c r="B3275" s="29" t="str">
        <f t="shared" si="102"/>
        <v>0</v>
      </c>
      <c r="C3275" s="30"/>
      <c r="D3275" s="30"/>
      <c r="E3275" s="34"/>
      <c r="F3275" s="33" t="str">
        <f t="shared" si="103"/>
        <v/>
      </c>
      <c r="G3275" s="30"/>
      <c r="H3275" s="30"/>
      <c r="I3275" s="31"/>
      <c r="J3275" s="31"/>
      <c r="K3275" s="31"/>
    </row>
    <row r="3276" spans="1:11" ht="15.75" x14ac:dyDescent="0.25">
      <c r="A3276" s="28" t="str">
        <f>IFERROR((RANK(B3276, $B$5:B8272) + COUNTIF($B$5:B3276, B3276) - 1),"")</f>
        <v/>
      </c>
      <c r="B3276" s="29" t="str">
        <f t="shared" si="102"/>
        <v>0</v>
      </c>
      <c r="C3276" s="30"/>
      <c r="D3276" s="30"/>
      <c r="E3276" s="34"/>
      <c r="F3276" s="33" t="str">
        <f t="shared" si="103"/>
        <v/>
      </c>
      <c r="G3276" s="30"/>
      <c r="H3276" s="30"/>
      <c r="I3276" s="31"/>
      <c r="J3276" s="31"/>
      <c r="K3276" s="31"/>
    </row>
    <row r="3277" spans="1:11" ht="15.75" x14ac:dyDescent="0.25">
      <c r="A3277" s="28" t="str">
        <f>IFERROR((RANK(B3277, $B$5:B8273) + COUNTIF($B$5:B3277, B3277) - 1),"")</f>
        <v/>
      </c>
      <c r="B3277" s="29" t="str">
        <f t="shared" si="102"/>
        <v>0</v>
      </c>
      <c r="C3277" s="30"/>
      <c r="D3277" s="30"/>
      <c r="E3277" s="34"/>
      <c r="F3277" s="33" t="str">
        <f t="shared" si="103"/>
        <v/>
      </c>
      <c r="G3277" s="30"/>
      <c r="H3277" s="30"/>
      <c r="I3277" s="31"/>
      <c r="J3277" s="31"/>
      <c r="K3277" s="31"/>
    </row>
    <row r="3278" spans="1:11" ht="15.75" x14ac:dyDescent="0.25">
      <c r="A3278" s="28" t="str">
        <f>IFERROR((RANK(B3278, $B$5:B8274) + COUNTIF($B$5:B3278, B3278) - 1),"")</f>
        <v/>
      </c>
      <c r="B3278" s="29" t="str">
        <f t="shared" si="102"/>
        <v>0</v>
      </c>
      <c r="C3278" s="30"/>
      <c r="D3278" s="30"/>
      <c r="E3278" s="34"/>
      <c r="F3278" s="33" t="str">
        <f t="shared" si="103"/>
        <v/>
      </c>
      <c r="G3278" s="30"/>
      <c r="H3278" s="30"/>
      <c r="I3278" s="31"/>
      <c r="J3278" s="31"/>
      <c r="K3278" s="31"/>
    </row>
    <row r="3279" spans="1:11" ht="15.75" x14ac:dyDescent="0.25">
      <c r="A3279" s="28" t="str">
        <f>IFERROR((RANK(B3279, $B$5:B8275) + COUNTIF($B$5:B3279, B3279) - 1),"")</f>
        <v/>
      </c>
      <c r="B3279" s="29" t="str">
        <f t="shared" si="102"/>
        <v>0</v>
      </c>
      <c r="C3279" s="30"/>
      <c r="D3279" s="30"/>
      <c r="E3279" s="34"/>
      <c r="F3279" s="33" t="str">
        <f t="shared" si="103"/>
        <v/>
      </c>
      <c r="G3279" s="30"/>
      <c r="H3279" s="30"/>
      <c r="I3279" s="31"/>
      <c r="J3279" s="31"/>
      <c r="K3279" s="31"/>
    </row>
    <row r="3280" spans="1:11" ht="15.75" x14ac:dyDescent="0.25">
      <c r="A3280" s="28" t="str">
        <f>IFERROR((RANK(B3280, $B$5:B8276) + COUNTIF($B$5:B3280, B3280) - 1),"")</f>
        <v/>
      </c>
      <c r="B3280" s="29" t="str">
        <f t="shared" si="102"/>
        <v>0</v>
      </c>
      <c r="C3280" s="30"/>
      <c r="D3280" s="30"/>
      <c r="E3280" s="34"/>
      <c r="F3280" s="33" t="str">
        <f t="shared" si="103"/>
        <v/>
      </c>
      <c r="G3280" s="30"/>
      <c r="H3280" s="30"/>
      <c r="I3280" s="31"/>
      <c r="J3280" s="31"/>
      <c r="K3280" s="31"/>
    </row>
    <row r="3281" spans="1:11" ht="15.75" x14ac:dyDescent="0.25">
      <c r="A3281" s="28" t="str">
        <f>IFERROR((RANK(B3281, $B$5:B8277) + COUNTIF($B$5:B3281, B3281) - 1),"")</f>
        <v/>
      </c>
      <c r="B3281" s="29" t="str">
        <f t="shared" si="102"/>
        <v>0</v>
      </c>
      <c r="C3281" s="30"/>
      <c r="D3281" s="30"/>
      <c r="E3281" s="34"/>
      <c r="F3281" s="33" t="str">
        <f t="shared" si="103"/>
        <v/>
      </c>
      <c r="G3281" s="30"/>
      <c r="H3281" s="30"/>
      <c r="I3281" s="31"/>
      <c r="J3281" s="31"/>
      <c r="K3281" s="31"/>
    </row>
    <row r="3282" spans="1:11" ht="15.75" x14ac:dyDescent="0.25">
      <c r="A3282" s="28" t="str">
        <f>IFERROR((RANK(B3282, $B$5:B8278) + COUNTIF($B$5:B3282, B3282) - 1),"")</f>
        <v/>
      </c>
      <c r="B3282" s="29" t="str">
        <f t="shared" si="102"/>
        <v>0</v>
      </c>
      <c r="C3282" s="30"/>
      <c r="D3282" s="30"/>
      <c r="E3282" s="34"/>
      <c r="F3282" s="33" t="str">
        <f t="shared" si="103"/>
        <v/>
      </c>
      <c r="G3282" s="30"/>
      <c r="H3282" s="30"/>
      <c r="I3282" s="31"/>
      <c r="J3282" s="31"/>
      <c r="K3282" s="31"/>
    </row>
    <row r="3283" spans="1:11" ht="15.75" x14ac:dyDescent="0.25">
      <c r="A3283" s="28" t="str">
        <f>IFERROR((RANK(B3283, $B$5:B8279) + COUNTIF($B$5:B3283, B3283) - 1),"")</f>
        <v/>
      </c>
      <c r="B3283" s="29" t="str">
        <f t="shared" si="102"/>
        <v>0</v>
      </c>
      <c r="C3283" s="30"/>
      <c r="D3283" s="30"/>
      <c r="E3283" s="34"/>
      <c r="F3283" s="33" t="str">
        <f t="shared" si="103"/>
        <v/>
      </c>
      <c r="G3283" s="30"/>
      <c r="H3283" s="30"/>
      <c r="I3283" s="31"/>
      <c r="J3283" s="31"/>
      <c r="K3283" s="31"/>
    </row>
    <row r="3284" spans="1:11" ht="15.75" x14ac:dyDescent="0.25">
      <c r="A3284" s="28" t="str">
        <f>IFERROR((RANK(B3284, $B$5:B8280) + COUNTIF($B$5:B3284, B3284) - 1),"")</f>
        <v/>
      </c>
      <c r="B3284" s="29" t="str">
        <f t="shared" si="102"/>
        <v>0</v>
      </c>
      <c r="C3284" s="30"/>
      <c r="D3284" s="30"/>
      <c r="E3284" s="34"/>
      <c r="F3284" s="33" t="str">
        <f t="shared" si="103"/>
        <v/>
      </c>
      <c r="G3284" s="30"/>
      <c r="H3284" s="30"/>
      <c r="I3284" s="31"/>
      <c r="J3284" s="31"/>
      <c r="K3284" s="31"/>
    </row>
    <row r="3285" spans="1:11" ht="15.75" x14ac:dyDescent="0.25">
      <c r="A3285" s="28" t="str">
        <f>IFERROR((RANK(B3285, $B$5:B8281) + COUNTIF($B$5:B3285, B3285) - 1),"")</f>
        <v/>
      </c>
      <c r="B3285" s="29" t="str">
        <f t="shared" si="102"/>
        <v>0</v>
      </c>
      <c r="C3285" s="30"/>
      <c r="D3285" s="30"/>
      <c r="E3285" s="34"/>
      <c r="F3285" s="33" t="str">
        <f t="shared" si="103"/>
        <v/>
      </c>
      <c r="G3285" s="30"/>
      <c r="H3285" s="30"/>
      <c r="I3285" s="31"/>
      <c r="J3285" s="31"/>
      <c r="K3285" s="31"/>
    </row>
    <row r="3286" spans="1:11" ht="15.75" x14ac:dyDescent="0.25">
      <c r="A3286" s="28" t="str">
        <f>IFERROR((RANK(B3286, $B$5:B8282) + COUNTIF($B$5:B3286, B3286) - 1),"")</f>
        <v/>
      </c>
      <c r="B3286" s="29" t="str">
        <f t="shared" si="102"/>
        <v>0</v>
      </c>
      <c r="C3286" s="30"/>
      <c r="D3286" s="30"/>
      <c r="E3286" s="34"/>
      <c r="F3286" s="33" t="str">
        <f t="shared" si="103"/>
        <v/>
      </c>
      <c r="G3286" s="30"/>
      <c r="H3286" s="30"/>
      <c r="I3286" s="31"/>
      <c r="J3286" s="31"/>
      <c r="K3286" s="31"/>
    </row>
    <row r="3287" spans="1:11" ht="15.75" x14ac:dyDescent="0.25">
      <c r="A3287" s="28" t="str">
        <f>IFERROR((RANK(B3287, $B$5:B8283) + COUNTIF($B$5:B3287, B3287) - 1),"")</f>
        <v/>
      </c>
      <c r="B3287" s="29" t="str">
        <f t="shared" si="102"/>
        <v>0</v>
      </c>
      <c r="C3287" s="30"/>
      <c r="D3287" s="30"/>
      <c r="E3287" s="34"/>
      <c r="F3287" s="33" t="str">
        <f t="shared" si="103"/>
        <v/>
      </c>
      <c r="G3287" s="30"/>
      <c r="H3287" s="30"/>
      <c r="I3287" s="31"/>
      <c r="J3287" s="31"/>
      <c r="K3287" s="31"/>
    </row>
    <row r="3288" spans="1:11" ht="15.75" x14ac:dyDescent="0.25">
      <c r="A3288" s="28" t="str">
        <f>IFERROR((RANK(B3288, $B$5:B8284) + COUNTIF($B$5:B3288, B3288) - 1),"")</f>
        <v/>
      </c>
      <c r="B3288" s="29" t="str">
        <f t="shared" si="102"/>
        <v>0</v>
      </c>
      <c r="C3288" s="30"/>
      <c r="D3288" s="30"/>
      <c r="E3288" s="34"/>
      <c r="F3288" s="33" t="str">
        <f t="shared" si="103"/>
        <v/>
      </c>
      <c r="G3288" s="30"/>
      <c r="H3288" s="30"/>
      <c r="I3288" s="31"/>
      <c r="J3288" s="31"/>
      <c r="K3288" s="31"/>
    </row>
    <row r="3289" spans="1:11" ht="15.75" x14ac:dyDescent="0.25">
      <c r="A3289" s="28" t="str">
        <f>IFERROR((RANK(B3289, $B$5:B8285) + COUNTIF($B$5:B3289, B3289) - 1),"")</f>
        <v/>
      </c>
      <c r="B3289" s="29" t="str">
        <f t="shared" si="102"/>
        <v>0</v>
      </c>
      <c r="C3289" s="30"/>
      <c r="D3289" s="30"/>
      <c r="E3289" s="34"/>
      <c r="F3289" s="33" t="str">
        <f t="shared" si="103"/>
        <v/>
      </c>
      <c r="G3289" s="30"/>
      <c r="H3289" s="30"/>
      <c r="I3289" s="31"/>
      <c r="J3289" s="31"/>
      <c r="K3289" s="31"/>
    </row>
    <row r="3290" spans="1:11" ht="15.75" x14ac:dyDescent="0.25">
      <c r="A3290" s="28" t="str">
        <f>IFERROR((RANK(B3290, $B$5:B8286) + COUNTIF($B$5:B3290, B3290) - 1),"")</f>
        <v/>
      </c>
      <c r="B3290" s="29" t="str">
        <f t="shared" si="102"/>
        <v>0</v>
      </c>
      <c r="C3290" s="30"/>
      <c r="D3290" s="30"/>
      <c r="E3290" s="34"/>
      <c r="F3290" s="33" t="str">
        <f t="shared" si="103"/>
        <v/>
      </c>
      <c r="G3290" s="30"/>
      <c r="H3290" s="30"/>
      <c r="I3290" s="31"/>
      <c r="J3290" s="31"/>
      <c r="K3290" s="31"/>
    </row>
    <row r="3291" spans="1:11" ht="15.75" x14ac:dyDescent="0.25">
      <c r="A3291" s="28" t="str">
        <f>IFERROR((RANK(B3291, $B$5:B8287) + COUNTIF($B$5:B3291, B3291) - 1),"")</f>
        <v/>
      </c>
      <c r="B3291" s="29" t="str">
        <f t="shared" si="102"/>
        <v>0</v>
      </c>
      <c r="C3291" s="30"/>
      <c r="D3291" s="30"/>
      <c r="E3291" s="34"/>
      <c r="F3291" s="33" t="str">
        <f t="shared" si="103"/>
        <v/>
      </c>
      <c r="G3291" s="30"/>
      <c r="H3291" s="30"/>
      <c r="I3291" s="31"/>
      <c r="J3291" s="31"/>
      <c r="K3291" s="31"/>
    </row>
    <row r="3292" spans="1:11" ht="15.75" x14ac:dyDescent="0.25">
      <c r="A3292" s="28" t="str">
        <f>IFERROR((RANK(B3292, $B$5:B8288) + COUNTIF($B$5:B3292, B3292) - 1),"")</f>
        <v/>
      </c>
      <c r="B3292" s="29" t="str">
        <f t="shared" si="102"/>
        <v>0</v>
      </c>
      <c r="C3292" s="30"/>
      <c r="D3292" s="30"/>
      <c r="E3292" s="34"/>
      <c r="F3292" s="33" t="str">
        <f t="shared" si="103"/>
        <v/>
      </c>
      <c r="G3292" s="30"/>
      <c r="H3292" s="30"/>
      <c r="I3292" s="31"/>
      <c r="J3292" s="31"/>
      <c r="K3292" s="31"/>
    </row>
    <row r="3293" spans="1:11" ht="15.75" x14ac:dyDescent="0.25">
      <c r="A3293" s="28" t="str">
        <f>IFERROR((RANK(B3293, $B$5:B8289) + COUNTIF($B$5:B3293, B3293) - 1),"")</f>
        <v/>
      </c>
      <c r="B3293" s="29" t="str">
        <f t="shared" si="102"/>
        <v>0</v>
      </c>
      <c r="C3293" s="30"/>
      <c r="D3293" s="30"/>
      <c r="E3293" s="34"/>
      <c r="F3293" s="33" t="str">
        <f t="shared" si="103"/>
        <v/>
      </c>
      <c r="G3293" s="30"/>
      <c r="H3293" s="30"/>
      <c r="I3293" s="31"/>
      <c r="J3293" s="31"/>
      <c r="K3293" s="31"/>
    </row>
    <row r="3294" spans="1:11" ht="15.75" x14ac:dyDescent="0.25">
      <c r="A3294" s="28" t="str">
        <f>IFERROR((RANK(B3294, $B$5:B8290) + COUNTIF($B$5:B3294, B3294) - 1),"")</f>
        <v/>
      </c>
      <c r="B3294" s="29" t="str">
        <f t="shared" si="102"/>
        <v>0</v>
      </c>
      <c r="C3294" s="30"/>
      <c r="D3294" s="30"/>
      <c r="E3294" s="34"/>
      <c r="F3294" s="33" t="str">
        <f t="shared" si="103"/>
        <v/>
      </c>
      <c r="G3294" s="30"/>
      <c r="H3294" s="30"/>
      <c r="I3294" s="31"/>
      <c r="J3294" s="31"/>
      <c r="K3294" s="31"/>
    </row>
    <row r="3295" spans="1:11" ht="15.75" x14ac:dyDescent="0.25">
      <c r="A3295" s="28" t="str">
        <f>IFERROR((RANK(B3295, $B$5:B8291) + COUNTIF($B$5:B3295, B3295) - 1),"")</f>
        <v/>
      </c>
      <c r="B3295" s="29" t="str">
        <f t="shared" si="102"/>
        <v>0</v>
      </c>
      <c r="C3295" s="30"/>
      <c r="D3295" s="30"/>
      <c r="E3295" s="34"/>
      <c r="F3295" s="33" t="str">
        <f t="shared" si="103"/>
        <v/>
      </c>
      <c r="G3295" s="30"/>
      <c r="H3295" s="30"/>
      <c r="I3295" s="31"/>
      <c r="J3295" s="31"/>
      <c r="K3295" s="31"/>
    </row>
    <row r="3296" spans="1:11" ht="15.75" x14ac:dyDescent="0.25">
      <c r="A3296" s="28" t="str">
        <f>IFERROR((RANK(B3296, $B$5:B8292) + COUNTIF($B$5:B3296, B3296) - 1),"")</f>
        <v/>
      </c>
      <c r="B3296" s="29" t="str">
        <f t="shared" si="102"/>
        <v>0</v>
      </c>
      <c r="C3296" s="30"/>
      <c r="D3296" s="30"/>
      <c r="E3296" s="34"/>
      <c r="F3296" s="33" t="str">
        <f t="shared" si="103"/>
        <v/>
      </c>
      <c r="G3296" s="30"/>
      <c r="H3296" s="30"/>
      <c r="I3296" s="31"/>
      <c r="J3296" s="31"/>
      <c r="K3296" s="31"/>
    </row>
    <row r="3297" spans="1:11" ht="15.75" x14ac:dyDescent="0.25">
      <c r="A3297" s="28" t="str">
        <f>IFERROR((RANK(B3297, $B$5:B8293) + COUNTIF($B$5:B3297, B3297) - 1),"")</f>
        <v/>
      </c>
      <c r="B3297" s="29" t="str">
        <f t="shared" si="102"/>
        <v>0</v>
      </c>
      <c r="C3297" s="30"/>
      <c r="D3297" s="30"/>
      <c r="E3297" s="34"/>
      <c r="F3297" s="33" t="str">
        <f t="shared" si="103"/>
        <v/>
      </c>
      <c r="G3297" s="30"/>
      <c r="H3297" s="30"/>
      <c r="I3297" s="31"/>
      <c r="J3297" s="31"/>
      <c r="K3297" s="31"/>
    </row>
    <row r="3298" spans="1:11" ht="15.75" x14ac:dyDescent="0.25">
      <c r="A3298" s="28" t="str">
        <f>IFERROR((RANK(B3298, $B$5:B8294) + COUNTIF($B$5:B3298, B3298) - 1),"")</f>
        <v/>
      </c>
      <c r="B3298" s="29" t="str">
        <f t="shared" si="102"/>
        <v>0</v>
      </c>
      <c r="C3298" s="30"/>
      <c r="D3298" s="30"/>
      <c r="E3298" s="34"/>
      <c r="F3298" s="33" t="str">
        <f t="shared" si="103"/>
        <v/>
      </c>
      <c r="G3298" s="30"/>
      <c r="H3298" s="30"/>
      <c r="I3298" s="31"/>
      <c r="J3298" s="31"/>
      <c r="K3298" s="31"/>
    </row>
    <row r="3299" spans="1:11" ht="15.75" x14ac:dyDescent="0.25">
      <c r="A3299" s="28" t="str">
        <f>IFERROR((RANK(B3299, $B$5:B8295) + COUNTIF($B$5:B3299, B3299) - 1),"")</f>
        <v/>
      </c>
      <c r="B3299" s="29" t="str">
        <f t="shared" si="102"/>
        <v>0</v>
      </c>
      <c r="C3299" s="30"/>
      <c r="D3299" s="30"/>
      <c r="E3299" s="34"/>
      <c r="F3299" s="33" t="str">
        <f t="shared" si="103"/>
        <v/>
      </c>
      <c r="G3299" s="30"/>
      <c r="H3299" s="30"/>
      <c r="I3299" s="31"/>
      <c r="J3299" s="31"/>
      <c r="K3299" s="31"/>
    </row>
    <row r="3300" spans="1:11" ht="15.75" x14ac:dyDescent="0.25">
      <c r="A3300" s="28" t="str">
        <f>IFERROR((RANK(B3300, $B$5:B8296) + COUNTIF($B$5:B3300, B3300) - 1),"")</f>
        <v/>
      </c>
      <c r="B3300" s="29" t="str">
        <f t="shared" si="102"/>
        <v>0</v>
      </c>
      <c r="C3300" s="30"/>
      <c r="D3300" s="30"/>
      <c r="E3300" s="34"/>
      <c r="F3300" s="33" t="str">
        <f t="shared" si="103"/>
        <v/>
      </c>
      <c r="G3300" s="30"/>
      <c r="H3300" s="30"/>
      <c r="I3300" s="31"/>
      <c r="J3300" s="31"/>
      <c r="K3300" s="31"/>
    </row>
    <row r="3301" spans="1:11" ht="15.75" x14ac:dyDescent="0.25">
      <c r="A3301" s="28" t="str">
        <f>IFERROR((RANK(B3301, $B$5:B8297) + COUNTIF($B$5:B3301, B3301) - 1),"")</f>
        <v/>
      </c>
      <c r="B3301" s="29" t="str">
        <f t="shared" si="102"/>
        <v>0</v>
      </c>
      <c r="C3301" s="30"/>
      <c r="D3301" s="30"/>
      <c r="E3301" s="34"/>
      <c r="F3301" s="33" t="str">
        <f t="shared" si="103"/>
        <v/>
      </c>
      <c r="G3301" s="30"/>
      <c r="H3301" s="30"/>
      <c r="I3301" s="31"/>
      <c r="J3301" s="31"/>
      <c r="K3301" s="31"/>
    </row>
    <row r="3302" spans="1:11" ht="15.75" x14ac:dyDescent="0.25">
      <c r="A3302" s="28" t="str">
        <f>IFERROR((RANK(B3302, $B$5:B8298) + COUNTIF($B$5:B3302, B3302) - 1),"")</f>
        <v/>
      </c>
      <c r="B3302" s="29" t="str">
        <f t="shared" si="102"/>
        <v>0</v>
      </c>
      <c r="C3302" s="30"/>
      <c r="D3302" s="30"/>
      <c r="E3302" s="34"/>
      <c r="F3302" s="33" t="str">
        <f t="shared" si="103"/>
        <v/>
      </c>
      <c r="G3302" s="30"/>
      <c r="H3302" s="30"/>
      <c r="I3302" s="31"/>
      <c r="J3302" s="31"/>
      <c r="K3302" s="31"/>
    </row>
    <row r="3303" spans="1:11" ht="15.75" x14ac:dyDescent="0.25">
      <c r="A3303" s="28" t="str">
        <f>IFERROR((RANK(B3303, $B$5:B8299) + COUNTIF($B$5:B3303, B3303) - 1),"")</f>
        <v/>
      </c>
      <c r="B3303" s="29" t="str">
        <f t="shared" si="102"/>
        <v>0</v>
      </c>
      <c r="C3303" s="30"/>
      <c r="D3303" s="30"/>
      <c r="E3303" s="34"/>
      <c r="F3303" s="33" t="str">
        <f t="shared" si="103"/>
        <v/>
      </c>
      <c r="G3303" s="30"/>
      <c r="H3303" s="30"/>
      <c r="I3303" s="31"/>
      <c r="J3303" s="31"/>
      <c r="K3303" s="31"/>
    </row>
    <row r="3304" spans="1:11" ht="15.75" x14ac:dyDescent="0.25">
      <c r="A3304" s="28" t="str">
        <f>IFERROR((RANK(B3304, $B$5:B8300) + COUNTIF($B$5:B3304, B3304) - 1),"")</f>
        <v/>
      </c>
      <c r="B3304" s="29" t="str">
        <f t="shared" si="102"/>
        <v>0</v>
      </c>
      <c r="C3304" s="30"/>
      <c r="D3304" s="30"/>
      <c r="E3304" s="34"/>
      <c r="F3304" s="33" t="str">
        <f t="shared" si="103"/>
        <v/>
      </c>
      <c r="G3304" s="30"/>
      <c r="H3304" s="30"/>
      <c r="I3304" s="31"/>
      <c r="J3304" s="31"/>
      <c r="K3304" s="31"/>
    </row>
    <row r="3305" spans="1:11" ht="15.75" x14ac:dyDescent="0.25">
      <c r="A3305" s="28" t="str">
        <f>IFERROR((RANK(B3305, $B$5:B8301) + COUNTIF($B$5:B3305, B3305) - 1),"")</f>
        <v/>
      </c>
      <c r="B3305" s="29" t="str">
        <f t="shared" si="102"/>
        <v>0</v>
      </c>
      <c r="C3305" s="30"/>
      <c r="D3305" s="30"/>
      <c r="E3305" s="34"/>
      <c r="F3305" s="33" t="str">
        <f t="shared" si="103"/>
        <v/>
      </c>
      <c r="G3305" s="30"/>
      <c r="H3305" s="30"/>
      <c r="I3305" s="31"/>
      <c r="J3305" s="31"/>
      <c r="K3305" s="31"/>
    </row>
    <row r="3306" spans="1:11" ht="15.75" x14ac:dyDescent="0.25">
      <c r="A3306" s="28" t="str">
        <f>IFERROR((RANK(B3306, $B$5:B8302) + COUNTIF($B$5:B3306, B3306) - 1),"")</f>
        <v/>
      </c>
      <c r="B3306" s="29" t="str">
        <f t="shared" si="102"/>
        <v>0</v>
      </c>
      <c r="C3306" s="30"/>
      <c r="D3306" s="30"/>
      <c r="E3306" s="34"/>
      <c r="F3306" s="33" t="str">
        <f t="shared" si="103"/>
        <v/>
      </c>
      <c r="G3306" s="30"/>
      <c r="H3306" s="30"/>
      <c r="I3306" s="31"/>
      <c r="J3306" s="31"/>
      <c r="K3306" s="31"/>
    </row>
    <row r="3307" spans="1:11" ht="15.75" x14ac:dyDescent="0.25">
      <c r="A3307" s="28" t="str">
        <f>IFERROR((RANK(B3307, $B$5:B8303) + COUNTIF($B$5:B3307, B3307) - 1),"")</f>
        <v/>
      </c>
      <c r="B3307" s="29" t="str">
        <f t="shared" si="102"/>
        <v>0</v>
      </c>
      <c r="C3307" s="30"/>
      <c r="D3307" s="30"/>
      <c r="E3307" s="34"/>
      <c r="F3307" s="33" t="str">
        <f t="shared" si="103"/>
        <v/>
      </c>
      <c r="G3307" s="30"/>
      <c r="H3307" s="30"/>
      <c r="I3307" s="31"/>
      <c r="J3307" s="31"/>
      <c r="K3307" s="31"/>
    </row>
    <row r="3308" spans="1:11" ht="15.75" x14ac:dyDescent="0.25">
      <c r="A3308" s="28" t="str">
        <f>IFERROR((RANK(B3308, $B$5:B8304) + COUNTIF($B$5:B3308, B3308) - 1),"")</f>
        <v/>
      </c>
      <c r="B3308" s="29" t="str">
        <f t="shared" si="102"/>
        <v>0</v>
      </c>
      <c r="C3308" s="30"/>
      <c r="D3308" s="30"/>
      <c r="E3308" s="34"/>
      <c r="F3308" s="33" t="str">
        <f t="shared" si="103"/>
        <v/>
      </c>
      <c r="G3308" s="30"/>
      <c r="H3308" s="30"/>
      <c r="I3308" s="31"/>
      <c r="J3308" s="31"/>
      <c r="K3308" s="31"/>
    </row>
    <row r="3309" spans="1:11" ht="15.75" x14ac:dyDescent="0.25">
      <c r="A3309" s="28" t="str">
        <f>IFERROR((RANK(B3309, $B$5:B8305) + COUNTIF($B$5:B3309, B3309) - 1),"")</f>
        <v/>
      </c>
      <c r="B3309" s="29" t="str">
        <f t="shared" si="102"/>
        <v>0</v>
      </c>
      <c r="C3309" s="30"/>
      <c r="D3309" s="30"/>
      <c r="E3309" s="34"/>
      <c r="F3309" s="33" t="str">
        <f t="shared" si="103"/>
        <v/>
      </c>
      <c r="G3309" s="30"/>
      <c r="H3309" s="30"/>
      <c r="I3309" s="31"/>
      <c r="J3309" s="31"/>
      <c r="K3309" s="31"/>
    </row>
    <row r="3310" spans="1:11" ht="15.75" x14ac:dyDescent="0.25">
      <c r="A3310" s="28" t="str">
        <f>IFERROR((RANK(B3310, $B$5:B8306) + COUNTIF($B$5:B3310, B3310) - 1),"")</f>
        <v/>
      </c>
      <c r="B3310" s="29" t="str">
        <f t="shared" si="102"/>
        <v>0</v>
      </c>
      <c r="C3310" s="30"/>
      <c r="D3310" s="30"/>
      <c r="E3310" s="34"/>
      <c r="F3310" s="33" t="str">
        <f t="shared" si="103"/>
        <v/>
      </c>
      <c r="G3310" s="30"/>
      <c r="H3310" s="30"/>
      <c r="I3310" s="31"/>
      <c r="J3310" s="31"/>
      <c r="K3310" s="31"/>
    </row>
    <row r="3311" spans="1:11" ht="15.75" x14ac:dyDescent="0.25">
      <c r="A3311" s="28" t="str">
        <f>IFERROR((RANK(B3311, $B$5:B8307) + COUNTIF($B$5:B3311, B3311) - 1),"")</f>
        <v/>
      </c>
      <c r="B3311" s="29" t="str">
        <f t="shared" si="102"/>
        <v>0</v>
      </c>
      <c r="C3311" s="30"/>
      <c r="D3311" s="30"/>
      <c r="E3311" s="34"/>
      <c r="F3311" s="33" t="str">
        <f t="shared" si="103"/>
        <v/>
      </c>
      <c r="G3311" s="30"/>
      <c r="H3311" s="30"/>
      <c r="I3311" s="31"/>
      <c r="J3311" s="31"/>
      <c r="K3311" s="31"/>
    </row>
    <row r="3312" spans="1:11" ht="15.75" x14ac:dyDescent="0.25">
      <c r="A3312" s="28" t="str">
        <f>IFERROR((RANK(B3312, $B$5:B8308) + COUNTIF($B$5:B3312, B3312) - 1),"")</f>
        <v/>
      </c>
      <c r="B3312" s="29" t="str">
        <f t="shared" si="102"/>
        <v>0</v>
      </c>
      <c r="C3312" s="30"/>
      <c r="D3312" s="30"/>
      <c r="E3312" s="34"/>
      <c r="F3312" s="33" t="str">
        <f t="shared" si="103"/>
        <v/>
      </c>
      <c r="G3312" s="30"/>
      <c r="H3312" s="30"/>
      <c r="I3312" s="31"/>
      <c r="J3312" s="31"/>
      <c r="K3312" s="31"/>
    </row>
    <row r="3313" spans="1:11" ht="15.75" x14ac:dyDescent="0.25">
      <c r="A3313" s="28" t="str">
        <f>IFERROR((RANK(B3313, $B$5:B8309) + COUNTIF($B$5:B3313, B3313) - 1),"")</f>
        <v/>
      </c>
      <c r="B3313" s="29" t="str">
        <f t="shared" si="102"/>
        <v>0</v>
      </c>
      <c r="C3313" s="30"/>
      <c r="D3313" s="30"/>
      <c r="E3313" s="34"/>
      <c r="F3313" s="33" t="str">
        <f t="shared" si="103"/>
        <v/>
      </c>
      <c r="G3313" s="30"/>
      <c r="H3313" s="30"/>
      <c r="I3313" s="31"/>
      <c r="J3313" s="31"/>
      <c r="K3313" s="31"/>
    </row>
    <row r="3314" spans="1:11" ht="15.75" x14ac:dyDescent="0.25">
      <c r="A3314" s="28" t="str">
        <f>IFERROR((RANK(B3314, $B$5:B8310) + COUNTIF($B$5:B3314, B3314) - 1),"")</f>
        <v/>
      </c>
      <c r="B3314" s="29" t="str">
        <f t="shared" si="102"/>
        <v>0</v>
      </c>
      <c r="C3314" s="30"/>
      <c r="D3314" s="30"/>
      <c r="E3314" s="34"/>
      <c r="F3314" s="33" t="str">
        <f t="shared" si="103"/>
        <v/>
      </c>
      <c r="G3314" s="30"/>
      <c r="H3314" s="30"/>
      <c r="I3314" s="31"/>
      <c r="J3314" s="31"/>
      <c r="K3314" s="31"/>
    </row>
    <row r="3315" spans="1:11" ht="15.75" x14ac:dyDescent="0.25">
      <c r="A3315" s="28" t="str">
        <f>IFERROR((RANK(B3315, $B$5:B8311) + COUNTIF($B$5:B3315, B3315) - 1),"")</f>
        <v/>
      </c>
      <c r="B3315" s="29" t="str">
        <f t="shared" si="102"/>
        <v>0</v>
      </c>
      <c r="C3315" s="30"/>
      <c r="D3315" s="30"/>
      <c r="E3315" s="34"/>
      <c r="F3315" s="33" t="str">
        <f t="shared" si="103"/>
        <v/>
      </c>
      <c r="G3315" s="30"/>
      <c r="H3315" s="30"/>
      <c r="I3315" s="31"/>
      <c r="J3315" s="31"/>
      <c r="K3315" s="31"/>
    </row>
    <row r="3316" spans="1:11" ht="15.75" x14ac:dyDescent="0.25">
      <c r="A3316" s="28" t="str">
        <f>IFERROR((RANK(B3316, $B$5:B8312) + COUNTIF($B$5:B3316, B3316) - 1),"")</f>
        <v/>
      </c>
      <c r="B3316" s="29" t="str">
        <f t="shared" si="102"/>
        <v>0</v>
      </c>
      <c r="C3316" s="30"/>
      <c r="D3316" s="30"/>
      <c r="E3316" s="34"/>
      <c r="F3316" s="33" t="str">
        <f t="shared" si="103"/>
        <v/>
      </c>
      <c r="G3316" s="30"/>
      <c r="H3316" s="30"/>
      <c r="I3316" s="31"/>
      <c r="J3316" s="31"/>
      <c r="K3316" s="31"/>
    </row>
    <row r="3317" spans="1:11" ht="15.75" x14ac:dyDescent="0.25">
      <c r="A3317" s="28" t="str">
        <f>IFERROR((RANK(B3317, $B$5:B8313) + COUNTIF($B$5:B3317, B3317) - 1),"")</f>
        <v/>
      </c>
      <c r="B3317" s="29" t="str">
        <f t="shared" si="102"/>
        <v>0</v>
      </c>
      <c r="C3317" s="30"/>
      <c r="D3317" s="30"/>
      <c r="E3317" s="34"/>
      <c r="F3317" s="33" t="str">
        <f t="shared" si="103"/>
        <v/>
      </c>
      <c r="G3317" s="30"/>
      <c r="H3317" s="30"/>
      <c r="I3317" s="31"/>
      <c r="J3317" s="31"/>
      <c r="K3317" s="31"/>
    </row>
    <row r="3318" spans="1:11" ht="15.75" x14ac:dyDescent="0.25">
      <c r="A3318" s="28" t="str">
        <f>IFERROR((RANK(B3318, $B$5:B8314) + COUNTIF($B$5:B3318, B3318) - 1),"")</f>
        <v/>
      </c>
      <c r="B3318" s="29" t="str">
        <f t="shared" si="102"/>
        <v>0</v>
      </c>
      <c r="C3318" s="30"/>
      <c r="D3318" s="30"/>
      <c r="E3318" s="34"/>
      <c r="F3318" s="33" t="str">
        <f t="shared" si="103"/>
        <v/>
      </c>
      <c r="G3318" s="30"/>
      <c r="H3318" s="30"/>
      <c r="I3318" s="31"/>
      <c r="J3318" s="31"/>
      <c r="K3318" s="31"/>
    </row>
    <row r="3319" spans="1:11" ht="15.75" x14ac:dyDescent="0.25">
      <c r="A3319" s="28" t="str">
        <f>IFERROR((RANK(B3319, $B$5:B8315) + COUNTIF($B$5:B3319, B3319) - 1),"")</f>
        <v/>
      </c>
      <c r="B3319" s="29" t="str">
        <f t="shared" si="102"/>
        <v>0</v>
      </c>
      <c r="C3319" s="30"/>
      <c r="D3319" s="30"/>
      <c r="E3319" s="34"/>
      <c r="F3319" s="33" t="str">
        <f t="shared" si="103"/>
        <v/>
      </c>
      <c r="G3319" s="30"/>
      <c r="H3319" s="30"/>
      <c r="I3319" s="31"/>
      <c r="J3319" s="31"/>
      <c r="K3319" s="31"/>
    </row>
    <row r="3320" spans="1:11" ht="15.75" x14ac:dyDescent="0.25">
      <c r="A3320" s="28" t="str">
        <f>IFERROR((RANK(B3320, $B$5:B8316) + COUNTIF($B$5:B3320, B3320) - 1),"")</f>
        <v/>
      </c>
      <c r="B3320" s="29" t="str">
        <f t="shared" si="102"/>
        <v>0</v>
      </c>
      <c r="C3320" s="30"/>
      <c r="D3320" s="30"/>
      <c r="E3320" s="34"/>
      <c r="F3320" s="33" t="str">
        <f t="shared" si="103"/>
        <v/>
      </c>
      <c r="G3320" s="30"/>
      <c r="H3320" s="30"/>
      <c r="I3320" s="31"/>
      <c r="J3320" s="31"/>
      <c r="K3320" s="31"/>
    </row>
    <row r="3321" spans="1:11" ht="15.75" x14ac:dyDescent="0.25">
      <c r="A3321" s="28" t="str">
        <f>IFERROR((RANK(B3321, $B$5:B8317) + COUNTIF($B$5:B3321, B3321) - 1),"")</f>
        <v/>
      </c>
      <c r="B3321" s="29" t="str">
        <f t="shared" si="102"/>
        <v>0</v>
      </c>
      <c r="C3321" s="30"/>
      <c r="D3321" s="30"/>
      <c r="E3321" s="34"/>
      <c r="F3321" s="33" t="str">
        <f t="shared" si="103"/>
        <v/>
      </c>
      <c r="G3321" s="30"/>
      <c r="H3321" s="30"/>
      <c r="I3321" s="31"/>
      <c r="J3321" s="31"/>
      <c r="K3321" s="31"/>
    </row>
    <row r="3322" spans="1:11" ht="15.75" x14ac:dyDescent="0.25">
      <c r="A3322" s="28" t="str">
        <f>IFERROR((RANK(B3322, $B$5:B8318) + COUNTIF($B$5:B3322, B3322) - 1),"")</f>
        <v/>
      </c>
      <c r="B3322" s="29" t="str">
        <f t="shared" si="102"/>
        <v>0</v>
      </c>
      <c r="C3322" s="30"/>
      <c r="D3322" s="30"/>
      <c r="E3322" s="34"/>
      <c r="F3322" s="33" t="str">
        <f t="shared" si="103"/>
        <v/>
      </c>
      <c r="G3322" s="30"/>
      <c r="H3322" s="30"/>
      <c r="I3322" s="31"/>
      <c r="J3322" s="31"/>
      <c r="K3322" s="31"/>
    </row>
    <row r="3323" spans="1:11" ht="15.75" x14ac:dyDescent="0.25">
      <c r="A3323" s="28" t="str">
        <f>IFERROR((RANK(B3323, $B$5:B8319) + COUNTIF($B$5:B3323, B3323) - 1),"")</f>
        <v/>
      </c>
      <c r="B3323" s="29" t="str">
        <f t="shared" si="102"/>
        <v>0</v>
      </c>
      <c r="C3323" s="30"/>
      <c r="D3323" s="30"/>
      <c r="E3323" s="34"/>
      <c r="F3323" s="33" t="str">
        <f t="shared" si="103"/>
        <v/>
      </c>
      <c r="G3323" s="30"/>
      <c r="H3323" s="30"/>
      <c r="I3323" s="31"/>
      <c r="J3323" s="31"/>
      <c r="K3323" s="31"/>
    </row>
    <row r="3324" spans="1:11" ht="15.75" x14ac:dyDescent="0.25">
      <c r="A3324" s="28" t="str">
        <f>IFERROR((RANK(B3324, $B$5:B8320) + COUNTIF($B$5:B3324, B3324) - 1),"")</f>
        <v/>
      </c>
      <c r="B3324" s="29" t="str">
        <f t="shared" si="102"/>
        <v>0</v>
      </c>
      <c r="C3324" s="30"/>
      <c r="D3324" s="30"/>
      <c r="E3324" s="34"/>
      <c r="F3324" s="33" t="str">
        <f t="shared" si="103"/>
        <v/>
      </c>
      <c r="G3324" s="30"/>
      <c r="H3324" s="30"/>
      <c r="I3324" s="31"/>
      <c r="J3324" s="31"/>
      <c r="K3324" s="31"/>
    </row>
    <row r="3325" spans="1:11" ht="15.75" x14ac:dyDescent="0.25">
      <c r="A3325" s="28" t="str">
        <f>IFERROR((RANK(B3325, $B$5:B8321) + COUNTIF($B$5:B3325, B3325) - 1),"")</f>
        <v/>
      </c>
      <c r="B3325" s="29" t="str">
        <f t="shared" si="102"/>
        <v>0</v>
      </c>
      <c r="C3325" s="30"/>
      <c r="D3325" s="30"/>
      <c r="E3325" s="34"/>
      <c r="F3325" s="33" t="str">
        <f t="shared" si="103"/>
        <v/>
      </c>
      <c r="G3325" s="30"/>
      <c r="H3325" s="30"/>
      <c r="I3325" s="31"/>
      <c r="J3325" s="31"/>
      <c r="K3325" s="31"/>
    </row>
    <row r="3326" spans="1:11" ht="15.75" x14ac:dyDescent="0.25">
      <c r="A3326" s="28" t="str">
        <f>IFERROR((RANK(B3326, $B$5:B8322) + COUNTIF($B$5:B3326, B3326) - 1),"")</f>
        <v/>
      </c>
      <c r="B3326" s="29" t="str">
        <f t="shared" si="102"/>
        <v>0</v>
      </c>
      <c r="C3326" s="30"/>
      <c r="D3326" s="30"/>
      <c r="E3326" s="34"/>
      <c r="F3326" s="33" t="str">
        <f t="shared" si="103"/>
        <v/>
      </c>
      <c r="G3326" s="30"/>
      <c r="H3326" s="30"/>
      <c r="I3326" s="31"/>
      <c r="J3326" s="31"/>
      <c r="K3326" s="31"/>
    </row>
    <row r="3327" spans="1:11" ht="15.75" x14ac:dyDescent="0.25">
      <c r="A3327" s="28" t="str">
        <f>IFERROR((RANK(B3327, $B$5:B8323) + COUNTIF($B$5:B3327, B3327) - 1),"")</f>
        <v/>
      </c>
      <c r="B3327" s="29" t="str">
        <f t="shared" si="102"/>
        <v>0</v>
      </c>
      <c r="C3327" s="30"/>
      <c r="D3327" s="30"/>
      <c r="E3327" s="34"/>
      <c r="F3327" s="33" t="str">
        <f t="shared" si="103"/>
        <v/>
      </c>
      <c r="G3327" s="30"/>
      <c r="H3327" s="30"/>
      <c r="I3327" s="31"/>
      <c r="J3327" s="31"/>
      <c r="K3327" s="31"/>
    </row>
    <row r="3328" spans="1:11" ht="15.75" x14ac:dyDescent="0.25">
      <c r="A3328" s="28" t="str">
        <f>IFERROR((RANK(B3328, $B$5:B8324) + COUNTIF($B$5:B3328, B3328) - 1),"")</f>
        <v/>
      </c>
      <c r="B3328" s="29" t="str">
        <f t="shared" si="102"/>
        <v>0</v>
      </c>
      <c r="C3328" s="30"/>
      <c r="D3328" s="30"/>
      <c r="E3328" s="34"/>
      <c r="F3328" s="33" t="str">
        <f t="shared" si="103"/>
        <v/>
      </c>
      <c r="G3328" s="30"/>
      <c r="H3328" s="30"/>
      <c r="I3328" s="31"/>
      <c r="J3328" s="31"/>
      <c r="K3328" s="31"/>
    </row>
    <row r="3329" spans="1:11" ht="15.75" x14ac:dyDescent="0.25">
      <c r="A3329" s="28" t="str">
        <f>IFERROR((RANK(B3329, $B$5:B8325) + COUNTIF($B$5:B3329, B3329) - 1),"")</f>
        <v/>
      </c>
      <c r="B3329" s="29" t="str">
        <f t="shared" si="102"/>
        <v>0</v>
      </c>
      <c r="C3329" s="30"/>
      <c r="D3329" s="30"/>
      <c r="E3329" s="34"/>
      <c r="F3329" s="33" t="str">
        <f t="shared" si="103"/>
        <v/>
      </c>
      <c r="G3329" s="30"/>
      <c r="H3329" s="30"/>
      <c r="I3329" s="31"/>
      <c r="J3329" s="31"/>
      <c r="K3329" s="31"/>
    </row>
    <row r="3330" spans="1:11" ht="15.75" x14ac:dyDescent="0.25">
      <c r="A3330" s="28" t="str">
        <f>IFERROR((RANK(B3330, $B$5:B8326) + COUNTIF($B$5:B3330, B3330) - 1),"")</f>
        <v/>
      </c>
      <c r="B3330" s="29" t="str">
        <f t="shared" si="102"/>
        <v>0</v>
      </c>
      <c r="C3330" s="30"/>
      <c r="D3330" s="30"/>
      <c r="E3330" s="34"/>
      <c r="F3330" s="33" t="str">
        <f t="shared" si="103"/>
        <v/>
      </c>
      <c r="G3330" s="30"/>
      <c r="H3330" s="30"/>
      <c r="I3330" s="31"/>
      <c r="J3330" s="31"/>
      <c r="K3330" s="31"/>
    </row>
    <row r="3331" spans="1:11" ht="15.75" x14ac:dyDescent="0.25">
      <c r="A3331" s="28" t="str">
        <f>IFERROR((RANK(B3331, $B$5:B8327) + COUNTIF($B$5:B3331, B3331) - 1),"")</f>
        <v/>
      </c>
      <c r="B3331" s="29" t="str">
        <f t="shared" si="102"/>
        <v>0</v>
      </c>
      <c r="C3331" s="30"/>
      <c r="D3331" s="30"/>
      <c r="E3331" s="34"/>
      <c r="F3331" s="33" t="str">
        <f t="shared" si="103"/>
        <v/>
      </c>
      <c r="G3331" s="30"/>
      <c r="H3331" s="30"/>
      <c r="I3331" s="31"/>
      <c r="J3331" s="31"/>
      <c r="K3331" s="31"/>
    </row>
    <row r="3332" spans="1:11" ht="15.75" x14ac:dyDescent="0.25">
      <c r="A3332" s="28" t="str">
        <f>IFERROR((RANK(B3332, $B$5:B8328) + COUNTIF($B$5:B3332, B3332) - 1),"")</f>
        <v/>
      </c>
      <c r="B3332" s="29" t="str">
        <f t="shared" si="102"/>
        <v>0</v>
      </c>
      <c r="C3332" s="30"/>
      <c r="D3332" s="30"/>
      <c r="E3332" s="34"/>
      <c r="F3332" s="33" t="str">
        <f t="shared" si="103"/>
        <v/>
      </c>
      <c r="G3332" s="30"/>
      <c r="H3332" s="30"/>
      <c r="I3332" s="31"/>
      <c r="J3332" s="31"/>
      <c r="K3332" s="31"/>
    </row>
    <row r="3333" spans="1:11" ht="15.75" x14ac:dyDescent="0.25">
      <c r="A3333" s="28" t="str">
        <f>IFERROR((RANK(B3333, $B$5:B8329) + COUNTIF($B$5:B3333, B3333) - 1),"")</f>
        <v/>
      </c>
      <c r="B3333" s="29" t="str">
        <f t="shared" ref="B3333:B3396" si="104">IF(G3333="Removed",IF(AND(I3333 &lt;&gt; "Poor", I3333 &lt;&gt; "Very Poor/Dead",E3333&gt;5), E3333, "0"),"0")</f>
        <v>0</v>
      </c>
      <c r="C3333" s="30"/>
      <c r="D3333" s="30"/>
      <c r="E3333" s="34"/>
      <c r="F3333" s="33" t="str">
        <f t="shared" ref="F3333:F3396" si="105">IF(E3333&gt;=20,"X","")</f>
        <v/>
      </c>
      <c r="G3333" s="30"/>
      <c r="H3333" s="30"/>
      <c r="I3333" s="31"/>
      <c r="J3333" s="31"/>
      <c r="K3333" s="31"/>
    </row>
    <row r="3334" spans="1:11" ht="15.75" x14ac:dyDescent="0.25">
      <c r="A3334" s="28" t="str">
        <f>IFERROR((RANK(B3334, $B$5:B8330) + COUNTIF($B$5:B3334, B3334) - 1),"")</f>
        <v/>
      </c>
      <c r="B3334" s="29" t="str">
        <f t="shared" si="104"/>
        <v>0</v>
      </c>
      <c r="C3334" s="30"/>
      <c r="D3334" s="30"/>
      <c r="E3334" s="34"/>
      <c r="F3334" s="33" t="str">
        <f t="shared" si="105"/>
        <v/>
      </c>
      <c r="G3334" s="30"/>
      <c r="H3334" s="30"/>
      <c r="I3334" s="31"/>
      <c r="J3334" s="31"/>
      <c r="K3334" s="31"/>
    </row>
    <row r="3335" spans="1:11" ht="15.75" x14ac:dyDescent="0.25">
      <c r="A3335" s="28" t="str">
        <f>IFERROR((RANK(B3335, $B$5:B8331) + COUNTIF($B$5:B3335, B3335) - 1),"")</f>
        <v/>
      </c>
      <c r="B3335" s="29" t="str">
        <f t="shared" si="104"/>
        <v>0</v>
      </c>
      <c r="C3335" s="30"/>
      <c r="D3335" s="30"/>
      <c r="E3335" s="34"/>
      <c r="F3335" s="33" t="str">
        <f t="shared" si="105"/>
        <v/>
      </c>
      <c r="G3335" s="30"/>
      <c r="H3335" s="30"/>
      <c r="I3335" s="31"/>
      <c r="J3335" s="31"/>
      <c r="K3335" s="31"/>
    </row>
    <row r="3336" spans="1:11" ht="15.75" x14ac:dyDescent="0.25">
      <c r="A3336" s="28" t="str">
        <f>IFERROR((RANK(B3336, $B$5:B8332) + COUNTIF($B$5:B3336, B3336) - 1),"")</f>
        <v/>
      </c>
      <c r="B3336" s="29" t="str">
        <f t="shared" si="104"/>
        <v>0</v>
      </c>
      <c r="C3336" s="30"/>
      <c r="D3336" s="30"/>
      <c r="E3336" s="34"/>
      <c r="F3336" s="33" t="str">
        <f t="shared" si="105"/>
        <v/>
      </c>
      <c r="G3336" s="30"/>
      <c r="H3336" s="30"/>
      <c r="I3336" s="31"/>
      <c r="J3336" s="31"/>
      <c r="K3336" s="31"/>
    </row>
    <row r="3337" spans="1:11" ht="15.75" x14ac:dyDescent="0.25">
      <c r="A3337" s="28" t="str">
        <f>IFERROR((RANK(B3337, $B$5:B8333) + COUNTIF($B$5:B3337, B3337) - 1),"")</f>
        <v/>
      </c>
      <c r="B3337" s="29" t="str">
        <f t="shared" si="104"/>
        <v>0</v>
      </c>
      <c r="C3337" s="30"/>
      <c r="D3337" s="30"/>
      <c r="E3337" s="34"/>
      <c r="F3337" s="33" t="str">
        <f t="shared" si="105"/>
        <v/>
      </c>
      <c r="G3337" s="30"/>
      <c r="H3337" s="30"/>
      <c r="I3337" s="31"/>
      <c r="J3337" s="31"/>
      <c r="K3337" s="31"/>
    </row>
    <row r="3338" spans="1:11" ht="15.75" x14ac:dyDescent="0.25">
      <c r="A3338" s="28" t="str">
        <f>IFERROR((RANK(B3338, $B$5:B8334) + COUNTIF($B$5:B3338, B3338) - 1),"")</f>
        <v/>
      </c>
      <c r="B3338" s="29" t="str">
        <f t="shared" si="104"/>
        <v>0</v>
      </c>
      <c r="C3338" s="30"/>
      <c r="D3338" s="30"/>
      <c r="E3338" s="34"/>
      <c r="F3338" s="33" t="str">
        <f t="shared" si="105"/>
        <v/>
      </c>
      <c r="G3338" s="30"/>
      <c r="H3338" s="30"/>
      <c r="I3338" s="31"/>
      <c r="J3338" s="31"/>
      <c r="K3338" s="31"/>
    </row>
    <row r="3339" spans="1:11" ht="15.75" x14ac:dyDescent="0.25">
      <c r="A3339" s="28" t="str">
        <f>IFERROR((RANK(B3339, $B$5:B8335) + COUNTIF($B$5:B3339, B3339) - 1),"")</f>
        <v/>
      </c>
      <c r="B3339" s="29" t="str">
        <f t="shared" si="104"/>
        <v>0</v>
      </c>
      <c r="C3339" s="30"/>
      <c r="D3339" s="30"/>
      <c r="E3339" s="34"/>
      <c r="F3339" s="33" t="str">
        <f t="shared" si="105"/>
        <v/>
      </c>
      <c r="G3339" s="30"/>
      <c r="H3339" s="30"/>
      <c r="I3339" s="31"/>
      <c r="J3339" s="31"/>
      <c r="K3339" s="31"/>
    </row>
    <row r="3340" spans="1:11" ht="15.75" x14ac:dyDescent="0.25">
      <c r="A3340" s="28" t="str">
        <f>IFERROR((RANK(B3340, $B$5:B8336) + COUNTIF($B$5:B3340, B3340) - 1),"")</f>
        <v/>
      </c>
      <c r="B3340" s="29" t="str">
        <f t="shared" si="104"/>
        <v>0</v>
      </c>
      <c r="C3340" s="30"/>
      <c r="D3340" s="30"/>
      <c r="E3340" s="34"/>
      <c r="F3340" s="33" t="str">
        <f t="shared" si="105"/>
        <v/>
      </c>
      <c r="G3340" s="30"/>
      <c r="H3340" s="30"/>
      <c r="I3340" s="31"/>
      <c r="J3340" s="31"/>
      <c r="K3340" s="31"/>
    </row>
    <row r="3341" spans="1:11" ht="15.75" x14ac:dyDescent="0.25">
      <c r="A3341" s="28" t="str">
        <f>IFERROR((RANK(B3341, $B$5:B8337) + COUNTIF($B$5:B3341, B3341) - 1),"")</f>
        <v/>
      </c>
      <c r="B3341" s="29" t="str">
        <f t="shared" si="104"/>
        <v>0</v>
      </c>
      <c r="C3341" s="30"/>
      <c r="D3341" s="30"/>
      <c r="E3341" s="34"/>
      <c r="F3341" s="33" t="str">
        <f t="shared" si="105"/>
        <v/>
      </c>
      <c r="G3341" s="30"/>
      <c r="H3341" s="30"/>
      <c r="I3341" s="31"/>
      <c r="J3341" s="31"/>
      <c r="K3341" s="31"/>
    </row>
    <row r="3342" spans="1:11" ht="15.75" x14ac:dyDescent="0.25">
      <c r="A3342" s="28" t="str">
        <f>IFERROR((RANK(B3342, $B$5:B8338) + COUNTIF($B$5:B3342, B3342) - 1),"")</f>
        <v/>
      </c>
      <c r="B3342" s="29" t="str">
        <f t="shared" si="104"/>
        <v>0</v>
      </c>
      <c r="C3342" s="30"/>
      <c r="D3342" s="30"/>
      <c r="E3342" s="34"/>
      <c r="F3342" s="33" t="str">
        <f t="shared" si="105"/>
        <v/>
      </c>
      <c r="G3342" s="30"/>
      <c r="H3342" s="30"/>
      <c r="I3342" s="31"/>
      <c r="J3342" s="31"/>
      <c r="K3342" s="31"/>
    </row>
    <row r="3343" spans="1:11" ht="15.75" x14ac:dyDescent="0.25">
      <c r="A3343" s="28" t="str">
        <f>IFERROR((RANK(B3343, $B$5:B8339) + COUNTIF($B$5:B3343, B3343) - 1),"")</f>
        <v/>
      </c>
      <c r="B3343" s="29" t="str">
        <f t="shared" si="104"/>
        <v>0</v>
      </c>
      <c r="C3343" s="30"/>
      <c r="D3343" s="30"/>
      <c r="E3343" s="34"/>
      <c r="F3343" s="33" t="str">
        <f t="shared" si="105"/>
        <v/>
      </c>
      <c r="G3343" s="30"/>
      <c r="H3343" s="30"/>
      <c r="I3343" s="31"/>
      <c r="J3343" s="31"/>
      <c r="K3343" s="31"/>
    </row>
    <row r="3344" spans="1:11" ht="15.75" x14ac:dyDescent="0.25">
      <c r="A3344" s="28" t="str">
        <f>IFERROR((RANK(B3344, $B$5:B8340) + COUNTIF($B$5:B3344, B3344) - 1),"")</f>
        <v/>
      </c>
      <c r="B3344" s="29" t="str">
        <f t="shared" si="104"/>
        <v>0</v>
      </c>
      <c r="C3344" s="30"/>
      <c r="D3344" s="30"/>
      <c r="E3344" s="34"/>
      <c r="F3344" s="33" t="str">
        <f t="shared" si="105"/>
        <v/>
      </c>
      <c r="G3344" s="30"/>
      <c r="H3344" s="30"/>
      <c r="I3344" s="31"/>
      <c r="J3344" s="31"/>
      <c r="K3344" s="31"/>
    </row>
    <row r="3345" spans="1:11" ht="15.75" x14ac:dyDescent="0.25">
      <c r="A3345" s="28" t="str">
        <f>IFERROR((RANK(B3345, $B$5:B8341) + COUNTIF($B$5:B3345, B3345) - 1),"")</f>
        <v/>
      </c>
      <c r="B3345" s="29" t="str">
        <f t="shared" si="104"/>
        <v>0</v>
      </c>
      <c r="C3345" s="30"/>
      <c r="D3345" s="30"/>
      <c r="E3345" s="34"/>
      <c r="F3345" s="33" t="str">
        <f t="shared" si="105"/>
        <v/>
      </c>
      <c r="G3345" s="30"/>
      <c r="H3345" s="30"/>
      <c r="I3345" s="31"/>
      <c r="J3345" s="31"/>
      <c r="K3345" s="31"/>
    </row>
    <row r="3346" spans="1:11" ht="15.75" x14ac:dyDescent="0.25">
      <c r="A3346" s="28" t="str">
        <f>IFERROR((RANK(B3346, $B$5:B8342) + COUNTIF($B$5:B3346, B3346) - 1),"")</f>
        <v/>
      </c>
      <c r="B3346" s="29" t="str">
        <f t="shared" si="104"/>
        <v>0</v>
      </c>
      <c r="C3346" s="30"/>
      <c r="D3346" s="30"/>
      <c r="E3346" s="34"/>
      <c r="F3346" s="33" t="str">
        <f t="shared" si="105"/>
        <v/>
      </c>
      <c r="G3346" s="30"/>
      <c r="H3346" s="30"/>
      <c r="I3346" s="31"/>
      <c r="J3346" s="31"/>
      <c r="K3346" s="31"/>
    </row>
    <row r="3347" spans="1:11" ht="15.75" x14ac:dyDescent="0.25">
      <c r="A3347" s="28" t="str">
        <f>IFERROR((RANK(B3347, $B$5:B8343) + COUNTIF($B$5:B3347, B3347) - 1),"")</f>
        <v/>
      </c>
      <c r="B3347" s="29" t="str">
        <f t="shared" si="104"/>
        <v>0</v>
      </c>
      <c r="C3347" s="30"/>
      <c r="D3347" s="30"/>
      <c r="E3347" s="34"/>
      <c r="F3347" s="33" t="str">
        <f t="shared" si="105"/>
        <v/>
      </c>
      <c r="G3347" s="30"/>
      <c r="H3347" s="30"/>
      <c r="I3347" s="31"/>
      <c r="J3347" s="31"/>
      <c r="K3347" s="31"/>
    </row>
    <row r="3348" spans="1:11" ht="15.75" x14ac:dyDescent="0.25">
      <c r="A3348" s="28" t="str">
        <f>IFERROR((RANK(B3348, $B$5:B8344) + COUNTIF($B$5:B3348, B3348) - 1),"")</f>
        <v/>
      </c>
      <c r="B3348" s="29" t="str">
        <f t="shared" si="104"/>
        <v>0</v>
      </c>
      <c r="C3348" s="30"/>
      <c r="D3348" s="30"/>
      <c r="E3348" s="34"/>
      <c r="F3348" s="33" t="str">
        <f t="shared" si="105"/>
        <v/>
      </c>
      <c r="G3348" s="30"/>
      <c r="H3348" s="30"/>
      <c r="I3348" s="31"/>
      <c r="J3348" s="31"/>
      <c r="K3348" s="31"/>
    </row>
    <row r="3349" spans="1:11" ht="15.75" x14ac:dyDescent="0.25">
      <c r="A3349" s="28" t="str">
        <f>IFERROR((RANK(B3349, $B$5:B8345) + COUNTIF($B$5:B3349, B3349) - 1),"")</f>
        <v/>
      </c>
      <c r="B3349" s="29" t="str">
        <f t="shared" si="104"/>
        <v>0</v>
      </c>
      <c r="C3349" s="30"/>
      <c r="D3349" s="30"/>
      <c r="E3349" s="34"/>
      <c r="F3349" s="33" t="str">
        <f t="shared" si="105"/>
        <v/>
      </c>
      <c r="G3349" s="30"/>
      <c r="H3349" s="30"/>
      <c r="I3349" s="31"/>
      <c r="J3349" s="31"/>
      <c r="K3349" s="31"/>
    </row>
    <row r="3350" spans="1:11" ht="15.75" x14ac:dyDescent="0.25">
      <c r="A3350" s="28" t="str">
        <f>IFERROR((RANK(B3350, $B$5:B8346) + COUNTIF($B$5:B3350, B3350) - 1),"")</f>
        <v/>
      </c>
      <c r="B3350" s="29" t="str">
        <f t="shared" si="104"/>
        <v>0</v>
      </c>
      <c r="C3350" s="30"/>
      <c r="D3350" s="30"/>
      <c r="E3350" s="34"/>
      <c r="F3350" s="33" t="str">
        <f t="shared" si="105"/>
        <v/>
      </c>
      <c r="G3350" s="30"/>
      <c r="H3350" s="30"/>
      <c r="I3350" s="31"/>
      <c r="J3350" s="31"/>
      <c r="K3350" s="31"/>
    </row>
    <row r="3351" spans="1:11" ht="15.75" x14ac:dyDescent="0.25">
      <c r="A3351" s="28" t="str">
        <f>IFERROR((RANK(B3351, $B$5:B8347) + COUNTIF($B$5:B3351, B3351) - 1),"")</f>
        <v/>
      </c>
      <c r="B3351" s="29" t="str">
        <f t="shared" si="104"/>
        <v>0</v>
      </c>
      <c r="C3351" s="30"/>
      <c r="D3351" s="30"/>
      <c r="E3351" s="34"/>
      <c r="F3351" s="33" t="str">
        <f t="shared" si="105"/>
        <v/>
      </c>
      <c r="G3351" s="30"/>
      <c r="H3351" s="30"/>
      <c r="I3351" s="31"/>
      <c r="J3351" s="31"/>
      <c r="K3351" s="31"/>
    </row>
    <row r="3352" spans="1:11" ht="15.75" x14ac:dyDescent="0.25">
      <c r="A3352" s="28" t="str">
        <f>IFERROR((RANK(B3352, $B$5:B8348) + COUNTIF($B$5:B3352, B3352) - 1),"")</f>
        <v/>
      </c>
      <c r="B3352" s="29" t="str">
        <f t="shared" si="104"/>
        <v>0</v>
      </c>
      <c r="C3352" s="30"/>
      <c r="D3352" s="30"/>
      <c r="E3352" s="34"/>
      <c r="F3352" s="33" t="str">
        <f t="shared" si="105"/>
        <v/>
      </c>
      <c r="G3352" s="30"/>
      <c r="H3352" s="30"/>
      <c r="I3352" s="31"/>
      <c r="J3352" s="31"/>
      <c r="K3352" s="31"/>
    </row>
    <row r="3353" spans="1:11" ht="15.75" x14ac:dyDescent="0.25">
      <c r="A3353" s="28" t="str">
        <f>IFERROR((RANK(B3353, $B$5:B8349) + COUNTIF($B$5:B3353, B3353) - 1),"")</f>
        <v/>
      </c>
      <c r="B3353" s="29" t="str">
        <f t="shared" si="104"/>
        <v>0</v>
      </c>
      <c r="C3353" s="30"/>
      <c r="D3353" s="30"/>
      <c r="E3353" s="34"/>
      <c r="F3353" s="33" t="str">
        <f t="shared" si="105"/>
        <v/>
      </c>
      <c r="G3353" s="30"/>
      <c r="H3353" s="30"/>
      <c r="I3353" s="31"/>
      <c r="J3353" s="31"/>
      <c r="K3353" s="31"/>
    </row>
    <row r="3354" spans="1:11" ht="15.75" x14ac:dyDescent="0.25">
      <c r="A3354" s="28" t="str">
        <f>IFERROR((RANK(B3354, $B$5:B8350) + COUNTIF($B$5:B3354, B3354) - 1),"")</f>
        <v/>
      </c>
      <c r="B3354" s="29" t="str">
        <f t="shared" si="104"/>
        <v>0</v>
      </c>
      <c r="C3354" s="30"/>
      <c r="D3354" s="30"/>
      <c r="E3354" s="34"/>
      <c r="F3354" s="33" t="str">
        <f t="shared" si="105"/>
        <v/>
      </c>
      <c r="G3354" s="30"/>
      <c r="H3354" s="30"/>
      <c r="I3354" s="31"/>
      <c r="J3354" s="31"/>
      <c r="K3354" s="31"/>
    </row>
    <row r="3355" spans="1:11" ht="15.75" x14ac:dyDescent="0.25">
      <c r="A3355" s="28" t="str">
        <f>IFERROR((RANK(B3355, $B$5:B8351) + COUNTIF($B$5:B3355, B3355) - 1),"")</f>
        <v/>
      </c>
      <c r="B3355" s="29" t="str">
        <f t="shared" si="104"/>
        <v>0</v>
      </c>
      <c r="C3355" s="30"/>
      <c r="D3355" s="30"/>
      <c r="E3355" s="34"/>
      <c r="F3355" s="33" t="str">
        <f t="shared" si="105"/>
        <v/>
      </c>
      <c r="G3355" s="30"/>
      <c r="H3355" s="30"/>
      <c r="I3355" s="31"/>
      <c r="J3355" s="31"/>
      <c r="K3355" s="31"/>
    </row>
    <row r="3356" spans="1:11" ht="15.75" x14ac:dyDescent="0.25">
      <c r="A3356" s="28" t="str">
        <f>IFERROR((RANK(B3356, $B$5:B8352) + COUNTIF($B$5:B3356, B3356) - 1),"")</f>
        <v/>
      </c>
      <c r="B3356" s="29" t="str">
        <f t="shared" si="104"/>
        <v>0</v>
      </c>
      <c r="C3356" s="30"/>
      <c r="D3356" s="30"/>
      <c r="E3356" s="34"/>
      <c r="F3356" s="33" t="str">
        <f t="shared" si="105"/>
        <v/>
      </c>
      <c r="G3356" s="30"/>
      <c r="H3356" s="30"/>
      <c r="I3356" s="31"/>
      <c r="J3356" s="31"/>
      <c r="K3356" s="31"/>
    </row>
    <row r="3357" spans="1:11" ht="15.75" x14ac:dyDescent="0.25">
      <c r="A3357" s="28" t="str">
        <f>IFERROR((RANK(B3357, $B$5:B8353) + COUNTIF($B$5:B3357, B3357) - 1),"")</f>
        <v/>
      </c>
      <c r="B3357" s="29" t="str">
        <f t="shared" si="104"/>
        <v>0</v>
      </c>
      <c r="C3357" s="30"/>
      <c r="D3357" s="30"/>
      <c r="E3357" s="34"/>
      <c r="F3357" s="33" t="str">
        <f t="shared" si="105"/>
        <v/>
      </c>
      <c r="G3357" s="30"/>
      <c r="H3357" s="30"/>
      <c r="I3357" s="31"/>
      <c r="J3357" s="31"/>
      <c r="K3357" s="31"/>
    </row>
    <row r="3358" spans="1:11" ht="15.75" x14ac:dyDescent="0.25">
      <c r="A3358" s="28" t="str">
        <f>IFERROR((RANK(B3358, $B$5:B8354) + COUNTIF($B$5:B3358, B3358) - 1),"")</f>
        <v/>
      </c>
      <c r="B3358" s="29" t="str">
        <f t="shared" si="104"/>
        <v>0</v>
      </c>
      <c r="C3358" s="30"/>
      <c r="D3358" s="30"/>
      <c r="E3358" s="34"/>
      <c r="F3358" s="33" t="str">
        <f t="shared" si="105"/>
        <v/>
      </c>
      <c r="G3358" s="30"/>
      <c r="H3358" s="30"/>
      <c r="I3358" s="31"/>
      <c r="J3358" s="31"/>
      <c r="K3358" s="31"/>
    </row>
    <row r="3359" spans="1:11" ht="15.75" x14ac:dyDescent="0.25">
      <c r="A3359" s="28" t="str">
        <f>IFERROR((RANK(B3359, $B$5:B8355) + COUNTIF($B$5:B3359, B3359) - 1),"")</f>
        <v/>
      </c>
      <c r="B3359" s="29" t="str">
        <f t="shared" si="104"/>
        <v>0</v>
      </c>
      <c r="C3359" s="30"/>
      <c r="D3359" s="30"/>
      <c r="E3359" s="34"/>
      <c r="F3359" s="33" t="str">
        <f t="shared" si="105"/>
        <v/>
      </c>
      <c r="G3359" s="30"/>
      <c r="H3359" s="30"/>
      <c r="I3359" s="31"/>
      <c r="J3359" s="31"/>
      <c r="K3359" s="31"/>
    </row>
    <row r="3360" spans="1:11" ht="15.75" x14ac:dyDescent="0.25">
      <c r="A3360" s="28" t="str">
        <f>IFERROR((RANK(B3360, $B$5:B8356) + COUNTIF($B$5:B3360, B3360) - 1),"")</f>
        <v/>
      </c>
      <c r="B3360" s="29" t="str">
        <f t="shared" si="104"/>
        <v>0</v>
      </c>
      <c r="C3360" s="30"/>
      <c r="D3360" s="30"/>
      <c r="E3360" s="34"/>
      <c r="F3360" s="33" t="str">
        <f t="shared" si="105"/>
        <v/>
      </c>
      <c r="G3360" s="30"/>
      <c r="H3360" s="30"/>
      <c r="I3360" s="31"/>
      <c r="J3360" s="31"/>
      <c r="K3360" s="31"/>
    </row>
    <row r="3361" spans="1:11" ht="15.75" x14ac:dyDescent="0.25">
      <c r="A3361" s="28" t="str">
        <f>IFERROR((RANK(B3361, $B$5:B8357) + COUNTIF($B$5:B3361, B3361) - 1),"")</f>
        <v/>
      </c>
      <c r="B3361" s="29" t="str">
        <f t="shared" si="104"/>
        <v>0</v>
      </c>
      <c r="C3361" s="30"/>
      <c r="D3361" s="30"/>
      <c r="E3361" s="34"/>
      <c r="F3361" s="33" t="str">
        <f t="shared" si="105"/>
        <v/>
      </c>
      <c r="G3361" s="30"/>
      <c r="H3361" s="30"/>
      <c r="I3361" s="31"/>
      <c r="J3361" s="31"/>
      <c r="K3361" s="31"/>
    </row>
    <row r="3362" spans="1:11" ht="15.75" x14ac:dyDescent="0.25">
      <c r="A3362" s="28" t="str">
        <f>IFERROR((RANK(B3362, $B$5:B8358) + COUNTIF($B$5:B3362, B3362) - 1),"")</f>
        <v/>
      </c>
      <c r="B3362" s="29" t="str">
        <f t="shared" si="104"/>
        <v>0</v>
      </c>
      <c r="C3362" s="30"/>
      <c r="D3362" s="30"/>
      <c r="E3362" s="34"/>
      <c r="F3362" s="33" t="str">
        <f t="shared" si="105"/>
        <v/>
      </c>
      <c r="G3362" s="30"/>
      <c r="H3362" s="30"/>
      <c r="I3362" s="31"/>
      <c r="J3362" s="31"/>
      <c r="K3362" s="31"/>
    </row>
    <row r="3363" spans="1:11" ht="15.75" x14ac:dyDescent="0.25">
      <c r="A3363" s="28" t="str">
        <f>IFERROR((RANK(B3363, $B$5:B8359) + COUNTIF($B$5:B3363, B3363) - 1),"")</f>
        <v/>
      </c>
      <c r="B3363" s="29" t="str">
        <f t="shared" si="104"/>
        <v>0</v>
      </c>
      <c r="C3363" s="30"/>
      <c r="D3363" s="30"/>
      <c r="E3363" s="34"/>
      <c r="F3363" s="33" t="str">
        <f t="shared" si="105"/>
        <v/>
      </c>
      <c r="G3363" s="30"/>
      <c r="H3363" s="30"/>
      <c r="I3363" s="31"/>
      <c r="J3363" s="31"/>
      <c r="K3363" s="31"/>
    </row>
    <row r="3364" spans="1:11" ht="15.75" x14ac:dyDescent="0.25">
      <c r="A3364" s="28" t="str">
        <f>IFERROR((RANK(B3364, $B$5:B8360) + COUNTIF($B$5:B3364, B3364) - 1),"")</f>
        <v/>
      </c>
      <c r="B3364" s="29" t="str">
        <f t="shared" si="104"/>
        <v>0</v>
      </c>
      <c r="C3364" s="30"/>
      <c r="D3364" s="30"/>
      <c r="E3364" s="34"/>
      <c r="F3364" s="33" t="str">
        <f t="shared" si="105"/>
        <v/>
      </c>
      <c r="G3364" s="30"/>
      <c r="H3364" s="30"/>
      <c r="I3364" s="31"/>
      <c r="J3364" s="31"/>
      <c r="K3364" s="31"/>
    </row>
    <row r="3365" spans="1:11" ht="15.75" x14ac:dyDescent="0.25">
      <c r="A3365" s="28" t="str">
        <f>IFERROR((RANK(B3365, $B$5:B8361) + COUNTIF($B$5:B3365, B3365) - 1),"")</f>
        <v/>
      </c>
      <c r="B3365" s="29" t="str">
        <f t="shared" si="104"/>
        <v>0</v>
      </c>
      <c r="C3365" s="30"/>
      <c r="D3365" s="30"/>
      <c r="E3365" s="34"/>
      <c r="F3365" s="33" t="str">
        <f t="shared" si="105"/>
        <v/>
      </c>
      <c r="G3365" s="30"/>
      <c r="H3365" s="30"/>
      <c r="I3365" s="31"/>
      <c r="J3365" s="31"/>
      <c r="K3365" s="31"/>
    </row>
    <row r="3366" spans="1:11" ht="15.75" x14ac:dyDescent="0.25">
      <c r="A3366" s="28" t="str">
        <f>IFERROR((RANK(B3366, $B$5:B8362) + COUNTIF($B$5:B3366, B3366) - 1),"")</f>
        <v/>
      </c>
      <c r="B3366" s="29" t="str">
        <f t="shared" si="104"/>
        <v>0</v>
      </c>
      <c r="C3366" s="30"/>
      <c r="D3366" s="30"/>
      <c r="E3366" s="34"/>
      <c r="F3366" s="33" t="str">
        <f t="shared" si="105"/>
        <v/>
      </c>
      <c r="G3366" s="30"/>
      <c r="H3366" s="30"/>
      <c r="I3366" s="31"/>
      <c r="J3366" s="31"/>
      <c r="K3366" s="31"/>
    </row>
    <row r="3367" spans="1:11" ht="15.75" x14ac:dyDescent="0.25">
      <c r="A3367" s="28" t="str">
        <f>IFERROR((RANK(B3367, $B$5:B8363) + COUNTIF($B$5:B3367, B3367) - 1),"")</f>
        <v/>
      </c>
      <c r="B3367" s="29" t="str">
        <f t="shared" si="104"/>
        <v>0</v>
      </c>
      <c r="C3367" s="30"/>
      <c r="D3367" s="30"/>
      <c r="E3367" s="34"/>
      <c r="F3367" s="33" t="str">
        <f t="shared" si="105"/>
        <v/>
      </c>
      <c r="G3367" s="30"/>
      <c r="H3367" s="30"/>
      <c r="I3367" s="31"/>
      <c r="J3367" s="31"/>
      <c r="K3367" s="31"/>
    </row>
    <row r="3368" spans="1:11" ht="15.75" x14ac:dyDescent="0.25">
      <c r="A3368" s="28" t="str">
        <f>IFERROR((RANK(B3368, $B$5:B8364) + COUNTIF($B$5:B3368, B3368) - 1),"")</f>
        <v/>
      </c>
      <c r="B3368" s="29" t="str">
        <f t="shared" si="104"/>
        <v>0</v>
      </c>
      <c r="C3368" s="30"/>
      <c r="D3368" s="30"/>
      <c r="E3368" s="34"/>
      <c r="F3368" s="33" t="str">
        <f t="shared" si="105"/>
        <v/>
      </c>
      <c r="G3368" s="30"/>
      <c r="H3368" s="30"/>
      <c r="I3368" s="31"/>
      <c r="J3368" s="31"/>
      <c r="K3368" s="31"/>
    </row>
    <row r="3369" spans="1:11" ht="15.75" x14ac:dyDescent="0.25">
      <c r="A3369" s="28" t="str">
        <f>IFERROR((RANK(B3369, $B$5:B8365) + COUNTIF($B$5:B3369, B3369) - 1),"")</f>
        <v/>
      </c>
      <c r="B3369" s="29" t="str">
        <f t="shared" si="104"/>
        <v>0</v>
      </c>
      <c r="C3369" s="30"/>
      <c r="D3369" s="30"/>
      <c r="E3369" s="34"/>
      <c r="F3369" s="33" t="str">
        <f t="shared" si="105"/>
        <v/>
      </c>
      <c r="G3369" s="30"/>
      <c r="H3369" s="30"/>
      <c r="I3369" s="31"/>
      <c r="J3369" s="31"/>
      <c r="K3369" s="31"/>
    </row>
    <row r="3370" spans="1:11" ht="15.75" x14ac:dyDescent="0.25">
      <c r="A3370" s="28" t="str">
        <f>IFERROR((RANK(B3370, $B$5:B8366) + COUNTIF($B$5:B3370, B3370) - 1),"")</f>
        <v/>
      </c>
      <c r="B3370" s="29" t="str">
        <f t="shared" si="104"/>
        <v>0</v>
      </c>
      <c r="C3370" s="30"/>
      <c r="D3370" s="30"/>
      <c r="E3370" s="34"/>
      <c r="F3370" s="33" t="str">
        <f t="shared" si="105"/>
        <v/>
      </c>
      <c r="G3370" s="30"/>
      <c r="H3370" s="30"/>
      <c r="I3370" s="31"/>
      <c r="J3370" s="31"/>
      <c r="K3370" s="31"/>
    </row>
    <row r="3371" spans="1:11" ht="15.75" x14ac:dyDescent="0.25">
      <c r="A3371" s="28" t="str">
        <f>IFERROR((RANK(B3371, $B$5:B8367) + COUNTIF($B$5:B3371, B3371) - 1),"")</f>
        <v/>
      </c>
      <c r="B3371" s="29" t="str">
        <f t="shared" si="104"/>
        <v>0</v>
      </c>
      <c r="C3371" s="30"/>
      <c r="D3371" s="30"/>
      <c r="E3371" s="34"/>
      <c r="F3371" s="33" t="str">
        <f t="shared" si="105"/>
        <v/>
      </c>
      <c r="G3371" s="30"/>
      <c r="H3371" s="30"/>
      <c r="I3371" s="31"/>
      <c r="J3371" s="31"/>
      <c r="K3371" s="31"/>
    </row>
    <row r="3372" spans="1:11" ht="15.75" x14ac:dyDescent="0.25">
      <c r="A3372" s="28" t="str">
        <f>IFERROR((RANK(B3372, $B$5:B8368) + COUNTIF($B$5:B3372, B3372) - 1),"")</f>
        <v/>
      </c>
      <c r="B3372" s="29" t="str">
        <f t="shared" si="104"/>
        <v>0</v>
      </c>
      <c r="C3372" s="30"/>
      <c r="D3372" s="30"/>
      <c r="E3372" s="34"/>
      <c r="F3372" s="33" t="str">
        <f t="shared" si="105"/>
        <v/>
      </c>
      <c r="G3372" s="30"/>
      <c r="H3372" s="30"/>
      <c r="I3372" s="31"/>
      <c r="J3372" s="31"/>
      <c r="K3372" s="31"/>
    </row>
    <row r="3373" spans="1:11" ht="15.75" x14ac:dyDescent="0.25">
      <c r="A3373" s="28" t="str">
        <f>IFERROR((RANK(B3373, $B$5:B8369) + COUNTIF($B$5:B3373, B3373) - 1),"")</f>
        <v/>
      </c>
      <c r="B3373" s="29" t="str">
        <f t="shared" si="104"/>
        <v>0</v>
      </c>
      <c r="C3373" s="30"/>
      <c r="D3373" s="30"/>
      <c r="E3373" s="34"/>
      <c r="F3373" s="33" t="str">
        <f t="shared" si="105"/>
        <v/>
      </c>
      <c r="G3373" s="30"/>
      <c r="H3373" s="30"/>
      <c r="I3373" s="31"/>
      <c r="J3373" s="31"/>
      <c r="K3373" s="31"/>
    </row>
    <row r="3374" spans="1:11" ht="15.75" x14ac:dyDescent="0.25">
      <c r="A3374" s="28" t="str">
        <f>IFERROR((RANK(B3374, $B$5:B8370) + COUNTIF($B$5:B3374, B3374) - 1),"")</f>
        <v/>
      </c>
      <c r="B3374" s="29" t="str">
        <f t="shared" si="104"/>
        <v>0</v>
      </c>
      <c r="C3374" s="30"/>
      <c r="D3374" s="30"/>
      <c r="E3374" s="34"/>
      <c r="F3374" s="33" t="str">
        <f t="shared" si="105"/>
        <v/>
      </c>
      <c r="G3374" s="30"/>
      <c r="H3374" s="30"/>
      <c r="I3374" s="31"/>
      <c r="J3374" s="31"/>
      <c r="K3374" s="31"/>
    </row>
    <row r="3375" spans="1:11" ht="15.75" x14ac:dyDescent="0.25">
      <c r="A3375" s="28" t="str">
        <f>IFERROR((RANK(B3375, $B$5:B8371) + COUNTIF($B$5:B3375, B3375) - 1),"")</f>
        <v/>
      </c>
      <c r="B3375" s="29" t="str">
        <f t="shared" si="104"/>
        <v>0</v>
      </c>
      <c r="C3375" s="30"/>
      <c r="D3375" s="30"/>
      <c r="E3375" s="34"/>
      <c r="F3375" s="33" t="str">
        <f t="shared" si="105"/>
        <v/>
      </c>
      <c r="G3375" s="30"/>
      <c r="H3375" s="30"/>
      <c r="I3375" s="31"/>
      <c r="J3375" s="31"/>
      <c r="K3375" s="31"/>
    </row>
    <row r="3376" spans="1:11" ht="15.75" x14ac:dyDescent="0.25">
      <c r="A3376" s="28" t="str">
        <f>IFERROR((RANK(B3376, $B$5:B8372) + COUNTIF($B$5:B3376, B3376) - 1),"")</f>
        <v/>
      </c>
      <c r="B3376" s="29" t="str">
        <f t="shared" si="104"/>
        <v>0</v>
      </c>
      <c r="C3376" s="30"/>
      <c r="D3376" s="30"/>
      <c r="E3376" s="34"/>
      <c r="F3376" s="33" t="str">
        <f t="shared" si="105"/>
        <v/>
      </c>
      <c r="G3376" s="30"/>
      <c r="H3376" s="30"/>
      <c r="I3376" s="31"/>
      <c r="J3376" s="31"/>
      <c r="K3376" s="31"/>
    </row>
    <row r="3377" spans="1:11" ht="15.75" x14ac:dyDescent="0.25">
      <c r="A3377" s="28" t="str">
        <f>IFERROR((RANK(B3377, $B$5:B8373) + COUNTIF($B$5:B3377, B3377) - 1),"")</f>
        <v/>
      </c>
      <c r="B3377" s="29" t="str">
        <f t="shared" si="104"/>
        <v>0</v>
      </c>
      <c r="C3377" s="30"/>
      <c r="D3377" s="30"/>
      <c r="E3377" s="34"/>
      <c r="F3377" s="33" t="str">
        <f t="shared" si="105"/>
        <v/>
      </c>
      <c r="G3377" s="30"/>
      <c r="H3377" s="30"/>
      <c r="I3377" s="31"/>
      <c r="J3377" s="31"/>
      <c r="K3377" s="31"/>
    </row>
    <row r="3378" spans="1:11" ht="15.75" x14ac:dyDescent="0.25">
      <c r="A3378" s="28" t="str">
        <f>IFERROR((RANK(B3378, $B$5:B8374) + COUNTIF($B$5:B3378, B3378) - 1),"")</f>
        <v/>
      </c>
      <c r="B3378" s="29" t="str">
        <f t="shared" si="104"/>
        <v>0</v>
      </c>
      <c r="C3378" s="30"/>
      <c r="D3378" s="30"/>
      <c r="E3378" s="34"/>
      <c r="F3378" s="33" t="str">
        <f t="shared" si="105"/>
        <v/>
      </c>
      <c r="G3378" s="30"/>
      <c r="H3378" s="30"/>
      <c r="I3378" s="31"/>
      <c r="J3378" s="31"/>
      <c r="K3378" s="31"/>
    </row>
    <row r="3379" spans="1:11" ht="15.75" x14ac:dyDescent="0.25">
      <c r="A3379" s="28" t="str">
        <f>IFERROR((RANK(B3379, $B$5:B8375) + COUNTIF($B$5:B3379, B3379) - 1),"")</f>
        <v/>
      </c>
      <c r="B3379" s="29" t="str">
        <f t="shared" si="104"/>
        <v>0</v>
      </c>
      <c r="C3379" s="30"/>
      <c r="D3379" s="30"/>
      <c r="E3379" s="34"/>
      <c r="F3379" s="33" t="str">
        <f t="shared" si="105"/>
        <v/>
      </c>
      <c r="G3379" s="30"/>
      <c r="H3379" s="30"/>
      <c r="I3379" s="31"/>
      <c r="J3379" s="31"/>
      <c r="K3379" s="31"/>
    </row>
    <row r="3380" spans="1:11" ht="15.75" x14ac:dyDescent="0.25">
      <c r="A3380" s="28" t="str">
        <f>IFERROR((RANK(B3380, $B$5:B8376) + COUNTIF($B$5:B3380, B3380) - 1),"")</f>
        <v/>
      </c>
      <c r="B3380" s="29" t="str">
        <f t="shared" si="104"/>
        <v>0</v>
      </c>
      <c r="C3380" s="30"/>
      <c r="D3380" s="30"/>
      <c r="E3380" s="34"/>
      <c r="F3380" s="33" t="str">
        <f t="shared" si="105"/>
        <v/>
      </c>
      <c r="G3380" s="30"/>
      <c r="H3380" s="30"/>
      <c r="I3380" s="31"/>
      <c r="J3380" s="31"/>
      <c r="K3380" s="31"/>
    </row>
    <row r="3381" spans="1:11" ht="15.75" x14ac:dyDescent="0.25">
      <c r="A3381" s="28" t="str">
        <f>IFERROR((RANK(B3381, $B$5:B8377) + COUNTIF($B$5:B3381, B3381) - 1),"")</f>
        <v/>
      </c>
      <c r="B3381" s="29" t="str">
        <f t="shared" si="104"/>
        <v>0</v>
      </c>
      <c r="C3381" s="30"/>
      <c r="D3381" s="30"/>
      <c r="E3381" s="34"/>
      <c r="F3381" s="33" t="str">
        <f t="shared" si="105"/>
        <v/>
      </c>
      <c r="G3381" s="30"/>
      <c r="H3381" s="30"/>
      <c r="I3381" s="31"/>
      <c r="J3381" s="31"/>
      <c r="K3381" s="31"/>
    </row>
    <row r="3382" spans="1:11" ht="15.75" x14ac:dyDescent="0.25">
      <c r="A3382" s="28" t="str">
        <f>IFERROR((RANK(B3382, $B$5:B8378) + COUNTIF($B$5:B3382, B3382) - 1),"")</f>
        <v/>
      </c>
      <c r="B3382" s="29" t="str">
        <f t="shared" si="104"/>
        <v>0</v>
      </c>
      <c r="C3382" s="30"/>
      <c r="D3382" s="30"/>
      <c r="E3382" s="34"/>
      <c r="F3382" s="33" t="str">
        <f t="shared" si="105"/>
        <v/>
      </c>
      <c r="G3382" s="30"/>
      <c r="H3382" s="30"/>
      <c r="I3382" s="31"/>
      <c r="J3382" s="31"/>
      <c r="K3382" s="31"/>
    </row>
    <row r="3383" spans="1:11" ht="15.75" x14ac:dyDescent="0.25">
      <c r="A3383" s="28" t="str">
        <f>IFERROR((RANK(B3383, $B$5:B8379) + COUNTIF($B$5:B3383, B3383) - 1),"")</f>
        <v/>
      </c>
      <c r="B3383" s="29" t="str">
        <f t="shared" si="104"/>
        <v>0</v>
      </c>
      <c r="C3383" s="30"/>
      <c r="D3383" s="30"/>
      <c r="E3383" s="34"/>
      <c r="F3383" s="33" t="str">
        <f t="shared" si="105"/>
        <v/>
      </c>
      <c r="G3383" s="30"/>
      <c r="H3383" s="30"/>
      <c r="I3383" s="31"/>
      <c r="J3383" s="31"/>
      <c r="K3383" s="31"/>
    </row>
    <row r="3384" spans="1:11" ht="15.75" x14ac:dyDescent="0.25">
      <c r="A3384" s="28" t="str">
        <f>IFERROR((RANK(B3384, $B$5:B8380) + COUNTIF($B$5:B3384, B3384) - 1),"")</f>
        <v/>
      </c>
      <c r="B3384" s="29" t="str">
        <f t="shared" si="104"/>
        <v>0</v>
      </c>
      <c r="C3384" s="30"/>
      <c r="D3384" s="30"/>
      <c r="E3384" s="34"/>
      <c r="F3384" s="33" t="str">
        <f t="shared" si="105"/>
        <v/>
      </c>
      <c r="G3384" s="30"/>
      <c r="H3384" s="30"/>
      <c r="I3384" s="31"/>
      <c r="J3384" s="31"/>
      <c r="K3384" s="31"/>
    </row>
    <row r="3385" spans="1:11" ht="15.75" x14ac:dyDescent="0.25">
      <c r="A3385" s="28" t="str">
        <f>IFERROR((RANK(B3385, $B$5:B8381) + COUNTIF($B$5:B3385, B3385) - 1),"")</f>
        <v/>
      </c>
      <c r="B3385" s="29" t="str">
        <f t="shared" si="104"/>
        <v>0</v>
      </c>
      <c r="C3385" s="30"/>
      <c r="D3385" s="30"/>
      <c r="E3385" s="34"/>
      <c r="F3385" s="33" t="str">
        <f t="shared" si="105"/>
        <v/>
      </c>
      <c r="G3385" s="30"/>
      <c r="H3385" s="30"/>
      <c r="I3385" s="31"/>
      <c r="J3385" s="31"/>
      <c r="K3385" s="31"/>
    </row>
    <row r="3386" spans="1:11" ht="15.75" x14ac:dyDescent="0.25">
      <c r="A3386" s="28" t="str">
        <f>IFERROR((RANK(B3386, $B$5:B8382) + COUNTIF($B$5:B3386, B3386) - 1),"")</f>
        <v/>
      </c>
      <c r="B3386" s="29" t="str">
        <f t="shared" si="104"/>
        <v>0</v>
      </c>
      <c r="C3386" s="30"/>
      <c r="D3386" s="30"/>
      <c r="E3386" s="34"/>
      <c r="F3386" s="33" t="str">
        <f t="shared" si="105"/>
        <v/>
      </c>
      <c r="G3386" s="30"/>
      <c r="H3386" s="30"/>
      <c r="I3386" s="31"/>
      <c r="J3386" s="31"/>
      <c r="K3386" s="31"/>
    </row>
    <row r="3387" spans="1:11" ht="15.75" x14ac:dyDescent="0.25">
      <c r="A3387" s="28" t="str">
        <f>IFERROR((RANK(B3387, $B$5:B8383) + COUNTIF($B$5:B3387, B3387) - 1),"")</f>
        <v/>
      </c>
      <c r="B3387" s="29" t="str">
        <f t="shared" si="104"/>
        <v>0</v>
      </c>
      <c r="C3387" s="30"/>
      <c r="D3387" s="30"/>
      <c r="E3387" s="34"/>
      <c r="F3387" s="33" t="str">
        <f t="shared" si="105"/>
        <v/>
      </c>
      <c r="G3387" s="30"/>
      <c r="H3387" s="30"/>
      <c r="I3387" s="31"/>
      <c r="J3387" s="31"/>
      <c r="K3387" s="31"/>
    </row>
    <row r="3388" spans="1:11" ht="15.75" x14ac:dyDescent="0.25">
      <c r="A3388" s="28" t="str">
        <f>IFERROR((RANK(B3388, $B$5:B8384) + COUNTIF($B$5:B3388, B3388) - 1),"")</f>
        <v/>
      </c>
      <c r="B3388" s="29" t="str">
        <f t="shared" si="104"/>
        <v>0</v>
      </c>
      <c r="C3388" s="30"/>
      <c r="D3388" s="30"/>
      <c r="E3388" s="34"/>
      <c r="F3388" s="33" t="str">
        <f t="shared" si="105"/>
        <v/>
      </c>
      <c r="G3388" s="30"/>
      <c r="H3388" s="30"/>
      <c r="I3388" s="31"/>
      <c r="J3388" s="31"/>
      <c r="K3388" s="31"/>
    </row>
    <row r="3389" spans="1:11" ht="15.75" x14ac:dyDescent="0.25">
      <c r="A3389" s="28" t="str">
        <f>IFERROR((RANK(B3389, $B$5:B8385) + COUNTIF($B$5:B3389, B3389) - 1),"")</f>
        <v/>
      </c>
      <c r="B3389" s="29" t="str">
        <f t="shared" si="104"/>
        <v>0</v>
      </c>
      <c r="C3389" s="30"/>
      <c r="D3389" s="30"/>
      <c r="E3389" s="34"/>
      <c r="F3389" s="33" t="str">
        <f t="shared" si="105"/>
        <v/>
      </c>
      <c r="G3389" s="30"/>
      <c r="H3389" s="30"/>
      <c r="I3389" s="31"/>
      <c r="J3389" s="31"/>
      <c r="K3389" s="31"/>
    </row>
    <row r="3390" spans="1:11" ht="15.75" x14ac:dyDescent="0.25">
      <c r="A3390" s="28" t="str">
        <f>IFERROR((RANK(B3390, $B$5:B8386) + COUNTIF($B$5:B3390, B3390) - 1),"")</f>
        <v/>
      </c>
      <c r="B3390" s="29" t="str">
        <f t="shared" si="104"/>
        <v>0</v>
      </c>
      <c r="C3390" s="30"/>
      <c r="D3390" s="30"/>
      <c r="E3390" s="34"/>
      <c r="F3390" s="33" t="str">
        <f t="shared" si="105"/>
        <v/>
      </c>
      <c r="G3390" s="30"/>
      <c r="H3390" s="30"/>
      <c r="I3390" s="31"/>
      <c r="J3390" s="31"/>
      <c r="K3390" s="31"/>
    </row>
    <row r="3391" spans="1:11" ht="15.75" x14ac:dyDescent="0.25">
      <c r="A3391" s="28" t="str">
        <f>IFERROR((RANK(B3391, $B$5:B8387) + COUNTIF($B$5:B3391, B3391) - 1),"")</f>
        <v/>
      </c>
      <c r="B3391" s="29" t="str">
        <f t="shared" si="104"/>
        <v>0</v>
      </c>
      <c r="C3391" s="30"/>
      <c r="D3391" s="30"/>
      <c r="E3391" s="34"/>
      <c r="F3391" s="33" t="str">
        <f t="shared" si="105"/>
        <v/>
      </c>
      <c r="G3391" s="30"/>
      <c r="H3391" s="30"/>
      <c r="I3391" s="31"/>
      <c r="J3391" s="31"/>
      <c r="K3391" s="31"/>
    </row>
    <row r="3392" spans="1:11" ht="15.75" x14ac:dyDescent="0.25">
      <c r="A3392" s="28" t="str">
        <f>IFERROR((RANK(B3392, $B$5:B8388) + COUNTIF($B$5:B3392, B3392) - 1),"")</f>
        <v/>
      </c>
      <c r="B3392" s="29" t="str">
        <f t="shared" si="104"/>
        <v>0</v>
      </c>
      <c r="C3392" s="30"/>
      <c r="D3392" s="30"/>
      <c r="E3392" s="34"/>
      <c r="F3392" s="33" t="str">
        <f t="shared" si="105"/>
        <v/>
      </c>
      <c r="G3392" s="30"/>
      <c r="H3392" s="30"/>
      <c r="I3392" s="31"/>
      <c r="J3392" s="31"/>
      <c r="K3392" s="31"/>
    </row>
    <row r="3393" spans="1:11" ht="15.75" x14ac:dyDescent="0.25">
      <c r="A3393" s="28" t="str">
        <f>IFERROR((RANK(B3393, $B$5:B8389) + COUNTIF($B$5:B3393, B3393) - 1),"")</f>
        <v/>
      </c>
      <c r="B3393" s="29" t="str">
        <f t="shared" si="104"/>
        <v>0</v>
      </c>
      <c r="C3393" s="30"/>
      <c r="D3393" s="30"/>
      <c r="E3393" s="34"/>
      <c r="F3393" s="33" t="str">
        <f t="shared" si="105"/>
        <v/>
      </c>
      <c r="G3393" s="30"/>
      <c r="H3393" s="30"/>
      <c r="I3393" s="31"/>
      <c r="J3393" s="31"/>
      <c r="K3393" s="31"/>
    </row>
    <row r="3394" spans="1:11" ht="15.75" x14ac:dyDescent="0.25">
      <c r="A3394" s="28" t="str">
        <f>IFERROR((RANK(B3394, $B$5:B8390) + COUNTIF($B$5:B3394, B3394) - 1),"")</f>
        <v/>
      </c>
      <c r="B3394" s="29" t="str">
        <f t="shared" si="104"/>
        <v>0</v>
      </c>
      <c r="C3394" s="30"/>
      <c r="D3394" s="30"/>
      <c r="E3394" s="34"/>
      <c r="F3394" s="33" t="str">
        <f t="shared" si="105"/>
        <v/>
      </c>
      <c r="G3394" s="30"/>
      <c r="H3394" s="30"/>
      <c r="I3394" s="31"/>
      <c r="J3394" s="31"/>
      <c r="K3394" s="31"/>
    </row>
    <row r="3395" spans="1:11" ht="15.75" x14ac:dyDescent="0.25">
      <c r="A3395" s="28" t="str">
        <f>IFERROR((RANK(B3395, $B$5:B8391) + COUNTIF($B$5:B3395, B3395) - 1),"")</f>
        <v/>
      </c>
      <c r="B3395" s="29" t="str">
        <f t="shared" si="104"/>
        <v>0</v>
      </c>
      <c r="C3395" s="30"/>
      <c r="D3395" s="30"/>
      <c r="E3395" s="34"/>
      <c r="F3395" s="33" t="str">
        <f t="shared" si="105"/>
        <v/>
      </c>
      <c r="G3395" s="30"/>
      <c r="H3395" s="30"/>
      <c r="I3395" s="31"/>
      <c r="J3395" s="31"/>
      <c r="K3395" s="31"/>
    </row>
    <row r="3396" spans="1:11" ht="15.75" x14ac:dyDescent="0.25">
      <c r="A3396" s="28" t="str">
        <f>IFERROR((RANK(B3396, $B$5:B8392) + COUNTIF($B$5:B3396, B3396) - 1),"")</f>
        <v/>
      </c>
      <c r="B3396" s="29" t="str">
        <f t="shared" si="104"/>
        <v>0</v>
      </c>
      <c r="C3396" s="30"/>
      <c r="D3396" s="30"/>
      <c r="E3396" s="34"/>
      <c r="F3396" s="33" t="str">
        <f t="shared" si="105"/>
        <v/>
      </c>
      <c r="G3396" s="30"/>
      <c r="H3396" s="30"/>
      <c r="I3396" s="31"/>
      <c r="J3396" s="31"/>
      <c r="K3396" s="31"/>
    </row>
    <row r="3397" spans="1:11" ht="15.75" x14ac:dyDescent="0.25">
      <c r="A3397" s="28" t="str">
        <f>IFERROR((RANK(B3397, $B$5:B8393) + COUNTIF($B$5:B3397, B3397) - 1),"")</f>
        <v/>
      </c>
      <c r="B3397" s="29" t="str">
        <f t="shared" ref="B3397:B3460" si="106">IF(G3397="Removed",IF(AND(I3397 &lt;&gt; "Poor", I3397 &lt;&gt; "Very Poor/Dead",E3397&gt;5), E3397, "0"),"0")</f>
        <v>0</v>
      </c>
      <c r="C3397" s="30"/>
      <c r="D3397" s="30"/>
      <c r="E3397" s="34"/>
      <c r="F3397" s="33" t="str">
        <f t="shared" ref="F3397:F3460" si="107">IF(E3397&gt;=20,"X","")</f>
        <v/>
      </c>
      <c r="G3397" s="30"/>
      <c r="H3397" s="30"/>
      <c r="I3397" s="31"/>
      <c r="J3397" s="31"/>
      <c r="K3397" s="31"/>
    </row>
    <row r="3398" spans="1:11" ht="15.75" x14ac:dyDescent="0.25">
      <c r="A3398" s="28" t="str">
        <f>IFERROR((RANK(B3398, $B$5:B8394) + COUNTIF($B$5:B3398, B3398) - 1),"")</f>
        <v/>
      </c>
      <c r="B3398" s="29" t="str">
        <f t="shared" si="106"/>
        <v>0</v>
      </c>
      <c r="C3398" s="30"/>
      <c r="D3398" s="30"/>
      <c r="E3398" s="34"/>
      <c r="F3398" s="33" t="str">
        <f t="shared" si="107"/>
        <v/>
      </c>
      <c r="G3398" s="30"/>
      <c r="H3398" s="30"/>
      <c r="I3398" s="31"/>
      <c r="J3398" s="31"/>
      <c r="K3398" s="31"/>
    </row>
    <row r="3399" spans="1:11" ht="15.75" x14ac:dyDescent="0.25">
      <c r="A3399" s="28" t="str">
        <f>IFERROR((RANK(B3399, $B$5:B8395) + COUNTIF($B$5:B3399, B3399) - 1),"")</f>
        <v/>
      </c>
      <c r="B3399" s="29" t="str">
        <f t="shared" si="106"/>
        <v>0</v>
      </c>
      <c r="C3399" s="30"/>
      <c r="D3399" s="30"/>
      <c r="E3399" s="34"/>
      <c r="F3399" s="33" t="str">
        <f t="shared" si="107"/>
        <v/>
      </c>
      <c r="G3399" s="30"/>
      <c r="H3399" s="30"/>
      <c r="I3399" s="31"/>
      <c r="J3399" s="31"/>
      <c r="K3399" s="31"/>
    </row>
    <row r="3400" spans="1:11" ht="15.75" x14ac:dyDescent="0.25">
      <c r="A3400" s="28" t="str">
        <f>IFERROR((RANK(B3400, $B$5:B8396) + COUNTIF($B$5:B3400, B3400) - 1),"")</f>
        <v/>
      </c>
      <c r="B3400" s="29" t="str">
        <f t="shared" si="106"/>
        <v>0</v>
      </c>
      <c r="C3400" s="30"/>
      <c r="D3400" s="30"/>
      <c r="E3400" s="34"/>
      <c r="F3400" s="33" t="str">
        <f t="shared" si="107"/>
        <v/>
      </c>
      <c r="G3400" s="30"/>
      <c r="H3400" s="30"/>
      <c r="I3400" s="31"/>
      <c r="J3400" s="31"/>
      <c r="K3400" s="31"/>
    </row>
    <row r="3401" spans="1:11" ht="15.75" x14ac:dyDescent="0.25">
      <c r="A3401" s="28" t="str">
        <f>IFERROR((RANK(B3401, $B$5:B8397) + COUNTIF($B$5:B3401, B3401) - 1),"")</f>
        <v/>
      </c>
      <c r="B3401" s="29" t="str">
        <f t="shared" si="106"/>
        <v>0</v>
      </c>
      <c r="C3401" s="30"/>
      <c r="D3401" s="30"/>
      <c r="E3401" s="34"/>
      <c r="F3401" s="33" t="str">
        <f t="shared" si="107"/>
        <v/>
      </c>
      <c r="G3401" s="30"/>
      <c r="H3401" s="30"/>
      <c r="I3401" s="31"/>
      <c r="J3401" s="31"/>
      <c r="K3401" s="31"/>
    </row>
    <row r="3402" spans="1:11" ht="15.75" x14ac:dyDescent="0.25">
      <c r="A3402" s="28" t="str">
        <f>IFERROR((RANK(B3402, $B$5:B8398) + COUNTIF($B$5:B3402, B3402) - 1),"")</f>
        <v/>
      </c>
      <c r="B3402" s="29" t="str">
        <f t="shared" si="106"/>
        <v>0</v>
      </c>
      <c r="C3402" s="30"/>
      <c r="D3402" s="30"/>
      <c r="E3402" s="34"/>
      <c r="F3402" s="33" t="str">
        <f t="shared" si="107"/>
        <v/>
      </c>
      <c r="G3402" s="30"/>
      <c r="H3402" s="30"/>
      <c r="I3402" s="31"/>
      <c r="J3402" s="31"/>
      <c r="K3402" s="31"/>
    </row>
    <row r="3403" spans="1:11" ht="15.75" x14ac:dyDescent="0.25">
      <c r="A3403" s="28" t="str">
        <f>IFERROR((RANK(B3403, $B$5:B8399) + COUNTIF($B$5:B3403, B3403) - 1),"")</f>
        <v/>
      </c>
      <c r="B3403" s="29" t="str">
        <f t="shared" si="106"/>
        <v>0</v>
      </c>
      <c r="C3403" s="30"/>
      <c r="D3403" s="30"/>
      <c r="E3403" s="34"/>
      <c r="F3403" s="33" t="str">
        <f t="shared" si="107"/>
        <v/>
      </c>
      <c r="G3403" s="30"/>
      <c r="H3403" s="30"/>
      <c r="I3403" s="31"/>
      <c r="J3403" s="31"/>
      <c r="K3403" s="31"/>
    </row>
    <row r="3404" spans="1:11" ht="15.75" x14ac:dyDescent="0.25">
      <c r="A3404" s="28" t="str">
        <f>IFERROR((RANK(B3404, $B$5:B8400) + COUNTIF($B$5:B3404, B3404) - 1),"")</f>
        <v/>
      </c>
      <c r="B3404" s="29" t="str">
        <f t="shared" si="106"/>
        <v>0</v>
      </c>
      <c r="C3404" s="30"/>
      <c r="D3404" s="30"/>
      <c r="E3404" s="34"/>
      <c r="F3404" s="33" t="str">
        <f t="shared" si="107"/>
        <v/>
      </c>
      <c r="G3404" s="30"/>
      <c r="H3404" s="30"/>
      <c r="I3404" s="31"/>
      <c r="J3404" s="31"/>
      <c r="K3404" s="31"/>
    </row>
    <row r="3405" spans="1:11" ht="15.75" x14ac:dyDescent="0.25">
      <c r="A3405" s="28" t="str">
        <f>IFERROR((RANK(B3405, $B$5:B8401) + COUNTIF($B$5:B3405, B3405) - 1),"")</f>
        <v/>
      </c>
      <c r="B3405" s="29" t="str">
        <f t="shared" si="106"/>
        <v>0</v>
      </c>
      <c r="C3405" s="30"/>
      <c r="D3405" s="30"/>
      <c r="E3405" s="34"/>
      <c r="F3405" s="33" t="str">
        <f t="shared" si="107"/>
        <v/>
      </c>
      <c r="G3405" s="30"/>
      <c r="H3405" s="30"/>
      <c r="I3405" s="31"/>
      <c r="J3405" s="31"/>
      <c r="K3405" s="31"/>
    </row>
    <row r="3406" spans="1:11" ht="15.75" x14ac:dyDescent="0.25">
      <c r="A3406" s="28" t="str">
        <f>IFERROR((RANK(B3406, $B$5:B8402) + COUNTIF($B$5:B3406, B3406) - 1),"")</f>
        <v/>
      </c>
      <c r="B3406" s="29" t="str">
        <f t="shared" si="106"/>
        <v>0</v>
      </c>
      <c r="C3406" s="30"/>
      <c r="D3406" s="30"/>
      <c r="E3406" s="34"/>
      <c r="F3406" s="33" t="str">
        <f t="shared" si="107"/>
        <v/>
      </c>
      <c r="G3406" s="30"/>
      <c r="H3406" s="30"/>
      <c r="I3406" s="31"/>
      <c r="J3406" s="31"/>
      <c r="K3406" s="31"/>
    </row>
    <row r="3407" spans="1:11" ht="15.75" x14ac:dyDescent="0.25">
      <c r="A3407" s="28" t="str">
        <f>IFERROR((RANK(B3407, $B$5:B8403) + COUNTIF($B$5:B3407, B3407) - 1),"")</f>
        <v/>
      </c>
      <c r="B3407" s="29" t="str">
        <f t="shared" si="106"/>
        <v>0</v>
      </c>
      <c r="C3407" s="30"/>
      <c r="D3407" s="30"/>
      <c r="E3407" s="34"/>
      <c r="F3407" s="33" t="str">
        <f t="shared" si="107"/>
        <v/>
      </c>
      <c r="G3407" s="30"/>
      <c r="H3407" s="30"/>
      <c r="I3407" s="31"/>
      <c r="J3407" s="31"/>
      <c r="K3407" s="31"/>
    </row>
    <row r="3408" spans="1:11" ht="15.75" x14ac:dyDescent="0.25">
      <c r="A3408" s="28" t="str">
        <f>IFERROR((RANK(B3408, $B$5:B8404) + COUNTIF($B$5:B3408, B3408) - 1),"")</f>
        <v/>
      </c>
      <c r="B3408" s="29" t="str">
        <f t="shared" si="106"/>
        <v>0</v>
      </c>
      <c r="C3408" s="30"/>
      <c r="D3408" s="30"/>
      <c r="E3408" s="34"/>
      <c r="F3408" s="33" t="str">
        <f t="shared" si="107"/>
        <v/>
      </c>
      <c r="G3408" s="30"/>
      <c r="H3408" s="30"/>
      <c r="I3408" s="31"/>
      <c r="J3408" s="31"/>
      <c r="K3408" s="31"/>
    </row>
    <row r="3409" spans="1:11" ht="15.75" x14ac:dyDescent="0.25">
      <c r="A3409" s="28" t="str">
        <f>IFERROR((RANK(B3409, $B$5:B8405) + COUNTIF($B$5:B3409, B3409) - 1),"")</f>
        <v/>
      </c>
      <c r="B3409" s="29" t="str">
        <f t="shared" si="106"/>
        <v>0</v>
      </c>
      <c r="C3409" s="30"/>
      <c r="D3409" s="30"/>
      <c r="E3409" s="34"/>
      <c r="F3409" s="33" t="str">
        <f t="shared" si="107"/>
        <v/>
      </c>
      <c r="G3409" s="30"/>
      <c r="H3409" s="30"/>
      <c r="I3409" s="31"/>
      <c r="J3409" s="31"/>
      <c r="K3409" s="31"/>
    </row>
    <row r="3410" spans="1:11" ht="15.75" x14ac:dyDescent="0.25">
      <c r="A3410" s="28" t="str">
        <f>IFERROR((RANK(B3410, $B$5:B8406) + COUNTIF($B$5:B3410, B3410) - 1),"")</f>
        <v/>
      </c>
      <c r="B3410" s="29" t="str">
        <f t="shared" si="106"/>
        <v>0</v>
      </c>
      <c r="C3410" s="30"/>
      <c r="D3410" s="30"/>
      <c r="E3410" s="34"/>
      <c r="F3410" s="33" t="str">
        <f t="shared" si="107"/>
        <v/>
      </c>
      <c r="G3410" s="30"/>
      <c r="H3410" s="30"/>
      <c r="I3410" s="31"/>
      <c r="J3410" s="31"/>
      <c r="K3410" s="31"/>
    </row>
    <row r="3411" spans="1:11" ht="15.75" x14ac:dyDescent="0.25">
      <c r="A3411" s="28" t="str">
        <f>IFERROR((RANK(B3411, $B$5:B8407) + COUNTIF($B$5:B3411, B3411) - 1),"")</f>
        <v/>
      </c>
      <c r="B3411" s="29" t="str">
        <f t="shared" si="106"/>
        <v>0</v>
      </c>
      <c r="C3411" s="30"/>
      <c r="D3411" s="30"/>
      <c r="E3411" s="34"/>
      <c r="F3411" s="33" t="str">
        <f t="shared" si="107"/>
        <v/>
      </c>
      <c r="G3411" s="30"/>
      <c r="H3411" s="30"/>
      <c r="I3411" s="31"/>
      <c r="J3411" s="31"/>
      <c r="K3411" s="31"/>
    </row>
    <row r="3412" spans="1:11" ht="15.75" x14ac:dyDescent="0.25">
      <c r="A3412" s="28" t="str">
        <f>IFERROR((RANK(B3412, $B$5:B8408) + COUNTIF($B$5:B3412, B3412) - 1),"")</f>
        <v/>
      </c>
      <c r="B3412" s="29" t="str">
        <f t="shared" si="106"/>
        <v>0</v>
      </c>
      <c r="C3412" s="30"/>
      <c r="D3412" s="30"/>
      <c r="E3412" s="34"/>
      <c r="F3412" s="33" t="str">
        <f t="shared" si="107"/>
        <v/>
      </c>
      <c r="G3412" s="30"/>
      <c r="H3412" s="30"/>
      <c r="I3412" s="31"/>
      <c r="J3412" s="31"/>
      <c r="K3412" s="31"/>
    </row>
    <row r="3413" spans="1:11" ht="15.75" x14ac:dyDescent="0.25">
      <c r="A3413" s="28" t="str">
        <f>IFERROR((RANK(B3413, $B$5:B8409) + COUNTIF($B$5:B3413, B3413) - 1),"")</f>
        <v/>
      </c>
      <c r="B3413" s="29" t="str">
        <f t="shared" si="106"/>
        <v>0</v>
      </c>
      <c r="C3413" s="30"/>
      <c r="D3413" s="30"/>
      <c r="E3413" s="34"/>
      <c r="F3413" s="33" t="str">
        <f t="shared" si="107"/>
        <v/>
      </c>
      <c r="G3413" s="30"/>
      <c r="H3413" s="30"/>
      <c r="I3413" s="31"/>
      <c r="J3413" s="31"/>
      <c r="K3413" s="31"/>
    </row>
    <row r="3414" spans="1:11" ht="15.75" x14ac:dyDescent="0.25">
      <c r="A3414" s="28" t="str">
        <f>IFERROR((RANK(B3414, $B$5:B8410) + COUNTIF($B$5:B3414, B3414) - 1),"")</f>
        <v/>
      </c>
      <c r="B3414" s="29" t="str">
        <f t="shared" si="106"/>
        <v>0</v>
      </c>
      <c r="C3414" s="30"/>
      <c r="D3414" s="30"/>
      <c r="E3414" s="34"/>
      <c r="F3414" s="33" t="str">
        <f t="shared" si="107"/>
        <v/>
      </c>
      <c r="G3414" s="30"/>
      <c r="H3414" s="30"/>
      <c r="I3414" s="31"/>
      <c r="J3414" s="31"/>
      <c r="K3414" s="31"/>
    </row>
    <row r="3415" spans="1:11" ht="15.75" x14ac:dyDescent="0.25">
      <c r="A3415" s="28" t="str">
        <f>IFERROR((RANK(B3415, $B$5:B8411) + COUNTIF($B$5:B3415, B3415) - 1),"")</f>
        <v/>
      </c>
      <c r="B3415" s="29" t="str">
        <f t="shared" si="106"/>
        <v>0</v>
      </c>
      <c r="C3415" s="30"/>
      <c r="D3415" s="30"/>
      <c r="E3415" s="34"/>
      <c r="F3415" s="33" t="str">
        <f t="shared" si="107"/>
        <v/>
      </c>
      <c r="G3415" s="30"/>
      <c r="H3415" s="30"/>
      <c r="I3415" s="31"/>
      <c r="J3415" s="31"/>
      <c r="K3415" s="31"/>
    </row>
    <row r="3416" spans="1:11" ht="15.75" x14ac:dyDescent="0.25">
      <c r="A3416" s="28" t="str">
        <f>IFERROR((RANK(B3416, $B$5:B8412) + COUNTIF($B$5:B3416, B3416) - 1),"")</f>
        <v/>
      </c>
      <c r="B3416" s="29" t="str">
        <f t="shared" si="106"/>
        <v>0</v>
      </c>
      <c r="C3416" s="30"/>
      <c r="D3416" s="30"/>
      <c r="E3416" s="34"/>
      <c r="F3416" s="33" t="str">
        <f t="shared" si="107"/>
        <v/>
      </c>
      <c r="G3416" s="30"/>
      <c r="H3416" s="30"/>
      <c r="I3416" s="31"/>
      <c r="J3416" s="31"/>
      <c r="K3416" s="31"/>
    </row>
    <row r="3417" spans="1:11" ht="15.75" x14ac:dyDescent="0.25">
      <c r="A3417" s="28" t="str">
        <f>IFERROR((RANK(B3417, $B$5:B8413) + COUNTIF($B$5:B3417, B3417) - 1),"")</f>
        <v/>
      </c>
      <c r="B3417" s="29" t="str">
        <f t="shared" si="106"/>
        <v>0</v>
      </c>
      <c r="C3417" s="30"/>
      <c r="D3417" s="30"/>
      <c r="E3417" s="34"/>
      <c r="F3417" s="33" t="str">
        <f t="shared" si="107"/>
        <v/>
      </c>
      <c r="G3417" s="30"/>
      <c r="H3417" s="30"/>
      <c r="I3417" s="31"/>
      <c r="J3417" s="31"/>
      <c r="K3417" s="31"/>
    </row>
    <row r="3418" spans="1:11" ht="15.75" x14ac:dyDescent="0.25">
      <c r="A3418" s="28" t="str">
        <f>IFERROR((RANK(B3418, $B$5:B8414) + COUNTIF($B$5:B3418, B3418) - 1),"")</f>
        <v/>
      </c>
      <c r="B3418" s="29" t="str">
        <f t="shared" si="106"/>
        <v>0</v>
      </c>
      <c r="C3418" s="30"/>
      <c r="D3418" s="30"/>
      <c r="E3418" s="34"/>
      <c r="F3418" s="33" t="str">
        <f t="shared" si="107"/>
        <v/>
      </c>
      <c r="G3418" s="30"/>
      <c r="H3418" s="30"/>
      <c r="I3418" s="31"/>
      <c r="J3418" s="31"/>
      <c r="K3418" s="31"/>
    </row>
    <row r="3419" spans="1:11" ht="15.75" x14ac:dyDescent="0.25">
      <c r="A3419" s="28" t="str">
        <f>IFERROR((RANK(B3419, $B$5:B8415) + COUNTIF($B$5:B3419, B3419) - 1),"")</f>
        <v/>
      </c>
      <c r="B3419" s="29" t="str">
        <f t="shared" si="106"/>
        <v>0</v>
      </c>
      <c r="C3419" s="30"/>
      <c r="D3419" s="30"/>
      <c r="E3419" s="34"/>
      <c r="F3419" s="33" t="str">
        <f t="shared" si="107"/>
        <v/>
      </c>
      <c r="G3419" s="30"/>
      <c r="H3419" s="30"/>
      <c r="I3419" s="31"/>
      <c r="J3419" s="31"/>
      <c r="K3419" s="31"/>
    </row>
    <row r="3420" spans="1:11" ht="15.75" x14ac:dyDescent="0.25">
      <c r="A3420" s="28" t="str">
        <f>IFERROR((RANK(B3420, $B$5:B8416) + COUNTIF($B$5:B3420, B3420) - 1),"")</f>
        <v/>
      </c>
      <c r="B3420" s="29" t="str">
        <f t="shared" si="106"/>
        <v>0</v>
      </c>
      <c r="C3420" s="30"/>
      <c r="D3420" s="30"/>
      <c r="E3420" s="34"/>
      <c r="F3420" s="33" t="str">
        <f t="shared" si="107"/>
        <v/>
      </c>
      <c r="G3420" s="30"/>
      <c r="H3420" s="30"/>
      <c r="I3420" s="31"/>
      <c r="J3420" s="31"/>
      <c r="K3420" s="31"/>
    </row>
    <row r="3421" spans="1:11" ht="15.75" x14ac:dyDescent="0.25">
      <c r="A3421" s="28" t="str">
        <f>IFERROR((RANK(B3421, $B$5:B8417) + COUNTIF($B$5:B3421, B3421) - 1),"")</f>
        <v/>
      </c>
      <c r="B3421" s="29" t="str">
        <f t="shared" si="106"/>
        <v>0</v>
      </c>
      <c r="C3421" s="30"/>
      <c r="D3421" s="30"/>
      <c r="E3421" s="34"/>
      <c r="F3421" s="33" t="str">
        <f t="shared" si="107"/>
        <v/>
      </c>
      <c r="G3421" s="30"/>
      <c r="H3421" s="30"/>
      <c r="I3421" s="31"/>
      <c r="J3421" s="31"/>
      <c r="K3421" s="31"/>
    </row>
    <row r="3422" spans="1:11" ht="15.75" x14ac:dyDescent="0.25">
      <c r="A3422" s="28" t="str">
        <f>IFERROR((RANK(B3422, $B$5:B8418) + COUNTIF($B$5:B3422, B3422) - 1),"")</f>
        <v/>
      </c>
      <c r="B3422" s="29" t="str">
        <f t="shared" si="106"/>
        <v>0</v>
      </c>
      <c r="C3422" s="30"/>
      <c r="D3422" s="30"/>
      <c r="E3422" s="34"/>
      <c r="F3422" s="33" t="str">
        <f t="shared" si="107"/>
        <v/>
      </c>
      <c r="G3422" s="30"/>
      <c r="H3422" s="30"/>
      <c r="I3422" s="31"/>
      <c r="J3422" s="31"/>
      <c r="K3422" s="31"/>
    </row>
    <row r="3423" spans="1:11" ht="15.75" x14ac:dyDescent="0.25">
      <c r="A3423" s="28" t="str">
        <f>IFERROR((RANK(B3423, $B$5:B8419) + COUNTIF($B$5:B3423, B3423) - 1),"")</f>
        <v/>
      </c>
      <c r="B3423" s="29" t="str">
        <f t="shared" si="106"/>
        <v>0</v>
      </c>
      <c r="C3423" s="30"/>
      <c r="D3423" s="30"/>
      <c r="E3423" s="34"/>
      <c r="F3423" s="33" t="str">
        <f t="shared" si="107"/>
        <v/>
      </c>
      <c r="G3423" s="30"/>
      <c r="H3423" s="30"/>
      <c r="I3423" s="31"/>
      <c r="J3423" s="31"/>
      <c r="K3423" s="31"/>
    </row>
    <row r="3424" spans="1:11" ht="15.75" x14ac:dyDescent="0.25">
      <c r="A3424" s="28" t="str">
        <f>IFERROR((RANK(B3424, $B$5:B8420) + COUNTIF($B$5:B3424, B3424) - 1),"")</f>
        <v/>
      </c>
      <c r="B3424" s="29" t="str">
        <f t="shared" si="106"/>
        <v>0</v>
      </c>
      <c r="C3424" s="30"/>
      <c r="D3424" s="30"/>
      <c r="E3424" s="34"/>
      <c r="F3424" s="33" t="str">
        <f t="shared" si="107"/>
        <v/>
      </c>
      <c r="G3424" s="30"/>
      <c r="H3424" s="30"/>
      <c r="I3424" s="31"/>
      <c r="J3424" s="31"/>
      <c r="K3424" s="31"/>
    </row>
    <row r="3425" spans="1:11" ht="15.75" x14ac:dyDescent="0.25">
      <c r="A3425" s="28" t="str">
        <f>IFERROR((RANK(B3425, $B$5:B8421) + COUNTIF($B$5:B3425, B3425) - 1),"")</f>
        <v/>
      </c>
      <c r="B3425" s="29" t="str">
        <f t="shared" si="106"/>
        <v>0</v>
      </c>
      <c r="C3425" s="30"/>
      <c r="D3425" s="30"/>
      <c r="E3425" s="34"/>
      <c r="F3425" s="33" t="str">
        <f t="shared" si="107"/>
        <v/>
      </c>
      <c r="G3425" s="30"/>
      <c r="H3425" s="30"/>
      <c r="I3425" s="31"/>
      <c r="J3425" s="31"/>
      <c r="K3425" s="31"/>
    </row>
    <row r="3426" spans="1:11" ht="15.75" x14ac:dyDescent="0.25">
      <c r="A3426" s="28" t="str">
        <f>IFERROR((RANK(B3426, $B$5:B8422) + COUNTIF($B$5:B3426, B3426) - 1),"")</f>
        <v/>
      </c>
      <c r="B3426" s="29" t="str">
        <f t="shared" si="106"/>
        <v>0</v>
      </c>
      <c r="C3426" s="30"/>
      <c r="D3426" s="30"/>
      <c r="E3426" s="34"/>
      <c r="F3426" s="33" t="str">
        <f t="shared" si="107"/>
        <v/>
      </c>
      <c r="G3426" s="30"/>
      <c r="H3426" s="30"/>
      <c r="I3426" s="31"/>
      <c r="J3426" s="31"/>
      <c r="K3426" s="31"/>
    </row>
    <row r="3427" spans="1:11" ht="15.75" x14ac:dyDescent="0.25">
      <c r="A3427" s="28" t="str">
        <f>IFERROR((RANK(B3427, $B$5:B8423) + COUNTIF($B$5:B3427, B3427) - 1),"")</f>
        <v/>
      </c>
      <c r="B3427" s="29" t="str">
        <f t="shared" si="106"/>
        <v>0</v>
      </c>
      <c r="C3427" s="30"/>
      <c r="D3427" s="30"/>
      <c r="E3427" s="34"/>
      <c r="F3427" s="33" t="str">
        <f t="shared" si="107"/>
        <v/>
      </c>
      <c r="G3427" s="30"/>
      <c r="H3427" s="30"/>
      <c r="I3427" s="31"/>
      <c r="J3427" s="31"/>
      <c r="K3427" s="31"/>
    </row>
    <row r="3428" spans="1:11" ht="15.75" x14ac:dyDescent="0.25">
      <c r="A3428" s="28" t="str">
        <f>IFERROR((RANK(B3428, $B$5:B8424) + COUNTIF($B$5:B3428, B3428) - 1),"")</f>
        <v/>
      </c>
      <c r="B3428" s="29" t="str">
        <f t="shared" si="106"/>
        <v>0</v>
      </c>
      <c r="C3428" s="30"/>
      <c r="D3428" s="30"/>
      <c r="E3428" s="34"/>
      <c r="F3428" s="33" t="str">
        <f t="shared" si="107"/>
        <v/>
      </c>
      <c r="G3428" s="30"/>
      <c r="H3428" s="30"/>
      <c r="I3428" s="31"/>
      <c r="J3428" s="31"/>
      <c r="K3428" s="31"/>
    </row>
    <row r="3429" spans="1:11" ht="15.75" x14ac:dyDescent="0.25">
      <c r="A3429" s="28" t="str">
        <f>IFERROR((RANK(B3429, $B$5:B8425) + COUNTIF($B$5:B3429, B3429) - 1),"")</f>
        <v/>
      </c>
      <c r="B3429" s="29" t="str">
        <f t="shared" si="106"/>
        <v>0</v>
      </c>
      <c r="C3429" s="30"/>
      <c r="D3429" s="30"/>
      <c r="E3429" s="34"/>
      <c r="F3429" s="33" t="str">
        <f t="shared" si="107"/>
        <v/>
      </c>
      <c r="G3429" s="30"/>
      <c r="H3429" s="30"/>
      <c r="I3429" s="31"/>
      <c r="J3429" s="31"/>
      <c r="K3429" s="31"/>
    </row>
    <row r="3430" spans="1:11" ht="15.75" x14ac:dyDescent="0.25">
      <c r="A3430" s="28" t="str">
        <f>IFERROR((RANK(B3430, $B$5:B8426) + COUNTIF($B$5:B3430, B3430) - 1),"")</f>
        <v/>
      </c>
      <c r="B3430" s="29" t="str">
        <f t="shared" si="106"/>
        <v>0</v>
      </c>
      <c r="C3430" s="30"/>
      <c r="D3430" s="30"/>
      <c r="E3430" s="34"/>
      <c r="F3430" s="33" t="str">
        <f t="shared" si="107"/>
        <v/>
      </c>
      <c r="G3430" s="30"/>
      <c r="H3430" s="30"/>
      <c r="I3430" s="31"/>
      <c r="J3430" s="31"/>
      <c r="K3430" s="31"/>
    </row>
    <row r="3431" spans="1:11" ht="15.75" x14ac:dyDescent="0.25">
      <c r="A3431" s="28" t="str">
        <f>IFERROR((RANK(B3431, $B$5:B8427) + COUNTIF($B$5:B3431, B3431) - 1),"")</f>
        <v/>
      </c>
      <c r="B3431" s="29" t="str">
        <f t="shared" si="106"/>
        <v>0</v>
      </c>
      <c r="C3431" s="30"/>
      <c r="D3431" s="30"/>
      <c r="E3431" s="34"/>
      <c r="F3431" s="33" t="str">
        <f t="shared" si="107"/>
        <v/>
      </c>
      <c r="G3431" s="30"/>
      <c r="H3431" s="30"/>
      <c r="I3431" s="31"/>
      <c r="J3431" s="31"/>
      <c r="K3431" s="31"/>
    </row>
    <row r="3432" spans="1:11" ht="15.75" x14ac:dyDescent="0.25">
      <c r="A3432" s="28" t="str">
        <f>IFERROR((RANK(B3432, $B$5:B8428) + COUNTIF($B$5:B3432, B3432) - 1),"")</f>
        <v/>
      </c>
      <c r="B3432" s="29" t="str">
        <f t="shared" si="106"/>
        <v>0</v>
      </c>
      <c r="C3432" s="30"/>
      <c r="D3432" s="30"/>
      <c r="E3432" s="34"/>
      <c r="F3432" s="33" t="str">
        <f t="shared" si="107"/>
        <v/>
      </c>
      <c r="G3432" s="30"/>
      <c r="H3432" s="30"/>
      <c r="I3432" s="31"/>
      <c r="J3432" s="31"/>
      <c r="K3432" s="31"/>
    </row>
    <row r="3433" spans="1:11" ht="15.75" x14ac:dyDescent="0.25">
      <c r="A3433" s="28" t="str">
        <f>IFERROR((RANK(B3433, $B$5:B8429) + COUNTIF($B$5:B3433, B3433) - 1),"")</f>
        <v/>
      </c>
      <c r="B3433" s="29" t="str">
        <f t="shared" si="106"/>
        <v>0</v>
      </c>
      <c r="C3433" s="30"/>
      <c r="D3433" s="30"/>
      <c r="E3433" s="34"/>
      <c r="F3433" s="33" t="str">
        <f t="shared" si="107"/>
        <v/>
      </c>
      <c r="G3433" s="30"/>
      <c r="H3433" s="30"/>
      <c r="I3433" s="31"/>
      <c r="J3433" s="31"/>
      <c r="K3433" s="31"/>
    </row>
    <row r="3434" spans="1:11" ht="15.75" x14ac:dyDescent="0.25">
      <c r="A3434" s="28" t="str">
        <f>IFERROR((RANK(B3434, $B$5:B8430) + COUNTIF($B$5:B3434, B3434) - 1),"")</f>
        <v/>
      </c>
      <c r="B3434" s="29" t="str">
        <f t="shared" si="106"/>
        <v>0</v>
      </c>
      <c r="C3434" s="30"/>
      <c r="D3434" s="30"/>
      <c r="E3434" s="34"/>
      <c r="F3434" s="33" t="str">
        <f t="shared" si="107"/>
        <v/>
      </c>
      <c r="G3434" s="30"/>
      <c r="H3434" s="30"/>
      <c r="I3434" s="31"/>
      <c r="J3434" s="31"/>
      <c r="K3434" s="31"/>
    </row>
    <row r="3435" spans="1:11" ht="15.75" x14ac:dyDescent="0.25">
      <c r="A3435" s="28" t="str">
        <f>IFERROR((RANK(B3435, $B$5:B8431) + COUNTIF($B$5:B3435, B3435) - 1),"")</f>
        <v/>
      </c>
      <c r="B3435" s="29" t="str">
        <f t="shared" si="106"/>
        <v>0</v>
      </c>
      <c r="C3435" s="30"/>
      <c r="D3435" s="30"/>
      <c r="E3435" s="34"/>
      <c r="F3435" s="33" t="str">
        <f t="shared" si="107"/>
        <v/>
      </c>
      <c r="G3435" s="30"/>
      <c r="H3435" s="30"/>
      <c r="I3435" s="31"/>
      <c r="J3435" s="31"/>
      <c r="K3435" s="31"/>
    </row>
    <row r="3436" spans="1:11" ht="15.75" x14ac:dyDescent="0.25">
      <c r="A3436" s="28" t="str">
        <f>IFERROR((RANK(B3436, $B$5:B8432) + COUNTIF($B$5:B3436, B3436) - 1),"")</f>
        <v/>
      </c>
      <c r="B3436" s="29" t="str">
        <f t="shared" si="106"/>
        <v>0</v>
      </c>
      <c r="C3436" s="30"/>
      <c r="D3436" s="30"/>
      <c r="E3436" s="34"/>
      <c r="F3436" s="33" t="str">
        <f t="shared" si="107"/>
        <v/>
      </c>
      <c r="G3436" s="30"/>
      <c r="H3436" s="30"/>
      <c r="I3436" s="31"/>
      <c r="J3436" s="31"/>
      <c r="K3436" s="31"/>
    </row>
    <row r="3437" spans="1:11" ht="15.75" x14ac:dyDescent="0.25">
      <c r="A3437" s="28" t="str">
        <f>IFERROR((RANK(B3437, $B$5:B8433) + COUNTIF($B$5:B3437, B3437) - 1),"")</f>
        <v/>
      </c>
      <c r="B3437" s="29" t="str">
        <f t="shared" si="106"/>
        <v>0</v>
      </c>
      <c r="C3437" s="30"/>
      <c r="D3437" s="30"/>
      <c r="E3437" s="34"/>
      <c r="F3437" s="33" t="str">
        <f t="shared" si="107"/>
        <v/>
      </c>
      <c r="G3437" s="30"/>
      <c r="H3437" s="30"/>
      <c r="I3437" s="31"/>
      <c r="J3437" s="31"/>
      <c r="K3437" s="31"/>
    </row>
    <row r="3438" spans="1:11" ht="15.75" x14ac:dyDescent="0.25">
      <c r="A3438" s="28" t="str">
        <f>IFERROR((RANK(B3438, $B$5:B8434) + COUNTIF($B$5:B3438, B3438) - 1),"")</f>
        <v/>
      </c>
      <c r="B3438" s="29" t="str">
        <f t="shared" si="106"/>
        <v>0</v>
      </c>
      <c r="C3438" s="30"/>
      <c r="D3438" s="30"/>
      <c r="E3438" s="34"/>
      <c r="F3438" s="33" t="str">
        <f t="shared" si="107"/>
        <v/>
      </c>
      <c r="G3438" s="30"/>
      <c r="H3438" s="30"/>
      <c r="I3438" s="31"/>
      <c r="J3438" s="31"/>
      <c r="K3438" s="31"/>
    </row>
    <row r="3439" spans="1:11" ht="15.75" x14ac:dyDescent="0.25">
      <c r="A3439" s="28" t="str">
        <f>IFERROR((RANK(B3439, $B$5:B8435) + COUNTIF($B$5:B3439, B3439) - 1),"")</f>
        <v/>
      </c>
      <c r="B3439" s="29" t="str">
        <f t="shared" si="106"/>
        <v>0</v>
      </c>
      <c r="C3439" s="30"/>
      <c r="D3439" s="30"/>
      <c r="E3439" s="34"/>
      <c r="F3439" s="33" t="str">
        <f t="shared" si="107"/>
        <v/>
      </c>
      <c r="G3439" s="30"/>
      <c r="H3439" s="30"/>
      <c r="I3439" s="31"/>
      <c r="J3439" s="31"/>
      <c r="K3439" s="31"/>
    </row>
    <row r="3440" spans="1:11" ht="15.75" x14ac:dyDescent="0.25">
      <c r="A3440" s="28" t="str">
        <f>IFERROR((RANK(B3440, $B$5:B8436) + COUNTIF($B$5:B3440, B3440) - 1),"")</f>
        <v/>
      </c>
      <c r="B3440" s="29" t="str">
        <f t="shared" si="106"/>
        <v>0</v>
      </c>
      <c r="C3440" s="30"/>
      <c r="D3440" s="30"/>
      <c r="E3440" s="34"/>
      <c r="F3440" s="33" t="str">
        <f t="shared" si="107"/>
        <v/>
      </c>
      <c r="G3440" s="30"/>
      <c r="H3440" s="30"/>
      <c r="I3440" s="31"/>
      <c r="J3440" s="31"/>
      <c r="K3440" s="31"/>
    </row>
    <row r="3441" spans="1:11" ht="15.75" x14ac:dyDescent="0.25">
      <c r="A3441" s="28" t="str">
        <f>IFERROR((RANK(B3441, $B$5:B8437) + COUNTIF($B$5:B3441, B3441) - 1),"")</f>
        <v/>
      </c>
      <c r="B3441" s="29" t="str">
        <f t="shared" si="106"/>
        <v>0</v>
      </c>
      <c r="C3441" s="30"/>
      <c r="D3441" s="30"/>
      <c r="E3441" s="34"/>
      <c r="F3441" s="33" t="str">
        <f t="shared" si="107"/>
        <v/>
      </c>
      <c r="G3441" s="30"/>
      <c r="H3441" s="30"/>
      <c r="I3441" s="31"/>
      <c r="J3441" s="31"/>
      <c r="K3441" s="31"/>
    </row>
    <row r="3442" spans="1:11" ht="15.75" x14ac:dyDescent="0.25">
      <c r="A3442" s="28" t="str">
        <f>IFERROR((RANK(B3442, $B$5:B8438) + COUNTIF($B$5:B3442, B3442) - 1),"")</f>
        <v/>
      </c>
      <c r="B3442" s="29" t="str">
        <f t="shared" si="106"/>
        <v>0</v>
      </c>
      <c r="C3442" s="30"/>
      <c r="D3442" s="30"/>
      <c r="E3442" s="34"/>
      <c r="F3442" s="33" t="str">
        <f t="shared" si="107"/>
        <v/>
      </c>
      <c r="G3442" s="30"/>
      <c r="H3442" s="30"/>
      <c r="I3442" s="31"/>
      <c r="J3442" s="31"/>
      <c r="K3442" s="31"/>
    </row>
    <row r="3443" spans="1:11" ht="15.75" x14ac:dyDescent="0.25">
      <c r="A3443" s="28" t="str">
        <f>IFERROR((RANK(B3443, $B$5:B8439) + COUNTIF($B$5:B3443, B3443) - 1),"")</f>
        <v/>
      </c>
      <c r="B3443" s="29" t="str">
        <f t="shared" si="106"/>
        <v>0</v>
      </c>
      <c r="C3443" s="30"/>
      <c r="D3443" s="30"/>
      <c r="E3443" s="34"/>
      <c r="F3443" s="33" t="str">
        <f t="shared" si="107"/>
        <v/>
      </c>
      <c r="G3443" s="30"/>
      <c r="H3443" s="30"/>
      <c r="I3443" s="31"/>
      <c r="J3443" s="31"/>
      <c r="K3443" s="31"/>
    </row>
    <row r="3444" spans="1:11" ht="15.75" x14ac:dyDescent="0.25">
      <c r="A3444" s="28" t="str">
        <f>IFERROR((RANK(B3444, $B$5:B8440) + COUNTIF($B$5:B3444, B3444) - 1),"")</f>
        <v/>
      </c>
      <c r="B3444" s="29" t="str">
        <f t="shared" si="106"/>
        <v>0</v>
      </c>
      <c r="C3444" s="30"/>
      <c r="D3444" s="30"/>
      <c r="E3444" s="34"/>
      <c r="F3444" s="33" t="str">
        <f t="shared" si="107"/>
        <v/>
      </c>
      <c r="G3444" s="30"/>
      <c r="H3444" s="30"/>
      <c r="I3444" s="31"/>
      <c r="J3444" s="31"/>
      <c r="K3444" s="31"/>
    </row>
    <row r="3445" spans="1:11" ht="15.75" x14ac:dyDescent="0.25">
      <c r="A3445" s="28" t="str">
        <f>IFERROR((RANK(B3445, $B$5:B8441) + COUNTIF($B$5:B3445, B3445) - 1),"")</f>
        <v/>
      </c>
      <c r="B3445" s="29" t="str">
        <f t="shared" si="106"/>
        <v>0</v>
      </c>
      <c r="C3445" s="30"/>
      <c r="D3445" s="30"/>
      <c r="E3445" s="34"/>
      <c r="F3445" s="33" t="str">
        <f t="shared" si="107"/>
        <v/>
      </c>
      <c r="G3445" s="30"/>
      <c r="H3445" s="30"/>
      <c r="I3445" s="31"/>
      <c r="J3445" s="31"/>
      <c r="K3445" s="31"/>
    </row>
    <row r="3446" spans="1:11" ht="15.75" x14ac:dyDescent="0.25">
      <c r="A3446" s="28" t="str">
        <f>IFERROR((RANK(B3446, $B$5:B8442) + COUNTIF($B$5:B3446, B3446) - 1),"")</f>
        <v/>
      </c>
      <c r="B3446" s="29" t="str">
        <f t="shared" si="106"/>
        <v>0</v>
      </c>
      <c r="C3446" s="30"/>
      <c r="D3446" s="30"/>
      <c r="E3446" s="34"/>
      <c r="F3446" s="33" t="str">
        <f t="shared" si="107"/>
        <v/>
      </c>
      <c r="G3446" s="30"/>
      <c r="H3446" s="30"/>
      <c r="I3446" s="31"/>
      <c r="J3446" s="31"/>
      <c r="K3446" s="31"/>
    </row>
    <row r="3447" spans="1:11" ht="15.75" x14ac:dyDescent="0.25">
      <c r="A3447" s="28" t="str">
        <f>IFERROR((RANK(B3447, $B$5:B8443) + COUNTIF($B$5:B3447, B3447) - 1),"")</f>
        <v/>
      </c>
      <c r="B3447" s="29" t="str">
        <f t="shared" si="106"/>
        <v>0</v>
      </c>
      <c r="C3447" s="30"/>
      <c r="D3447" s="30"/>
      <c r="E3447" s="34"/>
      <c r="F3447" s="33" t="str">
        <f t="shared" si="107"/>
        <v/>
      </c>
      <c r="G3447" s="30"/>
      <c r="H3447" s="30"/>
      <c r="I3447" s="31"/>
      <c r="J3447" s="31"/>
      <c r="K3447" s="31"/>
    </row>
    <row r="3448" spans="1:11" ht="15.75" x14ac:dyDescent="0.25">
      <c r="A3448" s="28" t="str">
        <f>IFERROR((RANK(B3448, $B$5:B8444) + COUNTIF($B$5:B3448, B3448) - 1),"")</f>
        <v/>
      </c>
      <c r="B3448" s="29" t="str">
        <f t="shared" si="106"/>
        <v>0</v>
      </c>
      <c r="C3448" s="30"/>
      <c r="D3448" s="30"/>
      <c r="E3448" s="34"/>
      <c r="F3448" s="33" t="str">
        <f t="shared" si="107"/>
        <v/>
      </c>
      <c r="G3448" s="30"/>
      <c r="H3448" s="30"/>
      <c r="I3448" s="31"/>
      <c r="J3448" s="31"/>
      <c r="K3448" s="31"/>
    </row>
    <row r="3449" spans="1:11" ht="15.75" x14ac:dyDescent="0.25">
      <c r="A3449" s="28" t="str">
        <f>IFERROR((RANK(B3449, $B$5:B8445) + COUNTIF($B$5:B3449, B3449) - 1),"")</f>
        <v/>
      </c>
      <c r="B3449" s="29" t="str">
        <f t="shared" si="106"/>
        <v>0</v>
      </c>
      <c r="C3449" s="30"/>
      <c r="D3449" s="30"/>
      <c r="E3449" s="34"/>
      <c r="F3449" s="33" t="str">
        <f t="shared" si="107"/>
        <v/>
      </c>
      <c r="G3449" s="30"/>
      <c r="H3449" s="30"/>
      <c r="I3449" s="31"/>
      <c r="J3449" s="31"/>
      <c r="K3449" s="31"/>
    </row>
    <row r="3450" spans="1:11" ht="15.75" x14ac:dyDescent="0.25">
      <c r="A3450" s="28" t="str">
        <f>IFERROR((RANK(B3450, $B$5:B8446) + COUNTIF($B$5:B3450, B3450) - 1),"")</f>
        <v/>
      </c>
      <c r="B3450" s="29" t="str">
        <f t="shared" si="106"/>
        <v>0</v>
      </c>
      <c r="C3450" s="30"/>
      <c r="D3450" s="30"/>
      <c r="E3450" s="34"/>
      <c r="F3450" s="33" t="str">
        <f t="shared" si="107"/>
        <v/>
      </c>
      <c r="G3450" s="30"/>
      <c r="H3450" s="30"/>
      <c r="I3450" s="31"/>
      <c r="J3450" s="31"/>
      <c r="K3450" s="31"/>
    </row>
    <row r="3451" spans="1:11" ht="15.75" x14ac:dyDescent="0.25">
      <c r="A3451" s="28" t="str">
        <f>IFERROR((RANK(B3451, $B$5:B8447) + COUNTIF($B$5:B3451, B3451) - 1),"")</f>
        <v/>
      </c>
      <c r="B3451" s="29" t="str">
        <f t="shared" si="106"/>
        <v>0</v>
      </c>
      <c r="C3451" s="30"/>
      <c r="D3451" s="30"/>
      <c r="E3451" s="34"/>
      <c r="F3451" s="33" t="str">
        <f t="shared" si="107"/>
        <v/>
      </c>
      <c r="G3451" s="30"/>
      <c r="H3451" s="30"/>
      <c r="I3451" s="31"/>
      <c r="J3451" s="31"/>
      <c r="K3451" s="31"/>
    </row>
    <row r="3452" spans="1:11" ht="15.75" x14ac:dyDescent="0.25">
      <c r="A3452" s="28" t="str">
        <f>IFERROR((RANK(B3452, $B$5:B8448) + COUNTIF($B$5:B3452, B3452) - 1),"")</f>
        <v/>
      </c>
      <c r="B3452" s="29" t="str">
        <f t="shared" si="106"/>
        <v>0</v>
      </c>
      <c r="C3452" s="30"/>
      <c r="D3452" s="30"/>
      <c r="E3452" s="34"/>
      <c r="F3452" s="33" t="str">
        <f t="shared" si="107"/>
        <v/>
      </c>
      <c r="G3452" s="30"/>
      <c r="H3452" s="30"/>
      <c r="I3452" s="31"/>
      <c r="J3452" s="31"/>
      <c r="K3452" s="31"/>
    </row>
    <row r="3453" spans="1:11" ht="15.75" x14ac:dyDescent="0.25">
      <c r="A3453" s="28" t="str">
        <f>IFERROR((RANK(B3453, $B$5:B8449) + COUNTIF($B$5:B3453, B3453) - 1),"")</f>
        <v/>
      </c>
      <c r="B3453" s="29" t="str">
        <f t="shared" si="106"/>
        <v>0</v>
      </c>
      <c r="C3453" s="30"/>
      <c r="D3453" s="30"/>
      <c r="E3453" s="34"/>
      <c r="F3453" s="33" t="str">
        <f t="shared" si="107"/>
        <v/>
      </c>
      <c r="G3453" s="30"/>
      <c r="H3453" s="30"/>
      <c r="I3453" s="31"/>
      <c r="J3453" s="31"/>
      <c r="K3453" s="31"/>
    </row>
    <row r="3454" spans="1:11" ht="15.75" x14ac:dyDescent="0.25">
      <c r="A3454" s="28" t="str">
        <f>IFERROR((RANK(B3454, $B$5:B8450) + COUNTIF($B$5:B3454, B3454) - 1),"")</f>
        <v/>
      </c>
      <c r="B3454" s="29" t="str">
        <f t="shared" si="106"/>
        <v>0</v>
      </c>
      <c r="C3454" s="30"/>
      <c r="D3454" s="30"/>
      <c r="E3454" s="34"/>
      <c r="F3454" s="33" t="str">
        <f t="shared" si="107"/>
        <v/>
      </c>
      <c r="G3454" s="30"/>
      <c r="H3454" s="30"/>
      <c r="I3454" s="31"/>
      <c r="J3454" s="31"/>
      <c r="K3454" s="31"/>
    </row>
    <row r="3455" spans="1:11" ht="15.75" x14ac:dyDescent="0.25">
      <c r="A3455" s="28" t="str">
        <f>IFERROR((RANK(B3455, $B$5:B8451) + COUNTIF($B$5:B3455, B3455) - 1),"")</f>
        <v/>
      </c>
      <c r="B3455" s="29" t="str">
        <f t="shared" si="106"/>
        <v>0</v>
      </c>
      <c r="C3455" s="30"/>
      <c r="D3455" s="30"/>
      <c r="E3455" s="34"/>
      <c r="F3455" s="33" t="str">
        <f t="shared" si="107"/>
        <v/>
      </c>
      <c r="G3455" s="30"/>
      <c r="H3455" s="30"/>
      <c r="I3455" s="31"/>
      <c r="J3455" s="31"/>
      <c r="K3455" s="31"/>
    </row>
    <row r="3456" spans="1:11" ht="15.75" x14ac:dyDescent="0.25">
      <c r="A3456" s="28" t="str">
        <f>IFERROR((RANK(B3456, $B$5:B8452) + COUNTIF($B$5:B3456, B3456) - 1),"")</f>
        <v/>
      </c>
      <c r="B3456" s="29" t="str">
        <f t="shared" si="106"/>
        <v>0</v>
      </c>
      <c r="C3456" s="30"/>
      <c r="D3456" s="30"/>
      <c r="E3456" s="34"/>
      <c r="F3456" s="33" t="str">
        <f t="shared" si="107"/>
        <v/>
      </c>
      <c r="G3456" s="30"/>
      <c r="H3456" s="30"/>
      <c r="I3456" s="31"/>
      <c r="J3456" s="31"/>
      <c r="K3456" s="31"/>
    </row>
    <row r="3457" spans="1:11" ht="15.75" x14ac:dyDescent="0.25">
      <c r="A3457" s="28" t="str">
        <f>IFERROR((RANK(B3457, $B$5:B8453) + COUNTIF($B$5:B3457, B3457) - 1),"")</f>
        <v/>
      </c>
      <c r="B3457" s="29" t="str">
        <f t="shared" si="106"/>
        <v>0</v>
      </c>
      <c r="C3457" s="30"/>
      <c r="D3457" s="30"/>
      <c r="E3457" s="34"/>
      <c r="F3457" s="33" t="str">
        <f t="shared" si="107"/>
        <v/>
      </c>
      <c r="G3457" s="30"/>
      <c r="H3457" s="30"/>
      <c r="I3457" s="31"/>
      <c r="J3457" s="31"/>
      <c r="K3457" s="31"/>
    </row>
    <row r="3458" spans="1:11" ht="15.75" x14ac:dyDescent="0.25">
      <c r="A3458" s="28" t="str">
        <f>IFERROR((RANK(B3458, $B$5:B8454) + COUNTIF($B$5:B3458, B3458) - 1),"")</f>
        <v/>
      </c>
      <c r="B3458" s="29" t="str">
        <f t="shared" si="106"/>
        <v>0</v>
      </c>
      <c r="C3458" s="30"/>
      <c r="D3458" s="30"/>
      <c r="E3458" s="34"/>
      <c r="F3458" s="33" t="str">
        <f t="shared" si="107"/>
        <v/>
      </c>
      <c r="G3458" s="30"/>
      <c r="H3458" s="30"/>
      <c r="I3458" s="31"/>
      <c r="J3458" s="31"/>
      <c r="K3458" s="31"/>
    </row>
    <row r="3459" spans="1:11" ht="15.75" x14ac:dyDescent="0.25">
      <c r="A3459" s="28" t="str">
        <f>IFERROR((RANK(B3459, $B$5:B8455) + COUNTIF($B$5:B3459, B3459) - 1),"")</f>
        <v/>
      </c>
      <c r="B3459" s="29" t="str">
        <f t="shared" si="106"/>
        <v>0</v>
      </c>
      <c r="C3459" s="30"/>
      <c r="D3459" s="30"/>
      <c r="E3459" s="34"/>
      <c r="F3459" s="33" t="str">
        <f t="shared" si="107"/>
        <v/>
      </c>
      <c r="G3459" s="30"/>
      <c r="H3459" s="30"/>
      <c r="I3459" s="31"/>
      <c r="J3459" s="31"/>
      <c r="K3459" s="31"/>
    </row>
    <row r="3460" spans="1:11" ht="15.75" x14ac:dyDescent="0.25">
      <c r="A3460" s="28" t="str">
        <f>IFERROR((RANK(B3460, $B$5:B8456) + COUNTIF($B$5:B3460, B3460) - 1),"")</f>
        <v/>
      </c>
      <c r="B3460" s="29" t="str">
        <f t="shared" si="106"/>
        <v>0</v>
      </c>
      <c r="C3460" s="30"/>
      <c r="D3460" s="30"/>
      <c r="E3460" s="34"/>
      <c r="F3460" s="33" t="str">
        <f t="shared" si="107"/>
        <v/>
      </c>
      <c r="G3460" s="30"/>
      <c r="H3460" s="30"/>
      <c r="I3460" s="31"/>
      <c r="J3460" s="31"/>
      <c r="K3460" s="31"/>
    </row>
    <row r="3461" spans="1:11" ht="15.75" x14ac:dyDescent="0.25">
      <c r="A3461" s="28" t="str">
        <f>IFERROR((RANK(B3461, $B$5:B8457) + COUNTIF($B$5:B3461, B3461) - 1),"")</f>
        <v/>
      </c>
      <c r="B3461" s="29" t="str">
        <f t="shared" ref="B3461:B3524" si="108">IF(G3461="Removed",IF(AND(I3461 &lt;&gt; "Poor", I3461 &lt;&gt; "Very Poor/Dead",E3461&gt;5), E3461, "0"),"0")</f>
        <v>0</v>
      </c>
      <c r="C3461" s="30"/>
      <c r="D3461" s="30"/>
      <c r="E3461" s="34"/>
      <c r="F3461" s="33" t="str">
        <f t="shared" ref="F3461:F3524" si="109">IF(E3461&gt;=20,"X","")</f>
        <v/>
      </c>
      <c r="G3461" s="30"/>
      <c r="H3461" s="30"/>
      <c r="I3461" s="31"/>
      <c r="J3461" s="31"/>
      <c r="K3461" s="31"/>
    </row>
    <row r="3462" spans="1:11" ht="15.75" x14ac:dyDescent="0.25">
      <c r="A3462" s="28" t="str">
        <f>IFERROR((RANK(B3462, $B$5:B8458) + COUNTIF($B$5:B3462, B3462) - 1),"")</f>
        <v/>
      </c>
      <c r="B3462" s="29" t="str">
        <f t="shared" si="108"/>
        <v>0</v>
      </c>
      <c r="C3462" s="30"/>
      <c r="D3462" s="30"/>
      <c r="E3462" s="34"/>
      <c r="F3462" s="33" t="str">
        <f t="shared" si="109"/>
        <v/>
      </c>
      <c r="G3462" s="30"/>
      <c r="H3462" s="30"/>
      <c r="I3462" s="31"/>
      <c r="J3462" s="31"/>
      <c r="K3462" s="31"/>
    </row>
    <row r="3463" spans="1:11" ht="15.75" x14ac:dyDescent="0.25">
      <c r="A3463" s="28" t="str">
        <f>IFERROR((RANK(B3463, $B$5:B8459) + COUNTIF($B$5:B3463, B3463) - 1),"")</f>
        <v/>
      </c>
      <c r="B3463" s="29" t="str">
        <f t="shared" si="108"/>
        <v>0</v>
      </c>
      <c r="C3463" s="30"/>
      <c r="D3463" s="30"/>
      <c r="E3463" s="34"/>
      <c r="F3463" s="33" t="str">
        <f t="shared" si="109"/>
        <v/>
      </c>
      <c r="G3463" s="30"/>
      <c r="H3463" s="30"/>
      <c r="I3463" s="31"/>
      <c r="J3463" s="31"/>
      <c r="K3463" s="31"/>
    </row>
    <row r="3464" spans="1:11" ht="15.75" x14ac:dyDescent="0.25">
      <c r="A3464" s="28" t="str">
        <f>IFERROR((RANK(B3464, $B$5:B8460) + COUNTIF($B$5:B3464, B3464) - 1),"")</f>
        <v/>
      </c>
      <c r="B3464" s="29" t="str">
        <f t="shared" si="108"/>
        <v>0</v>
      </c>
      <c r="C3464" s="30"/>
      <c r="D3464" s="30"/>
      <c r="E3464" s="34"/>
      <c r="F3464" s="33" t="str">
        <f t="shared" si="109"/>
        <v/>
      </c>
      <c r="G3464" s="30"/>
      <c r="H3464" s="30"/>
      <c r="I3464" s="31"/>
      <c r="J3464" s="31"/>
      <c r="K3464" s="31"/>
    </row>
    <row r="3465" spans="1:11" ht="15.75" x14ac:dyDescent="0.25">
      <c r="A3465" s="28" t="str">
        <f>IFERROR((RANK(B3465, $B$5:B8461) + COUNTIF($B$5:B3465, B3465) - 1),"")</f>
        <v/>
      </c>
      <c r="B3465" s="29" t="str">
        <f t="shared" si="108"/>
        <v>0</v>
      </c>
      <c r="C3465" s="30"/>
      <c r="D3465" s="30"/>
      <c r="E3465" s="34"/>
      <c r="F3465" s="33" t="str">
        <f t="shared" si="109"/>
        <v/>
      </c>
      <c r="G3465" s="30"/>
      <c r="H3465" s="30"/>
      <c r="I3465" s="31"/>
      <c r="J3465" s="31"/>
      <c r="K3465" s="31"/>
    </row>
    <row r="3466" spans="1:11" ht="15.75" x14ac:dyDescent="0.25">
      <c r="A3466" s="28" t="str">
        <f>IFERROR((RANK(B3466, $B$5:B8462) + COUNTIF($B$5:B3466, B3466) - 1),"")</f>
        <v/>
      </c>
      <c r="B3466" s="29" t="str">
        <f t="shared" si="108"/>
        <v>0</v>
      </c>
      <c r="C3466" s="30"/>
      <c r="D3466" s="30"/>
      <c r="E3466" s="34"/>
      <c r="F3466" s="33" t="str">
        <f t="shared" si="109"/>
        <v/>
      </c>
      <c r="G3466" s="30"/>
      <c r="H3466" s="30"/>
      <c r="I3466" s="31"/>
      <c r="J3466" s="31"/>
      <c r="K3466" s="31"/>
    </row>
    <row r="3467" spans="1:11" ht="15.75" x14ac:dyDescent="0.25">
      <c r="A3467" s="28" t="str">
        <f>IFERROR((RANK(B3467, $B$5:B8463) + COUNTIF($B$5:B3467, B3467) - 1),"")</f>
        <v/>
      </c>
      <c r="B3467" s="29" t="str">
        <f t="shared" si="108"/>
        <v>0</v>
      </c>
      <c r="C3467" s="30"/>
      <c r="D3467" s="30"/>
      <c r="E3467" s="34"/>
      <c r="F3467" s="33" t="str">
        <f t="shared" si="109"/>
        <v/>
      </c>
      <c r="G3467" s="30"/>
      <c r="H3467" s="30"/>
      <c r="I3467" s="31"/>
      <c r="J3467" s="31"/>
      <c r="K3467" s="31"/>
    </row>
    <row r="3468" spans="1:11" ht="15.75" x14ac:dyDescent="0.25">
      <c r="A3468" s="28" t="str">
        <f>IFERROR((RANK(B3468, $B$5:B8464) + COUNTIF($B$5:B3468, B3468) - 1),"")</f>
        <v/>
      </c>
      <c r="B3468" s="29" t="str">
        <f t="shared" si="108"/>
        <v>0</v>
      </c>
      <c r="C3468" s="30"/>
      <c r="D3468" s="30"/>
      <c r="E3468" s="34"/>
      <c r="F3468" s="33" t="str">
        <f t="shared" si="109"/>
        <v/>
      </c>
      <c r="G3468" s="30"/>
      <c r="H3468" s="30"/>
      <c r="I3468" s="31"/>
      <c r="J3468" s="31"/>
      <c r="K3468" s="31"/>
    </row>
    <row r="3469" spans="1:11" ht="15.75" x14ac:dyDescent="0.25">
      <c r="A3469" s="28" t="str">
        <f>IFERROR((RANK(B3469, $B$5:B8465) + COUNTIF($B$5:B3469, B3469) - 1),"")</f>
        <v/>
      </c>
      <c r="B3469" s="29" t="str">
        <f t="shared" si="108"/>
        <v>0</v>
      </c>
      <c r="C3469" s="30"/>
      <c r="D3469" s="30"/>
      <c r="E3469" s="34"/>
      <c r="F3469" s="33" t="str">
        <f t="shared" si="109"/>
        <v/>
      </c>
      <c r="G3469" s="30"/>
      <c r="H3469" s="30"/>
      <c r="I3469" s="31"/>
      <c r="J3469" s="31"/>
      <c r="K3469" s="31"/>
    </row>
    <row r="3470" spans="1:11" ht="15.75" x14ac:dyDescent="0.25">
      <c r="A3470" s="28" t="str">
        <f>IFERROR((RANK(B3470, $B$5:B8466) + COUNTIF($B$5:B3470, B3470) - 1),"")</f>
        <v/>
      </c>
      <c r="B3470" s="29" t="str">
        <f t="shared" si="108"/>
        <v>0</v>
      </c>
      <c r="C3470" s="30"/>
      <c r="D3470" s="30"/>
      <c r="E3470" s="34"/>
      <c r="F3470" s="33" t="str">
        <f t="shared" si="109"/>
        <v/>
      </c>
      <c r="G3470" s="30"/>
      <c r="H3470" s="30"/>
      <c r="I3470" s="31"/>
      <c r="J3470" s="31"/>
      <c r="K3470" s="31"/>
    </row>
    <row r="3471" spans="1:11" ht="15.75" x14ac:dyDescent="0.25">
      <c r="A3471" s="28" t="str">
        <f>IFERROR((RANK(B3471, $B$5:B8467) + COUNTIF($B$5:B3471, B3471) - 1),"")</f>
        <v/>
      </c>
      <c r="B3471" s="29" t="str">
        <f t="shared" si="108"/>
        <v>0</v>
      </c>
      <c r="C3471" s="30"/>
      <c r="D3471" s="30"/>
      <c r="E3471" s="34"/>
      <c r="F3471" s="33" t="str">
        <f t="shared" si="109"/>
        <v/>
      </c>
      <c r="G3471" s="30"/>
      <c r="H3471" s="30"/>
      <c r="I3471" s="31"/>
      <c r="J3471" s="31"/>
      <c r="K3471" s="31"/>
    </row>
    <row r="3472" spans="1:11" ht="15.75" x14ac:dyDescent="0.25">
      <c r="A3472" s="28" t="str">
        <f>IFERROR((RANK(B3472, $B$5:B8468) + COUNTIF($B$5:B3472, B3472) - 1),"")</f>
        <v/>
      </c>
      <c r="B3472" s="29" t="str">
        <f t="shared" si="108"/>
        <v>0</v>
      </c>
      <c r="C3472" s="30"/>
      <c r="D3472" s="30"/>
      <c r="E3472" s="34"/>
      <c r="F3472" s="33" t="str">
        <f t="shared" si="109"/>
        <v/>
      </c>
      <c r="G3472" s="30"/>
      <c r="H3472" s="30"/>
      <c r="I3472" s="31"/>
      <c r="J3472" s="31"/>
      <c r="K3472" s="31"/>
    </row>
    <row r="3473" spans="1:11" ht="15.75" x14ac:dyDescent="0.25">
      <c r="A3473" s="28" t="str">
        <f>IFERROR((RANK(B3473, $B$5:B8469) + COUNTIF($B$5:B3473, B3473) - 1),"")</f>
        <v/>
      </c>
      <c r="B3473" s="29" t="str">
        <f t="shared" si="108"/>
        <v>0</v>
      </c>
      <c r="C3473" s="30"/>
      <c r="D3473" s="30"/>
      <c r="E3473" s="34"/>
      <c r="F3473" s="33" t="str">
        <f t="shared" si="109"/>
        <v/>
      </c>
      <c r="G3473" s="30"/>
      <c r="H3473" s="30"/>
      <c r="I3473" s="31"/>
      <c r="J3473" s="31"/>
      <c r="K3473" s="31"/>
    </row>
    <row r="3474" spans="1:11" ht="15.75" x14ac:dyDescent="0.25">
      <c r="A3474" s="28" t="str">
        <f>IFERROR((RANK(B3474, $B$5:B8470) + COUNTIF($B$5:B3474, B3474) - 1),"")</f>
        <v/>
      </c>
      <c r="B3474" s="29" t="str">
        <f t="shared" si="108"/>
        <v>0</v>
      </c>
      <c r="C3474" s="30"/>
      <c r="D3474" s="30"/>
      <c r="E3474" s="34"/>
      <c r="F3474" s="33" t="str">
        <f t="shared" si="109"/>
        <v/>
      </c>
      <c r="G3474" s="30"/>
      <c r="H3474" s="30"/>
      <c r="I3474" s="31"/>
      <c r="J3474" s="31"/>
      <c r="K3474" s="31"/>
    </row>
    <row r="3475" spans="1:11" ht="15.75" x14ac:dyDescent="0.25">
      <c r="A3475" s="28" t="str">
        <f>IFERROR((RANK(B3475, $B$5:B8471) + COUNTIF($B$5:B3475, B3475) - 1),"")</f>
        <v/>
      </c>
      <c r="B3475" s="29" t="str">
        <f t="shared" si="108"/>
        <v>0</v>
      </c>
      <c r="C3475" s="30"/>
      <c r="D3475" s="30"/>
      <c r="E3475" s="34"/>
      <c r="F3475" s="33" t="str">
        <f t="shared" si="109"/>
        <v/>
      </c>
      <c r="G3475" s="30"/>
      <c r="H3475" s="30"/>
      <c r="I3475" s="31"/>
      <c r="J3475" s="31"/>
      <c r="K3475" s="31"/>
    </row>
    <row r="3476" spans="1:11" ht="15.75" x14ac:dyDescent="0.25">
      <c r="A3476" s="28" t="str">
        <f>IFERROR((RANK(B3476, $B$5:B8472) + COUNTIF($B$5:B3476, B3476) - 1),"")</f>
        <v/>
      </c>
      <c r="B3476" s="29" t="str">
        <f t="shared" si="108"/>
        <v>0</v>
      </c>
      <c r="C3476" s="30"/>
      <c r="D3476" s="30"/>
      <c r="E3476" s="34"/>
      <c r="F3476" s="33" t="str">
        <f t="shared" si="109"/>
        <v/>
      </c>
      <c r="G3476" s="30"/>
      <c r="H3476" s="30"/>
      <c r="I3476" s="31"/>
      <c r="J3476" s="31"/>
      <c r="K3476" s="31"/>
    </row>
    <row r="3477" spans="1:11" ht="15.75" x14ac:dyDescent="0.25">
      <c r="A3477" s="28" t="str">
        <f>IFERROR((RANK(B3477, $B$5:B8473) + COUNTIF($B$5:B3477, B3477) - 1),"")</f>
        <v/>
      </c>
      <c r="B3477" s="29" t="str">
        <f t="shared" si="108"/>
        <v>0</v>
      </c>
      <c r="C3477" s="30"/>
      <c r="D3477" s="30"/>
      <c r="E3477" s="34"/>
      <c r="F3477" s="33" t="str">
        <f t="shared" si="109"/>
        <v/>
      </c>
      <c r="G3477" s="30"/>
      <c r="H3477" s="30"/>
      <c r="I3477" s="31"/>
      <c r="J3477" s="31"/>
      <c r="K3477" s="31"/>
    </row>
    <row r="3478" spans="1:11" ht="15.75" x14ac:dyDescent="0.25">
      <c r="A3478" s="28" t="str">
        <f>IFERROR((RANK(B3478, $B$5:B8474) + COUNTIF($B$5:B3478, B3478) - 1),"")</f>
        <v/>
      </c>
      <c r="B3478" s="29" t="str">
        <f t="shared" si="108"/>
        <v>0</v>
      </c>
      <c r="C3478" s="30"/>
      <c r="D3478" s="30"/>
      <c r="E3478" s="34"/>
      <c r="F3478" s="33" t="str">
        <f t="shared" si="109"/>
        <v/>
      </c>
      <c r="G3478" s="30"/>
      <c r="H3478" s="30"/>
      <c r="I3478" s="31"/>
      <c r="J3478" s="31"/>
      <c r="K3478" s="31"/>
    </row>
    <row r="3479" spans="1:11" ht="15.75" x14ac:dyDescent="0.25">
      <c r="A3479" s="28" t="str">
        <f>IFERROR((RANK(B3479, $B$5:B8475) + COUNTIF($B$5:B3479, B3479) - 1),"")</f>
        <v/>
      </c>
      <c r="B3479" s="29" t="str">
        <f t="shared" si="108"/>
        <v>0</v>
      </c>
      <c r="C3479" s="30"/>
      <c r="D3479" s="30"/>
      <c r="E3479" s="34"/>
      <c r="F3479" s="33" t="str">
        <f t="shared" si="109"/>
        <v/>
      </c>
      <c r="G3479" s="30"/>
      <c r="H3479" s="30"/>
      <c r="I3479" s="31"/>
      <c r="J3479" s="31"/>
      <c r="K3479" s="31"/>
    </row>
    <row r="3480" spans="1:11" ht="15.75" x14ac:dyDescent="0.25">
      <c r="A3480" s="28" t="str">
        <f>IFERROR((RANK(B3480, $B$5:B8476) + COUNTIF($B$5:B3480, B3480) - 1),"")</f>
        <v/>
      </c>
      <c r="B3480" s="29" t="str">
        <f t="shared" si="108"/>
        <v>0</v>
      </c>
      <c r="C3480" s="30"/>
      <c r="D3480" s="30"/>
      <c r="E3480" s="34"/>
      <c r="F3480" s="33" t="str">
        <f t="shared" si="109"/>
        <v/>
      </c>
      <c r="G3480" s="30"/>
      <c r="H3480" s="30"/>
      <c r="I3480" s="31"/>
      <c r="J3480" s="31"/>
      <c r="K3480" s="31"/>
    </row>
    <row r="3481" spans="1:11" ht="15.75" x14ac:dyDescent="0.25">
      <c r="A3481" s="28" t="str">
        <f>IFERROR((RANK(B3481, $B$5:B8477) + COUNTIF($B$5:B3481, B3481) - 1),"")</f>
        <v/>
      </c>
      <c r="B3481" s="29" t="str">
        <f t="shared" si="108"/>
        <v>0</v>
      </c>
      <c r="C3481" s="30"/>
      <c r="D3481" s="30"/>
      <c r="E3481" s="34"/>
      <c r="F3481" s="33" t="str">
        <f t="shared" si="109"/>
        <v/>
      </c>
      <c r="G3481" s="30"/>
      <c r="H3481" s="30"/>
      <c r="I3481" s="31"/>
      <c r="J3481" s="31"/>
      <c r="K3481" s="31"/>
    </row>
    <row r="3482" spans="1:11" ht="15.75" x14ac:dyDescent="0.25">
      <c r="A3482" s="28" t="str">
        <f>IFERROR((RANK(B3482, $B$5:B8478) + COUNTIF($B$5:B3482, B3482) - 1),"")</f>
        <v/>
      </c>
      <c r="B3482" s="29" t="str">
        <f t="shared" si="108"/>
        <v>0</v>
      </c>
      <c r="C3482" s="30"/>
      <c r="D3482" s="30"/>
      <c r="E3482" s="34"/>
      <c r="F3482" s="33" t="str">
        <f t="shared" si="109"/>
        <v/>
      </c>
      <c r="G3482" s="30"/>
      <c r="H3482" s="30"/>
      <c r="I3482" s="31"/>
      <c r="J3482" s="31"/>
      <c r="K3482" s="31"/>
    </row>
    <row r="3483" spans="1:11" ht="15.75" x14ac:dyDescent="0.25">
      <c r="A3483" s="28" t="str">
        <f>IFERROR((RANK(B3483, $B$5:B8479) + COUNTIF($B$5:B3483, B3483) - 1),"")</f>
        <v/>
      </c>
      <c r="B3483" s="29" t="str">
        <f t="shared" si="108"/>
        <v>0</v>
      </c>
      <c r="C3483" s="30"/>
      <c r="D3483" s="30"/>
      <c r="E3483" s="34"/>
      <c r="F3483" s="33" t="str">
        <f t="shared" si="109"/>
        <v/>
      </c>
      <c r="G3483" s="30"/>
      <c r="H3483" s="30"/>
      <c r="I3483" s="31"/>
      <c r="J3483" s="31"/>
      <c r="K3483" s="31"/>
    </row>
    <row r="3484" spans="1:11" ht="15.75" x14ac:dyDescent="0.25">
      <c r="A3484" s="28" t="str">
        <f>IFERROR((RANK(B3484, $B$5:B8480) + COUNTIF($B$5:B3484, B3484) - 1),"")</f>
        <v/>
      </c>
      <c r="B3484" s="29" t="str">
        <f t="shared" si="108"/>
        <v>0</v>
      </c>
      <c r="C3484" s="30"/>
      <c r="D3484" s="30"/>
      <c r="E3484" s="34"/>
      <c r="F3484" s="33" t="str">
        <f t="shared" si="109"/>
        <v/>
      </c>
      <c r="G3484" s="30"/>
      <c r="H3484" s="30"/>
      <c r="I3484" s="31"/>
      <c r="J3484" s="31"/>
      <c r="K3484" s="31"/>
    </row>
    <row r="3485" spans="1:11" ht="15.75" x14ac:dyDescent="0.25">
      <c r="A3485" s="28" t="str">
        <f>IFERROR((RANK(B3485, $B$5:B8481) + COUNTIF($B$5:B3485, B3485) - 1),"")</f>
        <v/>
      </c>
      <c r="B3485" s="29" t="str">
        <f t="shared" si="108"/>
        <v>0</v>
      </c>
      <c r="C3485" s="30"/>
      <c r="D3485" s="30"/>
      <c r="E3485" s="34"/>
      <c r="F3485" s="33" t="str">
        <f t="shared" si="109"/>
        <v/>
      </c>
      <c r="G3485" s="30"/>
      <c r="H3485" s="30"/>
      <c r="I3485" s="31"/>
      <c r="J3485" s="31"/>
      <c r="K3485" s="31"/>
    </row>
    <row r="3486" spans="1:11" ht="15.75" x14ac:dyDescent="0.25">
      <c r="A3486" s="28" t="str">
        <f>IFERROR((RANK(B3486, $B$5:B8482) + COUNTIF($B$5:B3486, B3486) - 1),"")</f>
        <v/>
      </c>
      <c r="B3486" s="29" t="str">
        <f t="shared" si="108"/>
        <v>0</v>
      </c>
      <c r="C3486" s="30"/>
      <c r="D3486" s="30"/>
      <c r="E3486" s="34"/>
      <c r="F3486" s="33" t="str">
        <f t="shared" si="109"/>
        <v/>
      </c>
      <c r="G3486" s="30"/>
      <c r="H3486" s="30"/>
      <c r="I3486" s="31"/>
      <c r="J3486" s="31"/>
      <c r="K3486" s="31"/>
    </row>
    <row r="3487" spans="1:11" ht="15.75" x14ac:dyDescent="0.25">
      <c r="A3487" s="28" t="str">
        <f>IFERROR((RANK(B3487, $B$5:B8483) + COUNTIF($B$5:B3487, B3487) - 1),"")</f>
        <v/>
      </c>
      <c r="B3487" s="29" t="str">
        <f t="shared" si="108"/>
        <v>0</v>
      </c>
      <c r="C3487" s="30"/>
      <c r="D3487" s="30"/>
      <c r="E3487" s="34"/>
      <c r="F3487" s="33" t="str">
        <f t="shared" si="109"/>
        <v/>
      </c>
      <c r="G3487" s="30"/>
      <c r="H3487" s="30"/>
      <c r="I3487" s="31"/>
      <c r="J3487" s="31"/>
      <c r="K3487" s="31"/>
    </row>
    <row r="3488" spans="1:11" ht="15.75" x14ac:dyDescent="0.25">
      <c r="A3488" s="28" t="str">
        <f>IFERROR((RANK(B3488, $B$5:B8484) + COUNTIF($B$5:B3488, B3488) - 1),"")</f>
        <v/>
      </c>
      <c r="B3488" s="29" t="str">
        <f t="shared" si="108"/>
        <v>0</v>
      </c>
      <c r="C3488" s="30"/>
      <c r="D3488" s="30"/>
      <c r="E3488" s="34"/>
      <c r="F3488" s="33" t="str">
        <f t="shared" si="109"/>
        <v/>
      </c>
      <c r="G3488" s="30"/>
      <c r="H3488" s="30"/>
      <c r="I3488" s="31"/>
      <c r="J3488" s="31"/>
      <c r="K3488" s="31"/>
    </row>
    <row r="3489" spans="1:11" ht="15.75" x14ac:dyDescent="0.25">
      <c r="A3489" s="28" t="str">
        <f>IFERROR((RANK(B3489, $B$5:B8485) + COUNTIF($B$5:B3489, B3489) - 1),"")</f>
        <v/>
      </c>
      <c r="B3489" s="29" t="str">
        <f t="shared" si="108"/>
        <v>0</v>
      </c>
      <c r="C3489" s="30"/>
      <c r="D3489" s="30"/>
      <c r="E3489" s="34"/>
      <c r="F3489" s="33" t="str">
        <f t="shared" si="109"/>
        <v/>
      </c>
      <c r="G3489" s="30"/>
      <c r="H3489" s="30"/>
      <c r="I3489" s="31"/>
      <c r="J3489" s="31"/>
      <c r="K3489" s="31"/>
    </row>
    <row r="3490" spans="1:11" ht="15.75" x14ac:dyDescent="0.25">
      <c r="A3490" s="28" t="str">
        <f>IFERROR((RANK(B3490, $B$5:B8486) + COUNTIF($B$5:B3490, B3490) - 1),"")</f>
        <v/>
      </c>
      <c r="B3490" s="29" t="str">
        <f t="shared" si="108"/>
        <v>0</v>
      </c>
      <c r="C3490" s="30"/>
      <c r="D3490" s="30"/>
      <c r="E3490" s="34"/>
      <c r="F3490" s="33" t="str">
        <f t="shared" si="109"/>
        <v/>
      </c>
      <c r="G3490" s="30"/>
      <c r="H3490" s="30"/>
      <c r="I3490" s="31"/>
      <c r="J3490" s="31"/>
      <c r="K3490" s="31"/>
    </row>
    <row r="3491" spans="1:11" ht="15.75" x14ac:dyDescent="0.25">
      <c r="A3491" s="28" t="str">
        <f>IFERROR((RANK(B3491, $B$5:B8487) + COUNTIF($B$5:B3491, B3491) - 1),"")</f>
        <v/>
      </c>
      <c r="B3491" s="29" t="str">
        <f t="shared" si="108"/>
        <v>0</v>
      </c>
      <c r="C3491" s="30"/>
      <c r="D3491" s="30"/>
      <c r="E3491" s="34"/>
      <c r="F3491" s="33" t="str">
        <f t="shared" si="109"/>
        <v/>
      </c>
      <c r="G3491" s="30"/>
      <c r="H3491" s="30"/>
      <c r="I3491" s="31"/>
      <c r="J3491" s="31"/>
      <c r="K3491" s="31"/>
    </row>
    <row r="3492" spans="1:11" ht="15.75" x14ac:dyDescent="0.25">
      <c r="A3492" s="28" t="str">
        <f>IFERROR((RANK(B3492, $B$5:B8488) + COUNTIF($B$5:B3492, B3492) - 1),"")</f>
        <v/>
      </c>
      <c r="B3492" s="29" t="str">
        <f t="shared" si="108"/>
        <v>0</v>
      </c>
      <c r="C3492" s="30"/>
      <c r="D3492" s="30"/>
      <c r="E3492" s="34"/>
      <c r="F3492" s="33" t="str">
        <f t="shared" si="109"/>
        <v/>
      </c>
      <c r="G3492" s="30"/>
      <c r="H3492" s="30"/>
      <c r="I3492" s="31"/>
      <c r="J3492" s="31"/>
      <c r="K3492" s="31"/>
    </row>
    <row r="3493" spans="1:11" ht="15.75" x14ac:dyDescent="0.25">
      <c r="A3493" s="28" t="str">
        <f>IFERROR((RANK(B3493, $B$5:B8489) + COUNTIF($B$5:B3493, B3493) - 1),"")</f>
        <v/>
      </c>
      <c r="B3493" s="29" t="str">
        <f t="shared" si="108"/>
        <v>0</v>
      </c>
      <c r="C3493" s="30"/>
      <c r="D3493" s="30"/>
      <c r="E3493" s="34"/>
      <c r="F3493" s="33" t="str">
        <f t="shared" si="109"/>
        <v/>
      </c>
      <c r="G3493" s="30"/>
      <c r="H3493" s="30"/>
      <c r="I3493" s="31"/>
      <c r="J3493" s="31"/>
      <c r="K3493" s="31"/>
    </row>
    <row r="3494" spans="1:11" ht="15.75" x14ac:dyDescent="0.25">
      <c r="A3494" s="28" t="str">
        <f>IFERROR((RANK(B3494, $B$5:B8490) + COUNTIF($B$5:B3494, B3494) - 1),"")</f>
        <v/>
      </c>
      <c r="B3494" s="29" t="str">
        <f t="shared" si="108"/>
        <v>0</v>
      </c>
      <c r="C3494" s="30"/>
      <c r="D3494" s="30"/>
      <c r="E3494" s="34"/>
      <c r="F3494" s="33" t="str">
        <f t="shared" si="109"/>
        <v/>
      </c>
      <c r="G3494" s="30"/>
      <c r="H3494" s="30"/>
      <c r="I3494" s="31"/>
      <c r="J3494" s="31"/>
      <c r="K3494" s="31"/>
    </row>
    <row r="3495" spans="1:11" ht="15.75" x14ac:dyDescent="0.25">
      <c r="A3495" s="28" t="str">
        <f>IFERROR((RANK(B3495, $B$5:B8491) + COUNTIF($B$5:B3495, B3495) - 1),"")</f>
        <v/>
      </c>
      <c r="B3495" s="29" t="str">
        <f t="shared" si="108"/>
        <v>0</v>
      </c>
      <c r="C3495" s="30"/>
      <c r="D3495" s="30"/>
      <c r="E3495" s="34"/>
      <c r="F3495" s="33" t="str">
        <f t="shared" si="109"/>
        <v/>
      </c>
      <c r="G3495" s="30"/>
      <c r="H3495" s="30"/>
      <c r="I3495" s="31"/>
      <c r="J3495" s="31"/>
      <c r="K3495" s="31"/>
    </row>
    <row r="3496" spans="1:11" ht="15.75" x14ac:dyDescent="0.25">
      <c r="A3496" s="28" t="str">
        <f>IFERROR((RANK(B3496, $B$5:B8492) + COUNTIF($B$5:B3496, B3496) - 1),"")</f>
        <v/>
      </c>
      <c r="B3496" s="29" t="str">
        <f t="shared" si="108"/>
        <v>0</v>
      </c>
      <c r="C3496" s="30"/>
      <c r="D3496" s="30"/>
      <c r="E3496" s="34"/>
      <c r="F3496" s="33" t="str">
        <f t="shared" si="109"/>
        <v/>
      </c>
      <c r="G3496" s="30"/>
      <c r="H3496" s="30"/>
      <c r="I3496" s="31"/>
      <c r="J3496" s="31"/>
      <c r="K3496" s="31"/>
    </row>
    <row r="3497" spans="1:11" ht="15.75" x14ac:dyDescent="0.25">
      <c r="A3497" s="28" t="str">
        <f>IFERROR((RANK(B3497, $B$5:B8493) + COUNTIF($B$5:B3497, B3497) - 1),"")</f>
        <v/>
      </c>
      <c r="B3497" s="29" t="str">
        <f t="shared" si="108"/>
        <v>0</v>
      </c>
      <c r="C3497" s="30"/>
      <c r="D3497" s="30"/>
      <c r="E3497" s="34"/>
      <c r="F3497" s="33" t="str">
        <f t="shared" si="109"/>
        <v/>
      </c>
      <c r="G3497" s="30"/>
      <c r="H3497" s="30"/>
      <c r="I3497" s="31"/>
      <c r="J3497" s="31"/>
      <c r="K3497" s="31"/>
    </row>
    <row r="3498" spans="1:11" ht="15.75" x14ac:dyDescent="0.25">
      <c r="A3498" s="28" t="str">
        <f>IFERROR((RANK(B3498, $B$5:B8494) + COUNTIF($B$5:B3498, B3498) - 1),"")</f>
        <v/>
      </c>
      <c r="B3498" s="29" t="str">
        <f t="shared" si="108"/>
        <v>0</v>
      </c>
      <c r="C3498" s="30"/>
      <c r="D3498" s="30"/>
      <c r="E3498" s="34"/>
      <c r="F3498" s="33" t="str">
        <f t="shared" si="109"/>
        <v/>
      </c>
      <c r="G3498" s="30"/>
      <c r="H3498" s="30"/>
      <c r="I3498" s="31"/>
      <c r="J3498" s="31"/>
      <c r="K3498" s="31"/>
    </row>
    <row r="3499" spans="1:11" ht="15.75" x14ac:dyDescent="0.25">
      <c r="A3499" s="28" t="str">
        <f>IFERROR((RANK(B3499, $B$5:B8495) + COUNTIF($B$5:B3499, B3499) - 1),"")</f>
        <v/>
      </c>
      <c r="B3499" s="29" t="str">
        <f t="shared" si="108"/>
        <v>0</v>
      </c>
      <c r="C3499" s="30"/>
      <c r="D3499" s="30"/>
      <c r="E3499" s="34"/>
      <c r="F3499" s="33" t="str">
        <f t="shared" si="109"/>
        <v/>
      </c>
      <c r="G3499" s="30"/>
      <c r="H3499" s="30"/>
      <c r="I3499" s="31"/>
      <c r="J3499" s="31"/>
      <c r="K3499" s="31"/>
    </row>
    <row r="3500" spans="1:11" ht="15.75" x14ac:dyDescent="0.25">
      <c r="A3500" s="28" t="str">
        <f>IFERROR((RANK(B3500, $B$5:B8496) + COUNTIF($B$5:B3500, B3500) - 1),"")</f>
        <v/>
      </c>
      <c r="B3500" s="29" t="str">
        <f t="shared" si="108"/>
        <v>0</v>
      </c>
      <c r="C3500" s="30"/>
      <c r="D3500" s="30"/>
      <c r="E3500" s="34"/>
      <c r="F3500" s="33" t="str">
        <f t="shared" si="109"/>
        <v/>
      </c>
      <c r="G3500" s="30"/>
      <c r="H3500" s="30"/>
      <c r="I3500" s="31"/>
      <c r="J3500" s="31"/>
      <c r="K3500" s="31"/>
    </row>
    <row r="3501" spans="1:11" ht="15.75" x14ac:dyDescent="0.25">
      <c r="A3501" s="28" t="str">
        <f>IFERROR((RANK(B3501, $B$5:B8497) + COUNTIF($B$5:B3501, B3501) - 1),"")</f>
        <v/>
      </c>
      <c r="B3501" s="29" t="str">
        <f t="shared" si="108"/>
        <v>0</v>
      </c>
      <c r="C3501" s="30"/>
      <c r="D3501" s="30"/>
      <c r="E3501" s="34"/>
      <c r="F3501" s="33" t="str">
        <f t="shared" si="109"/>
        <v/>
      </c>
      <c r="G3501" s="30"/>
      <c r="H3501" s="30"/>
      <c r="I3501" s="31"/>
      <c r="J3501" s="31"/>
      <c r="K3501" s="31"/>
    </row>
    <row r="3502" spans="1:11" ht="15.75" x14ac:dyDescent="0.25">
      <c r="A3502" s="28" t="str">
        <f>IFERROR((RANK(B3502, $B$5:B8498) + COUNTIF($B$5:B3502, B3502) - 1),"")</f>
        <v/>
      </c>
      <c r="B3502" s="29" t="str">
        <f t="shared" si="108"/>
        <v>0</v>
      </c>
      <c r="C3502" s="30"/>
      <c r="D3502" s="30"/>
      <c r="E3502" s="34"/>
      <c r="F3502" s="33" t="str">
        <f t="shared" si="109"/>
        <v/>
      </c>
      <c r="G3502" s="30"/>
      <c r="H3502" s="30"/>
      <c r="I3502" s="31"/>
      <c r="J3502" s="31"/>
      <c r="K3502" s="31"/>
    </row>
    <row r="3503" spans="1:11" ht="15.75" x14ac:dyDescent="0.25">
      <c r="A3503" s="28" t="str">
        <f>IFERROR((RANK(B3503, $B$5:B8499) + COUNTIF($B$5:B3503, B3503) - 1),"")</f>
        <v/>
      </c>
      <c r="B3503" s="29" t="str">
        <f t="shared" si="108"/>
        <v>0</v>
      </c>
      <c r="C3503" s="30"/>
      <c r="D3503" s="30"/>
      <c r="E3503" s="34"/>
      <c r="F3503" s="33" t="str">
        <f t="shared" si="109"/>
        <v/>
      </c>
      <c r="G3503" s="30"/>
      <c r="H3503" s="30"/>
      <c r="I3503" s="31"/>
      <c r="J3503" s="31"/>
      <c r="K3503" s="31"/>
    </row>
    <row r="3504" spans="1:11" ht="15.75" x14ac:dyDescent="0.25">
      <c r="A3504" s="28" t="str">
        <f>IFERROR((RANK(B3504, $B$5:B8500) + COUNTIF($B$5:B3504, B3504) - 1),"")</f>
        <v/>
      </c>
      <c r="B3504" s="29" t="str">
        <f t="shared" si="108"/>
        <v>0</v>
      </c>
      <c r="C3504" s="30"/>
      <c r="D3504" s="30"/>
      <c r="E3504" s="34"/>
      <c r="F3504" s="33" t="str">
        <f t="shared" si="109"/>
        <v/>
      </c>
      <c r="G3504" s="30"/>
      <c r="H3504" s="30"/>
      <c r="I3504" s="31"/>
      <c r="J3504" s="31"/>
      <c r="K3504" s="31"/>
    </row>
    <row r="3505" spans="1:11" ht="15.75" x14ac:dyDescent="0.25">
      <c r="A3505" s="28" t="str">
        <f>IFERROR((RANK(B3505, $B$5:B8501) + COUNTIF($B$5:B3505, B3505) - 1),"")</f>
        <v/>
      </c>
      <c r="B3505" s="29" t="str">
        <f t="shared" si="108"/>
        <v>0</v>
      </c>
      <c r="C3505" s="30"/>
      <c r="D3505" s="30"/>
      <c r="E3505" s="34"/>
      <c r="F3505" s="33" t="str">
        <f t="shared" si="109"/>
        <v/>
      </c>
      <c r="G3505" s="30"/>
      <c r="H3505" s="30"/>
      <c r="I3505" s="31"/>
      <c r="J3505" s="31"/>
      <c r="K3505" s="31"/>
    </row>
    <row r="3506" spans="1:11" ht="15.75" x14ac:dyDescent="0.25">
      <c r="A3506" s="28" t="str">
        <f>IFERROR((RANK(B3506, $B$5:B8502) + COUNTIF($B$5:B3506, B3506) - 1),"")</f>
        <v/>
      </c>
      <c r="B3506" s="29" t="str">
        <f t="shared" si="108"/>
        <v>0</v>
      </c>
      <c r="C3506" s="30"/>
      <c r="D3506" s="30"/>
      <c r="E3506" s="34"/>
      <c r="F3506" s="33" t="str">
        <f t="shared" si="109"/>
        <v/>
      </c>
      <c r="G3506" s="30"/>
      <c r="H3506" s="30"/>
      <c r="I3506" s="31"/>
      <c r="J3506" s="31"/>
      <c r="K3506" s="31"/>
    </row>
    <row r="3507" spans="1:11" ht="15.75" x14ac:dyDescent="0.25">
      <c r="A3507" s="28" t="str">
        <f>IFERROR((RANK(B3507, $B$5:B8503) + COUNTIF($B$5:B3507, B3507) - 1),"")</f>
        <v/>
      </c>
      <c r="B3507" s="29" t="str">
        <f t="shared" si="108"/>
        <v>0</v>
      </c>
      <c r="C3507" s="30"/>
      <c r="D3507" s="30"/>
      <c r="E3507" s="34"/>
      <c r="F3507" s="33" t="str">
        <f t="shared" si="109"/>
        <v/>
      </c>
      <c r="G3507" s="30"/>
      <c r="H3507" s="30"/>
      <c r="I3507" s="31"/>
      <c r="J3507" s="31"/>
      <c r="K3507" s="31"/>
    </row>
    <row r="3508" spans="1:11" ht="15.75" x14ac:dyDescent="0.25">
      <c r="A3508" s="28" t="str">
        <f>IFERROR((RANK(B3508, $B$5:B8504) + COUNTIF($B$5:B3508, B3508) - 1),"")</f>
        <v/>
      </c>
      <c r="B3508" s="29" t="str">
        <f t="shared" si="108"/>
        <v>0</v>
      </c>
      <c r="C3508" s="30"/>
      <c r="D3508" s="30"/>
      <c r="E3508" s="34"/>
      <c r="F3508" s="33" t="str">
        <f t="shared" si="109"/>
        <v/>
      </c>
      <c r="G3508" s="30"/>
      <c r="H3508" s="30"/>
      <c r="I3508" s="31"/>
      <c r="J3508" s="31"/>
      <c r="K3508" s="31"/>
    </row>
    <row r="3509" spans="1:11" ht="15.75" x14ac:dyDescent="0.25">
      <c r="A3509" s="28" t="str">
        <f>IFERROR((RANK(B3509, $B$5:B8505) + COUNTIF($B$5:B3509, B3509) - 1),"")</f>
        <v/>
      </c>
      <c r="B3509" s="29" t="str">
        <f t="shared" si="108"/>
        <v>0</v>
      </c>
      <c r="C3509" s="30"/>
      <c r="D3509" s="30"/>
      <c r="E3509" s="34"/>
      <c r="F3509" s="33" t="str">
        <f t="shared" si="109"/>
        <v/>
      </c>
      <c r="G3509" s="30"/>
      <c r="H3509" s="30"/>
      <c r="I3509" s="31"/>
      <c r="J3509" s="31"/>
      <c r="K3509" s="31"/>
    </row>
    <row r="3510" spans="1:11" ht="15.75" x14ac:dyDescent="0.25">
      <c r="A3510" s="28" t="str">
        <f>IFERROR((RANK(B3510, $B$5:B8506) + COUNTIF($B$5:B3510, B3510) - 1),"")</f>
        <v/>
      </c>
      <c r="B3510" s="29" t="str">
        <f t="shared" si="108"/>
        <v>0</v>
      </c>
      <c r="C3510" s="30"/>
      <c r="D3510" s="30"/>
      <c r="E3510" s="34"/>
      <c r="F3510" s="33" t="str">
        <f t="shared" si="109"/>
        <v/>
      </c>
      <c r="G3510" s="30"/>
      <c r="H3510" s="30"/>
      <c r="I3510" s="31"/>
      <c r="J3510" s="31"/>
      <c r="K3510" s="31"/>
    </row>
    <row r="3511" spans="1:11" ht="15.75" x14ac:dyDescent="0.25">
      <c r="A3511" s="28" t="str">
        <f>IFERROR((RANK(B3511, $B$5:B8507) + COUNTIF($B$5:B3511, B3511) - 1),"")</f>
        <v/>
      </c>
      <c r="B3511" s="29" t="str">
        <f t="shared" si="108"/>
        <v>0</v>
      </c>
      <c r="C3511" s="30"/>
      <c r="D3511" s="30"/>
      <c r="E3511" s="34"/>
      <c r="F3511" s="33" t="str">
        <f t="shared" si="109"/>
        <v/>
      </c>
      <c r="G3511" s="30"/>
      <c r="H3511" s="30"/>
      <c r="I3511" s="31"/>
      <c r="J3511" s="31"/>
      <c r="K3511" s="31"/>
    </row>
    <row r="3512" spans="1:11" ht="15.75" x14ac:dyDescent="0.25">
      <c r="A3512" s="28" t="str">
        <f>IFERROR((RANK(B3512, $B$5:B8508) + COUNTIF($B$5:B3512, B3512) - 1),"")</f>
        <v/>
      </c>
      <c r="B3512" s="29" t="str">
        <f t="shared" si="108"/>
        <v>0</v>
      </c>
      <c r="C3512" s="30"/>
      <c r="D3512" s="30"/>
      <c r="E3512" s="34"/>
      <c r="F3512" s="33" t="str">
        <f t="shared" si="109"/>
        <v/>
      </c>
      <c r="G3512" s="30"/>
      <c r="H3512" s="30"/>
      <c r="I3512" s="31"/>
      <c r="J3512" s="31"/>
      <c r="K3512" s="31"/>
    </row>
    <row r="3513" spans="1:11" ht="15.75" x14ac:dyDescent="0.25">
      <c r="A3513" s="28" t="str">
        <f>IFERROR((RANK(B3513, $B$5:B8509) + COUNTIF($B$5:B3513, B3513) - 1),"")</f>
        <v/>
      </c>
      <c r="B3513" s="29" t="str">
        <f t="shared" si="108"/>
        <v>0</v>
      </c>
      <c r="C3513" s="30"/>
      <c r="D3513" s="30"/>
      <c r="E3513" s="34"/>
      <c r="F3513" s="33" t="str">
        <f t="shared" si="109"/>
        <v/>
      </c>
      <c r="G3513" s="30"/>
      <c r="H3513" s="30"/>
      <c r="I3513" s="31"/>
      <c r="J3513" s="31"/>
      <c r="K3513" s="31"/>
    </row>
    <row r="3514" spans="1:11" ht="15.75" x14ac:dyDescent="0.25">
      <c r="A3514" s="28" t="str">
        <f>IFERROR((RANK(B3514, $B$5:B8510) + COUNTIF($B$5:B3514, B3514) - 1),"")</f>
        <v/>
      </c>
      <c r="B3514" s="29" t="str">
        <f t="shared" si="108"/>
        <v>0</v>
      </c>
      <c r="C3514" s="30"/>
      <c r="D3514" s="30"/>
      <c r="E3514" s="34"/>
      <c r="F3514" s="33" t="str">
        <f t="shared" si="109"/>
        <v/>
      </c>
      <c r="G3514" s="30"/>
      <c r="H3514" s="30"/>
      <c r="I3514" s="31"/>
      <c r="J3514" s="31"/>
      <c r="K3514" s="31"/>
    </row>
    <row r="3515" spans="1:11" ht="15.75" x14ac:dyDescent="0.25">
      <c r="A3515" s="28" t="str">
        <f>IFERROR((RANK(B3515, $B$5:B8511) + COUNTIF($B$5:B3515, B3515) - 1),"")</f>
        <v/>
      </c>
      <c r="B3515" s="29" t="str">
        <f t="shared" si="108"/>
        <v>0</v>
      </c>
      <c r="C3515" s="30"/>
      <c r="D3515" s="30"/>
      <c r="E3515" s="34"/>
      <c r="F3515" s="33" t="str">
        <f t="shared" si="109"/>
        <v/>
      </c>
      <c r="G3515" s="30"/>
      <c r="H3515" s="30"/>
      <c r="I3515" s="31"/>
      <c r="J3515" s="31"/>
      <c r="K3515" s="31"/>
    </row>
    <row r="3516" spans="1:11" ht="15.75" x14ac:dyDescent="0.25">
      <c r="A3516" s="28" t="str">
        <f>IFERROR((RANK(B3516, $B$5:B8512) + COUNTIF($B$5:B3516, B3516) - 1),"")</f>
        <v/>
      </c>
      <c r="B3516" s="29" t="str">
        <f t="shared" si="108"/>
        <v>0</v>
      </c>
      <c r="C3516" s="30"/>
      <c r="D3516" s="30"/>
      <c r="E3516" s="34"/>
      <c r="F3516" s="33" t="str">
        <f t="shared" si="109"/>
        <v/>
      </c>
      <c r="G3516" s="30"/>
      <c r="H3516" s="30"/>
      <c r="I3516" s="31"/>
      <c r="J3516" s="31"/>
      <c r="K3516" s="31"/>
    </row>
    <row r="3517" spans="1:11" ht="15.75" x14ac:dyDescent="0.25">
      <c r="A3517" s="28" t="str">
        <f>IFERROR((RANK(B3517, $B$5:B8513) + COUNTIF($B$5:B3517, B3517) - 1),"")</f>
        <v/>
      </c>
      <c r="B3517" s="29" t="str">
        <f t="shared" si="108"/>
        <v>0</v>
      </c>
      <c r="C3517" s="30"/>
      <c r="D3517" s="30"/>
      <c r="E3517" s="34"/>
      <c r="F3517" s="33" t="str">
        <f t="shared" si="109"/>
        <v/>
      </c>
      <c r="G3517" s="30"/>
      <c r="H3517" s="30"/>
      <c r="I3517" s="31"/>
      <c r="J3517" s="31"/>
      <c r="K3517" s="31"/>
    </row>
    <row r="3518" spans="1:11" ht="15.75" x14ac:dyDescent="0.25">
      <c r="A3518" s="28" t="str">
        <f>IFERROR((RANK(B3518, $B$5:B8514) + COUNTIF($B$5:B3518, B3518) - 1),"")</f>
        <v/>
      </c>
      <c r="B3518" s="29" t="str">
        <f t="shared" si="108"/>
        <v>0</v>
      </c>
      <c r="C3518" s="30"/>
      <c r="D3518" s="30"/>
      <c r="E3518" s="34"/>
      <c r="F3518" s="33" t="str">
        <f t="shared" si="109"/>
        <v/>
      </c>
      <c r="G3518" s="30"/>
      <c r="H3518" s="30"/>
      <c r="I3518" s="31"/>
      <c r="J3518" s="31"/>
      <c r="K3518" s="31"/>
    </row>
    <row r="3519" spans="1:11" ht="15.75" x14ac:dyDescent="0.25">
      <c r="A3519" s="28" t="str">
        <f>IFERROR((RANK(B3519, $B$5:B8515) + COUNTIF($B$5:B3519, B3519) - 1),"")</f>
        <v/>
      </c>
      <c r="B3519" s="29" t="str">
        <f t="shared" si="108"/>
        <v>0</v>
      </c>
      <c r="C3519" s="30"/>
      <c r="D3519" s="30"/>
      <c r="E3519" s="34"/>
      <c r="F3519" s="33" t="str">
        <f t="shared" si="109"/>
        <v/>
      </c>
      <c r="G3519" s="30"/>
      <c r="H3519" s="30"/>
      <c r="I3519" s="31"/>
      <c r="J3519" s="31"/>
      <c r="K3519" s="31"/>
    </row>
    <row r="3520" spans="1:11" ht="15.75" x14ac:dyDescent="0.25">
      <c r="A3520" s="28" t="str">
        <f>IFERROR((RANK(B3520, $B$5:B8516) + COUNTIF($B$5:B3520, B3520) - 1),"")</f>
        <v/>
      </c>
      <c r="B3520" s="29" t="str">
        <f t="shared" si="108"/>
        <v>0</v>
      </c>
      <c r="C3520" s="30"/>
      <c r="D3520" s="30"/>
      <c r="E3520" s="34"/>
      <c r="F3520" s="33" t="str">
        <f t="shared" si="109"/>
        <v/>
      </c>
      <c r="G3520" s="30"/>
      <c r="H3520" s="30"/>
      <c r="I3520" s="31"/>
      <c r="J3520" s="31"/>
      <c r="K3520" s="31"/>
    </row>
    <row r="3521" spans="1:11" ht="15.75" x14ac:dyDescent="0.25">
      <c r="A3521" s="28" t="str">
        <f>IFERROR((RANK(B3521, $B$5:B8517) + COUNTIF($B$5:B3521, B3521) - 1),"")</f>
        <v/>
      </c>
      <c r="B3521" s="29" t="str">
        <f t="shared" si="108"/>
        <v>0</v>
      </c>
      <c r="C3521" s="30"/>
      <c r="D3521" s="30"/>
      <c r="E3521" s="34"/>
      <c r="F3521" s="33" t="str">
        <f t="shared" si="109"/>
        <v/>
      </c>
      <c r="G3521" s="30"/>
      <c r="H3521" s="30"/>
      <c r="I3521" s="31"/>
      <c r="J3521" s="31"/>
      <c r="K3521" s="31"/>
    </row>
    <row r="3522" spans="1:11" ht="15.75" x14ac:dyDescent="0.25">
      <c r="A3522" s="28" t="str">
        <f>IFERROR((RANK(B3522, $B$5:B8518) + COUNTIF($B$5:B3522, B3522) - 1),"")</f>
        <v/>
      </c>
      <c r="B3522" s="29" t="str">
        <f t="shared" si="108"/>
        <v>0</v>
      </c>
      <c r="C3522" s="30"/>
      <c r="D3522" s="30"/>
      <c r="E3522" s="34"/>
      <c r="F3522" s="33" t="str">
        <f t="shared" si="109"/>
        <v/>
      </c>
      <c r="G3522" s="30"/>
      <c r="H3522" s="30"/>
      <c r="I3522" s="31"/>
      <c r="J3522" s="31"/>
      <c r="K3522" s="31"/>
    </row>
    <row r="3523" spans="1:11" ht="15.75" x14ac:dyDescent="0.25">
      <c r="A3523" s="28" t="str">
        <f>IFERROR((RANK(B3523, $B$5:B8519) + COUNTIF($B$5:B3523, B3523) - 1),"")</f>
        <v/>
      </c>
      <c r="B3523" s="29" t="str">
        <f t="shared" si="108"/>
        <v>0</v>
      </c>
      <c r="C3523" s="30"/>
      <c r="D3523" s="30"/>
      <c r="E3523" s="34"/>
      <c r="F3523" s="33" t="str">
        <f t="shared" si="109"/>
        <v/>
      </c>
      <c r="G3523" s="30"/>
      <c r="H3523" s="30"/>
      <c r="I3523" s="31"/>
      <c r="J3523" s="31"/>
      <c r="K3523" s="31"/>
    </row>
    <row r="3524" spans="1:11" ht="15.75" x14ac:dyDescent="0.25">
      <c r="A3524" s="28" t="str">
        <f>IFERROR((RANK(B3524, $B$5:B8520) + COUNTIF($B$5:B3524, B3524) - 1),"")</f>
        <v/>
      </c>
      <c r="B3524" s="29" t="str">
        <f t="shared" si="108"/>
        <v>0</v>
      </c>
      <c r="C3524" s="30"/>
      <c r="D3524" s="30"/>
      <c r="E3524" s="34"/>
      <c r="F3524" s="33" t="str">
        <f t="shared" si="109"/>
        <v/>
      </c>
      <c r="G3524" s="30"/>
      <c r="H3524" s="30"/>
      <c r="I3524" s="31"/>
      <c r="J3524" s="31"/>
      <c r="K3524" s="31"/>
    </row>
    <row r="3525" spans="1:11" ht="15.75" x14ac:dyDescent="0.25">
      <c r="A3525" s="28" t="str">
        <f>IFERROR((RANK(B3525, $B$5:B8521) + COUNTIF($B$5:B3525, B3525) - 1),"")</f>
        <v/>
      </c>
      <c r="B3525" s="29" t="str">
        <f t="shared" ref="B3525:B3588" si="110">IF(G3525="Removed",IF(AND(I3525 &lt;&gt; "Poor", I3525 &lt;&gt; "Very Poor/Dead",E3525&gt;5), E3525, "0"),"0")</f>
        <v>0</v>
      </c>
      <c r="C3525" s="30"/>
      <c r="D3525" s="30"/>
      <c r="E3525" s="34"/>
      <c r="F3525" s="33" t="str">
        <f t="shared" ref="F3525:F3588" si="111">IF(E3525&gt;=20,"X","")</f>
        <v/>
      </c>
      <c r="G3525" s="30"/>
      <c r="H3525" s="30"/>
      <c r="I3525" s="31"/>
      <c r="J3525" s="31"/>
      <c r="K3525" s="31"/>
    </row>
    <row r="3526" spans="1:11" ht="15.75" x14ac:dyDescent="0.25">
      <c r="A3526" s="28" t="str">
        <f>IFERROR((RANK(B3526, $B$5:B8522) + COUNTIF($B$5:B3526, B3526) - 1),"")</f>
        <v/>
      </c>
      <c r="B3526" s="29" t="str">
        <f t="shared" si="110"/>
        <v>0</v>
      </c>
      <c r="C3526" s="30"/>
      <c r="D3526" s="30"/>
      <c r="E3526" s="34"/>
      <c r="F3526" s="33" t="str">
        <f t="shared" si="111"/>
        <v/>
      </c>
      <c r="G3526" s="30"/>
      <c r="H3526" s="30"/>
      <c r="I3526" s="31"/>
      <c r="J3526" s="31"/>
      <c r="K3526" s="31"/>
    </row>
    <row r="3527" spans="1:11" ht="15.75" x14ac:dyDescent="0.25">
      <c r="A3527" s="28" t="str">
        <f>IFERROR((RANK(B3527, $B$5:B8523) + COUNTIF($B$5:B3527, B3527) - 1),"")</f>
        <v/>
      </c>
      <c r="B3527" s="29" t="str">
        <f t="shared" si="110"/>
        <v>0</v>
      </c>
      <c r="C3527" s="30"/>
      <c r="D3527" s="30"/>
      <c r="E3527" s="34"/>
      <c r="F3527" s="33" t="str">
        <f t="shared" si="111"/>
        <v/>
      </c>
      <c r="G3527" s="30"/>
      <c r="H3527" s="30"/>
      <c r="I3527" s="31"/>
      <c r="J3527" s="31"/>
      <c r="K3527" s="31"/>
    </row>
    <row r="3528" spans="1:11" ht="15.75" x14ac:dyDescent="0.25">
      <c r="A3528" s="28" t="str">
        <f>IFERROR((RANK(B3528, $B$5:B8524) + COUNTIF($B$5:B3528, B3528) - 1),"")</f>
        <v/>
      </c>
      <c r="B3528" s="29" t="str">
        <f t="shared" si="110"/>
        <v>0</v>
      </c>
      <c r="C3528" s="30"/>
      <c r="D3528" s="30"/>
      <c r="E3528" s="34"/>
      <c r="F3528" s="33" t="str">
        <f t="shared" si="111"/>
        <v/>
      </c>
      <c r="G3528" s="30"/>
      <c r="H3528" s="30"/>
      <c r="I3528" s="31"/>
      <c r="J3528" s="31"/>
      <c r="K3528" s="31"/>
    </row>
    <row r="3529" spans="1:11" ht="15.75" x14ac:dyDescent="0.25">
      <c r="A3529" s="28" t="str">
        <f>IFERROR((RANK(B3529, $B$5:B8525) + COUNTIF($B$5:B3529, B3529) - 1),"")</f>
        <v/>
      </c>
      <c r="B3529" s="29" t="str">
        <f t="shared" si="110"/>
        <v>0</v>
      </c>
      <c r="C3529" s="30"/>
      <c r="D3529" s="30"/>
      <c r="E3529" s="34"/>
      <c r="F3529" s="33" t="str">
        <f t="shared" si="111"/>
        <v/>
      </c>
      <c r="G3529" s="30"/>
      <c r="H3529" s="30"/>
      <c r="I3529" s="31"/>
      <c r="J3529" s="31"/>
      <c r="K3529" s="31"/>
    </row>
    <row r="3530" spans="1:11" ht="15.75" x14ac:dyDescent="0.25">
      <c r="A3530" s="28" t="str">
        <f>IFERROR((RANK(B3530, $B$5:B8526) + COUNTIF($B$5:B3530, B3530) - 1),"")</f>
        <v/>
      </c>
      <c r="B3530" s="29" t="str">
        <f t="shared" si="110"/>
        <v>0</v>
      </c>
      <c r="C3530" s="30"/>
      <c r="D3530" s="30"/>
      <c r="E3530" s="34"/>
      <c r="F3530" s="33" t="str">
        <f t="shared" si="111"/>
        <v/>
      </c>
      <c r="G3530" s="30"/>
      <c r="H3530" s="30"/>
      <c r="I3530" s="31"/>
      <c r="J3530" s="31"/>
      <c r="K3530" s="31"/>
    </row>
    <row r="3531" spans="1:11" ht="15.75" x14ac:dyDescent="0.25">
      <c r="A3531" s="28" t="str">
        <f>IFERROR((RANK(B3531, $B$5:B8527) + COUNTIF($B$5:B3531, B3531) - 1),"")</f>
        <v/>
      </c>
      <c r="B3531" s="29" t="str">
        <f t="shared" si="110"/>
        <v>0</v>
      </c>
      <c r="C3531" s="30"/>
      <c r="D3531" s="30"/>
      <c r="E3531" s="34"/>
      <c r="F3531" s="33" t="str">
        <f t="shared" si="111"/>
        <v/>
      </c>
      <c r="G3531" s="30"/>
      <c r="H3531" s="30"/>
      <c r="I3531" s="31"/>
      <c r="J3531" s="31"/>
      <c r="K3531" s="31"/>
    </row>
    <row r="3532" spans="1:11" ht="15.75" x14ac:dyDescent="0.25">
      <c r="A3532" s="28" t="str">
        <f>IFERROR((RANK(B3532, $B$5:B8528) + COUNTIF($B$5:B3532, B3532) - 1),"")</f>
        <v/>
      </c>
      <c r="B3532" s="29" t="str">
        <f t="shared" si="110"/>
        <v>0</v>
      </c>
      <c r="C3532" s="30"/>
      <c r="D3532" s="30"/>
      <c r="E3532" s="34"/>
      <c r="F3532" s="33" t="str">
        <f t="shared" si="111"/>
        <v/>
      </c>
      <c r="G3532" s="30"/>
      <c r="H3532" s="30"/>
      <c r="I3532" s="31"/>
      <c r="J3532" s="31"/>
      <c r="K3532" s="31"/>
    </row>
    <row r="3533" spans="1:11" ht="15.75" x14ac:dyDescent="0.25">
      <c r="A3533" s="28" t="str">
        <f>IFERROR((RANK(B3533, $B$5:B8529) + COUNTIF($B$5:B3533, B3533) - 1),"")</f>
        <v/>
      </c>
      <c r="B3533" s="29" t="str">
        <f t="shared" si="110"/>
        <v>0</v>
      </c>
      <c r="C3533" s="30"/>
      <c r="D3533" s="30"/>
      <c r="E3533" s="34"/>
      <c r="F3533" s="33" t="str">
        <f t="shared" si="111"/>
        <v/>
      </c>
      <c r="G3533" s="30"/>
      <c r="H3533" s="30"/>
      <c r="I3533" s="31"/>
      <c r="J3533" s="31"/>
      <c r="K3533" s="31"/>
    </row>
    <row r="3534" spans="1:11" ht="15.75" x14ac:dyDescent="0.25">
      <c r="A3534" s="28" t="str">
        <f>IFERROR((RANK(B3534, $B$5:B8530) + COUNTIF($B$5:B3534, B3534) - 1),"")</f>
        <v/>
      </c>
      <c r="B3534" s="29" t="str">
        <f t="shared" si="110"/>
        <v>0</v>
      </c>
      <c r="C3534" s="30"/>
      <c r="D3534" s="30"/>
      <c r="E3534" s="34"/>
      <c r="F3534" s="33" t="str">
        <f t="shared" si="111"/>
        <v/>
      </c>
      <c r="G3534" s="30"/>
      <c r="H3534" s="30"/>
      <c r="I3534" s="31"/>
      <c r="J3534" s="31"/>
      <c r="K3534" s="31"/>
    </row>
    <row r="3535" spans="1:11" ht="15.75" x14ac:dyDescent="0.25">
      <c r="A3535" s="28" t="str">
        <f>IFERROR((RANK(B3535, $B$5:B8531) + COUNTIF($B$5:B3535, B3535) - 1),"")</f>
        <v/>
      </c>
      <c r="B3535" s="29" t="str">
        <f t="shared" si="110"/>
        <v>0</v>
      </c>
      <c r="C3535" s="30"/>
      <c r="D3535" s="30"/>
      <c r="E3535" s="34"/>
      <c r="F3535" s="33" t="str">
        <f t="shared" si="111"/>
        <v/>
      </c>
      <c r="G3535" s="30"/>
      <c r="H3535" s="30"/>
      <c r="I3535" s="31"/>
      <c r="J3535" s="31"/>
      <c r="K3535" s="31"/>
    </row>
    <row r="3536" spans="1:11" ht="15.75" x14ac:dyDescent="0.25">
      <c r="A3536" s="28" t="str">
        <f>IFERROR((RANK(B3536, $B$5:B8532) + COUNTIF($B$5:B3536, B3536) - 1),"")</f>
        <v/>
      </c>
      <c r="B3536" s="29" t="str">
        <f t="shared" si="110"/>
        <v>0</v>
      </c>
      <c r="C3536" s="30"/>
      <c r="D3536" s="30"/>
      <c r="E3536" s="34"/>
      <c r="F3536" s="33" t="str">
        <f t="shared" si="111"/>
        <v/>
      </c>
      <c r="G3536" s="30"/>
      <c r="H3536" s="30"/>
      <c r="I3536" s="31"/>
      <c r="J3536" s="31"/>
      <c r="K3536" s="31"/>
    </row>
    <row r="3537" spans="1:11" ht="15.75" x14ac:dyDescent="0.25">
      <c r="A3537" s="28" t="str">
        <f>IFERROR((RANK(B3537, $B$5:B8533) + COUNTIF($B$5:B3537, B3537) - 1),"")</f>
        <v/>
      </c>
      <c r="B3537" s="29" t="str">
        <f t="shared" si="110"/>
        <v>0</v>
      </c>
      <c r="C3537" s="30"/>
      <c r="D3537" s="30"/>
      <c r="E3537" s="34"/>
      <c r="F3537" s="33" t="str">
        <f t="shared" si="111"/>
        <v/>
      </c>
      <c r="G3537" s="30"/>
      <c r="H3537" s="30"/>
      <c r="I3537" s="31"/>
      <c r="J3537" s="31"/>
      <c r="K3537" s="31"/>
    </row>
    <row r="3538" spans="1:11" ht="15.75" x14ac:dyDescent="0.25">
      <c r="A3538" s="28" t="str">
        <f>IFERROR((RANK(B3538, $B$5:B8534) + COUNTIF($B$5:B3538, B3538) - 1),"")</f>
        <v/>
      </c>
      <c r="B3538" s="29" t="str">
        <f t="shared" si="110"/>
        <v>0</v>
      </c>
      <c r="C3538" s="30"/>
      <c r="D3538" s="30"/>
      <c r="E3538" s="34"/>
      <c r="F3538" s="33" t="str">
        <f t="shared" si="111"/>
        <v/>
      </c>
      <c r="G3538" s="30"/>
      <c r="H3538" s="30"/>
      <c r="I3538" s="31"/>
      <c r="J3538" s="31"/>
      <c r="K3538" s="31"/>
    </row>
    <row r="3539" spans="1:11" ht="15.75" x14ac:dyDescent="0.25">
      <c r="A3539" s="28" t="str">
        <f>IFERROR((RANK(B3539, $B$5:B8535) + COUNTIF($B$5:B3539, B3539) - 1),"")</f>
        <v/>
      </c>
      <c r="B3539" s="29" t="str">
        <f t="shared" si="110"/>
        <v>0</v>
      </c>
      <c r="C3539" s="30"/>
      <c r="D3539" s="30"/>
      <c r="E3539" s="34"/>
      <c r="F3539" s="33" t="str">
        <f t="shared" si="111"/>
        <v/>
      </c>
      <c r="G3539" s="30"/>
      <c r="H3539" s="30"/>
      <c r="I3539" s="31"/>
      <c r="J3539" s="31"/>
      <c r="K3539" s="31"/>
    </row>
    <row r="3540" spans="1:11" ht="15.75" x14ac:dyDescent="0.25">
      <c r="A3540" s="28" t="str">
        <f>IFERROR((RANK(B3540, $B$5:B8536) + COUNTIF($B$5:B3540, B3540) - 1),"")</f>
        <v/>
      </c>
      <c r="B3540" s="29" t="str">
        <f t="shared" si="110"/>
        <v>0</v>
      </c>
      <c r="C3540" s="30"/>
      <c r="D3540" s="30"/>
      <c r="E3540" s="34"/>
      <c r="F3540" s="33" t="str">
        <f t="shared" si="111"/>
        <v/>
      </c>
      <c r="G3540" s="30"/>
      <c r="H3540" s="30"/>
      <c r="I3540" s="31"/>
      <c r="J3540" s="31"/>
      <c r="K3540" s="31"/>
    </row>
    <row r="3541" spans="1:11" ht="15.75" x14ac:dyDescent="0.25">
      <c r="A3541" s="28" t="str">
        <f>IFERROR((RANK(B3541, $B$5:B8537) + COUNTIF($B$5:B3541, B3541) - 1),"")</f>
        <v/>
      </c>
      <c r="B3541" s="29" t="str">
        <f t="shared" si="110"/>
        <v>0</v>
      </c>
      <c r="C3541" s="30"/>
      <c r="D3541" s="30"/>
      <c r="E3541" s="34"/>
      <c r="F3541" s="33" t="str">
        <f t="shared" si="111"/>
        <v/>
      </c>
      <c r="G3541" s="30"/>
      <c r="H3541" s="30"/>
      <c r="I3541" s="31"/>
      <c r="J3541" s="31"/>
      <c r="K3541" s="31"/>
    </row>
    <row r="3542" spans="1:11" ht="15.75" x14ac:dyDescent="0.25">
      <c r="A3542" s="28" t="str">
        <f>IFERROR((RANK(B3542, $B$5:B8538) + COUNTIF($B$5:B3542, B3542) - 1),"")</f>
        <v/>
      </c>
      <c r="B3542" s="29" t="str">
        <f t="shared" si="110"/>
        <v>0</v>
      </c>
      <c r="C3542" s="30"/>
      <c r="D3542" s="30"/>
      <c r="E3542" s="34"/>
      <c r="F3542" s="33" t="str">
        <f t="shared" si="111"/>
        <v/>
      </c>
      <c r="G3542" s="30"/>
      <c r="H3542" s="30"/>
      <c r="I3542" s="31"/>
      <c r="J3542" s="31"/>
      <c r="K3542" s="31"/>
    </row>
    <row r="3543" spans="1:11" ht="15.75" x14ac:dyDescent="0.25">
      <c r="A3543" s="28" t="str">
        <f>IFERROR((RANK(B3543, $B$5:B8539) + COUNTIF($B$5:B3543, B3543) - 1),"")</f>
        <v/>
      </c>
      <c r="B3543" s="29" t="str">
        <f t="shared" si="110"/>
        <v>0</v>
      </c>
      <c r="C3543" s="30"/>
      <c r="D3543" s="30"/>
      <c r="E3543" s="34"/>
      <c r="F3543" s="33" t="str">
        <f t="shared" si="111"/>
        <v/>
      </c>
      <c r="G3543" s="30"/>
      <c r="H3543" s="30"/>
      <c r="I3543" s="31"/>
      <c r="J3543" s="31"/>
      <c r="K3543" s="31"/>
    </row>
    <row r="3544" spans="1:11" ht="15.75" x14ac:dyDescent="0.25">
      <c r="A3544" s="28" t="str">
        <f>IFERROR((RANK(B3544, $B$5:B8540) + COUNTIF($B$5:B3544, B3544) - 1),"")</f>
        <v/>
      </c>
      <c r="B3544" s="29" t="str">
        <f t="shared" si="110"/>
        <v>0</v>
      </c>
      <c r="C3544" s="30"/>
      <c r="D3544" s="30"/>
      <c r="E3544" s="34"/>
      <c r="F3544" s="33" t="str">
        <f t="shared" si="111"/>
        <v/>
      </c>
      <c r="G3544" s="30"/>
      <c r="H3544" s="30"/>
      <c r="I3544" s="31"/>
      <c r="J3544" s="31"/>
      <c r="K3544" s="31"/>
    </row>
    <row r="3545" spans="1:11" ht="15.75" x14ac:dyDescent="0.25">
      <c r="A3545" s="28" t="str">
        <f>IFERROR((RANK(B3545, $B$5:B8541) + COUNTIF($B$5:B3545, B3545) - 1),"")</f>
        <v/>
      </c>
      <c r="B3545" s="29" t="str">
        <f t="shared" si="110"/>
        <v>0</v>
      </c>
      <c r="C3545" s="30"/>
      <c r="D3545" s="30"/>
      <c r="E3545" s="34"/>
      <c r="F3545" s="33" t="str">
        <f t="shared" si="111"/>
        <v/>
      </c>
      <c r="G3545" s="30"/>
      <c r="H3545" s="30"/>
      <c r="I3545" s="31"/>
      <c r="J3545" s="31"/>
      <c r="K3545" s="31"/>
    </row>
    <row r="3546" spans="1:11" ht="15.75" x14ac:dyDescent="0.25">
      <c r="A3546" s="28" t="str">
        <f>IFERROR((RANK(B3546, $B$5:B8542) + COUNTIF($B$5:B3546, B3546) - 1),"")</f>
        <v/>
      </c>
      <c r="B3546" s="29" t="str">
        <f t="shared" si="110"/>
        <v>0</v>
      </c>
      <c r="C3546" s="30"/>
      <c r="D3546" s="30"/>
      <c r="E3546" s="34"/>
      <c r="F3546" s="33" t="str">
        <f t="shared" si="111"/>
        <v/>
      </c>
      <c r="G3546" s="30"/>
      <c r="H3546" s="30"/>
      <c r="I3546" s="31"/>
      <c r="J3546" s="31"/>
      <c r="K3546" s="31"/>
    </row>
    <row r="3547" spans="1:11" ht="15.75" x14ac:dyDescent="0.25">
      <c r="A3547" s="28" t="str">
        <f>IFERROR((RANK(B3547, $B$5:B8543) + COUNTIF($B$5:B3547, B3547) - 1),"")</f>
        <v/>
      </c>
      <c r="B3547" s="29" t="str">
        <f t="shared" si="110"/>
        <v>0</v>
      </c>
      <c r="C3547" s="30"/>
      <c r="D3547" s="30"/>
      <c r="E3547" s="34"/>
      <c r="F3547" s="33" t="str">
        <f t="shared" si="111"/>
        <v/>
      </c>
      <c r="G3547" s="30"/>
      <c r="H3547" s="30"/>
      <c r="I3547" s="31"/>
      <c r="J3547" s="31"/>
      <c r="K3547" s="31"/>
    </row>
    <row r="3548" spans="1:11" ht="15.75" x14ac:dyDescent="0.25">
      <c r="A3548" s="28" t="str">
        <f>IFERROR((RANK(B3548, $B$5:B8544) + COUNTIF($B$5:B3548, B3548) - 1),"")</f>
        <v/>
      </c>
      <c r="B3548" s="29" t="str">
        <f t="shared" si="110"/>
        <v>0</v>
      </c>
      <c r="C3548" s="30"/>
      <c r="D3548" s="30"/>
      <c r="E3548" s="34"/>
      <c r="F3548" s="33" t="str">
        <f t="shared" si="111"/>
        <v/>
      </c>
      <c r="G3548" s="30"/>
      <c r="H3548" s="30"/>
      <c r="I3548" s="31"/>
      <c r="J3548" s="31"/>
      <c r="K3548" s="31"/>
    </row>
    <row r="3549" spans="1:11" ht="15.75" x14ac:dyDescent="0.25">
      <c r="A3549" s="28" t="str">
        <f>IFERROR((RANK(B3549, $B$5:B8545) + COUNTIF($B$5:B3549, B3549) - 1),"")</f>
        <v/>
      </c>
      <c r="B3549" s="29" t="str">
        <f t="shared" si="110"/>
        <v>0</v>
      </c>
      <c r="C3549" s="30"/>
      <c r="D3549" s="30"/>
      <c r="E3549" s="34"/>
      <c r="F3549" s="33" t="str">
        <f t="shared" si="111"/>
        <v/>
      </c>
      <c r="G3549" s="30"/>
      <c r="H3549" s="30"/>
      <c r="I3549" s="31"/>
      <c r="J3549" s="31"/>
      <c r="K3549" s="31"/>
    </row>
    <row r="3550" spans="1:11" ht="15.75" x14ac:dyDescent="0.25">
      <c r="A3550" s="28" t="str">
        <f>IFERROR((RANK(B3550, $B$5:B8546) + COUNTIF($B$5:B3550, B3550) - 1),"")</f>
        <v/>
      </c>
      <c r="B3550" s="29" t="str">
        <f t="shared" si="110"/>
        <v>0</v>
      </c>
      <c r="C3550" s="30"/>
      <c r="D3550" s="30"/>
      <c r="E3550" s="34"/>
      <c r="F3550" s="33" t="str">
        <f t="shared" si="111"/>
        <v/>
      </c>
      <c r="G3550" s="30"/>
      <c r="H3550" s="30"/>
      <c r="I3550" s="31"/>
      <c r="J3550" s="31"/>
      <c r="K3550" s="31"/>
    </row>
    <row r="3551" spans="1:11" ht="15.75" x14ac:dyDescent="0.25">
      <c r="A3551" s="28" t="str">
        <f>IFERROR((RANK(B3551, $B$5:B8547) + COUNTIF($B$5:B3551, B3551) - 1),"")</f>
        <v/>
      </c>
      <c r="B3551" s="29" t="str">
        <f t="shared" si="110"/>
        <v>0</v>
      </c>
      <c r="C3551" s="30"/>
      <c r="D3551" s="30"/>
      <c r="E3551" s="34"/>
      <c r="F3551" s="33" t="str">
        <f t="shared" si="111"/>
        <v/>
      </c>
      <c r="G3551" s="30"/>
      <c r="H3551" s="30"/>
      <c r="I3551" s="31"/>
      <c r="J3551" s="31"/>
      <c r="K3551" s="31"/>
    </row>
    <row r="3552" spans="1:11" ht="15.75" x14ac:dyDescent="0.25">
      <c r="A3552" s="28" t="str">
        <f>IFERROR((RANK(B3552, $B$5:B8548) + COUNTIF($B$5:B3552, B3552) - 1),"")</f>
        <v/>
      </c>
      <c r="B3552" s="29" t="str">
        <f t="shared" si="110"/>
        <v>0</v>
      </c>
      <c r="C3552" s="30"/>
      <c r="D3552" s="30"/>
      <c r="E3552" s="34"/>
      <c r="F3552" s="33" t="str">
        <f t="shared" si="111"/>
        <v/>
      </c>
      <c r="G3552" s="30"/>
      <c r="H3552" s="30"/>
      <c r="I3552" s="31"/>
      <c r="J3552" s="31"/>
      <c r="K3552" s="31"/>
    </row>
    <row r="3553" spans="1:11" ht="15.75" x14ac:dyDescent="0.25">
      <c r="A3553" s="28" t="str">
        <f>IFERROR((RANK(B3553, $B$5:B8549) + COUNTIF($B$5:B3553, B3553) - 1),"")</f>
        <v/>
      </c>
      <c r="B3553" s="29" t="str">
        <f t="shared" si="110"/>
        <v>0</v>
      </c>
      <c r="C3553" s="30"/>
      <c r="D3553" s="30"/>
      <c r="E3553" s="34"/>
      <c r="F3553" s="33" t="str">
        <f t="shared" si="111"/>
        <v/>
      </c>
      <c r="G3553" s="30"/>
      <c r="H3553" s="30"/>
      <c r="I3553" s="31"/>
      <c r="J3553" s="31"/>
      <c r="K3553" s="31"/>
    </row>
    <row r="3554" spans="1:11" ht="15.75" x14ac:dyDescent="0.25">
      <c r="A3554" s="28" t="str">
        <f>IFERROR((RANK(B3554, $B$5:B8550) + COUNTIF($B$5:B3554, B3554) - 1),"")</f>
        <v/>
      </c>
      <c r="B3554" s="29" t="str">
        <f t="shared" si="110"/>
        <v>0</v>
      </c>
      <c r="C3554" s="30"/>
      <c r="D3554" s="30"/>
      <c r="E3554" s="34"/>
      <c r="F3554" s="33" t="str">
        <f t="shared" si="111"/>
        <v/>
      </c>
      <c r="G3554" s="30"/>
      <c r="H3554" s="30"/>
      <c r="I3554" s="31"/>
      <c r="J3554" s="31"/>
      <c r="K3554" s="31"/>
    </row>
    <row r="3555" spans="1:11" ht="15.75" x14ac:dyDescent="0.25">
      <c r="A3555" s="28" t="str">
        <f>IFERROR((RANK(B3555, $B$5:B8551) + COUNTIF($B$5:B3555, B3555) - 1),"")</f>
        <v/>
      </c>
      <c r="B3555" s="29" t="str">
        <f t="shared" si="110"/>
        <v>0</v>
      </c>
      <c r="C3555" s="30"/>
      <c r="D3555" s="30"/>
      <c r="E3555" s="34"/>
      <c r="F3555" s="33" t="str">
        <f t="shared" si="111"/>
        <v/>
      </c>
      <c r="G3555" s="30"/>
      <c r="H3555" s="30"/>
      <c r="I3555" s="31"/>
      <c r="J3555" s="31"/>
      <c r="K3555" s="31"/>
    </row>
    <row r="3556" spans="1:11" ht="15.75" x14ac:dyDescent="0.25">
      <c r="A3556" s="28" t="str">
        <f>IFERROR((RANK(B3556, $B$5:B8552) + COUNTIF($B$5:B3556, B3556) - 1),"")</f>
        <v/>
      </c>
      <c r="B3556" s="29" t="str">
        <f t="shared" si="110"/>
        <v>0</v>
      </c>
      <c r="C3556" s="30"/>
      <c r="D3556" s="30"/>
      <c r="E3556" s="34"/>
      <c r="F3556" s="33" t="str">
        <f t="shared" si="111"/>
        <v/>
      </c>
      <c r="G3556" s="30"/>
      <c r="H3556" s="30"/>
      <c r="I3556" s="31"/>
      <c r="J3556" s="31"/>
      <c r="K3556" s="31"/>
    </row>
    <row r="3557" spans="1:11" ht="15.75" x14ac:dyDescent="0.25">
      <c r="A3557" s="28" t="str">
        <f>IFERROR((RANK(B3557, $B$5:B8553) + COUNTIF($B$5:B3557, B3557) - 1),"")</f>
        <v/>
      </c>
      <c r="B3557" s="29" t="str">
        <f t="shared" si="110"/>
        <v>0</v>
      </c>
      <c r="C3557" s="30"/>
      <c r="D3557" s="30"/>
      <c r="E3557" s="34"/>
      <c r="F3557" s="33" t="str">
        <f t="shared" si="111"/>
        <v/>
      </c>
      <c r="G3557" s="30"/>
      <c r="H3557" s="30"/>
      <c r="I3557" s="31"/>
      <c r="J3557" s="31"/>
      <c r="K3557" s="31"/>
    </row>
    <row r="3558" spans="1:11" ht="15.75" x14ac:dyDescent="0.25">
      <c r="A3558" s="28" t="str">
        <f>IFERROR((RANK(B3558, $B$5:B8554) + COUNTIF($B$5:B3558, B3558) - 1),"")</f>
        <v/>
      </c>
      <c r="B3558" s="29" t="str">
        <f t="shared" si="110"/>
        <v>0</v>
      </c>
      <c r="C3558" s="30"/>
      <c r="D3558" s="30"/>
      <c r="E3558" s="34"/>
      <c r="F3558" s="33" t="str">
        <f t="shared" si="111"/>
        <v/>
      </c>
      <c r="G3558" s="30"/>
      <c r="H3558" s="30"/>
      <c r="I3558" s="31"/>
      <c r="J3558" s="31"/>
      <c r="K3558" s="31"/>
    </row>
    <row r="3559" spans="1:11" ht="15.75" x14ac:dyDescent="0.25">
      <c r="A3559" s="28" t="str">
        <f>IFERROR((RANK(B3559, $B$5:B8555) + COUNTIF($B$5:B3559, B3559) - 1),"")</f>
        <v/>
      </c>
      <c r="B3559" s="29" t="str">
        <f t="shared" si="110"/>
        <v>0</v>
      </c>
      <c r="C3559" s="30"/>
      <c r="D3559" s="30"/>
      <c r="E3559" s="34"/>
      <c r="F3559" s="33" t="str">
        <f t="shared" si="111"/>
        <v/>
      </c>
      <c r="G3559" s="30"/>
      <c r="H3559" s="30"/>
      <c r="I3559" s="31"/>
      <c r="J3559" s="31"/>
      <c r="K3559" s="31"/>
    </row>
    <row r="3560" spans="1:11" ht="15.75" x14ac:dyDescent="0.25">
      <c r="A3560" s="28" t="str">
        <f>IFERROR((RANK(B3560, $B$5:B8556) + COUNTIF($B$5:B3560, B3560) - 1),"")</f>
        <v/>
      </c>
      <c r="B3560" s="29" t="str">
        <f t="shared" si="110"/>
        <v>0</v>
      </c>
      <c r="C3560" s="30"/>
      <c r="D3560" s="30"/>
      <c r="E3560" s="34"/>
      <c r="F3560" s="33" t="str">
        <f t="shared" si="111"/>
        <v/>
      </c>
      <c r="G3560" s="30"/>
      <c r="H3560" s="30"/>
      <c r="I3560" s="31"/>
      <c r="J3560" s="31"/>
      <c r="K3560" s="31"/>
    </row>
    <row r="3561" spans="1:11" ht="15.75" x14ac:dyDescent="0.25">
      <c r="A3561" s="28" t="str">
        <f>IFERROR((RANK(B3561, $B$5:B8557) + COUNTIF($B$5:B3561, B3561) - 1),"")</f>
        <v/>
      </c>
      <c r="B3561" s="29" t="str">
        <f t="shared" si="110"/>
        <v>0</v>
      </c>
      <c r="C3561" s="30"/>
      <c r="D3561" s="30"/>
      <c r="E3561" s="34"/>
      <c r="F3561" s="33" t="str">
        <f t="shared" si="111"/>
        <v/>
      </c>
      <c r="G3561" s="30"/>
      <c r="H3561" s="30"/>
      <c r="I3561" s="31"/>
      <c r="J3561" s="31"/>
      <c r="K3561" s="31"/>
    </row>
    <row r="3562" spans="1:11" ht="15.75" x14ac:dyDescent="0.25">
      <c r="A3562" s="28" t="str">
        <f>IFERROR((RANK(B3562, $B$5:B8558) + COUNTIF($B$5:B3562, B3562) - 1),"")</f>
        <v/>
      </c>
      <c r="B3562" s="29" t="str">
        <f t="shared" si="110"/>
        <v>0</v>
      </c>
      <c r="C3562" s="30"/>
      <c r="D3562" s="30"/>
      <c r="E3562" s="34"/>
      <c r="F3562" s="33" t="str">
        <f t="shared" si="111"/>
        <v/>
      </c>
      <c r="G3562" s="30"/>
      <c r="H3562" s="30"/>
      <c r="I3562" s="31"/>
      <c r="J3562" s="31"/>
      <c r="K3562" s="31"/>
    </row>
    <row r="3563" spans="1:11" ht="15.75" x14ac:dyDescent="0.25">
      <c r="A3563" s="28" t="str">
        <f>IFERROR((RANK(B3563, $B$5:B8559) + COUNTIF($B$5:B3563, B3563) - 1),"")</f>
        <v/>
      </c>
      <c r="B3563" s="29" t="str">
        <f t="shared" si="110"/>
        <v>0</v>
      </c>
      <c r="C3563" s="30"/>
      <c r="D3563" s="30"/>
      <c r="E3563" s="34"/>
      <c r="F3563" s="33" t="str">
        <f t="shared" si="111"/>
        <v/>
      </c>
      <c r="G3563" s="30"/>
      <c r="H3563" s="30"/>
      <c r="I3563" s="31"/>
      <c r="J3563" s="31"/>
      <c r="K3563" s="31"/>
    </row>
    <row r="3564" spans="1:11" ht="15.75" x14ac:dyDescent="0.25">
      <c r="A3564" s="28" t="str">
        <f>IFERROR((RANK(B3564, $B$5:B8560) + COUNTIF($B$5:B3564, B3564) - 1),"")</f>
        <v/>
      </c>
      <c r="B3564" s="29" t="str">
        <f t="shared" si="110"/>
        <v>0</v>
      </c>
      <c r="C3564" s="30"/>
      <c r="D3564" s="30"/>
      <c r="E3564" s="34"/>
      <c r="F3564" s="33" t="str">
        <f t="shared" si="111"/>
        <v/>
      </c>
      <c r="G3564" s="30"/>
      <c r="H3564" s="30"/>
      <c r="I3564" s="31"/>
      <c r="J3564" s="31"/>
      <c r="K3564" s="31"/>
    </row>
    <row r="3565" spans="1:11" ht="15.75" x14ac:dyDescent="0.25">
      <c r="A3565" s="28" t="str">
        <f>IFERROR((RANK(B3565, $B$5:B8561) + COUNTIF($B$5:B3565, B3565) - 1),"")</f>
        <v/>
      </c>
      <c r="B3565" s="29" t="str">
        <f t="shared" si="110"/>
        <v>0</v>
      </c>
      <c r="C3565" s="30"/>
      <c r="D3565" s="30"/>
      <c r="E3565" s="34"/>
      <c r="F3565" s="33" t="str">
        <f t="shared" si="111"/>
        <v/>
      </c>
      <c r="G3565" s="30"/>
      <c r="H3565" s="30"/>
      <c r="I3565" s="31"/>
      <c r="J3565" s="31"/>
      <c r="K3565" s="31"/>
    </row>
    <row r="3566" spans="1:11" ht="15.75" x14ac:dyDescent="0.25">
      <c r="A3566" s="28" t="str">
        <f>IFERROR((RANK(B3566, $B$5:B8562) + COUNTIF($B$5:B3566, B3566) - 1),"")</f>
        <v/>
      </c>
      <c r="B3566" s="29" t="str">
        <f t="shared" si="110"/>
        <v>0</v>
      </c>
      <c r="C3566" s="30"/>
      <c r="D3566" s="30"/>
      <c r="E3566" s="34"/>
      <c r="F3566" s="33" t="str">
        <f t="shared" si="111"/>
        <v/>
      </c>
      <c r="G3566" s="30"/>
      <c r="H3566" s="30"/>
      <c r="I3566" s="31"/>
      <c r="J3566" s="31"/>
      <c r="K3566" s="31"/>
    </row>
    <row r="3567" spans="1:11" ht="15.75" x14ac:dyDescent="0.25">
      <c r="A3567" s="28" t="str">
        <f>IFERROR((RANK(B3567, $B$5:B8563) + COUNTIF($B$5:B3567, B3567) - 1),"")</f>
        <v/>
      </c>
      <c r="B3567" s="29" t="str">
        <f t="shared" si="110"/>
        <v>0</v>
      </c>
      <c r="C3567" s="30"/>
      <c r="D3567" s="30"/>
      <c r="E3567" s="34"/>
      <c r="F3567" s="33" t="str">
        <f t="shared" si="111"/>
        <v/>
      </c>
      <c r="G3567" s="30"/>
      <c r="H3567" s="30"/>
      <c r="I3567" s="31"/>
      <c r="J3567" s="31"/>
      <c r="K3567" s="31"/>
    </row>
    <row r="3568" spans="1:11" ht="15.75" x14ac:dyDescent="0.25">
      <c r="A3568" s="28" t="str">
        <f>IFERROR((RANK(B3568, $B$5:B8564) + COUNTIF($B$5:B3568, B3568) - 1),"")</f>
        <v/>
      </c>
      <c r="B3568" s="29" t="str">
        <f t="shared" si="110"/>
        <v>0</v>
      </c>
      <c r="C3568" s="30"/>
      <c r="D3568" s="30"/>
      <c r="E3568" s="34"/>
      <c r="F3568" s="33" t="str">
        <f t="shared" si="111"/>
        <v/>
      </c>
      <c r="G3568" s="30"/>
      <c r="H3568" s="30"/>
      <c r="I3568" s="31"/>
      <c r="J3568" s="31"/>
      <c r="K3568" s="31"/>
    </row>
    <row r="3569" spans="1:11" ht="15.75" x14ac:dyDescent="0.25">
      <c r="A3569" s="28" t="str">
        <f>IFERROR((RANK(B3569, $B$5:B8565) + COUNTIF($B$5:B3569, B3569) - 1),"")</f>
        <v/>
      </c>
      <c r="B3569" s="29" t="str">
        <f t="shared" si="110"/>
        <v>0</v>
      </c>
      <c r="C3569" s="30"/>
      <c r="D3569" s="30"/>
      <c r="E3569" s="34"/>
      <c r="F3569" s="33" t="str">
        <f t="shared" si="111"/>
        <v/>
      </c>
      <c r="G3569" s="30"/>
      <c r="H3569" s="30"/>
      <c r="I3569" s="31"/>
      <c r="J3569" s="31"/>
      <c r="K3569" s="31"/>
    </row>
    <row r="3570" spans="1:11" ht="15.75" x14ac:dyDescent="0.25">
      <c r="A3570" s="28" t="str">
        <f>IFERROR((RANK(B3570, $B$5:B8566) + COUNTIF($B$5:B3570, B3570) - 1),"")</f>
        <v/>
      </c>
      <c r="B3570" s="29" t="str">
        <f t="shared" si="110"/>
        <v>0</v>
      </c>
      <c r="C3570" s="30"/>
      <c r="D3570" s="30"/>
      <c r="E3570" s="34"/>
      <c r="F3570" s="33" t="str">
        <f t="shared" si="111"/>
        <v/>
      </c>
      <c r="G3570" s="30"/>
      <c r="H3570" s="30"/>
      <c r="I3570" s="31"/>
      <c r="J3570" s="31"/>
      <c r="K3570" s="31"/>
    </row>
    <row r="3571" spans="1:11" ht="15.75" x14ac:dyDescent="0.25">
      <c r="A3571" s="28" t="str">
        <f>IFERROR((RANK(B3571, $B$5:B8567) + COUNTIF($B$5:B3571, B3571) - 1),"")</f>
        <v/>
      </c>
      <c r="B3571" s="29" t="str">
        <f t="shared" si="110"/>
        <v>0</v>
      </c>
      <c r="C3571" s="30"/>
      <c r="D3571" s="30"/>
      <c r="E3571" s="34"/>
      <c r="F3571" s="33" t="str">
        <f t="shared" si="111"/>
        <v/>
      </c>
      <c r="G3571" s="30"/>
      <c r="H3571" s="30"/>
      <c r="I3571" s="31"/>
      <c r="J3571" s="31"/>
      <c r="K3571" s="31"/>
    </row>
    <row r="3572" spans="1:11" ht="15.75" x14ac:dyDescent="0.25">
      <c r="A3572" s="28" t="str">
        <f>IFERROR((RANK(B3572, $B$5:B8568) + COUNTIF($B$5:B3572, B3572) - 1),"")</f>
        <v/>
      </c>
      <c r="B3572" s="29" t="str">
        <f t="shared" si="110"/>
        <v>0</v>
      </c>
      <c r="C3572" s="30"/>
      <c r="D3572" s="30"/>
      <c r="E3572" s="34"/>
      <c r="F3572" s="33" t="str">
        <f t="shared" si="111"/>
        <v/>
      </c>
      <c r="G3572" s="30"/>
      <c r="H3572" s="30"/>
      <c r="I3572" s="31"/>
      <c r="J3572" s="31"/>
      <c r="K3572" s="31"/>
    </row>
    <row r="3573" spans="1:11" ht="15.75" x14ac:dyDescent="0.25">
      <c r="A3573" s="28" t="str">
        <f>IFERROR((RANK(B3573, $B$5:B8569) + COUNTIF($B$5:B3573, B3573) - 1),"")</f>
        <v/>
      </c>
      <c r="B3573" s="29" t="str">
        <f t="shared" si="110"/>
        <v>0</v>
      </c>
      <c r="C3573" s="30"/>
      <c r="D3573" s="30"/>
      <c r="E3573" s="34"/>
      <c r="F3573" s="33" t="str">
        <f t="shared" si="111"/>
        <v/>
      </c>
      <c r="G3573" s="30"/>
      <c r="H3573" s="30"/>
      <c r="I3573" s="31"/>
      <c r="J3573" s="31"/>
      <c r="K3573" s="31"/>
    </row>
    <row r="3574" spans="1:11" ht="15.75" x14ac:dyDescent="0.25">
      <c r="A3574" s="28" t="str">
        <f>IFERROR((RANK(B3574, $B$5:B8570) + COUNTIF($B$5:B3574, B3574) - 1),"")</f>
        <v/>
      </c>
      <c r="B3574" s="29" t="str">
        <f t="shared" si="110"/>
        <v>0</v>
      </c>
      <c r="C3574" s="30"/>
      <c r="D3574" s="30"/>
      <c r="E3574" s="34"/>
      <c r="F3574" s="33" t="str">
        <f t="shared" si="111"/>
        <v/>
      </c>
      <c r="G3574" s="30"/>
      <c r="H3574" s="30"/>
      <c r="I3574" s="31"/>
      <c r="J3574" s="31"/>
      <c r="K3574" s="31"/>
    </row>
    <row r="3575" spans="1:11" ht="15.75" x14ac:dyDescent="0.25">
      <c r="A3575" s="28" t="str">
        <f>IFERROR((RANK(B3575, $B$5:B8571) + COUNTIF($B$5:B3575, B3575) - 1),"")</f>
        <v/>
      </c>
      <c r="B3575" s="29" t="str">
        <f t="shared" si="110"/>
        <v>0</v>
      </c>
      <c r="C3575" s="30"/>
      <c r="D3575" s="30"/>
      <c r="E3575" s="34"/>
      <c r="F3575" s="33" t="str">
        <f t="shared" si="111"/>
        <v/>
      </c>
      <c r="G3575" s="30"/>
      <c r="H3575" s="30"/>
      <c r="I3575" s="31"/>
      <c r="J3575" s="31"/>
      <c r="K3575" s="31"/>
    </row>
    <row r="3576" spans="1:11" ht="15.75" x14ac:dyDescent="0.25">
      <c r="A3576" s="28" t="str">
        <f>IFERROR((RANK(B3576, $B$5:B8572) + COUNTIF($B$5:B3576, B3576) - 1),"")</f>
        <v/>
      </c>
      <c r="B3576" s="29" t="str">
        <f t="shared" si="110"/>
        <v>0</v>
      </c>
      <c r="C3576" s="30"/>
      <c r="D3576" s="30"/>
      <c r="E3576" s="34"/>
      <c r="F3576" s="33" t="str">
        <f t="shared" si="111"/>
        <v/>
      </c>
      <c r="G3576" s="30"/>
      <c r="H3576" s="30"/>
      <c r="I3576" s="31"/>
      <c r="J3576" s="31"/>
      <c r="K3576" s="31"/>
    </row>
    <row r="3577" spans="1:11" ht="15.75" x14ac:dyDescent="0.25">
      <c r="A3577" s="28" t="str">
        <f>IFERROR((RANK(B3577, $B$5:B8573) + COUNTIF($B$5:B3577, B3577) - 1),"")</f>
        <v/>
      </c>
      <c r="B3577" s="29" t="str">
        <f t="shared" si="110"/>
        <v>0</v>
      </c>
      <c r="C3577" s="30"/>
      <c r="D3577" s="30"/>
      <c r="E3577" s="34"/>
      <c r="F3577" s="33" t="str">
        <f t="shared" si="111"/>
        <v/>
      </c>
      <c r="G3577" s="30"/>
      <c r="H3577" s="30"/>
      <c r="I3577" s="31"/>
      <c r="J3577" s="31"/>
      <c r="K3577" s="31"/>
    </row>
    <row r="3578" spans="1:11" ht="15.75" x14ac:dyDescent="0.25">
      <c r="A3578" s="28" t="str">
        <f>IFERROR((RANK(B3578, $B$5:B8574) + COUNTIF($B$5:B3578, B3578) - 1),"")</f>
        <v/>
      </c>
      <c r="B3578" s="29" t="str">
        <f t="shared" si="110"/>
        <v>0</v>
      </c>
      <c r="C3578" s="30"/>
      <c r="D3578" s="30"/>
      <c r="E3578" s="34"/>
      <c r="F3578" s="33" t="str">
        <f t="shared" si="111"/>
        <v/>
      </c>
      <c r="G3578" s="30"/>
      <c r="H3578" s="30"/>
      <c r="I3578" s="31"/>
      <c r="J3578" s="31"/>
      <c r="K3578" s="31"/>
    </row>
    <row r="3579" spans="1:11" ht="15.75" x14ac:dyDescent="0.25">
      <c r="A3579" s="28" t="str">
        <f>IFERROR((RANK(B3579, $B$5:B8575) + COUNTIF($B$5:B3579, B3579) - 1),"")</f>
        <v/>
      </c>
      <c r="B3579" s="29" t="str">
        <f t="shared" si="110"/>
        <v>0</v>
      </c>
      <c r="C3579" s="30"/>
      <c r="D3579" s="30"/>
      <c r="E3579" s="34"/>
      <c r="F3579" s="33" t="str">
        <f t="shared" si="111"/>
        <v/>
      </c>
      <c r="G3579" s="30"/>
      <c r="H3579" s="30"/>
      <c r="I3579" s="31"/>
      <c r="J3579" s="31"/>
      <c r="K3579" s="31"/>
    </row>
    <row r="3580" spans="1:11" ht="15.75" x14ac:dyDescent="0.25">
      <c r="A3580" s="28" t="str">
        <f>IFERROR((RANK(B3580, $B$5:B8576) + COUNTIF($B$5:B3580, B3580) - 1),"")</f>
        <v/>
      </c>
      <c r="B3580" s="29" t="str">
        <f t="shared" si="110"/>
        <v>0</v>
      </c>
      <c r="C3580" s="30"/>
      <c r="D3580" s="30"/>
      <c r="E3580" s="34"/>
      <c r="F3580" s="33" t="str">
        <f t="shared" si="111"/>
        <v/>
      </c>
      <c r="G3580" s="30"/>
      <c r="H3580" s="30"/>
      <c r="I3580" s="31"/>
      <c r="J3580" s="31"/>
      <c r="K3580" s="31"/>
    </row>
    <row r="3581" spans="1:11" ht="15.75" x14ac:dyDescent="0.25">
      <c r="A3581" s="28" t="str">
        <f>IFERROR((RANK(B3581, $B$5:B8577) + COUNTIF($B$5:B3581, B3581) - 1),"")</f>
        <v/>
      </c>
      <c r="B3581" s="29" t="str">
        <f t="shared" si="110"/>
        <v>0</v>
      </c>
      <c r="C3581" s="30"/>
      <c r="D3581" s="30"/>
      <c r="E3581" s="34"/>
      <c r="F3581" s="33" t="str">
        <f t="shared" si="111"/>
        <v/>
      </c>
      <c r="G3581" s="30"/>
      <c r="H3581" s="30"/>
      <c r="I3581" s="31"/>
      <c r="J3581" s="31"/>
      <c r="K3581" s="31"/>
    </row>
    <row r="3582" spans="1:11" ht="15.75" x14ac:dyDescent="0.25">
      <c r="A3582" s="28" t="str">
        <f>IFERROR((RANK(B3582, $B$5:B8578) + COUNTIF($B$5:B3582, B3582) - 1),"")</f>
        <v/>
      </c>
      <c r="B3582" s="29" t="str">
        <f t="shared" si="110"/>
        <v>0</v>
      </c>
      <c r="C3582" s="30"/>
      <c r="D3582" s="30"/>
      <c r="E3582" s="34"/>
      <c r="F3582" s="33" t="str">
        <f t="shared" si="111"/>
        <v/>
      </c>
      <c r="G3582" s="30"/>
      <c r="H3582" s="30"/>
      <c r="I3582" s="31"/>
      <c r="J3582" s="31"/>
      <c r="K3582" s="31"/>
    </row>
    <row r="3583" spans="1:11" ht="15.75" x14ac:dyDescent="0.25">
      <c r="A3583" s="28" t="str">
        <f>IFERROR((RANK(B3583, $B$5:B8579) + COUNTIF($B$5:B3583, B3583) - 1),"")</f>
        <v/>
      </c>
      <c r="B3583" s="29" t="str">
        <f t="shared" si="110"/>
        <v>0</v>
      </c>
      <c r="C3583" s="30"/>
      <c r="D3583" s="30"/>
      <c r="E3583" s="34"/>
      <c r="F3583" s="33" t="str">
        <f t="shared" si="111"/>
        <v/>
      </c>
      <c r="G3583" s="30"/>
      <c r="H3583" s="30"/>
      <c r="I3583" s="31"/>
      <c r="J3583" s="31"/>
      <c r="K3583" s="31"/>
    </row>
    <row r="3584" spans="1:11" ht="15.75" x14ac:dyDescent="0.25">
      <c r="A3584" s="28" t="str">
        <f>IFERROR((RANK(B3584, $B$5:B8580) + COUNTIF($B$5:B3584, B3584) - 1),"")</f>
        <v/>
      </c>
      <c r="B3584" s="29" t="str">
        <f t="shared" si="110"/>
        <v>0</v>
      </c>
      <c r="C3584" s="30"/>
      <c r="D3584" s="30"/>
      <c r="E3584" s="34"/>
      <c r="F3584" s="33" t="str">
        <f t="shared" si="111"/>
        <v/>
      </c>
      <c r="G3584" s="30"/>
      <c r="H3584" s="30"/>
      <c r="I3584" s="31"/>
      <c r="J3584" s="31"/>
      <c r="K3584" s="31"/>
    </row>
    <row r="3585" spans="1:11" ht="15.75" x14ac:dyDescent="0.25">
      <c r="A3585" s="28" t="str">
        <f>IFERROR((RANK(B3585, $B$5:B8581) + COUNTIF($B$5:B3585, B3585) - 1),"")</f>
        <v/>
      </c>
      <c r="B3585" s="29" t="str">
        <f t="shared" si="110"/>
        <v>0</v>
      </c>
      <c r="C3585" s="30"/>
      <c r="D3585" s="30"/>
      <c r="E3585" s="34"/>
      <c r="F3585" s="33" t="str">
        <f t="shared" si="111"/>
        <v/>
      </c>
      <c r="G3585" s="30"/>
      <c r="H3585" s="30"/>
      <c r="I3585" s="31"/>
      <c r="J3585" s="31"/>
      <c r="K3585" s="31"/>
    </row>
    <row r="3586" spans="1:11" ht="15.75" x14ac:dyDescent="0.25">
      <c r="A3586" s="28" t="str">
        <f>IFERROR((RANK(B3586, $B$5:B8582) + COUNTIF($B$5:B3586, B3586) - 1),"")</f>
        <v/>
      </c>
      <c r="B3586" s="29" t="str">
        <f t="shared" si="110"/>
        <v>0</v>
      </c>
      <c r="C3586" s="30"/>
      <c r="D3586" s="30"/>
      <c r="E3586" s="34"/>
      <c r="F3586" s="33" t="str">
        <f t="shared" si="111"/>
        <v/>
      </c>
      <c r="G3586" s="30"/>
      <c r="H3586" s="30"/>
      <c r="I3586" s="31"/>
      <c r="J3586" s="31"/>
      <c r="K3586" s="31"/>
    </row>
    <row r="3587" spans="1:11" ht="15.75" x14ac:dyDescent="0.25">
      <c r="A3587" s="28" t="str">
        <f>IFERROR((RANK(B3587, $B$5:B8583) + COUNTIF($B$5:B3587, B3587) - 1),"")</f>
        <v/>
      </c>
      <c r="B3587" s="29" t="str">
        <f t="shared" si="110"/>
        <v>0</v>
      </c>
      <c r="C3587" s="30"/>
      <c r="D3587" s="30"/>
      <c r="E3587" s="34"/>
      <c r="F3587" s="33" t="str">
        <f t="shared" si="111"/>
        <v/>
      </c>
      <c r="G3587" s="30"/>
      <c r="H3587" s="30"/>
      <c r="I3587" s="31"/>
      <c r="J3587" s="31"/>
      <c r="K3587" s="31"/>
    </row>
    <row r="3588" spans="1:11" ht="15.75" x14ac:dyDescent="0.25">
      <c r="A3588" s="28" t="str">
        <f>IFERROR((RANK(B3588, $B$5:B8584) + COUNTIF($B$5:B3588, B3588) - 1),"")</f>
        <v/>
      </c>
      <c r="B3588" s="29" t="str">
        <f t="shared" si="110"/>
        <v>0</v>
      </c>
      <c r="C3588" s="30"/>
      <c r="D3588" s="30"/>
      <c r="E3588" s="34"/>
      <c r="F3588" s="33" t="str">
        <f t="shared" si="111"/>
        <v/>
      </c>
      <c r="G3588" s="30"/>
      <c r="H3588" s="30"/>
      <c r="I3588" s="31"/>
      <c r="J3588" s="31"/>
      <c r="K3588" s="31"/>
    </row>
    <row r="3589" spans="1:11" ht="15.75" x14ac:dyDescent="0.25">
      <c r="A3589" s="28" t="str">
        <f>IFERROR((RANK(B3589, $B$5:B8585) + COUNTIF($B$5:B3589, B3589) - 1),"")</f>
        <v/>
      </c>
      <c r="B3589" s="29" t="str">
        <f t="shared" ref="B3589:B3652" si="112">IF(G3589="Removed",IF(AND(I3589 &lt;&gt; "Poor", I3589 &lt;&gt; "Very Poor/Dead",E3589&gt;5), E3589, "0"),"0")</f>
        <v>0</v>
      </c>
      <c r="C3589" s="30"/>
      <c r="D3589" s="30"/>
      <c r="E3589" s="34"/>
      <c r="F3589" s="33" t="str">
        <f t="shared" ref="F3589:F3652" si="113">IF(E3589&gt;=20,"X","")</f>
        <v/>
      </c>
      <c r="G3589" s="30"/>
      <c r="H3589" s="30"/>
      <c r="I3589" s="31"/>
      <c r="J3589" s="31"/>
      <c r="K3589" s="31"/>
    </row>
    <row r="3590" spans="1:11" ht="15.75" x14ac:dyDescent="0.25">
      <c r="A3590" s="28" t="str">
        <f>IFERROR((RANK(B3590, $B$5:B8586) + COUNTIF($B$5:B3590, B3590) - 1),"")</f>
        <v/>
      </c>
      <c r="B3590" s="29" t="str">
        <f t="shared" si="112"/>
        <v>0</v>
      </c>
      <c r="C3590" s="30"/>
      <c r="D3590" s="30"/>
      <c r="E3590" s="34"/>
      <c r="F3590" s="33" t="str">
        <f t="shared" si="113"/>
        <v/>
      </c>
      <c r="G3590" s="30"/>
      <c r="H3590" s="30"/>
      <c r="I3590" s="31"/>
      <c r="J3590" s="31"/>
      <c r="K3590" s="31"/>
    </row>
    <row r="3591" spans="1:11" ht="15.75" x14ac:dyDescent="0.25">
      <c r="A3591" s="28" t="str">
        <f>IFERROR((RANK(B3591, $B$5:B8587) + COUNTIF($B$5:B3591, B3591) - 1),"")</f>
        <v/>
      </c>
      <c r="B3591" s="29" t="str">
        <f t="shared" si="112"/>
        <v>0</v>
      </c>
      <c r="C3591" s="30"/>
      <c r="D3591" s="30"/>
      <c r="E3591" s="34"/>
      <c r="F3591" s="33" t="str">
        <f t="shared" si="113"/>
        <v/>
      </c>
      <c r="G3591" s="30"/>
      <c r="H3591" s="30"/>
      <c r="I3591" s="31"/>
      <c r="J3591" s="31"/>
      <c r="K3591" s="31"/>
    </row>
    <row r="3592" spans="1:11" ht="15.75" x14ac:dyDescent="0.25">
      <c r="A3592" s="28" t="str">
        <f>IFERROR((RANK(B3592, $B$5:B8588) + COUNTIF($B$5:B3592, B3592) - 1),"")</f>
        <v/>
      </c>
      <c r="B3592" s="29" t="str">
        <f t="shared" si="112"/>
        <v>0</v>
      </c>
      <c r="C3592" s="30"/>
      <c r="D3592" s="30"/>
      <c r="E3592" s="34"/>
      <c r="F3592" s="33" t="str">
        <f t="shared" si="113"/>
        <v/>
      </c>
      <c r="G3592" s="30"/>
      <c r="H3592" s="30"/>
      <c r="I3592" s="31"/>
      <c r="J3592" s="31"/>
      <c r="K3592" s="31"/>
    </row>
    <row r="3593" spans="1:11" ht="15.75" x14ac:dyDescent="0.25">
      <c r="A3593" s="28" t="str">
        <f>IFERROR((RANK(B3593, $B$5:B8589) + COUNTIF($B$5:B3593, B3593) - 1),"")</f>
        <v/>
      </c>
      <c r="B3593" s="29" t="str">
        <f t="shared" si="112"/>
        <v>0</v>
      </c>
      <c r="C3593" s="30"/>
      <c r="D3593" s="30"/>
      <c r="E3593" s="34"/>
      <c r="F3593" s="33" t="str">
        <f t="shared" si="113"/>
        <v/>
      </c>
      <c r="G3593" s="30"/>
      <c r="H3593" s="30"/>
      <c r="I3593" s="31"/>
      <c r="J3593" s="31"/>
      <c r="K3593" s="31"/>
    </row>
    <row r="3594" spans="1:11" ht="15.75" x14ac:dyDescent="0.25">
      <c r="A3594" s="28" t="str">
        <f>IFERROR((RANK(B3594, $B$5:B8590) + COUNTIF($B$5:B3594, B3594) - 1),"")</f>
        <v/>
      </c>
      <c r="B3594" s="29" t="str">
        <f t="shared" si="112"/>
        <v>0</v>
      </c>
      <c r="C3594" s="30"/>
      <c r="D3594" s="30"/>
      <c r="E3594" s="34"/>
      <c r="F3594" s="33" t="str">
        <f t="shared" si="113"/>
        <v/>
      </c>
      <c r="G3594" s="30"/>
      <c r="H3594" s="30"/>
      <c r="I3594" s="31"/>
      <c r="J3594" s="31"/>
      <c r="K3594" s="31"/>
    </row>
    <row r="3595" spans="1:11" ht="15.75" x14ac:dyDescent="0.25">
      <c r="A3595" s="28" t="str">
        <f>IFERROR((RANK(B3595, $B$5:B8591) + COUNTIF($B$5:B3595, B3595) - 1),"")</f>
        <v/>
      </c>
      <c r="B3595" s="29" t="str">
        <f t="shared" si="112"/>
        <v>0</v>
      </c>
      <c r="C3595" s="30"/>
      <c r="D3595" s="30"/>
      <c r="E3595" s="34"/>
      <c r="F3595" s="33" t="str">
        <f t="shared" si="113"/>
        <v/>
      </c>
      <c r="G3595" s="30"/>
      <c r="H3595" s="30"/>
      <c r="I3595" s="31"/>
      <c r="J3595" s="31"/>
      <c r="K3595" s="31"/>
    </row>
    <row r="3596" spans="1:11" ht="15.75" x14ac:dyDescent="0.25">
      <c r="A3596" s="28" t="str">
        <f>IFERROR((RANK(B3596, $B$5:B8592) + COUNTIF($B$5:B3596, B3596) - 1),"")</f>
        <v/>
      </c>
      <c r="B3596" s="29" t="str">
        <f t="shared" si="112"/>
        <v>0</v>
      </c>
      <c r="C3596" s="30"/>
      <c r="D3596" s="30"/>
      <c r="E3596" s="34"/>
      <c r="F3596" s="33" t="str">
        <f t="shared" si="113"/>
        <v/>
      </c>
      <c r="G3596" s="30"/>
      <c r="H3596" s="30"/>
      <c r="I3596" s="31"/>
      <c r="J3596" s="31"/>
      <c r="K3596" s="31"/>
    </row>
    <row r="3597" spans="1:11" ht="15.75" x14ac:dyDescent="0.25">
      <c r="A3597" s="28" t="str">
        <f>IFERROR((RANK(B3597, $B$5:B8593) + COUNTIF($B$5:B3597, B3597) - 1),"")</f>
        <v/>
      </c>
      <c r="B3597" s="29" t="str">
        <f t="shared" si="112"/>
        <v>0</v>
      </c>
      <c r="C3597" s="30"/>
      <c r="D3597" s="30"/>
      <c r="E3597" s="34"/>
      <c r="F3597" s="33" t="str">
        <f t="shared" si="113"/>
        <v/>
      </c>
      <c r="G3597" s="30"/>
      <c r="H3597" s="30"/>
      <c r="I3597" s="31"/>
      <c r="J3597" s="31"/>
      <c r="K3597" s="31"/>
    </row>
    <row r="3598" spans="1:11" ht="15.75" x14ac:dyDescent="0.25">
      <c r="A3598" s="28" t="str">
        <f>IFERROR((RANK(B3598, $B$5:B8594) + COUNTIF($B$5:B3598, B3598) - 1),"")</f>
        <v/>
      </c>
      <c r="B3598" s="29" t="str">
        <f t="shared" si="112"/>
        <v>0</v>
      </c>
      <c r="C3598" s="30"/>
      <c r="D3598" s="30"/>
      <c r="E3598" s="34"/>
      <c r="F3598" s="33" t="str">
        <f t="shared" si="113"/>
        <v/>
      </c>
      <c r="G3598" s="30"/>
      <c r="H3598" s="30"/>
      <c r="I3598" s="31"/>
      <c r="J3598" s="31"/>
      <c r="K3598" s="31"/>
    </row>
    <row r="3599" spans="1:11" ht="15.75" x14ac:dyDescent="0.25">
      <c r="A3599" s="28" t="str">
        <f>IFERROR((RANK(B3599, $B$5:B8595) + COUNTIF($B$5:B3599, B3599) - 1),"")</f>
        <v/>
      </c>
      <c r="B3599" s="29" t="str">
        <f t="shared" si="112"/>
        <v>0</v>
      </c>
      <c r="C3599" s="30"/>
      <c r="D3599" s="30"/>
      <c r="E3599" s="34"/>
      <c r="F3599" s="33" t="str">
        <f t="shared" si="113"/>
        <v/>
      </c>
      <c r="G3599" s="30"/>
      <c r="H3599" s="30"/>
      <c r="I3599" s="31"/>
      <c r="J3599" s="31"/>
      <c r="K3599" s="31"/>
    </row>
    <row r="3600" spans="1:11" ht="15.75" x14ac:dyDescent="0.25">
      <c r="A3600" s="28" t="str">
        <f>IFERROR((RANK(B3600, $B$5:B8596) + COUNTIF($B$5:B3600, B3600) - 1),"")</f>
        <v/>
      </c>
      <c r="B3600" s="29" t="str">
        <f t="shared" si="112"/>
        <v>0</v>
      </c>
      <c r="C3600" s="30"/>
      <c r="D3600" s="30"/>
      <c r="E3600" s="34"/>
      <c r="F3600" s="33" t="str">
        <f t="shared" si="113"/>
        <v/>
      </c>
      <c r="G3600" s="30"/>
      <c r="H3600" s="30"/>
      <c r="I3600" s="31"/>
      <c r="J3600" s="31"/>
      <c r="K3600" s="31"/>
    </row>
    <row r="3601" spans="1:11" ht="15.75" x14ac:dyDescent="0.25">
      <c r="A3601" s="28" t="str">
        <f>IFERROR((RANK(B3601, $B$5:B8597) + COUNTIF($B$5:B3601, B3601) - 1),"")</f>
        <v/>
      </c>
      <c r="B3601" s="29" t="str">
        <f t="shared" si="112"/>
        <v>0</v>
      </c>
      <c r="C3601" s="30"/>
      <c r="D3601" s="30"/>
      <c r="E3601" s="34"/>
      <c r="F3601" s="33" t="str">
        <f t="shared" si="113"/>
        <v/>
      </c>
      <c r="G3601" s="30"/>
      <c r="H3601" s="30"/>
      <c r="I3601" s="31"/>
      <c r="J3601" s="31"/>
      <c r="K3601" s="31"/>
    </row>
    <row r="3602" spans="1:11" ht="15.75" x14ac:dyDescent="0.25">
      <c r="A3602" s="28" t="str">
        <f>IFERROR((RANK(B3602, $B$5:B8598) + COUNTIF($B$5:B3602, B3602) - 1),"")</f>
        <v/>
      </c>
      <c r="B3602" s="29" t="str">
        <f t="shared" si="112"/>
        <v>0</v>
      </c>
      <c r="C3602" s="30"/>
      <c r="D3602" s="30"/>
      <c r="E3602" s="34"/>
      <c r="F3602" s="33" t="str">
        <f t="shared" si="113"/>
        <v/>
      </c>
      <c r="G3602" s="30"/>
      <c r="H3602" s="30"/>
      <c r="I3602" s="31"/>
      <c r="J3602" s="31"/>
      <c r="K3602" s="31"/>
    </row>
    <row r="3603" spans="1:11" ht="15.75" x14ac:dyDescent="0.25">
      <c r="A3603" s="28" t="str">
        <f>IFERROR((RANK(B3603, $B$5:B8599) + COUNTIF($B$5:B3603, B3603) - 1),"")</f>
        <v/>
      </c>
      <c r="B3603" s="29" t="str">
        <f t="shared" si="112"/>
        <v>0</v>
      </c>
      <c r="C3603" s="30"/>
      <c r="D3603" s="30"/>
      <c r="E3603" s="34"/>
      <c r="F3603" s="33" t="str">
        <f t="shared" si="113"/>
        <v/>
      </c>
      <c r="G3603" s="30"/>
      <c r="H3603" s="30"/>
      <c r="I3603" s="31"/>
      <c r="J3603" s="31"/>
      <c r="K3603" s="31"/>
    </row>
    <row r="3604" spans="1:11" ht="15.75" x14ac:dyDescent="0.25">
      <c r="A3604" s="28" t="str">
        <f>IFERROR((RANK(B3604, $B$5:B8600) + COUNTIF($B$5:B3604, B3604) - 1),"")</f>
        <v/>
      </c>
      <c r="B3604" s="29" t="str">
        <f t="shared" si="112"/>
        <v>0</v>
      </c>
      <c r="C3604" s="30"/>
      <c r="D3604" s="30"/>
      <c r="E3604" s="34"/>
      <c r="F3604" s="33" t="str">
        <f t="shared" si="113"/>
        <v/>
      </c>
      <c r="G3604" s="30"/>
      <c r="H3604" s="30"/>
      <c r="I3604" s="31"/>
      <c r="J3604" s="31"/>
      <c r="K3604" s="31"/>
    </row>
    <row r="3605" spans="1:11" ht="15.75" x14ac:dyDescent="0.25">
      <c r="A3605" s="28" t="str">
        <f>IFERROR((RANK(B3605, $B$5:B8601) + COUNTIF($B$5:B3605, B3605) - 1),"")</f>
        <v/>
      </c>
      <c r="B3605" s="29" t="str">
        <f t="shared" si="112"/>
        <v>0</v>
      </c>
      <c r="C3605" s="30"/>
      <c r="D3605" s="30"/>
      <c r="E3605" s="34"/>
      <c r="F3605" s="33" t="str">
        <f t="shared" si="113"/>
        <v/>
      </c>
      <c r="G3605" s="30"/>
      <c r="H3605" s="30"/>
      <c r="I3605" s="31"/>
      <c r="J3605" s="31"/>
      <c r="K3605" s="31"/>
    </row>
    <row r="3606" spans="1:11" ht="15.75" x14ac:dyDescent="0.25">
      <c r="A3606" s="28" t="str">
        <f>IFERROR((RANK(B3606, $B$5:B8602) + COUNTIF($B$5:B3606, B3606) - 1),"")</f>
        <v/>
      </c>
      <c r="B3606" s="29" t="str">
        <f t="shared" si="112"/>
        <v>0</v>
      </c>
      <c r="C3606" s="30"/>
      <c r="D3606" s="30"/>
      <c r="E3606" s="34"/>
      <c r="F3606" s="33" t="str">
        <f t="shared" si="113"/>
        <v/>
      </c>
      <c r="G3606" s="30"/>
      <c r="H3606" s="30"/>
      <c r="I3606" s="31"/>
      <c r="J3606" s="31"/>
      <c r="K3606" s="31"/>
    </row>
    <row r="3607" spans="1:11" ht="15.75" x14ac:dyDescent="0.25">
      <c r="A3607" s="28" t="str">
        <f>IFERROR((RANK(B3607, $B$5:B8603) + COUNTIF($B$5:B3607, B3607) - 1),"")</f>
        <v/>
      </c>
      <c r="B3607" s="29" t="str">
        <f t="shared" si="112"/>
        <v>0</v>
      </c>
      <c r="C3607" s="30"/>
      <c r="D3607" s="30"/>
      <c r="E3607" s="34"/>
      <c r="F3607" s="33" t="str">
        <f t="shared" si="113"/>
        <v/>
      </c>
      <c r="G3607" s="30"/>
      <c r="H3607" s="30"/>
      <c r="I3607" s="31"/>
      <c r="J3607" s="31"/>
      <c r="K3607" s="31"/>
    </row>
    <row r="3608" spans="1:11" ht="15.75" x14ac:dyDescent="0.25">
      <c r="A3608" s="28" t="str">
        <f>IFERROR((RANK(B3608, $B$5:B8604) + COUNTIF($B$5:B3608, B3608) - 1),"")</f>
        <v/>
      </c>
      <c r="B3608" s="29" t="str">
        <f t="shared" si="112"/>
        <v>0</v>
      </c>
      <c r="C3608" s="30"/>
      <c r="D3608" s="30"/>
      <c r="E3608" s="34"/>
      <c r="F3608" s="33" t="str">
        <f t="shared" si="113"/>
        <v/>
      </c>
      <c r="G3608" s="30"/>
      <c r="H3608" s="30"/>
      <c r="I3608" s="31"/>
      <c r="J3608" s="31"/>
      <c r="K3608" s="31"/>
    </row>
    <row r="3609" spans="1:11" ht="15.75" x14ac:dyDescent="0.25">
      <c r="A3609" s="28" t="str">
        <f>IFERROR((RANK(B3609, $B$5:B8605) + COUNTIF($B$5:B3609, B3609) - 1),"")</f>
        <v/>
      </c>
      <c r="B3609" s="29" t="str">
        <f t="shared" si="112"/>
        <v>0</v>
      </c>
      <c r="C3609" s="30"/>
      <c r="D3609" s="30"/>
      <c r="E3609" s="34"/>
      <c r="F3609" s="33" t="str">
        <f t="shared" si="113"/>
        <v/>
      </c>
      <c r="G3609" s="30"/>
      <c r="H3609" s="30"/>
      <c r="I3609" s="31"/>
      <c r="J3609" s="31"/>
      <c r="K3609" s="31"/>
    </row>
    <row r="3610" spans="1:11" ht="15.75" x14ac:dyDescent="0.25">
      <c r="A3610" s="28" t="str">
        <f>IFERROR((RANK(B3610, $B$5:B8606) + COUNTIF($B$5:B3610, B3610) - 1),"")</f>
        <v/>
      </c>
      <c r="B3610" s="29" t="str">
        <f t="shared" si="112"/>
        <v>0</v>
      </c>
      <c r="C3610" s="30"/>
      <c r="D3610" s="30"/>
      <c r="E3610" s="34"/>
      <c r="F3610" s="33" t="str">
        <f t="shared" si="113"/>
        <v/>
      </c>
      <c r="G3610" s="30"/>
      <c r="H3610" s="30"/>
      <c r="I3610" s="31"/>
      <c r="J3610" s="31"/>
      <c r="K3610" s="31"/>
    </row>
    <row r="3611" spans="1:11" ht="15.75" x14ac:dyDescent="0.25">
      <c r="A3611" s="28" t="str">
        <f>IFERROR((RANK(B3611, $B$5:B8607) + COUNTIF($B$5:B3611, B3611) - 1),"")</f>
        <v/>
      </c>
      <c r="B3611" s="29" t="str">
        <f t="shared" si="112"/>
        <v>0</v>
      </c>
      <c r="C3611" s="30"/>
      <c r="D3611" s="30"/>
      <c r="E3611" s="34"/>
      <c r="F3611" s="33" t="str">
        <f t="shared" si="113"/>
        <v/>
      </c>
      <c r="G3611" s="30"/>
      <c r="H3611" s="30"/>
      <c r="I3611" s="31"/>
      <c r="J3611" s="31"/>
      <c r="K3611" s="31"/>
    </row>
    <row r="3612" spans="1:11" ht="15.75" x14ac:dyDescent="0.25">
      <c r="A3612" s="28" t="str">
        <f>IFERROR((RANK(B3612, $B$5:B8608) + COUNTIF($B$5:B3612, B3612) - 1),"")</f>
        <v/>
      </c>
      <c r="B3612" s="29" t="str">
        <f t="shared" si="112"/>
        <v>0</v>
      </c>
      <c r="C3612" s="30"/>
      <c r="D3612" s="30"/>
      <c r="E3612" s="34"/>
      <c r="F3612" s="33" t="str">
        <f t="shared" si="113"/>
        <v/>
      </c>
      <c r="G3612" s="30"/>
      <c r="H3612" s="30"/>
      <c r="I3612" s="31"/>
      <c r="J3612" s="31"/>
      <c r="K3612" s="31"/>
    </row>
    <row r="3613" spans="1:11" ht="15.75" x14ac:dyDescent="0.25">
      <c r="A3613" s="28" t="str">
        <f>IFERROR((RANK(B3613, $B$5:B8609) + COUNTIF($B$5:B3613, B3613) - 1),"")</f>
        <v/>
      </c>
      <c r="B3613" s="29" t="str">
        <f t="shared" si="112"/>
        <v>0</v>
      </c>
      <c r="C3613" s="30"/>
      <c r="D3613" s="30"/>
      <c r="E3613" s="34"/>
      <c r="F3613" s="33" t="str">
        <f t="shared" si="113"/>
        <v/>
      </c>
      <c r="G3613" s="30"/>
      <c r="H3613" s="30"/>
      <c r="I3613" s="31"/>
      <c r="J3613" s="31"/>
      <c r="K3613" s="31"/>
    </row>
    <row r="3614" spans="1:11" ht="15.75" x14ac:dyDescent="0.25">
      <c r="A3614" s="28" t="str">
        <f>IFERROR((RANK(B3614, $B$5:B8610) + COUNTIF($B$5:B3614, B3614) - 1),"")</f>
        <v/>
      </c>
      <c r="B3614" s="29" t="str">
        <f t="shared" si="112"/>
        <v>0</v>
      </c>
      <c r="C3614" s="30"/>
      <c r="D3614" s="30"/>
      <c r="E3614" s="34"/>
      <c r="F3614" s="33" t="str">
        <f t="shared" si="113"/>
        <v/>
      </c>
      <c r="G3614" s="30"/>
      <c r="H3614" s="30"/>
      <c r="I3614" s="31"/>
      <c r="J3614" s="31"/>
      <c r="K3614" s="31"/>
    </row>
    <row r="3615" spans="1:11" ht="15.75" x14ac:dyDescent="0.25">
      <c r="A3615" s="28" t="str">
        <f>IFERROR((RANK(B3615, $B$5:B8611) + COUNTIF($B$5:B3615, B3615) - 1),"")</f>
        <v/>
      </c>
      <c r="B3615" s="29" t="str">
        <f t="shared" si="112"/>
        <v>0</v>
      </c>
      <c r="C3615" s="30"/>
      <c r="D3615" s="30"/>
      <c r="E3615" s="34"/>
      <c r="F3615" s="33" t="str">
        <f t="shared" si="113"/>
        <v/>
      </c>
      <c r="G3615" s="30"/>
      <c r="H3615" s="30"/>
      <c r="I3615" s="31"/>
      <c r="J3615" s="31"/>
      <c r="K3615" s="31"/>
    </row>
    <row r="3616" spans="1:11" ht="15.75" x14ac:dyDescent="0.25">
      <c r="A3616" s="28" t="str">
        <f>IFERROR((RANK(B3616, $B$5:B8612) + COUNTIF($B$5:B3616, B3616) - 1),"")</f>
        <v/>
      </c>
      <c r="B3616" s="29" t="str">
        <f t="shared" si="112"/>
        <v>0</v>
      </c>
      <c r="C3616" s="30"/>
      <c r="D3616" s="30"/>
      <c r="E3616" s="34"/>
      <c r="F3616" s="33" t="str">
        <f t="shared" si="113"/>
        <v/>
      </c>
      <c r="G3616" s="30"/>
      <c r="H3616" s="30"/>
      <c r="I3616" s="31"/>
      <c r="J3616" s="31"/>
      <c r="K3616" s="31"/>
    </row>
    <row r="3617" spans="1:11" ht="15.75" x14ac:dyDescent="0.25">
      <c r="A3617" s="28" t="str">
        <f>IFERROR((RANK(B3617, $B$5:B8613) + COUNTIF($B$5:B3617, B3617) - 1),"")</f>
        <v/>
      </c>
      <c r="B3617" s="29" t="str">
        <f t="shared" si="112"/>
        <v>0</v>
      </c>
      <c r="C3617" s="30"/>
      <c r="D3617" s="30"/>
      <c r="E3617" s="34"/>
      <c r="F3617" s="33" t="str">
        <f t="shared" si="113"/>
        <v/>
      </c>
      <c r="G3617" s="30"/>
      <c r="H3617" s="30"/>
      <c r="I3617" s="31"/>
      <c r="J3617" s="31"/>
      <c r="K3617" s="31"/>
    </row>
    <row r="3618" spans="1:11" ht="15.75" x14ac:dyDescent="0.25">
      <c r="A3618" s="28" t="str">
        <f>IFERROR((RANK(B3618, $B$5:B8614) + COUNTIF($B$5:B3618, B3618) - 1),"")</f>
        <v/>
      </c>
      <c r="B3618" s="29" t="str">
        <f t="shared" si="112"/>
        <v>0</v>
      </c>
      <c r="C3618" s="30"/>
      <c r="D3618" s="30"/>
      <c r="E3618" s="34"/>
      <c r="F3618" s="33" t="str">
        <f t="shared" si="113"/>
        <v/>
      </c>
      <c r="G3618" s="30"/>
      <c r="H3618" s="30"/>
      <c r="I3618" s="31"/>
      <c r="J3618" s="31"/>
      <c r="K3618" s="31"/>
    </row>
    <row r="3619" spans="1:11" ht="15.75" x14ac:dyDescent="0.25">
      <c r="A3619" s="28" t="str">
        <f>IFERROR((RANK(B3619, $B$5:B8615) + COUNTIF($B$5:B3619, B3619) - 1),"")</f>
        <v/>
      </c>
      <c r="B3619" s="29" t="str">
        <f t="shared" si="112"/>
        <v>0</v>
      </c>
      <c r="C3619" s="30"/>
      <c r="D3619" s="30"/>
      <c r="E3619" s="34"/>
      <c r="F3619" s="33" t="str">
        <f t="shared" si="113"/>
        <v/>
      </c>
      <c r="G3619" s="30"/>
      <c r="H3619" s="30"/>
      <c r="I3619" s="31"/>
      <c r="J3619" s="31"/>
      <c r="K3619" s="31"/>
    </row>
    <row r="3620" spans="1:11" ht="15.75" x14ac:dyDescent="0.25">
      <c r="A3620" s="28" t="str">
        <f>IFERROR((RANK(B3620, $B$5:B8616) + COUNTIF($B$5:B3620, B3620) - 1),"")</f>
        <v/>
      </c>
      <c r="B3620" s="29" t="str">
        <f t="shared" si="112"/>
        <v>0</v>
      </c>
      <c r="C3620" s="30"/>
      <c r="D3620" s="30"/>
      <c r="E3620" s="34"/>
      <c r="F3620" s="33" t="str">
        <f t="shared" si="113"/>
        <v/>
      </c>
      <c r="G3620" s="30"/>
      <c r="H3620" s="30"/>
      <c r="I3620" s="31"/>
      <c r="J3620" s="31"/>
      <c r="K3620" s="31"/>
    </row>
    <row r="3621" spans="1:11" ht="15.75" x14ac:dyDescent="0.25">
      <c r="A3621" s="28" t="str">
        <f>IFERROR((RANK(B3621, $B$5:B8617) + COUNTIF($B$5:B3621, B3621) - 1),"")</f>
        <v/>
      </c>
      <c r="B3621" s="29" t="str">
        <f t="shared" si="112"/>
        <v>0</v>
      </c>
      <c r="C3621" s="30"/>
      <c r="D3621" s="30"/>
      <c r="E3621" s="34"/>
      <c r="F3621" s="33" t="str">
        <f t="shared" si="113"/>
        <v/>
      </c>
      <c r="G3621" s="30"/>
      <c r="H3621" s="30"/>
      <c r="I3621" s="31"/>
      <c r="J3621" s="31"/>
      <c r="K3621" s="31"/>
    </row>
    <row r="3622" spans="1:11" ht="15.75" x14ac:dyDescent="0.25">
      <c r="A3622" s="28" t="str">
        <f>IFERROR((RANK(B3622, $B$5:B8618) + COUNTIF($B$5:B3622, B3622) - 1),"")</f>
        <v/>
      </c>
      <c r="B3622" s="29" t="str">
        <f t="shared" si="112"/>
        <v>0</v>
      </c>
      <c r="C3622" s="30"/>
      <c r="D3622" s="30"/>
      <c r="E3622" s="34"/>
      <c r="F3622" s="33" t="str">
        <f t="shared" si="113"/>
        <v/>
      </c>
      <c r="G3622" s="30"/>
      <c r="H3622" s="30"/>
      <c r="I3622" s="31"/>
      <c r="J3622" s="31"/>
      <c r="K3622" s="31"/>
    </row>
    <row r="3623" spans="1:11" ht="15.75" x14ac:dyDescent="0.25">
      <c r="A3623" s="28" t="str">
        <f>IFERROR((RANK(B3623, $B$5:B8619) + COUNTIF($B$5:B3623, B3623) - 1),"")</f>
        <v/>
      </c>
      <c r="B3623" s="29" t="str">
        <f t="shared" si="112"/>
        <v>0</v>
      </c>
      <c r="C3623" s="30"/>
      <c r="D3623" s="30"/>
      <c r="E3623" s="34"/>
      <c r="F3623" s="33" t="str">
        <f t="shared" si="113"/>
        <v/>
      </c>
      <c r="G3623" s="30"/>
      <c r="H3623" s="30"/>
      <c r="I3623" s="31"/>
      <c r="J3623" s="31"/>
      <c r="K3623" s="31"/>
    </row>
    <row r="3624" spans="1:11" ht="15.75" x14ac:dyDescent="0.25">
      <c r="A3624" s="28" t="str">
        <f>IFERROR((RANK(B3624, $B$5:B8620) + COUNTIF($B$5:B3624, B3624) - 1),"")</f>
        <v/>
      </c>
      <c r="B3624" s="29" t="str">
        <f t="shared" si="112"/>
        <v>0</v>
      </c>
      <c r="C3624" s="30"/>
      <c r="D3624" s="30"/>
      <c r="E3624" s="34"/>
      <c r="F3624" s="33" t="str">
        <f t="shared" si="113"/>
        <v/>
      </c>
      <c r="G3624" s="30"/>
      <c r="H3624" s="30"/>
      <c r="I3624" s="31"/>
      <c r="J3624" s="31"/>
      <c r="K3624" s="31"/>
    </row>
    <row r="3625" spans="1:11" ht="15.75" x14ac:dyDescent="0.25">
      <c r="A3625" s="28" t="str">
        <f>IFERROR((RANK(B3625, $B$5:B8621) + COUNTIF($B$5:B3625, B3625) - 1),"")</f>
        <v/>
      </c>
      <c r="B3625" s="29" t="str">
        <f t="shared" si="112"/>
        <v>0</v>
      </c>
      <c r="C3625" s="30"/>
      <c r="D3625" s="30"/>
      <c r="E3625" s="34"/>
      <c r="F3625" s="33" t="str">
        <f t="shared" si="113"/>
        <v/>
      </c>
      <c r="G3625" s="30"/>
      <c r="H3625" s="30"/>
      <c r="I3625" s="31"/>
      <c r="J3625" s="31"/>
      <c r="K3625" s="31"/>
    </row>
    <row r="3626" spans="1:11" ht="15.75" x14ac:dyDescent="0.25">
      <c r="A3626" s="28" t="str">
        <f>IFERROR((RANK(B3626, $B$5:B8622) + COUNTIF($B$5:B3626, B3626) - 1),"")</f>
        <v/>
      </c>
      <c r="B3626" s="29" t="str">
        <f t="shared" si="112"/>
        <v>0</v>
      </c>
      <c r="C3626" s="30"/>
      <c r="D3626" s="30"/>
      <c r="E3626" s="34"/>
      <c r="F3626" s="33" t="str">
        <f t="shared" si="113"/>
        <v/>
      </c>
      <c r="G3626" s="30"/>
      <c r="H3626" s="30"/>
      <c r="I3626" s="31"/>
      <c r="J3626" s="31"/>
      <c r="K3626" s="31"/>
    </row>
    <row r="3627" spans="1:11" ht="15.75" x14ac:dyDescent="0.25">
      <c r="A3627" s="28" t="str">
        <f>IFERROR((RANK(B3627, $B$5:B8623) + COUNTIF($B$5:B3627, B3627) - 1),"")</f>
        <v/>
      </c>
      <c r="B3627" s="29" t="str">
        <f t="shared" si="112"/>
        <v>0</v>
      </c>
      <c r="C3627" s="30"/>
      <c r="D3627" s="30"/>
      <c r="E3627" s="34"/>
      <c r="F3627" s="33" t="str">
        <f t="shared" si="113"/>
        <v/>
      </c>
      <c r="G3627" s="30"/>
      <c r="H3627" s="30"/>
      <c r="I3627" s="31"/>
      <c r="J3627" s="31"/>
      <c r="K3627" s="31"/>
    </row>
    <row r="3628" spans="1:11" ht="15.75" x14ac:dyDescent="0.25">
      <c r="A3628" s="28" t="str">
        <f>IFERROR((RANK(B3628, $B$5:B8624) + COUNTIF($B$5:B3628, B3628) - 1),"")</f>
        <v/>
      </c>
      <c r="B3628" s="29" t="str">
        <f t="shared" si="112"/>
        <v>0</v>
      </c>
      <c r="C3628" s="30"/>
      <c r="D3628" s="30"/>
      <c r="E3628" s="34"/>
      <c r="F3628" s="33" t="str">
        <f t="shared" si="113"/>
        <v/>
      </c>
      <c r="G3628" s="30"/>
      <c r="H3628" s="30"/>
      <c r="I3628" s="31"/>
      <c r="J3628" s="31"/>
      <c r="K3628" s="31"/>
    </row>
    <row r="3629" spans="1:11" ht="15.75" x14ac:dyDescent="0.25">
      <c r="A3629" s="28" t="str">
        <f>IFERROR((RANK(B3629, $B$5:B8625) + COUNTIF($B$5:B3629, B3629) - 1),"")</f>
        <v/>
      </c>
      <c r="B3629" s="29" t="str">
        <f t="shared" si="112"/>
        <v>0</v>
      </c>
      <c r="C3629" s="30"/>
      <c r="D3629" s="30"/>
      <c r="E3629" s="34"/>
      <c r="F3629" s="33" t="str">
        <f t="shared" si="113"/>
        <v/>
      </c>
      <c r="G3629" s="30"/>
      <c r="H3629" s="30"/>
      <c r="I3629" s="31"/>
      <c r="J3629" s="31"/>
      <c r="K3629" s="31"/>
    </row>
    <row r="3630" spans="1:11" ht="15.75" x14ac:dyDescent="0.25">
      <c r="A3630" s="28" t="str">
        <f>IFERROR((RANK(B3630, $B$5:B8626) + COUNTIF($B$5:B3630, B3630) - 1),"")</f>
        <v/>
      </c>
      <c r="B3630" s="29" t="str">
        <f t="shared" si="112"/>
        <v>0</v>
      </c>
      <c r="C3630" s="30"/>
      <c r="D3630" s="30"/>
      <c r="E3630" s="34"/>
      <c r="F3630" s="33" t="str">
        <f t="shared" si="113"/>
        <v/>
      </c>
      <c r="G3630" s="30"/>
      <c r="H3630" s="30"/>
      <c r="I3630" s="31"/>
      <c r="J3630" s="31"/>
      <c r="K3630" s="31"/>
    </row>
    <row r="3631" spans="1:11" ht="15.75" x14ac:dyDescent="0.25">
      <c r="A3631" s="28" t="str">
        <f>IFERROR((RANK(B3631, $B$5:B8627) + COUNTIF($B$5:B3631, B3631) - 1),"")</f>
        <v/>
      </c>
      <c r="B3631" s="29" t="str">
        <f t="shared" si="112"/>
        <v>0</v>
      </c>
      <c r="C3631" s="30"/>
      <c r="D3631" s="30"/>
      <c r="E3631" s="34"/>
      <c r="F3631" s="33" t="str">
        <f t="shared" si="113"/>
        <v/>
      </c>
      <c r="G3631" s="30"/>
      <c r="H3631" s="30"/>
      <c r="I3631" s="31"/>
      <c r="J3631" s="31"/>
      <c r="K3631" s="31"/>
    </row>
    <row r="3632" spans="1:11" ht="15.75" x14ac:dyDescent="0.25">
      <c r="A3632" s="28" t="str">
        <f>IFERROR((RANK(B3632, $B$5:B8628) + COUNTIF($B$5:B3632, B3632) - 1),"")</f>
        <v/>
      </c>
      <c r="B3632" s="29" t="str">
        <f t="shared" si="112"/>
        <v>0</v>
      </c>
      <c r="C3632" s="30"/>
      <c r="D3632" s="30"/>
      <c r="E3632" s="34"/>
      <c r="F3632" s="33" t="str">
        <f t="shared" si="113"/>
        <v/>
      </c>
      <c r="G3632" s="30"/>
      <c r="H3632" s="30"/>
      <c r="I3632" s="31"/>
      <c r="J3632" s="31"/>
      <c r="K3632" s="31"/>
    </row>
    <row r="3633" spans="1:11" ht="15.75" x14ac:dyDescent="0.25">
      <c r="A3633" s="28" t="str">
        <f>IFERROR((RANK(B3633, $B$5:B8629) + COUNTIF($B$5:B3633, B3633) - 1),"")</f>
        <v/>
      </c>
      <c r="B3633" s="29" t="str">
        <f t="shared" si="112"/>
        <v>0</v>
      </c>
      <c r="C3633" s="30"/>
      <c r="D3633" s="30"/>
      <c r="E3633" s="34"/>
      <c r="F3633" s="33" t="str">
        <f t="shared" si="113"/>
        <v/>
      </c>
      <c r="G3633" s="30"/>
      <c r="H3633" s="30"/>
      <c r="I3633" s="31"/>
      <c r="J3633" s="31"/>
      <c r="K3633" s="31"/>
    </row>
    <row r="3634" spans="1:11" ht="15.75" x14ac:dyDescent="0.25">
      <c r="A3634" s="28" t="str">
        <f>IFERROR((RANK(B3634, $B$5:B8630) + COUNTIF($B$5:B3634, B3634) - 1),"")</f>
        <v/>
      </c>
      <c r="B3634" s="29" t="str">
        <f t="shared" si="112"/>
        <v>0</v>
      </c>
      <c r="C3634" s="30"/>
      <c r="D3634" s="30"/>
      <c r="E3634" s="34"/>
      <c r="F3634" s="33" t="str">
        <f t="shared" si="113"/>
        <v/>
      </c>
      <c r="G3634" s="30"/>
      <c r="H3634" s="30"/>
      <c r="I3634" s="31"/>
      <c r="J3634" s="31"/>
      <c r="K3634" s="31"/>
    </row>
    <row r="3635" spans="1:11" ht="15.75" x14ac:dyDescent="0.25">
      <c r="A3635" s="28" t="str">
        <f>IFERROR((RANK(B3635, $B$5:B8631) + COUNTIF($B$5:B3635, B3635) - 1),"")</f>
        <v/>
      </c>
      <c r="B3635" s="29" t="str">
        <f t="shared" si="112"/>
        <v>0</v>
      </c>
      <c r="C3635" s="30"/>
      <c r="D3635" s="30"/>
      <c r="E3635" s="34"/>
      <c r="F3635" s="33" t="str">
        <f t="shared" si="113"/>
        <v/>
      </c>
      <c r="G3635" s="30"/>
      <c r="H3635" s="30"/>
      <c r="I3635" s="31"/>
      <c r="J3635" s="31"/>
      <c r="K3635" s="31"/>
    </row>
    <row r="3636" spans="1:11" ht="15.75" x14ac:dyDescent="0.25">
      <c r="A3636" s="28" t="str">
        <f>IFERROR((RANK(B3636, $B$5:B8632) + COUNTIF($B$5:B3636, B3636) - 1),"")</f>
        <v/>
      </c>
      <c r="B3636" s="29" t="str">
        <f t="shared" si="112"/>
        <v>0</v>
      </c>
      <c r="C3636" s="30"/>
      <c r="D3636" s="30"/>
      <c r="E3636" s="34"/>
      <c r="F3636" s="33" t="str">
        <f t="shared" si="113"/>
        <v/>
      </c>
      <c r="G3636" s="30"/>
      <c r="H3636" s="30"/>
      <c r="I3636" s="31"/>
      <c r="J3636" s="31"/>
      <c r="K3636" s="31"/>
    </row>
    <row r="3637" spans="1:11" ht="15.75" x14ac:dyDescent="0.25">
      <c r="A3637" s="28" t="str">
        <f>IFERROR((RANK(B3637, $B$5:B8633) + COUNTIF($B$5:B3637, B3637) - 1),"")</f>
        <v/>
      </c>
      <c r="B3637" s="29" t="str">
        <f t="shared" si="112"/>
        <v>0</v>
      </c>
      <c r="C3637" s="30"/>
      <c r="D3637" s="30"/>
      <c r="E3637" s="34"/>
      <c r="F3637" s="33" t="str">
        <f t="shared" si="113"/>
        <v/>
      </c>
      <c r="G3637" s="30"/>
      <c r="H3637" s="30"/>
      <c r="I3637" s="31"/>
      <c r="J3637" s="31"/>
      <c r="K3637" s="31"/>
    </row>
    <row r="3638" spans="1:11" ht="15.75" x14ac:dyDescent="0.25">
      <c r="A3638" s="28" t="str">
        <f>IFERROR((RANK(B3638, $B$5:B8634) + COUNTIF($B$5:B3638, B3638) - 1),"")</f>
        <v/>
      </c>
      <c r="B3638" s="29" t="str">
        <f t="shared" si="112"/>
        <v>0</v>
      </c>
      <c r="C3638" s="30"/>
      <c r="D3638" s="30"/>
      <c r="E3638" s="34"/>
      <c r="F3638" s="33" t="str">
        <f t="shared" si="113"/>
        <v/>
      </c>
      <c r="G3638" s="30"/>
      <c r="H3638" s="30"/>
      <c r="I3638" s="31"/>
      <c r="J3638" s="31"/>
      <c r="K3638" s="31"/>
    </row>
    <row r="3639" spans="1:11" ht="15.75" x14ac:dyDescent="0.25">
      <c r="A3639" s="28" t="str">
        <f>IFERROR((RANK(B3639, $B$5:B8635) + COUNTIF($B$5:B3639, B3639) - 1),"")</f>
        <v/>
      </c>
      <c r="B3639" s="29" t="str">
        <f t="shared" si="112"/>
        <v>0</v>
      </c>
      <c r="C3639" s="30"/>
      <c r="D3639" s="30"/>
      <c r="E3639" s="34"/>
      <c r="F3639" s="33" t="str">
        <f t="shared" si="113"/>
        <v/>
      </c>
      <c r="G3639" s="30"/>
      <c r="H3639" s="30"/>
      <c r="I3639" s="31"/>
      <c r="J3639" s="31"/>
      <c r="K3639" s="31"/>
    </row>
    <row r="3640" spans="1:11" ht="15.75" x14ac:dyDescent="0.25">
      <c r="A3640" s="28" t="str">
        <f>IFERROR((RANK(B3640, $B$5:B8636) + COUNTIF($B$5:B3640, B3640) - 1),"")</f>
        <v/>
      </c>
      <c r="B3640" s="29" t="str">
        <f t="shared" si="112"/>
        <v>0</v>
      </c>
      <c r="C3640" s="30"/>
      <c r="D3640" s="30"/>
      <c r="E3640" s="34"/>
      <c r="F3640" s="33" t="str">
        <f t="shared" si="113"/>
        <v/>
      </c>
      <c r="G3640" s="30"/>
      <c r="H3640" s="30"/>
      <c r="I3640" s="31"/>
      <c r="J3640" s="31"/>
      <c r="K3640" s="31"/>
    </row>
    <row r="3641" spans="1:11" ht="15.75" x14ac:dyDescent="0.25">
      <c r="A3641" s="28" t="str">
        <f>IFERROR((RANK(B3641, $B$5:B8637) + COUNTIF($B$5:B3641, B3641) - 1),"")</f>
        <v/>
      </c>
      <c r="B3641" s="29" t="str">
        <f t="shared" si="112"/>
        <v>0</v>
      </c>
      <c r="C3641" s="30"/>
      <c r="D3641" s="30"/>
      <c r="E3641" s="34"/>
      <c r="F3641" s="33" t="str">
        <f t="shared" si="113"/>
        <v/>
      </c>
      <c r="G3641" s="30"/>
      <c r="H3641" s="30"/>
      <c r="I3641" s="31"/>
      <c r="J3641" s="31"/>
      <c r="K3641" s="31"/>
    </row>
    <row r="3642" spans="1:11" ht="15.75" x14ac:dyDescent="0.25">
      <c r="A3642" s="28" t="str">
        <f>IFERROR((RANK(B3642, $B$5:B8638) + COUNTIF($B$5:B3642, B3642) - 1),"")</f>
        <v/>
      </c>
      <c r="B3642" s="29" t="str">
        <f t="shared" si="112"/>
        <v>0</v>
      </c>
      <c r="C3642" s="30"/>
      <c r="D3642" s="30"/>
      <c r="E3642" s="34"/>
      <c r="F3642" s="33" t="str">
        <f t="shared" si="113"/>
        <v/>
      </c>
      <c r="G3642" s="30"/>
      <c r="H3642" s="30"/>
      <c r="I3642" s="31"/>
      <c r="J3642" s="31"/>
      <c r="K3642" s="31"/>
    </row>
    <row r="3643" spans="1:11" ht="15.75" x14ac:dyDescent="0.25">
      <c r="A3643" s="28" t="str">
        <f>IFERROR((RANK(B3643, $B$5:B8639) + COUNTIF($B$5:B3643, B3643) - 1),"")</f>
        <v/>
      </c>
      <c r="B3643" s="29" t="str">
        <f t="shared" si="112"/>
        <v>0</v>
      </c>
      <c r="C3643" s="30"/>
      <c r="D3643" s="30"/>
      <c r="E3643" s="34"/>
      <c r="F3643" s="33" t="str">
        <f t="shared" si="113"/>
        <v/>
      </c>
      <c r="G3643" s="30"/>
      <c r="H3643" s="30"/>
      <c r="I3643" s="31"/>
      <c r="J3643" s="31"/>
      <c r="K3643" s="31"/>
    </row>
    <row r="3644" spans="1:11" ht="15.75" x14ac:dyDescent="0.25">
      <c r="A3644" s="28" t="str">
        <f>IFERROR((RANK(B3644, $B$5:B8640) + COUNTIF($B$5:B3644, B3644) - 1),"")</f>
        <v/>
      </c>
      <c r="B3644" s="29" t="str">
        <f t="shared" si="112"/>
        <v>0</v>
      </c>
      <c r="C3644" s="30"/>
      <c r="D3644" s="30"/>
      <c r="E3644" s="34"/>
      <c r="F3644" s="33" t="str">
        <f t="shared" si="113"/>
        <v/>
      </c>
      <c r="G3644" s="30"/>
      <c r="H3644" s="30"/>
      <c r="I3644" s="31"/>
      <c r="J3644" s="31"/>
      <c r="K3644" s="31"/>
    </row>
    <row r="3645" spans="1:11" ht="15.75" x14ac:dyDescent="0.25">
      <c r="A3645" s="28" t="str">
        <f>IFERROR((RANK(B3645, $B$5:B8641) + COUNTIF($B$5:B3645, B3645) - 1),"")</f>
        <v/>
      </c>
      <c r="B3645" s="29" t="str">
        <f t="shared" si="112"/>
        <v>0</v>
      </c>
      <c r="C3645" s="30"/>
      <c r="D3645" s="30"/>
      <c r="E3645" s="34"/>
      <c r="F3645" s="33" t="str">
        <f t="shared" si="113"/>
        <v/>
      </c>
      <c r="G3645" s="30"/>
      <c r="H3645" s="30"/>
      <c r="I3645" s="31"/>
      <c r="J3645" s="31"/>
      <c r="K3645" s="31"/>
    </row>
    <row r="3646" spans="1:11" ht="15.75" x14ac:dyDescent="0.25">
      <c r="A3646" s="28" t="str">
        <f>IFERROR((RANK(B3646, $B$5:B8642) + COUNTIF($B$5:B3646, B3646) - 1),"")</f>
        <v/>
      </c>
      <c r="B3646" s="29" t="str">
        <f t="shared" si="112"/>
        <v>0</v>
      </c>
      <c r="C3646" s="30"/>
      <c r="D3646" s="30"/>
      <c r="E3646" s="34"/>
      <c r="F3646" s="33" t="str">
        <f t="shared" si="113"/>
        <v/>
      </c>
      <c r="G3646" s="30"/>
      <c r="H3646" s="30"/>
      <c r="I3646" s="31"/>
      <c r="J3646" s="31"/>
      <c r="K3646" s="31"/>
    </row>
    <row r="3647" spans="1:11" ht="15.75" x14ac:dyDescent="0.25">
      <c r="A3647" s="28" t="str">
        <f>IFERROR((RANK(B3647, $B$5:B8643) + COUNTIF($B$5:B3647, B3647) - 1),"")</f>
        <v/>
      </c>
      <c r="B3647" s="29" t="str">
        <f t="shared" si="112"/>
        <v>0</v>
      </c>
      <c r="C3647" s="30"/>
      <c r="D3647" s="30"/>
      <c r="E3647" s="34"/>
      <c r="F3647" s="33" t="str">
        <f t="shared" si="113"/>
        <v/>
      </c>
      <c r="G3647" s="30"/>
      <c r="H3647" s="30"/>
      <c r="I3647" s="31"/>
      <c r="J3647" s="31"/>
      <c r="K3647" s="31"/>
    </row>
    <row r="3648" spans="1:11" ht="15.75" x14ac:dyDescent="0.25">
      <c r="A3648" s="28" t="str">
        <f>IFERROR((RANK(B3648, $B$5:B8644) + COUNTIF($B$5:B3648, B3648) - 1),"")</f>
        <v/>
      </c>
      <c r="B3648" s="29" t="str">
        <f t="shared" si="112"/>
        <v>0</v>
      </c>
      <c r="C3648" s="30"/>
      <c r="D3648" s="30"/>
      <c r="E3648" s="34"/>
      <c r="F3648" s="33" t="str">
        <f t="shared" si="113"/>
        <v/>
      </c>
      <c r="G3648" s="30"/>
      <c r="H3648" s="30"/>
      <c r="I3648" s="31"/>
      <c r="J3648" s="31"/>
      <c r="K3648" s="31"/>
    </row>
    <row r="3649" spans="1:11" ht="15.75" x14ac:dyDescent="0.25">
      <c r="A3649" s="28" t="str">
        <f>IFERROR((RANK(B3649, $B$5:B8645) + COUNTIF($B$5:B3649, B3649) - 1),"")</f>
        <v/>
      </c>
      <c r="B3649" s="29" t="str">
        <f t="shared" si="112"/>
        <v>0</v>
      </c>
      <c r="C3649" s="30"/>
      <c r="D3649" s="30"/>
      <c r="E3649" s="34"/>
      <c r="F3649" s="33" t="str">
        <f t="shared" si="113"/>
        <v/>
      </c>
      <c r="G3649" s="30"/>
      <c r="H3649" s="30"/>
      <c r="I3649" s="31"/>
      <c r="J3649" s="31"/>
      <c r="K3649" s="31"/>
    </row>
    <row r="3650" spans="1:11" ht="15.75" x14ac:dyDescent="0.25">
      <c r="A3650" s="28" t="str">
        <f>IFERROR((RANK(B3650, $B$5:B8646) + COUNTIF($B$5:B3650, B3650) - 1),"")</f>
        <v/>
      </c>
      <c r="B3650" s="29" t="str">
        <f t="shared" si="112"/>
        <v>0</v>
      </c>
      <c r="C3650" s="30"/>
      <c r="D3650" s="30"/>
      <c r="E3650" s="34"/>
      <c r="F3650" s="33" t="str">
        <f t="shared" si="113"/>
        <v/>
      </c>
      <c r="G3650" s="30"/>
      <c r="H3650" s="30"/>
      <c r="I3650" s="31"/>
      <c r="J3650" s="31"/>
      <c r="K3650" s="31"/>
    </row>
    <row r="3651" spans="1:11" ht="15.75" x14ac:dyDescent="0.25">
      <c r="A3651" s="28" t="str">
        <f>IFERROR((RANK(B3651, $B$5:B8647) + COUNTIF($B$5:B3651, B3651) - 1),"")</f>
        <v/>
      </c>
      <c r="B3651" s="29" t="str">
        <f t="shared" si="112"/>
        <v>0</v>
      </c>
      <c r="C3651" s="30"/>
      <c r="D3651" s="30"/>
      <c r="E3651" s="34"/>
      <c r="F3651" s="33" t="str">
        <f t="shared" si="113"/>
        <v/>
      </c>
      <c r="G3651" s="30"/>
      <c r="H3651" s="30"/>
      <c r="I3651" s="31"/>
      <c r="J3651" s="31"/>
      <c r="K3651" s="31"/>
    </row>
    <row r="3652" spans="1:11" ht="15.75" x14ac:dyDescent="0.25">
      <c r="A3652" s="28" t="str">
        <f>IFERROR((RANK(B3652, $B$5:B8648) + COUNTIF($B$5:B3652, B3652) - 1),"")</f>
        <v/>
      </c>
      <c r="B3652" s="29" t="str">
        <f t="shared" si="112"/>
        <v>0</v>
      </c>
      <c r="C3652" s="30"/>
      <c r="D3652" s="30"/>
      <c r="E3652" s="34"/>
      <c r="F3652" s="33" t="str">
        <f t="shared" si="113"/>
        <v/>
      </c>
      <c r="G3652" s="30"/>
      <c r="H3652" s="30"/>
      <c r="I3652" s="31"/>
      <c r="J3652" s="31"/>
      <c r="K3652" s="31"/>
    </row>
    <row r="3653" spans="1:11" ht="15.75" x14ac:dyDescent="0.25">
      <c r="A3653" s="28" t="str">
        <f>IFERROR((RANK(B3653, $B$5:B8649) + COUNTIF($B$5:B3653, B3653) - 1),"")</f>
        <v/>
      </c>
      <c r="B3653" s="29" t="str">
        <f t="shared" ref="B3653:B3716" si="114">IF(G3653="Removed",IF(AND(I3653 &lt;&gt; "Poor", I3653 &lt;&gt; "Very Poor/Dead",E3653&gt;5), E3653, "0"),"0")</f>
        <v>0</v>
      </c>
      <c r="C3653" s="30"/>
      <c r="D3653" s="30"/>
      <c r="E3653" s="34"/>
      <c r="F3653" s="33" t="str">
        <f t="shared" ref="F3653:F3716" si="115">IF(E3653&gt;=20,"X","")</f>
        <v/>
      </c>
      <c r="G3653" s="30"/>
      <c r="H3653" s="30"/>
      <c r="I3653" s="31"/>
      <c r="J3653" s="31"/>
      <c r="K3653" s="31"/>
    </row>
    <row r="3654" spans="1:11" ht="15.75" x14ac:dyDescent="0.25">
      <c r="A3654" s="28" t="str">
        <f>IFERROR((RANK(B3654, $B$5:B8650) + COUNTIF($B$5:B3654, B3654) - 1),"")</f>
        <v/>
      </c>
      <c r="B3654" s="29" t="str">
        <f t="shared" si="114"/>
        <v>0</v>
      </c>
      <c r="C3654" s="30"/>
      <c r="D3654" s="30"/>
      <c r="E3654" s="34"/>
      <c r="F3654" s="33" t="str">
        <f t="shared" si="115"/>
        <v/>
      </c>
      <c r="G3654" s="30"/>
      <c r="H3654" s="30"/>
      <c r="I3654" s="31"/>
      <c r="J3654" s="31"/>
      <c r="K3654" s="31"/>
    </row>
    <row r="3655" spans="1:11" ht="15.75" x14ac:dyDescent="0.25">
      <c r="A3655" s="28" t="str">
        <f>IFERROR((RANK(B3655, $B$5:B8651) + COUNTIF($B$5:B3655, B3655) - 1),"")</f>
        <v/>
      </c>
      <c r="B3655" s="29" t="str">
        <f t="shared" si="114"/>
        <v>0</v>
      </c>
      <c r="C3655" s="30"/>
      <c r="D3655" s="30"/>
      <c r="E3655" s="34"/>
      <c r="F3655" s="33" t="str">
        <f t="shared" si="115"/>
        <v/>
      </c>
      <c r="G3655" s="30"/>
      <c r="H3655" s="30"/>
      <c r="I3655" s="31"/>
      <c r="J3655" s="31"/>
      <c r="K3655" s="31"/>
    </row>
    <row r="3656" spans="1:11" ht="15.75" x14ac:dyDescent="0.25">
      <c r="A3656" s="28" t="str">
        <f>IFERROR((RANK(B3656, $B$5:B8652) + COUNTIF($B$5:B3656, B3656) - 1),"")</f>
        <v/>
      </c>
      <c r="B3656" s="29" t="str">
        <f t="shared" si="114"/>
        <v>0</v>
      </c>
      <c r="C3656" s="30"/>
      <c r="D3656" s="30"/>
      <c r="E3656" s="34"/>
      <c r="F3656" s="33" t="str">
        <f t="shared" si="115"/>
        <v/>
      </c>
      <c r="G3656" s="30"/>
      <c r="H3656" s="30"/>
      <c r="I3656" s="31"/>
      <c r="J3656" s="31"/>
      <c r="K3656" s="31"/>
    </row>
    <row r="3657" spans="1:11" ht="15.75" x14ac:dyDescent="0.25">
      <c r="A3657" s="28" t="str">
        <f>IFERROR((RANK(B3657, $B$5:B8653) + COUNTIF($B$5:B3657, B3657) - 1),"")</f>
        <v/>
      </c>
      <c r="B3657" s="29" t="str">
        <f t="shared" si="114"/>
        <v>0</v>
      </c>
      <c r="C3657" s="30"/>
      <c r="D3657" s="30"/>
      <c r="E3657" s="34"/>
      <c r="F3657" s="33" t="str">
        <f t="shared" si="115"/>
        <v/>
      </c>
      <c r="G3657" s="30"/>
      <c r="H3657" s="30"/>
      <c r="I3657" s="31"/>
      <c r="J3657" s="31"/>
      <c r="K3657" s="31"/>
    </row>
    <row r="3658" spans="1:11" ht="15.75" x14ac:dyDescent="0.25">
      <c r="A3658" s="28" t="str">
        <f>IFERROR((RANK(B3658, $B$5:B8654) + COUNTIF($B$5:B3658, B3658) - 1),"")</f>
        <v/>
      </c>
      <c r="B3658" s="29" t="str">
        <f t="shared" si="114"/>
        <v>0</v>
      </c>
      <c r="C3658" s="30"/>
      <c r="D3658" s="30"/>
      <c r="E3658" s="34"/>
      <c r="F3658" s="33" t="str">
        <f t="shared" si="115"/>
        <v/>
      </c>
      <c r="G3658" s="30"/>
      <c r="H3658" s="30"/>
      <c r="I3658" s="31"/>
      <c r="J3658" s="31"/>
      <c r="K3658" s="31"/>
    </row>
    <row r="3659" spans="1:11" ht="15.75" x14ac:dyDescent="0.25">
      <c r="A3659" s="28" t="str">
        <f>IFERROR((RANK(B3659, $B$5:B8655) + COUNTIF($B$5:B3659, B3659) - 1),"")</f>
        <v/>
      </c>
      <c r="B3659" s="29" t="str">
        <f t="shared" si="114"/>
        <v>0</v>
      </c>
      <c r="C3659" s="30"/>
      <c r="D3659" s="30"/>
      <c r="E3659" s="34"/>
      <c r="F3659" s="33" t="str">
        <f t="shared" si="115"/>
        <v/>
      </c>
      <c r="G3659" s="30"/>
      <c r="H3659" s="30"/>
      <c r="I3659" s="31"/>
      <c r="J3659" s="31"/>
      <c r="K3659" s="31"/>
    </row>
    <row r="3660" spans="1:11" ht="15.75" x14ac:dyDescent="0.25">
      <c r="A3660" s="28" t="str">
        <f>IFERROR((RANK(B3660, $B$5:B8656) + COUNTIF($B$5:B3660, B3660) - 1),"")</f>
        <v/>
      </c>
      <c r="B3660" s="29" t="str">
        <f t="shared" si="114"/>
        <v>0</v>
      </c>
      <c r="C3660" s="30"/>
      <c r="D3660" s="30"/>
      <c r="E3660" s="34"/>
      <c r="F3660" s="33" t="str">
        <f t="shared" si="115"/>
        <v/>
      </c>
      <c r="G3660" s="30"/>
      <c r="H3660" s="30"/>
      <c r="I3660" s="31"/>
      <c r="J3660" s="31"/>
      <c r="K3660" s="31"/>
    </row>
    <row r="3661" spans="1:11" ht="15.75" x14ac:dyDescent="0.25">
      <c r="A3661" s="28" t="str">
        <f>IFERROR((RANK(B3661, $B$5:B8657) + COUNTIF($B$5:B3661, B3661) - 1),"")</f>
        <v/>
      </c>
      <c r="B3661" s="29" t="str">
        <f t="shared" si="114"/>
        <v>0</v>
      </c>
      <c r="C3661" s="30"/>
      <c r="D3661" s="30"/>
      <c r="E3661" s="34"/>
      <c r="F3661" s="33" t="str">
        <f t="shared" si="115"/>
        <v/>
      </c>
      <c r="G3661" s="30"/>
      <c r="H3661" s="30"/>
      <c r="I3661" s="31"/>
      <c r="J3661" s="31"/>
      <c r="K3661" s="31"/>
    </row>
    <row r="3662" spans="1:11" ht="15.75" x14ac:dyDescent="0.25">
      <c r="A3662" s="28" t="str">
        <f>IFERROR((RANK(B3662, $B$5:B8658) + COUNTIF($B$5:B3662, B3662) - 1),"")</f>
        <v/>
      </c>
      <c r="B3662" s="29" t="str">
        <f t="shared" si="114"/>
        <v>0</v>
      </c>
      <c r="C3662" s="30"/>
      <c r="D3662" s="30"/>
      <c r="E3662" s="34"/>
      <c r="F3662" s="33" t="str">
        <f t="shared" si="115"/>
        <v/>
      </c>
      <c r="G3662" s="30"/>
      <c r="H3662" s="30"/>
      <c r="I3662" s="31"/>
      <c r="J3662" s="31"/>
      <c r="K3662" s="31"/>
    </row>
    <row r="3663" spans="1:11" ht="15.75" x14ac:dyDescent="0.25">
      <c r="A3663" s="28" t="str">
        <f>IFERROR((RANK(B3663, $B$5:B8659) + COUNTIF($B$5:B3663, B3663) - 1),"")</f>
        <v/>
      </c>
      <c r="B3663" s="29" t="str">
        <f t="shared" si="114"/>
        <v>0</v>
      </c>
      <c r="C3663" s="30"/>
      <c r="D3663" s="30"/>
      <c r="E3663" s="34"/>
      <c r="F3663" s="33" t="str">
        <f t="shared" si="115"/>
        <v/>
      </c>
      <c r="G3663" s="30"/>
      <c r="H3663" s="30"/>
      <c r="I3663" s="31"/>
      <c r="J3663" s="31"/>
      <c r="K3663" s="31"/>
    </row>
    <row r="3664" spans="1:11" ht="15.75" x14ac:dyDescent="0.25">
      <c r="A3664" s="28" t="str">
        <f>IFERROR((RANK(B3664, $B$5:B8660) + COUNTIF($B$5:B3664, B3664) - 1),"")</f>
        <v/>
      </c>
      <c r="B3664" s="29" t="str">
        <f t="shared" si="114"/>
        <v>0</v>
      </c>
      <c r="C3664" s="30"/>
      <c r="D3664" s="30"/>
      <c r="E3664" s="34"/>
      <c r="F3664" s="33" t="str">
        <f t="shared" si="115"/>
        <v/>
      </c>
      <c r="G3664" s="30"/>
      <c r="H3664" s="30"/>
      <c r="I3664" s="31"/>
      <c r="J3664" s="31"/>
      <c r="K3664" s="31"/>
    </row>
    <row r="3665" spans="1:11" ht="15.75" x14ac:dyDescent="0.25">
      <c r="A3665" s="28" t="str">
        <f>IFERROR((RANK(B3665, $B$5:B8661) + COUNTIF($B$5:B3665, B3665) - 1),"")</f>
        <v/>
      </c>
      <c r="B3665" s="29" t="str">
        <f t="shared" si="114"/>
        <v>0</v>
      </c>
      <c r="C3665" s="30"/>
      <c r="D3665" s="30"/>
      <c r="E3665" s="34"/>
      <c r="F3665" s="33" t="str">
        <f t="shared" si="115"/>
        <v/>
      </c>
      <c r="G3665" s="30"/>
      <c r="H3665" s="30"/>
      <c r="I3665" s="31"/>
      <c r="J3665" s="31"/>
      <c r="K3665" s="31"/>
    </row>
    <row r="3666" spans="1:11" ht="15.75" x14ac:dyDescent="0.25">
      <c r="A3666" s="28" t="str">
        <f>IFERROR((RANK(B3666, $B$5:B8662) + COUNTIF($B$5:B3666, B3666) - 1),"")</f>
        <v/>
      </c>
      <c r="B3666" s="29" t="str">
        <f t="shared" si="114"/>
        <v>0</v>
      </c>
      <c r="C3666" s="30"/>
      <c r="D3666" s="30"/>
      <c r="E3666" s="34"/>
      <c r="F3666" s="33" t="str">
        <f t="shared" si="115"/>
        <v/>
      </c>
      <c r="G3666" s="30"/>
      <c r="H3666" s="30"/>
      <c r="I3666" s="31"/>
      <c r="J3666" s="31"/>
      <c r="K3666" s="31"/>
    </row>
    <row r="3667" spans="1:11" ht="15.75" x14ac:dyDescent="0.25">
      <c r="A3667" s="28" t="str">
        <f>IFERROR((RANK(B3667, $B$5:B8663) + COUNTIF($B$5:B3667, B3667) - 1),"")</f>
        <v/>
      </c>
      <c r="B3667" s="29" t="str">
        <f t="shared" si="114"/>
        <v>0</v>
      </c>
      <c r="C3667" s="30"/>
      <c r="D3667" s="30"/>
      <c r="E3667" s="34"/>
      <c r="F3667" s="33" t="str">
        <f t="shared" si="115"/>
        <v/>
      </c>
      <c r="G3667" s="30"/>
      <c r="H3667" s="30"/>
      <c r="I3667" s="31"/>
      <c r="J3667" s="31"/>
      <c r="K3667" s="31"/>
    </row>
    <row r="3668" spans="1:11" ht="15.75" x14ac:dyDescent="0.25">
      <c r="A3668" s="28" t="str">
        <f>IFERROR((RANK(B3668, $B$5:B8664) + COUNTIF($B$5:B3668, B3668) - 1),"")</f>
        <v/>
      </c>
      <c r="B3668" s="29" t="str">
        <f t="shared" si="114"/>
        <v>0</v>
      </c>
      <c r="C3668" s="30"/>
      <c r="D3668" s="30"/>
      <c r="E3668" s="34"/>
      <c r="F3668" s="33" t="str">
        <f t="shared" si="115"/>
        <v/>
      </c>
      <c r="G3668" s="30"/>
      <c r="H3668" s="30"/>
      <c r="I3668" s="31"/>
      <c r="J3668" s="31"/>
      <c r="K3668" s="31"/>
    </row>
    <row r="3669" spans="1:11" ht="15.75" x14ac:dyDescent="0.25">
      <c r="A3669" s="28" t="str">
        <f>IFERROR((RANK(B3669, $B$5:B8665) + COUNTIF($B$5:B3669, B3669) - 1),"")</f>
        <v/>
      </c>
      <c r="B3669" s="29" t="str">
        <f t="shared" si="114"/>
        <v>0</v>
      </c>
      <c r="C3669" s="30"/>
      <c r="D3669" s="30"/>
      <c r="E3669" s="34"/>
      <c r="F3669" s="33" t="str">
        <f t="shared" si="115"/>
        <v/>
      </c>
      <c r="G3669" s="30"/>
      <c r="H3669" s="30"/>
      <c r="I3669" s="31"/>
      <c r="J3669" s="31"/>
      <c r="K3669" s="31"/>
    </row>
    <row r="3670" spans="1:11" ht="15.75" x14ac:dyDescent="0.25">
      <c r="A3670" s="28" t="str">
        <f>IFERROR((RANK(B3670, $B$5:B8666) + COUNTIF($B$5:B3670, B3670) - 1),"")</f>
        <v/>
      </c>
      <c r="B3670" s="29" t="str">
        <f t="shared" si="114"/>
        <v>0</v>
      </c>
      <c r="C3670" s="30"/>
      <c r="D3670" s="30"/>
      <c r="E3670" s="34"/>
      <c r="F3670" s="33" t="str">
        <f t="shared" si="115"/>
        <v/>
      </c>
      <c r="G3670" s="30"/>
      <c r="H3670" s="30"/>
      <c r="I3670" s="31"/>
      <c r="J3670" s="31"/>
      <c r="K3670" s="31"/>
    </row>
    <row r="3671" spans="1:11" ht="15.75" x14ac:dyDescent="0.25">
      <c r="A3671" s="28" t="str">
        <f>IFERROR((RANK(B3671, $B$5:B8667) + COUNTIF($B$5:B3671, B3671) - 1),"")</f>
        <v/>
      </c>
      <c r="B3671" s="29" t="str">
        <f t="shared" si="114"/>
        <v>0</v>
      </c>
      <c r="C3671" s="30"/>
      <c r="D3671" s="30"/>
      <c r="E3671" s="34"/>
      <c r="F3671" s="33" t="str">
        <f t="shared" si="115"/>
        <v/>
      </c>
      <c r="G3671" s="30"/>
      <c r="H3671" s="30"/>
      <c r="I3671" s="31"/>
      <c r="J3671" s="31"/>
      <c r="K3671" s="31"/>
    </row>
    <row r="3672" spans="1:11" ht="15.75" x14ac:dyDescent="0.25">
      <c r="A3672" s="28" t="str">
        <f>IFERROR((RANK(B3672, $B$5:B8668) + COUNTIF($B$5:B3672, B3672) - 1),"")</f>
        <v/>
      </c>
      <c r="B3672" s="29" t="str">
        <f t="shared" si="114"/>
        <v>0</v>
      </c>
      <c r="C3672" s="30"/>
      <c r="D3672" s="30"/>
      <c r="E3672" s="34"/>
      <c r="F3672" s="33" t="str">
        <f t="shared" si="115"/>
        <v/>
      </c>
      <c r="G3672" s="30"/>
      <c r="H3672" s="30"/>
      <c r="I3672" s="31"/>
      <c r="J3672" s="31"/>
      <c r="K3672" s="31"/>
    </row>
    <row r="3673" spans="1:11" ht="15.75" x14ac:dyDescent="0.25">
      <c r="A3673" s="28" t="str">
        <f>IFERROR((RANK(B3673, $B$5:B8669) + COUNTIF($B$5:B3673, B3673) - 1),"")</f>
        <v/>
      </c>
      <c r="B3673" s="29" t="str">
        <f t="shared" si="114"/>
        <v>0</v>
      </c>
      <c r="C3673" s="30"/>
      <c r="D3673" s="30"/>
      <c r="E3673" s="34"/>
      <c r="F3673" s="33" t="str">
        <f t="shared" si="115"/>
        <v/>
      </c>
      <c r="G3673" s="30"/>
      <c r="H3673" s="30"/>
      <c r="I3673" s="31"/>
      <c r="J3673" s="31"/>
      <c r="K3673" s="31"/>
    </row>
    <row r="3674" spans="1:11" ht="15.75" x14ac:dyDescent="0.25">
      <c r="A3674" s="28" t="str">
        <f>IFERROR((RANK(B3674, $B$5:B8670) + COUNTIF($B$5:B3674, B3674) - 1),"")</f>
        <v/>
      </c>
      <c r="B3674" s="29" t="str">
        <f t="shared" si="114"/>
        <v>0</v>
      </c>
      <c r="C3674" s="30"/>
      <c r="D3674" s="30"/>
      <c r="E3674" s="34"/>
      <c r="F3674" s="33" t="str">
        <f t="shared" si="115"/>
        <v/>
      </c>
      <c r="G3674" s="30"/>
      <c r="H3674" s="30"/>
      <c r="I3674" s="31"/>
      <c r="J3674" s="31"/>
      <c r="K3674" s="31"/>
    </row>
    <row r="3675" spans="1:11" ht="15.75" x14ac:dyDescent="0.25">
      <c r="A3675" s="28" t="str">
        <f>IFERROR((RANK(B3675, $B$5:B8671) + COUNTIF($B$5:B3675, B3675) - 1),"")</f>
        <v/>
      </c>
      <c r="B3675" s="29" t="str">
        <f t="shared" si="114"/>
        <v>0</v>
      </c>
      <c r="C3675" s="30"/>
      <c r="D3675" s="30"/>
      <c r="E3675" s="34"/>
      <c r="F3675" s="33" t="str">
        <f t="shared" si="115"/>
        <v/>
      </c>
      <c r="G3675" s="30"/>
      <c r="H3675" s="30"/>
      <c r="I3675" s="31"/>
      <c r="J3675" s="31"/>
      <c r="K3675" s="31"/>
    </row>
    <row r="3676" spans="1:11" ht="15.75" x14ac:dyDescent="0.25">
      <c r="A3676" s="28" t="str">
        <f>IFERROR((RANK(B3676, $B$5:B8672) + COUNTIF($B$5:B3676, B3676) - 1),"")</f>
        <v/>
      </c>
      <c r="B3676" s="29" t="str">
        <f t="shared" si="114"/>
        <v>0</v>
      </c>
      <c r="C3676" s="30"/>
      <c r="D3676" s="30"/>
      <c r="E3676" s="34"/>
      <c r="F3676" s="33" t="str">
        <f t="shared" si="115"/>
        <v/>
      </c>
      <c r="G3676" s="30"/>
      <c r="H3676" s="30"/>
      <c r="I3676" s="31"/>
      <c r="J3676" s="31"/>
      <c r="K3676" s="31"/>
    </row>
    <row r="3677" spans="1:11" ht="15.75" x14ac:dyDescent="0.25">
      <c r="A3677" s="28" t="str">
        <f>IFERROR((RANK(B3677, $B$5:B8673) + COUNTIF($B$5:B3677, B3677) - 1),"")</f>
        <v/>
      </c>
      <c r="B3677" s="29" t="str">
        <f t="shared" si="114"/>
        <v>0</v>
      </c>
      <c r="C3677" s="30"/>
      <c r="D3677" s="30"/>
      <c r="E3677" s="34"/>
      <c r="F3677" s="33" t="str">
        <f t="shared" si="115"/>
        <v/>
      </c>
      <c r="G3677" s="30"/>
      <c r="H3677" s="30"/>
      <c r="I3677" s="31"/>
      <c r="J3677" s="31"/>
      <c r="K3677" s="31"/>
    </row>
    <row r="3678" spans="1:11" ht="15.75" x14ac:dyDescent="0.25">
      <c r="A3678" s="28" t="str">
        <f>IFERROR((RANK(B3678, $B$5:B8674) + COUNTIF($B$5:B3678, B3678) - 1),"")</f>
        <v/>
      </c>
      <c r="B3678" s="29" t="str">
        <f t="shared" si="114"/>
        <v>0</v>
      </c>
      <c r="C3678" s="30"/>
      <c r="D3678" s="30"/>
      <c r="E3678" s="34"/>
      <c r="F3678" s="33" t="str">
        <f t="shared" si="115"/>
        <v/>
      </c>
      <c r="G3678" s="30"/>
      <c r="H3678" s="30"/>
      <c r="I3678" s="31"/>
      <c r="J3678" s="31"/>
      <c r="K3678" s="31"/>
    </row>
    <row r="3679" spans="1:11" ht="15.75" x14ac:dyDescent="0.25">
      <c r="A3679" s="28" t="str">
        <f>IFERROR((RANK(B3679, $B$5:B8675) + COUNTIF($B$5:B3679, B3679) - 1),"")</f>
        <v/>
      </c>
      <c r="B3679" s="29" t="str">
        <f t="shared" si="114"/>
        <v>0</v>
      </c>
      <c r="C3679" s="30"/>
      <c r="D3679" s="30"/>
      <c r="E3679" s="34"/>
      <c r="F3679" s="33" t="str">
        <f t="shared" si="115"/>
        <v/>
      </c>
      <c r="G3679" s="30"/>
      <c r="H3679" s="30"/>
      <c r="I3679" s="31"/>
      <c r="J3679" s="31"/>
      <c r="K3679" s="31"/>
    </row>
    <row r="3680" spans="1:11" ht="15.75" x14ac:dyDescent="0.25">
      <c r="A3680" s="28" t="str">
        <f>IFERROR((RANK(B3680, $B$5:B8676) + COUNTIF($B$5:B3680, B3680) - 1),"")</f>
        <v/>
      </c>
      <c r="B3680" s="29" t="str">
        <f t="shared" si="114"/>
        <v>0</v>
      </c>
      <c r="C3680" s="30"/>
      <c r="D3680" s="30"/>
      <c r="E3680" s="34"/>
      <c r="F3680" s="33" t="str">
        <f t="shared" si="115"/>
        <v/>
      </c>
      <c r="G3680" s="30"/>
      <c r="H3680" s="30"/>
      <c r="I3680" s="31"/>
      <c r="J3680" s="31"/>
      <c r="K3680" s="31"/>
    </row>
    <row r="3681" spans="1:11" ht="15.75" x14ac:dyDescent="0.25">
      <c r="A3681" s="28" t="str">
        <f>IFERROR((RANK(B3681, $B$5:B8677) + COUNTIF($B$5:B3681, B3681) - 1),"")</f>
        <v/>
      </c>
      <c r="B3681" s="29" t="str">
        <f t="shared" si="114"/>
        <v>0</v>
      </c>
      <c r="C3681" s="30"/>
      <c r="D3681" s="30"/>
      <c r="E3681" s="34"/>
      <c r="F3681" s="33" t="str">
        <f t="shared" si="115"/>
        <v/>
      </c>
      <c r="G3681" s="30"/>
      <c r="H3681" s="30"/>
      <c r="I3681" s="31"/>
      <c r="J3681" s="31"/>
      <c r="K3681" s="31"/>
    </row>
    <row r="3682" spans="1:11" ht="15.75" x14ac:dyDescent="0.25">
      <c r="A3682" s="28" t="str">
        <f>IFERROR((RANK(B3682, $B$5:B8678) + COUNTIF($B$5:B3682, B3682) - 1),"")</f>
        <v/>
      </c>
      <c r="B3682" s="29" t="str">
        <f t="shared" si="114"/>
        <v>0</v>
      </c>
      <c r="C3682" s="30"/>
      <c r="D3682" s="30"/>
      <c r="E3682" s="34"/>
      <c r="F3682" s="33" t="str">
        <f t="shared" si="115"/>
        <v/>
      </c>
      <c r="G3682" s="30"/>
      <c r="H3682" s="30"/>
      <c r="I3682" s="31"/>
      <c r="J3682" s="31"/>
      <c r="K3682" s="31"/>
    </row>
    <row r="3683" spans="1:11" ht="15.75" x14ac:dyDescent="0.25">
      <c r="A3683" s="28" t="str">
        <f>IFERROR((RANK(B3683, $B$5:B8679) + COUNTIF($B$5:B3683, B3683) - 1),"")</f>
        <v/>
      </c>
      <c r="B3683" s="29" t="str">
        <f t="shared" si="114"/>
        <v>0</v>
      </c>
      <c r="C3683" s="30"/>
      <c r="D3683" s="30"/>
      <c r="E3683" s="34"/>
      <c r="F3683" s="33" t="str">
        <f t="shared" si="115"/>
        <v/>
      </c>
      <c r="G3683" s="30"/>
      <c r="H3683" s="30"/>
      <c r="I3683" s="31"/>
      <c r="J3683" s="31"/>
      <c r="K3683" s="31"/>
    </row>
    <row r="3684" spans="1:11" ht="15.75" x14ac:dyDescent="0.25">
      <c r="A3684" s="28" t="str">
        <f>IFERROR((RANK(B3684, $B$5:B8680) + COUNTIF($B$5:B3684, B3684) - 1),"")</f>
        <v/>
      </c>
      <c r="B3684" s="29" t="str">
        <f t="shared" si="114"/>
        <v>0</v>
      </c>
      <c r="C3684" s="30"/>
      <c r="D3684" s="30"/>
      <c r="E3684" s="34"/>
      <c r="F3684" s="33" t="str">
        <f t="shared" si="115"/>
        <v/>
      </c>
      <c r="G3684" s="30"/>
      <c r="H3684" s="30"/>
      <c r="I3684" s="31"/>
      <c r="J3684" s="31"/>
      <c r="K3684" s="31"/>
    </row>
    <row r="3685" spans="1:11" ht="15.75" x14ac:dyDescent="0.25">
      <c r="A3685" s="28" t="str">
        <f>IFERROR((RANK(B3685, $B$5:B8681) + COUNTIF($B$5:B3685, B3685) - 1),"")</f>
        <v/>
      </c>
      <c r="B3685" s="29" t="str">
        <f t="shared" si="114"/>
        <v>0</v>
      </c>
      <c r="C3685" s="30"/>
      <c r="D3685" s="30"/>
      <c r="E3685" s="34"/>
      <c r="F3685" s="33" t="str">
        <f t="shared" si="115"/>
        <v/>
      </c>
      <c r="G3685" s="30"/>
      <c r="H3685" s="30"/>
      <c r="I3685" s="31"/>
      <c r="J3685" s="31"/>
      <c r="K3685" s="31"/>
    </row>
    <row r="3686" spans="1:11" ht="15.75" x14ac:dyDescent="0.25">
      <c r="A3686" s="28" t="str">
        <f>IFERROR((RANK(B3686, $B$5:B8682) + COUNTIF($B$5:B3686, B3686) - 1),"")</f>
        <v/>
      </c>
      <c r="B3686" s="29" t="str">
        <f t="shared" si="114"/>
        <v>0</v>
      </c>
      <c r="C3686" s="30"/>
      <c r="D3686" s="30"/>
      <c r="E3686" s="34"/>
      <c r="F3686" s="33" t="str">
        <f t="shared" si="115"/>
        <v/>
      </c>
      <c r="G3686" s="30"/>
      <c r="H3686" s="30"/>
      <c r="I3686" s="31"/>
      <c r="J3686" s="31"/>
      <c r="K3686" s="31"/>
    </row>
    <row r="3687" spans="1:11" ht="15.75" x14ac:dyDescent="0.25">
      <c r="A3687" s="28" t="str">
        <f>IFERROR((RANK(B3687, $B$5:B8683) + COUNTIF($B$5:B3687, B3687) - 1),"")</f>
        <v/>
      </c>
      <c r="B3687" s="29" t="str">
        <f t="shared" si="114"/>
        <v>0</v>
      </c>
      <c r="C3687" s="30"/>
      <c r="D3687" s="30"/>
      <c r="E3687" s="34"/>
      <c r="F3687" s="33" t="str">
        <f t="shared" si="115"/>
        <v/>
      </c>
      <c r="G3687" s="30"/>
      <c r="H3687" s="30"/>
      <c r="I3687" s="31"/>
      <c r="J3687" s="31"/>
      <c r="K3687" s="31"/>
    </row>
    <row r="3688" spans="1:11" ht="15.75" x14ac:dyDescent="0.25">
      <c r="A3688" s="28" t="str">
        <f>IFERROR((RANK(B3688, $B$5:B8684) + COUNTIF($B$5:B3688, B3688) - 1),"")</f>
        <v/>
      </c>
      <c r="B3688" s="29" t="str">
        <f t="shared" si="114"/>
        <v>0</v>
      </c>
      <c r="C3688" s="30"/>
      <c r="D3688" s="30"/>
      <c r="E3688" s="34"/>
      <c r="F3688" s="33" t="str">
        <f t="shared" si="115"/>
        <v/>
      </c>
      <c r="G3688" s="30"/>
      <c r="H3688" s="30"/>
      <c r="I3688" s="31"/>
      <c r="J3688" s="31"/>
      <c r="K3688" s="31"/>
    </row>
    <row r="3689" spans="1:11" ht="15.75" x14ac:dyDescent="0.25">
      <c r="A3689" s="28" t="str">
        <f>IFERROR((RANK(B3689, $B$5:B8685) + COUNTIF($B$5:B3689, B3689) - 1),"")</f>
        <v/>
      </c>
      <c r="B3689" s="29" t="str">
        <f t="shared" si="114"/>
        <v>0</v>
      </c>
      <c r="C3689" s="30"/>
      <c r="D3689" s="30"/>
      <c r="E3689" s="34"/>
      <c r="F3689" s="33" t="str">
        <f t="shared" si="115"/>
        <v/>
      </c>
      <c r="G3689" s="30"/>
      <c r="H3689" s="30"/>
      <c r="I3689" s="31"/>
      <c r="J3689" s="31"/>
      <c r="K3689" s="31"/>
    </row>
    <row r="3690" spans="1:11" ht="15.75" x14ac:dyDescent="0.25">
      <c r="A3690" s="28" t="str">
        <f>IFERROR((RANK(B3690, $B$5:B8686) + COUNTIF($B$5:B3690, B3690) - 1),"")</f>
        <v/>
      </c>
      <c r="B3690" s="29" t="str">
        <f t="shared" si="114"/>
        <v>0</v>
      </c>
      <c r="C3690" s="30"/>
      <c r="D3690" s="30"/>
      <c r="E3690" s="34"/>
      <c r="F3690" s="33" t="str">
        <f t="shared" si="115"/>
        <v/>
      </c>
      <c r="G3690" s="30"/>
      <c r="H3690" s="30"/>
      <c r="I3690" s="31"/>
      <c r="J3690" s="31"/>
      <c r="K3690" s="31"/>
    </row>
    <row r="3691" spans="1:11" ht="15.75" x14ac:dyDescent="0.25">
      <c r="A3691" s="28" t="str">
        <f>IFERROR((RANK(B3691, $B$5:B8687) + COUNTIF($B$5:B3691, B3691) - 1),"")</f>
        <v/>
      </c>
      <c r="B3691" s="29" t="str">
        <f t="shared" si="114"/>
        <v>0</v>
      </c>
      <c r="C3691" s="30"/>
      <c r="D3691" s="30"/>
      <c r="E3691" s="34"/>
      <c r="F3691" s="33" t="str">
        <f t="shared" si="115"/>
        <v/>
      </c>
      <c r="G3691" s="30"/>
      <c r="H3691" s="30"/>
      <c r="I3691" s="31"/>
      <c r="J3691" s="31"/>
      <c r="K3691" s="31"/>
    </row>
    <row r="3692" spans="1:11" ht="15.75" x14ac:dyDescent="0.25">
      <c r="A3692" s="28" t="str">
        <f>IFERROR((RANK(B3692, $B$5:B8688) + COUNTIF($B$5:B3692, B3692) - 1),"")</f>
        <v/>
      </c>
      <c r="B3692" s="29" t="str">
        <f t="shared" si="114"/>
        <v>0</v>
      </c>
      <c r="C3692" s="30"/>
      <c r="D3692" s="30"/>
      <c r="E3692" s="34"/>
      <c r="F3692" s="33" t="str">
        <f t="shared" si="115"/>
        <v/>
      </c>
      <c r="G3692" s="30"/>
      <c r="H3692" s="30"/>
      <c r="I3692" s="31"/>
      <c r="J3692" s="31"/>
      <c r="K3692" s="31"/>
    </row>
    <row r="3693" spans="1:11" ht="15.75" x14ac:dyDescent="0.25">
      <c r="A3693" s="28" t="str">
        <f>IFERROR((RANK(B3693, $B$5:B8689) + COUNTIF($B$5:B3693, B3693) - 1),"")</f>
        <v/>
      </c>
      <c r="B3693" s="29" t="str">
        <f t="shared" si="114"/>
        <v>0</v>
      </c>
      <c r="C3693" s="30"/>
      <c r="D3693" s="30"/>
      <c r="E3693" s="34"/>
      <c r="F3693" s="33" t="str">
        <f t="shared" si="115"/>
        <v/>
      </c>
      <c r="G3693" s="30"/>
      <c r="H3693" s="30"/>
      <c r="I3693" s="31"/>
      <c r="J3693" s="31"/>
      <c r="K3693" s="31"/>
    </row>
    <row r="3694" spans="1:11" ht="15.75" x14ac:dyDescent="0.25">
      <c r="A3694" s="28" t="str">
        <f>IFERROR((RANK(B3694, $B$5:B8690) + COUNTIF($B$5:B3694, B3694) - 1),"")</f>
        <v/>
      </c>
      <c r="B3694" s="29" t="str">
        <f t="shared" si="114"/>
        <v>0</v>
      </c>
      <c r="C3694" s="30"/>
      <c r="D3694" s="30"/>
      <c r="E3694" s="34"/>
      <c r="F3694" s="33" t="str">
        <f t="shared" si="115"/>
        <v/>
      </c>
      <c r="G3694" s="30"/>
      <c r="H3694" s="30"/>
      <c r="I3694" s="31"/>
      <c r="J3694" s="31"/>
      <c r="K3694" s="31"/>
    </row>
    <row r="3695" spans="1:11" ht="15.75" x14ac:dyDescent="0.25">
      <c r="A3695" s="28" t="str">
        <f>IFERROR((RANK(B3695, $B$5:B8691) + COUNTIF($B$5:B3695, B3695) - 1),"")</f>
        <v/>
      </c>
      <c r="B3695" s="29" t="str">
        <f t="shared" si="114"/>
        <v>0</v>
      </c>
      <c r="C3695" s="30"/>
      <c r="D3695" s="30"/>
      <c r="E3695" s="34"/>
      <c r="F3695" s="33" t="str">
        <f t="shared" si="115"/>
        <v/>
      </c>
      <c r="G3695" s="30"/>
      <c r="H3695" s="30"/>
      <c r="I3695" s="31"/>
      <c r="J3695" s="31"/>
      <c r="K3695" s="31"/>
    </row>
    <row r="3696" spans="1:11" ht="15.75" x14ac:dyDescent="0.25">
      <c r="A3696" s="28" t="str">
        <f>IFERROR((RANK(B3696, $B$5:B8692) + COUNTIF($B$5:B3696, B3696) - 1),"")</f>
        <v/>
      </c>
      <c r="B3696" s="29" t="str">
        <f t="shared" si="114"/>
        <v>0</v>
      </c>
      <c r="C3696" s="30"/>
      <c r="D3696" s="30"/>
      <c r="E3696" s="34"/>
      <c r="F3696" s="33" t="str">
        <f t="shared" si="115"/>
        <v/>
      </c>
      <c r="G3696" s="30"/>
      <c r="H3696" s="30"/>
      <c r="I3696" s="31"/>
      <c r="J3696" s="31"/>
      <c r="K3696" s="31"/>
    </row>
    <row r="3697" spans="1:11" ht="15.75" x14ac:dyDescent="0.25">
      <c r="A3697" s="28" t="str">
        <f>IFERROR((RANK(B3697, $B$5:B8693) + COUNTIF($B$5:B3697, B3697) - 1),"")</f>
        <v/>
      </c>
      <c r="B3697" s="29" t="str">
        <f t="shared" si="114"/>
        <v>0</v>
      </c>
      <c r="C3697" s="30"/>
      <c r="D3697" s="30"/>
      <c r="E3697" s="34"/>
      <c r="F3697" s="33" t="str">
        <f t="shared" si="115"/>
        <v/>
      </c>
      <c r="G3697" s="30"/>
      <c r="H3697" s="30"/>
      <c r="I3697" s="31"/>
      <c r="J3697" s="31"/>
      <c r="K3697" s="31"/>
    </row>
    <row r="3698" spans="1:11" ht="15.75" x14ac:dyDescent="0.25">
      <c r="A3698" s="28" t="str">
        <f>IFERROR((RANK(B3698, $B$5:B8694) + COUNTIF($B$5:B3698, B3698) - 1),"")</f>
        <v/>
      </c>
      <c r="B3698" s="29" t="str">
        <f t="shared" si="114"/>
        <v>0</v>
      </c>
      <c r="C3698" s="30"/>
      <c r="D3698" s="30"/>
      <c r="E3698" s="34"/>
      <c r="F3698" s="33" t="str">
        <f t="shared" si="115"/>
        <v/>
      </c>
      <c r="G3698" s="30"/>
      <c r="H3698" s="30"/>
      <c r="I3698" s="31"/>
      <c r="J3698" s="31"/>
      <c r="K3698" s="31"/>
    </row>
    <row r="3699" spans="1:11" ht="15.75" x14ac:dyDescent="0.25">
      <c r="A3699" s="28" t="str">
        <f>IFERROR((RANK(B3699, $B$5:B8695) + COUNTIF($B$5:B3699, B3699) - 1),"")</f>
        <v/>
      </c>
      <c r="B3699" s="29" t="str">
        <f t="shared" si="114"/>
        <v>0</v>
      </c>
      <c r="C3699" s="30"/>
      <c r="D3699" s="30"/>
      <c r="E3699" s="34"/>
      <c r="F3699" s="33" t="str">
        <f t="shared" si="115"/>
        <v/>
      </c>
      <c r="G3699" s="30"/>
      <c r="H3699" s="30"/>
      <c r="I3699" s="31"/>
      <c r="J3699" s="31"/>
      <c r="K3699" s="31"/>
    </row>
    <row r="3700" spans="1:11" ht="15.75" x14ac:dyDescent="0.25">
      <c r="A3700" s="28" t="str">
        <f>IFERROR((RANK(B3700, $B$5:B8696) + COUNTIF($B$5:B3700, B3700) - 1),"")</f>
        <v/>
      </c>
      <c r="B3700" s="29" t="str">
        <f t="shared" si="114"/>
        <v>0</v>
      </c>
      <c r="C3700" s="30"/>
      <c r="D3700" s="30"/>
      <c r="E3700" s="34"/>
      <c r="F3700" s="33" t="str">
        <f t="shared" si="115"/>
        <v/>
      </c>
      <c r="G3700" s="30"/>
      <c r="H3700" s="30"/>
      <c r="I3700" s="31"/>
      <c r="J3700" s="31"/>
      <c r="K3700" s="31"/>
    </row>
    <row r="3701" spans="1:11" ht="15.75" x14ac:dyDescent="0.25">
      <c r="A3701" s="28" t="str">
        <f>IFERROR((RANK(B3701, $B$5:B8697) + COUNTIF($B$5:B3701, B3701) - 1),"")</f>
        <v/>
      </c>
      <c r="B3701" s="29" t="str">
        <f t="shared" si="114"/>
        <v>0</v>
      </c>
      <c r="C3701" s="30"/>
      <c r="D3701" s="30"/>
      <c r="E3701" s="34"/>
      <c r="F3701" s="33" t="str">
        <f t="shared" si="115"/>
        <v/>
      </c>
      <c r="G3701" s="30"/>
      <c r="H3701" s="30"/>
      <c r="I3701" s="31"/>
      <c r="J3701" s="31"/>
      <c r="K3701" s="31"/>
    </row>
    <row r="3702" spans="1:11" ht="15.75" x14ac:dyDescent="0.25">
      <c r="A3702" s="28" t="str">
        <f>IFERROR((RANK(B3702, $B$5:B8698) + COUNTIF($B$5:B3702, B3702) - 1),"")</f>
        <v/>
      </c>
      <c r="B3702" s="29" t="str">
        <f t="shared" si="114"/>
        <v>0</v>
      </c>
      <c r="C3702" s="30"/>
      <c r="D3702" s="30"/>
      <c r="E3702" s="34"/>
      <c r="F3702" s="33" t="str">
        <f t="shared" si="115"/>
        <v/>
      </c>
      <c r="G3702" s="30"/>
      <c r="H3702" s="30"/>
      <c r="I3702" s="31"/>
      <c r="J3702" s="31"/>
      <c r="K3702" s="31"/>
    </row>
    <row r="3703" spans="1:11" ht="15.75" x14ac:dyDescent="0.25">
      <c r="A3703" s="28" t="str">
        <f>IFERROR((RANK(B3703, $B$5:B8699) + COUNTIF($B$5:B3703, B3703) - 1),"")</f>
        <v/>
      </c>
      <c r="B3703" s="29" t="str">
        <f t="shared" si="114"/>
        <v>0</v>
      </c>
      <c r="C3703" s="30"/>
      <c r="D3703" s="30"/>
      <c r="E3703" s="34"/>
      <c r="F3703" s="33" t="str">
        <f t="shared" si="115"/>
        <v/>
      </c>
      <c r="G3703" s="30"/>
      <c r="H3703" s="30"/>
      <c r="I3703" s="31"/>
      <c r="J3703" s="31"/>
      <c r="K3703" s="31"/>
    </row>
    <row r="3704" spans="1:11" ht="15.75" x14ac:dyDescent="0.25">
      <c r="A3704" s="28" t="str">
        <f>IFERROR((RANK(B3704, $B$5:B8700) + COUNTIF($B$5:B3704, B3704) - 1),"")</f>
        <v/>
      </c>
      <c r="B3704" s="29" t="str">
        <f t="shared" si="114"/>
        <v>0</v>
      </c>
      <c r="C3704" s="30"/>
      <c r="D3704" s="30"/>
      <c r="E3704" s="34"/>
      <c r="F3704" s="33" t="str">
        <f t="shared" si="115"/>
        <v/>
      </c>
      <c r="G3704" s="30"/>
      <c r="H3704" s="30"/>
      <c r="I3704" s="31"/>
      <c r="J3704" s="31"/>
      <c r="K3704" s="31"/>
    </row>
    <row r="3705" spans="1:11" ht="15.75" x14ac:dyDescent="0.25">
      <c r="A3705" s="28" t="str">
        <f>IFERROR((RANK(B3705, $B$5:B8701) + COUNTIF($B$5:B3705, B3705) - 1),"")</f>
        <v/>
      </c>
      <c r="B3705" s="29" t="str">
        <f t="shared" si="114"/>
        <v>0</v>
      </c>
      <c r="C3705" s="30"/>
      <c r="D3705" s="30"/>
      <c r="E3705" s="34"/>
      <c r="F3705" s="33" t="str">
        <f t="shared" si="115"/>
        <v/>
      </c>
      <c r="G3705" s="30"/>
      <c r="H3705" s="30"/>
      <c r="I3705" s="31"/>
      <c r="J3705" s="31"/>
      <c r="K3705" s="31"/>
    </row>
    <row r="3706" spans="1:11" ht="15.75" x14ac:dyDescent="0.25">
      <c r="A3706" s="28" t="str">
        <f>IFERROR((RANK(B3706, $B$5:B8702) + COUNTIF($B$5:B3706, B3706) - 1),"")</f>
        <v/>
      </c>
      <c r="B3706" s="29" t="str">
        <f t="shared" si="114"/>
        <v>0</v>
      </c>
      <c r="C3706" s="30"/>
      <c r="D3706" s="30"/>
      <c r="E3706" s="34"/>
      <c r="F3706" s="33" t="str">
        <f t="shared" si="115"/>
        <v/>
      </c>
      <c r="G3706" s="30"/>
      <c r="H3706" s="30"/>
      <c r="I3706" s="31"/>
      <c r="J3706" s="31"/>
      <c r="K3706" s="31"/>
    </row>
    <row r="3707" spans="1:11" ht="15.75" x14ac:dyDescent="0.25">
      <c r="A3707" s="28" t="str">
        <f>IFERROR((RANK(B3707, $B$5:B8703) + COUNTIF($B$5:B3707, B3707) - 1),"")</f>
        <v/>
      </c>
      <c r="B3707" s="29" t="str">
        <f t="shared" si="114"/>
        <v>0</v>
      </c>
      <c r="C3707" s="30"/>
      <c r="D3707" s="30"/>
      <c r="E3707" s="34"/>
      <c r="F3707" s="33" t="str">
        <f t="shared" si="115"/>
        <v/>
      </c>
      <c r="G3707" s="30"/>
      <c r="H3707" s="30"/>
      <c r="I3707" s="31"/>
      <c r="J3707" s="31"/>
      <c r="K3707" s="31"/>
    </row>
    <row r="3708" spans="1:11" ht="15.75" x14ac:dyDescent="0.25">
      <c r="A3708" s="28" t="str">
        <f>IFERROR((RANK(B3708, $B$5:B8704) + COUNTIF($B$5:B3708, B3708) - 1),"")</f>
        <v/>
      </c>
      <c r="B3708" s="29" t="str">
        <f t="shared" si="114"/>
        <v>0</v>
      </c>
      <c r="C3708" s="30"/>
      <c r="D3708" s="30"/>
      <c r="E3708" s="34"/>
      <c r="F3708" s="33" t="str">
        <f t="shared" si="115"/>
        <v/>
      </c>
      <c r="G3708" s="30"/>
      <c r="H3708" s="30"/>
      <c r="I3708" s="31"/>
      <c r="J3708" s="31"/>
      <c r="K3708" s="31"/>
    </row>
    <row r="3709" spans="1:11" ht="15.75" x14ac:dyDescent="0.25">
      <c r="A3709" s="28" t="str">
        <f>IFERROR((RANK(B3709, $B$5:B8705) + COUNTIF($B$5:B3709, B3709) - 1),"")</f>
        <v/>
      </c>
      <c r="B3709" s="29" t="str">
        <f t="shared" si="114"/>
        <v>0</v>
      </c>
      <c r="C3709" s="30"/>
      <c r="D3709" s="30"/>
      <c r="E3709" s="34"/>
      <c r="F3709" s="33" t="str">
        <f t="shared" si="115"/>
        <v/>
      </c>
      <c r="G3709" s="30"/>
      <c r="H3709" s="30"/>
      <c r="I3709" s="31"/>
      <c r="J3709" s="31"/>
      <c r="K3709" s="31"/>
    </row>
    <row r="3710" spans="1:11" ht="15.75" x14ac:dyDescent="0.25">
      <c r="A3710" s="28" t="str">
        <f>IFERROR((RANK(B3710, $B$5:B8706) + COUNTIF($B$5:B3710, B3710) - 1),"")</f>
        <v/>
      </c>
      <c r="B3710" s="29" t="str">
        <f t="shared" si="114"/>
        <v>0</v>
      </c>
      <c r="C3710" s="30"/>
      <c r="D3710" s="30"/>
      <c r="E3710" s="34"/>
      <c r="F3710" s="33" t="str">
        <f t="shared" si="115"/>
        <v/>
      </c>
      <c r="G3710" s="30"/>
      <c r="H3710" s="30"/>
      <c r="I3710" s="31"/>
      <c r="J3710" s="31"/>
      <c r="K3710" s="31"/>
    </row>
    <row r="3711" spans="1:11" ht="15.75" x14ac:dyDescent="0.25">
      <c r="A3711" s="28" t="str">
        <f>IFERROR((RANK(B3711, $B$5:B8707) + COUNTIF($B$5:B3711, B3711) - 1),"")</f>
        <v/>
      </c>
      <c r="B3711" s="29" t="str">
        <f t="shared" si="114"/>
        <v>0</v>
      </c>
      <c r="C3711" s="30"/>
      <c r="D3711" s="30"/>
      <c r="E3711" s="34"/>
      <c r="F3711" s="33" t="str">
        <f t="shared" si="115"/>
        <v/>
      </c>
      <c r="G3711" s="30"/>
      <c r="H3711" s="30"/>
      <c r="I3711" s="31"/>
      <c r="J3711" s="31"/>
      <c r="K3711" s="31"/>
    </row>
    <row r="3712" spans="1:11" ht="15.75" x14ac:dyDescent="0.25">
      <c r="A3712" s="28" t="str">
        <f>IFERROR((RANK(B3712, $B$5:B8708) + COUNTIF($B$5:B3712, B3712) - 1),"")</f>
        <v/>
      </c>
      <c r="B3712" s="29" t="str">
        <f t="shared" si="114"/>
        <v>0</v>
      </c>
      <c r="C3712" s="30"/>
      <c r="D3712" s="30"/>
      <c r="E3712" s="34"/>
      <c r="F3712" s="33" t="str">
        <f t="shared" si="115"/>
        <v/>
      </c>
      <c r="G3712" s="30"/>
      <c r="H3712" s="30"/>
      <c r="I3712" s="31"/>
      <c r="J3712" s="31"/>
      <c r="K3712" s="31"/>
    </row>
    <row r="3713" spans="1:11" ht="15.75" x14ac:dyDescent="0.25">
      <c r="A3713" s="28" t="str">
        <f>IFERROR((RANK(B3713, $B$5:B8709) + COUNTIF($B$5:B3713, B3713) - 1),"")</f>
        <v/>
      </c>
      <c r="B3713" s="29" t="str">
        <f t="shared" si="114"/>
        <v>0</v>
      </c>
      <c r="C3713" s="30"/>
      <c r="D3713" s="30"/>
      <c r="E3713" s="34"/>
      <c r="F3713" s="33" t="str">
        <f t="shared" si="115"/>
        <v/>
      </c>
      <c r="G3713" s="30"/>
      <c r="H3713" s="30"/>
      <c r="I3713" s="31"/>
      <c r="J3713" s="31"/>
      <c r="K3713" s="31"/>
    </row>
    <row r="3714" spans="1:11" ht="15.75" x14ac:dyDescent="0.25">
      <c r="A3714" s="28" t="str">
        <f>IFERROR((RANK(B3714, $B$5:B8710) + COUNTIF($B$5:B3714, B3714) - 1),"")</f>
        <v/>
      </c>
      <c r="B3714" s="29" t="str">
        <f t="shared" si="114"/>
        <v>0</v>
      </c>
      <c r="C3714" s="30"/>
      <c r="D3714" s="30"/>
      <c r="E3714" s="34"/>
      <c r="F3714" s="33" t="str">
        <f t="shared" si="115"/>
        <v/>
      </c>
      <c r="G3714" s="30"/>
      <c r="H3714" s="30"/>
      <c r="I3714" s="31"/>
      <c r="J3714" s="31"/>
      <c r="K3714" s="31"/>
    </row>
    <row r="3715" spans="1:11" ht="15.75" x14ac:dyDescent="0.25">
      <c r="A3715" s="28" t="str">
        <f>IFERROR((RANK(B3715, $B$5:B8711) + COUNTIF($B$5:B3715, B3715) - 1),"")</f>
        <v/>
      </c>
      <c r="B3715" s="29" t="str">
        <f t="shared" si="114"/>
        <v>0</v>
      </c>
      <c r="C3715" s="30"/>
      <c r="D3715" s="30"/>
      <c r="E3715" s="34"/>
      <c r="F3715" s="33" t="str">
        <f t="shared" si="115"/>
        <v/>
      </c>
      <c r="G3715" s="30"/>
      <c r="H3715" s="30"/>
      <c r="I3715" s="31"/>
      <c r="J3715" s="31"/>
      <c r="K3715" s="31"/>
    </row>
    <row r="3716" spans="1:11" ht="15.75" x14ac:dyDescent="0.25">
      <c r="A3716" s="28" t="str">
        <f>IFERROR((RANK(B3716, $B$5:B8712) + COUNTIF($B$5:B3716, B3716) - 1),"")</f>
        <v/>
      </c>
      <c r="B3716" s="29" t="str">
        <f t="shared" si="114"/>
        <v>0</v>
      </c>
      <c r="C3716" s="30"/>
      <c r="D3716" s="30"/>
      <c r="E3716" s="34"/>
      <c r="F3716" s="33" t="str">
        <f t="shared" si="115"/>
        <v/>
      </c>
      <c r="G3716" s="30"/>
      <c r="H3716" s="30"/>
      <c r="I3716" s="31"/>
      <c r="J3716" s="31"/>
      <c r="K3716" s="31"/>
    </row>
    <row r="3717" spans="1:11" ht="15.75" x14ac:dyDescent="0.25">
      <c r="A3717" s="28" t="str">
        <f>IFERROR((RANK(B3717, $B$5:B8713) + COUNTIF($B$5:B3717, B3717) - 1),"")</f>
        <v/>
      </c>
      <c r="B3717" s="29" t="str">
        <f t="shared" ref="B3717:B3780" si="116">IF(G3717="Removed",IF(AND(I3717 &lt;&gt; "Poor", I3717 &lt;&gt; "Very Poor/Dead",E3717&gt;5), E3717, "0"),"0")</f>
        <v>0</v>
      </c>
      <c r="C3717" s="30"/>
      <c r="D3717" s="30"/>
      <c r="E3717" s="34"/>
      <c r="F3717" s="33" t="str">
        <f t="shared" ref="F3717:F3780" si="117">IF(E3717&gt;=20,"X","")</f>
        <v/>
      </c>
      <c r="G3717" s="30"/>
      <c r="H3717" s="30"/>
      <c r="I3717" s="31"/>
      <c r="J3717" s="31"/>
      <c r="K3717" s="31"/>
    </row>
    <row r="3718" spans="1:11" ht="15.75" x14ac:dyDescent="0.25">
      <c r="A3718" s="28" t="str">
        <f>IFERROR((RANK(B3718, $B$5:B8714) + COUNTIF($B$5:B3718, B3718) - 1),"")</f>
        <v/>
      </c>
      <c r="B3718" s="29" t="str">
        <f t="shared" si="116"/>
        <v>0</v>
      </c>
      <c r="C3718" s="30"/>
      <c r="D3718" s="30"/>
      <c r="E3718" s="34"/>
      <c r="F3718" s="33" t="str">
        <f t="shared" si="117"/>
        <v/>
      </c>
      <c r="G3718" s="30"/>
      <c r="H3718" s="30"/>
      <c r="I3718" s="31"/>
      <c r="J3718" s="31"/>
      <c r="K3718" s="31"/>
    </row>
    <row r="3719" spans="1:11" ht="15.75" x14ac:dyDescent="0.25">
      <c r="A3719" s="28" t="str">
        <f>IFERROR((RANK(B3719, $B$5:B8715) + COUNTIF($B$5:B3719, B3719) - 1),"")</f>
        <v/>
      </c>
      <c r="B3719" s="29" t="str">
        <f t="shared" si="116"/>
        <v>0</v>
      </c>
      <c r="C3719" s="30"/>
      <c r="D3719" s="30"/>
      <c r="E3719" s="34"/>
      <c r="F3719" s="33" t="str">
        <f t="shared" si="117"/>
        <v/>
      </c>
      <c r="G3719" s="30"/>
      <c r="H3719" s="30"/>
      <c r="I3719" s="31"/>
      <c r="J3719" s="31"/>
      <c r="K3719" s="31"/>
    </row>
    <row r="3720" spans="1:11" ht="15.75" x14ac:dyDescent="0.25">
      <c r="A3720" s="28" t="str">
        <f>IFERROR((RANK(B3720, $B$5:B8716) + COUNTIF($B$5:B3720, B3720) - 1),"")</f>
        <v/>
      </c>
      <c r="B3720" s="29" t="str">
        <f t="shared" si="116"/>
        <v>0</v>
      </c>
      <c r="C3720" s="30"/>
      <c r="D3720" s="30"/>
      <c r="E3720" s="34"/>
      <c r="F3720" s="33" t="str">
        <f t="shared" si="117"/>
        <v/>
      </c>
      <c r="G3720" s="30"/>
      <c r="H3720" s="30"/>
      <c r="I3720" s="31"/>
      <c r="J3720" s="31"/>
      <c r="K3720" s="31"/>
    </row>
    <row r="3721" spans="1:11" ht="15.75" x14ac:dyDescent="0.25">
      <c r="A3721" s="28" t="str">
        <f>IFERROR((RANK(B3721, $B$5:B8717) + COUNTIF($B$5:B3721, B3721) - 1),"")</f>
        <v/>
      </c>
      <c r="B3721" s="29" t="str">
        <f t="shared" si="116"/>
        <v>0</v>
      </c>
      <c r="C3721" s="30"/>
      <c r="D3721" s="30"/>
      <c r="E3721" s="34"/>
      <c r="F3721" s="33" t="str">
        <f t="shared" si="117"/>
        <v/>
      </c>
      <c r="G3721" s="30"/>
      <c r="H3721" s="30"/>
      <c r="I3721" s="31"/>
      <c r="J3721" s="31"/>
      <c r="K3721" s="31"/>
    </row>
    <row r="3722" spans="1:11" ht="15.75" x14ac:dyDescent="0.25">
      <c r="A3722" s="28" t="str">
        <f>IFERROR((RANK(B3722, $B$5:B8718) + COUNTIF($B$5:B3722, B3722) - 1),"")</f>
        <v/>
      </c>
      <c r="B3722" s="29" t="str">
        <f t="shared" si="116"/>
        <v>0</v>
      </c>
      <c r="C3722" s="30"/>
      <c r="D3722" s="30"/>
      <c r="E3722" s="34"/>
      <c r="F3722" s="33" t="str">
        <f t="shared" si="117"/>
        <v/>
      </c>
      <c r="G3722" s="30"/>
      <c r="H3722" s="30"/>
      <c r="I3722" s="31"/>
      <c r="J3722" s="31"/>
      <c r="K3722" s="31"/>
    </row>
    <row r="3723" spans="1:11" ht="15.75" x14ac:dyDescent="0.25">
      <c r="A3723" s="28" t="str">
        <f>IFERROR((RANK(B3723, $B$5:B8719) + COUNTIF($B$5:B3723, B3723) - 1),"")</f>
        <v/>
      </c>
      <c r="B3723" s="29" t="str">
        <f t="shared" si="116"/>
        <v>0</v>
      </c>
      <c r="C3723" s="30"/>
      <c r="D3723" s="30"/>
      <c r="E3723" s="34"/>
      <c r="F3723" s="33" t="str">
        <f t="shared" si="117"/>
        <v/>
      </c>
      <c r="G3723" s="30"/>
      <c r="H3723" s="30"/>
      <c r="I3723" s="31"/>
      <c r="J3723" s="31"/>
      <c r="K3723" s="31"/>
    </row>
    <row r="3724" spans="1:11" ht="15.75" x14ac:dyDescent="0.25">
      <c r="A3724" s="28" t="str">
        <f>IFERROR((RANK(B3724, $B$5:B8720) + COUNTIF($B$5:B3724, B3724) - 1),"")</f>
        <v/>
      </c>
      <c r="B3724" s="29" t="str">
        <f t="shared" si="116"/>
        <v>0</v>
      </c>
      <c r="C3724" s="30"/>
      <c r="D3724" s="30"/>
      <c r="E3724" s="34"/>
      <c r="F3724" s="33" t="str">
        <f t="shared" si="117"/>
        <v/>
      </c>
      <c r="G3724" s="30"/>
      <c r="H3724" s="30"/>
      <c r="I3724" s="31"/>
      <c r="J3724" s="31"/>
      <c r="K3724" s="31"/>
    </row>
    <row r="3725" spans="1:11" ht="15.75" x14ac:dyDescent="0.25">
      <c r="A3725" s="28" t="str">
        <f>IFERROR((RANK(B3725, $B$5:B8721) + COUNTIF($B$5:B3725, B3725) - 1),"")</f>
        <v/>
      </c>
      <c r="B3725" s="29" t="str">
        <f t="shared" si="116"/>
        <v>0</v>
      </c>
      <c r="C3725" s="30"/>
      <c r="D3725" s="30"/>
      <c r="E3725" s="34"/>
      <c r="F3725" s="33" t="str">
        <f t="shared" si="117"/>
        <v/>
      </c>
      <c r="G3725" s="30"/>
      <c r="H3725" s="30"/>
      <c r="I3725" s="31"/>
      <c r="J3725" s="31"/>
      <c r="K3725" s="31"/>
    </row>
    <row r="3726" spans="1:11" ht="15.75" x14ac:dyDescent="0.25">
      <c r="A3726" s="28" t="str">
        <f>IFERROR((RANK(B3726, $B$5:B8722) + COUNTIF($B$5:B3726, B3726) - 1),"")</f>
        <v/>
      </c>
      <c r="B3726" s="29" t="str">
        <f t="shared" si="116"/>
        <v>0</v>
      </c>
      <c r="C3726" s="30"/>
      <c r="D3726" s="30"/>
      <c r="E3726" s="34"/>
      <c r="F3726" s="33" t="str">
        <f t="shared" si="117"/>
        <v/>
      </c>
      <c r="G3726" s="30"/>
      <c r="H3726" s="30"/>
      <c r="I3726" s="31"/>
      <c r="J3726" s="31"/>
      <c r="K3726" s="31"/>
    </row>
    <row r="3727" spans="1:11" ht="15.75" x14ac:dyDescent="0.25">
      <c r="A3727" s="28" t="str">
        <f>IFERROR((RANK(B3727, $B$5:B8723) + COUNTIF($B$5:B3727, B3727) - 1),"")</f>
        <v/>
      </c>
      <c r="B3727" s="29" t="str">
        <f t="shared" si="116"/>
        <v>0</v>
      </c>
      <c r="C3727" s="30"/>
      <c r="D3727" s="30"/>
      <c r="E3727" s="34"/>
      <c r="F3727" s="33" t="str">
        <f t="shared" si="117"/>
        <v/>
      </c>
      <c r="G3727" s="30"/>
      <c r="H3727" s="30"/>
      <c r="I3727" s="31"/>
      <c r="J3727" s="31"/>
      <c r="K3727" s="31"/>
    </row>
    <row r="3728" spans="1:11" ht="15.75" x14ac:dyDescent="0.25">
      <c r="A3728" s="28" t="str">
        <f>IFERROR((RANK(B3728, $B$5:B8724) + COUNTIF($B$5:B3728, B3728) - 1),"")</f>
        <v/>
      </c>
      <c r="B3728" s="29" t="str">
        <f t="shared" si="116"/>
        <v>0</v>
      </c>
      <c r="C3728" s="30"/>
      <c r="D3728" s="30"/>
      <c r="E3728" s="34"/>
      <c r="F3728" s="33" t="str">
        <f t="shared" si="117"/>
        <v/>
      </c>
      <c r="G3728" s="30"/>
      <c r="H3728" s="30"/>
      <c r="I3728" s="31"/>
      <c r="J3728" s="31"/>
      <c r="K3728" s="31"/>
    </row>
    <row r="3729" spans="1:11" ht="15.75" x14ac:dyDescent="0.25">
      <c r="A3729" s="28" t="str">
        <f>IFERROR((RANK(B3729, $B$5:B8725) + COUNTIF($B$5:B3729, B3729) - 1),"")</f>
        <v/>
      </c>
      <c r="B3729" s="29" t="str">
        <f t="shared" si="116"/>
        <v>0</v>
      </c>
      <c r="C3729" s="30"/>
      <c r="D3729" s="30"/>
      <c r="E3729" s="34"/>
      <c r="F3729" s="33" t="str">
        <f t="shared" si="117"/>
        <v/>
      </c>
      <c r="G3729" s="30"/>
      <c r="H3729" s="30"/>
      <c r="I3729" s="31"/>
      <c r="J3729" s="31"/>
      <c r="K3729" s="31"/>
    </row>
    <row r="3730" spans="1:11" ht="15.75" x14ac:dyDescent="0.25">
      <c r="A3730" s="28" t="str">
        <f>IFERROR((RANK(B3730, $B$5:B8726) + COUNTIF($B$5:B3730, B3730) - 1),"")</f>
        <v/>
      </c>
      <c r="B3730" s="29" t="str">
        <f t="shared" si="116"/>
        <v>0</v>
      </c>
      <c r="C3730" s="30"/>
      <c r="D3730" s="30"/>
      <c r="E3730" s="34"/>
      <c r="F3730" s="33" t="str">
        <f t="shared" si="117"/>
        <v/>
      </c>
      <c r="G3730" s="30"/>
      <c r="H3730" s="30"/>
      <c r="I3730" s="31"/>
      <c r="J3730" s="31"/>
      <c r="K3730" s="31"/>
    </row>
    <row r="3731" spans="1:11" ht="15.75" x14ac:dyDescent="0.25">
      <c r="A3731" s="28" t="str">
        <f>IFERROR((RANK(B3731, $B$5:B8727) + COUNTIF($B$5:B3731, B3731) - 1),"")</f>
        <v/>
      </c>
      <c r="B3731" s="29" t="str">
        <f t="shared" si="116"/>
        <v>0</v>
      </c>
      <c r="C3731" s="30"/>
      <c r="D3731" s="30"/>
      <c r="E3731" s="34"/>
      <c r="F3731" s="33" t="str">
        <f t="shared" si="117"/>
        <v/>
      </c>
      <c r="G3731" s="30"/>
      <c r="H3731" s="30"/>
      <c r="I3731" s="31"/>
      <c r="J3731" s="31"/>
      <c r="K3731" s="31"/>
    </row>
    <row r="3732" spans="1:11" ht="15.75" x14ac:dyDescent="0.25">
      <c r="A3732" s="28" t="str">
        <f>IFERROR((RANK(B3732, $B$5:B8728) + COUNTIF($B$5:B3732, B3732) - 1),"")</f>
        <v/>
      </c>
      <c r="B3732" s="29" t="str">
        <f t="shared" si="116"/>
        <v>0</v>
      </c>
      <c r="C3732" s="30"/>
      <c r="D3732" s="30"/>
      <c r="E3732" s="34"/>
      <c r="F3732" s="33" t="str">
        <f t="shared" si="117"/>
        <v/>
      </c>
      <c r="G3732" s="30"/>
      <c r="H3732" s="30"/>
      <c r="I3732" s="31"/>
      <c r="J3732" s="31"/>
      <c r="K3732" s="31"/>
    </row>
    <row r="3733" spans="1:11" ht="15.75" x14ac:dyDescent="0.25">
      <c r="A3733" s="28" t="str">
        <f>IFERROR((RANK(B3733, $B$5:B8729) + COUNTIF($B$5:B3733, B3733) - 1),"")</f>
        <v/>
      </c>
      <c r="B3733" s="29" t="str">
        <f t="shared" si="116"/>
        <v>0</v>
      </c>
      <c r="C3733" s="30"/>
      <c r="D3733" s="30"/>
      <c r="E3733" s="34"/>
      <c r="F3733" s="33" t="str">
        <f t="shared" si="117"/>
        <v/>
      </c>
      <c r="G3733" s="30"/>
      <c r="H3733" s="30"/>
      <c r="I3733" s="31"/>
      <c r="J3733" s="31"/>
      <c r="K3733" s="31"/>
    </row>
    <row r="3734" spans="1:11" ht="15.75" x14ac:dyDescent="0.25">
      <c r="A3734" s="28" t="str">
        <f>IFERROR((RANK(B3734, $B$5:B8730) + COUNTIF($B$5:B3734, B3734) - 1),"")</f>
        <v/>
      </c>
      <c r="B3734" s="29" t="str">
        <f t="shared" si="116"/>
        <v>0</v>
      </c>
      <c r="C3734" s="30"/>
      <c r="D3734" s="30"/>
      <c r="E3734" s="34"/>
      <c r="F3734" s="33" t="str">
        <f t="shared" si="117"/>
        <v/>
      </c>
      <c r="G3734" s="30"/>
      <c r="H3734" s="30"/>
      <c r="I3734" s="31"/>
      <c r="J3734" s="31"/>
      <c r="K3734" s="31"/>
    </row>
    <row r="3735" spans="1:11" ht="15.75" x14ac:dyDescent="0.25">
      <c r="A3735" s="28" t="str">
        <f>IFERROR((RANK(B3735, $B$5:B8731) + COUNTIF($B$5:B3735, B3735) - 1),"")</f>
        <v/>
      </c>
      <c r="B3735" s="29" t="str">
        <f t="shared" si="116"/>
        <v>0</v>
      </c>
      <c r="C3735" s="30"/>
      <c r="D3735" s="30"/>
      <c r="E3735" s="34"/>
      <c r="F3735" s="33" t="str">
        <f t="shared" si="117"/>
        <v/>
      </c>
      <c r="G3735" s="30"/>
      <c r="H3735" s="30"/>
      <c r="I3735" s="31"/>
      <c r="J3735" s="31"/>
      <c r="K3735" s="31"/>
    </row>
    <row r="3736" spans="1:11" ht="15.75" x14ac:dyDescent="0.25">
      <c r="A3736" s="28" t="str">
        <f>IFERROR((RANK(B3736, $B$5:B8732) + COUNTIF($B$5:B3736, B3736) - 1),"")</f>
        <v/>
      </c>
      <c r="B3736" s="29" t="str">
        <f t="shared" si="116"/>
        <v>0</v>
      </c>
      <c r="C3736" s="30"/>
      <c r="D3736" s="30"/>
      <c r="E3736" s="34"/>
      <c r="F3736" s="33" t="str">
        <f t="shared" si="117"/>
        <v/>
      </c>
      <c r="G3736" s="30"/>
      <c r="H3736" s="30"/>
      <c r="I3736" s="31"/>
      <c r="J3736" s="31"/>
      <c r="K3736" s="31"/>
    </row>
    <row r="3737" spans="1:11" ht="15.75" x14ac:dyDescent="0.25">
      <c r="A3737" s="28" t="str">
        <f>IFERROR((RANK(B3737, $B$5:B8733) + COUNTIF($B$5:B3737, B3737) - 1),"")</f>
        <v/>
      </c>
      <c r="B3737" s="29" t="str">
        <f t="shared" si="116"/>
        <v>0</v>
      </c>
      <c r="C3737" s="30"/>
      <c r="D3737" s="30"/>
      <c r="E3737" s="34"/>
      <c r="F3737" s="33" t="str">
        <f t="shared" si="117"/>
        <v/>
      </c>
      <c r="G3737" s="30"/>
      <c r="H3737" s="30"/>
      <c r="I3737" s="31"/>
      <c r="J3737" s="31"/>
      <c r="K3737" s="31"/>
    </row>
    <row r="3738" spans="1:11" ht="15.75" x14ac:dyDescent="0.25">
      <c r="A3738" s="28" t="str">
        <f>IFERROR((RANK(B3738, $B$5:B8734) + COUNTIF($B$5:B3738, B3738) - 1),"")</f>
        <v/>
      </c>
      <c r="B3738" s="29" t="str">
        <f t="shared" si="116"/>
        <v>0</v>
      </c>
      <c r="C3738" s="30"/>
      <c r="D3738" s="30"/>
      <c r="E3738" s="34"/>
      <c r="F3738" s="33" t="str">
        <f t="shared" si="117"/>
        <v/>
      </c>
      <c r="G3738" s="30"/>
      <c r="H3738" s="30"/>
      <c r="I3738" s="31"/>
      <c r="J3738" s="31"/>
      <c r="K3738" s="31"/>
    </row>
    <row r="3739" spans="1:11" ht="15.75" x14ac:dyDescent="0.25">
      <c r="A3739" s="28" t="str">
        <f>IFERROR((RANK(B3739, $B$5:B8735) + COUNTIF($B$5:B3739, B3739) - 1),"")</f>
        <v/>
      </c>
      <c r="B3739" s="29" t="str">
        <f t="shared" si="116"/>
        <v>0</v>
      </c>
      <c r="C3739" s="30"/>
      <c r="D3739" s="30"/>
      <c r="E3739" s="34"/>
      <c r="F3739" s="33" t="str">
        <f t="shared" si="117"/>
        <v/>
      </c>
      <c r="G3739" s="30"/>
      <c r="H3739" s="30"/>
      <c r="I3739" s="31"/>
      <c r="J3739" s="31"/>
      <c r="K3739" s="31"/>
    </row>
    <row r="3740" spans="1:11" ht="15.75" x14ac:dyDescent="0.25">
      <c r="A3740" s="28" t="str">
        <f>IFERROR((RANK(B3740, $B$5:B8736) + COUNTIF($B$5:B3740, B3740) - 1),"")</f>
        <v/>
      </c>
      <c r="B3740" s="29" t="str">
        <f t="shared" si="116"/>
        <v>0</v>
      </c>
      <c r="C3740" s="30"/>
      <c r="D3740" s="30"/>
      <c r="E3740" s="34"/>
      <c r="F3740" s="33" t="str">
        <f t="shared" si="117"/>
        <v/>
      </c>
      <c r="G3740" s="30"/>
      <c r="H3740" s="30"/>
      <c r="I3740" s="31"/>
      <c r="J3740" s="31"/>
      <c r="K3740" s="31"/>
    </row>
    <row r="3741" spans="1:11" ht="15.75" x14ac:dyDescent="0.25">
      <c r="A3741" s="28" t="str">
        <f>IFERROR((RANK(B3741, $B$5:B8737) + COUNTIF($B$5:B3741, B3741) - 1),"")</f>
        <v/>
      </c>
      <c r="B3741" s="29" t="str">
        <f t="shared" si="116"/>
        <v>0</v>
      </c>
      <c r="C3741" s="30"/>
      <c r="D3741" s="30"/>
      <c r="E3741" s="34"/>
      <c r="F3741" s="33" t="str">
        <f t="shared" si="117"/>
        <v/>
      </c>
      <c r="G3741" s="30"/>
      <c r="H3741" s="30"/>
      <c r="I3741" s="31"/>
      <c r="J3741" s="31"/>
      <c r="K3741" s="31"/>
    </row>
    <row r="3742" spans="1:11" ht="15.75" x14ac:dyDescent="0.25">
      <c r="A3742" s="28" t="str">
        <f>IFERROR((RANK(B3742, $B$5:B8738) + COUNTIF($B$5:B3742, B3742) - 1),"")</f>
        <v/>
      </c>
      <c r="B3742" s="29" t="str">
        <f t="shared" si="116"/>
        <v>0</v>
      </c>
      <c r="C3742" s="30"/>
      <c r="D3742" s="30"/>
      <c r="E3742" s="34"/>
      <c r="F3742" s="33" t="str">
        <f t="shared" si="117"/>
        <v/>
      </c>
      <c r="G3742" s="30"/>
      <c r="H3742" s="30"/>
      <c r="I3742" s="31"/>
      <c r="J3742" s="31"/>
      <c r="K3742" s="31"/>
    </row>
    <row r="3743" spans="1:11" ht="15.75" x14ac:dyDescent="0.25">
      <c r="A3743" s="28" t="str">
        <f>IFERROR((RANK(B3743, $B$5:B8739) + COUNTIF($B$5:B3743, B3743) - 1),"")</f>
        <v/>
      </c>
      <c r="B3743" s="29" t="str">
        <f t="shared" si="116"/>
        <v>0</v>
      </c>
      <c r="C3743" s="30"/>
      <c r="D3743" s="30"/>
      <c r="E3743" s="34"/>
      <c r="F3743" s="33" t="str">
        <f t="shared" si="117"/>
        <v/>
      </c>
      <c r="G3743" s="30"/>
      <c r="H3743" s="30"/>
      <c r="I3743" s="31"/>
      <c r="J3743" s="31"/>
      <c r="K3743" s="31"/>
    </row>
    <row r="3744" spans="1:11" ht="15.75" x14ac:dyDescent="0.25">
      <c r="A3744" s="28" t="str">
        <f>IFERROR((RANK(B3744, $B$5:B8740) + COUNTIF($B$5:B3744, B3744) - 1),"")</f>
        <v/>
      </c>
      <c r="B3744" s="29" t="str">
        <f t="shared" si="116"/>
        <v>0</v>
      </c>
      <c r="C3744" s="30"/>
      <c r="D3744" s="30"/>
      <c r="E3744" s="34"/>
      <c r="F3744" s="33" t="str">
        <f t="shared" si="117"/>
        <v/>
      </c>
      <c r="G3744" s="30"/>
      <c r="H3744" s="30"/>
      <c r="I3744" s="31"/>
      <c r="J3744" s="31"/>
      <c r="K3744" s="31"/>
    </row>
    <row r="3745" spans="1:11" ht="15.75" x14ac:dyDescent="0.25">
      <c r="A3745" s="28" t="str">
        <f>IFERROR((RANK(B3745, $B$5:B8741) + COUNTIF($B$5:B3745, B3745) - 1),"")</f>
        <v/>
      </c>
      <c r="B3745" s="29" t="str">
        <f t="shared" si="116"/>
        <v>0</v>
      </c>
      <c r="C3745" s="30"/>
      <c r="D3745" s="30"/>
      <c r="E3745" s="34"/>
      <c r="F3745" s="33" t="str">
        <f t="shared" si="117"/>
        <v/>
      </c>
      <c r="G3745" s="30"/>
      <c r="H3745" s="30"/>
      <c r="I3745" s="31"/>
      <c r="J3745" s="31"/>
      <c r="K3745" s="31"/>
    </row>
    <row r="3746" spans="1:11" ht="15.75" x14ac:dyDescent="0.25">
      <c r="A3746" s="28" t="str">
        <f>IFERROR((RANK(B3746, $B$5:B8742) + COUNTIF($B$5:B3746, B3746) - 1),"")</f>
        <v/>
      </c>
      <c r="B3746" s="29" t="str">
        <f t="shared" si="116"/>
        <v>0</v>
      </c>
      <c r="C3746" s="30"/>
      <c r="D3746" s="30"/>
      <c r="E3746" s="34"/>
      <c r="F3746" s="33" t="str">
        <f t="shared" si="117"/>
        <v/>
      </c>
      <c r="G3746" s="30"/>
      <c r="H3746" s="30"/>
      <c r="I3746" s="31"/>
      <c r="J3746" s="31"/>
      <c r="K3746" s="31"/>
    </row>
    <row r="3747" spans="1:11" ht="15.75" x14ac:dyDescent="0.25">
      <c r="A3747" s="28" t="str">
        <f>IFERROR((RANK(B3747, $B$5:B8743) + COUNTIF($B$5:B3747, B3747) - 1),"")</f>
        <v/>
      </c>
      <c r="B3747" s="29" t="str">
        <f t="shared" si="116"/>
        <v>0</v>
      </c>
      <c r="C3747" s="30"/>
      <c r="D3747" s="30"/>
      <c r="E3747" s="34"/>
      <c r="F3747" s="33" t="str">
        <f t="shared" si="117"/>
        <v/>
      </c>
      <c r="G3747" s="30"/>
      <c r="H3747" s="30"/>
      <c r="I3747" s="31"/>
      <c r="J3747" s="31"/>
      <c r="K3747" s="31"/>
    </row>
    <row r="3748" spans="1:11" ht="15.75" x14ac:dyDescent="0.25">
      <c r="A3748" s="28" t="str">
        <f>IFERROR((RANK(B3748, $B$5:B8744) + COUNTIF($B$5:B3748, B3748) - 1),"")</f>
        <v/>
      </c>
      <c r="B3748" s="29" t="str">
        <f t="shared" si="116"/>
        <v>0</v>
      </c>
      <c r="C3748" s="30"/>
      <c r="D3748" s="30"/>
      <c r="E3748" s="34"/>
      <c r="F3748" s="33" t="str">
        <f t="shared" si="117"/>
        <v/>
      </c>
      <c r="G3748" s="30"/>
      <c r="H3748" s="30"/>
      <c r="I3748" s="31"/>
      <c r="J3748" s="31"/>
      <c r="K3748" s="31"/>
    </row>
    <row r="3749" spans="1:11" ht="15.75" x14ac:dyDescent="0.25">
      <c r="A3749" s="28" t="str">
        <f>IFERROR((RANK(B3749, $B$5:B8745) + COUNTIF($B$5:B3749, B3749) - 1),"")</f>
        <v/>
      </c>
      <c r="B3749" s="29" t="str">
        <f t="shared" si="116"/>
        <v>0</v>
      </c>
      <c r="C3749" s="30"/>
      <c r="D3749" s="30"/>
      <c r="E3749" s="34"/>
      <c r="F3749" s="33" t="str">
        <f t="shared" si="117"/>
        <v/>
      </c>
      <c r="G3749" s="30"/>
      <c r="H3749" s="30"/>
      <c r="I3749" s="31"/>
      <c r="J3749" s="31"/>
      <c r="K3749" s="31"/>
    </row>
    <row r="3750" spans="1:11" ht="15.75" x14ac:dyDescent="0.25">
      <c r="A3750" s="28" t="str">
        <f>IFERROR((RANK(B3750, $B$5:B8746) + COUNTIF($B$5:B3750, B3750) - 1),"")</f>
        <v/>
      </c>
      <c r="B3750" s="29" t="str">
        <f t="shared" si="116"/>
        <v>0</v>
      </c>
      <c r="C3750" s="30"/>
      <c r="D3750" s="30"/>
      <c r="E3750" s="34"/>
      <c r="F3750" s="33" t="str">
        <f t="shared" si="117"/>
        <v/>
      </c>
      <c r="G3750" s="30"/>
      <c r="H3750" s="30"/>
      <c r="I3750" s="31"/>
      <c r="J3750" s="31"/>
      <c r="K3750" s="31"/>
    </row>
    <row r="3751" spans="1:11" ht="15.75" x14ac:dyDescent="0.25">
      <c r="A3751" s="28" t="str">
        <f>IFERROR((RANK(B3751, $B$5:B8747) + COUNTIF($B$5:B3751, B3751) - 1),"")</f>
        <v/>
      </c>
      <c r="B3751" s="29" t="str">
        <f t="shared" si="116"/>
        <v>0</v>
      </c>
      <c r="C3751" s="30"/>
      <c r="D3751" s="30"/>
      <c r="E3751" s="34"/>
      <c r="F3751" s="33" t="str">
        <f t="shared" si="117"/>
        <v/>
      </c>
      <c r="G3751" s="30"/>
      <c r="H3751" s="30"/>
      <c r="I3751" s="31"/>
      <c r="J3751" s="31"/>
      <c r="K3751" s="31"/>
    </row>
    <row r="3752" spans="1:11" ht="15.75" x14ac:dyDescent="0.25">
      <c r="A3752" s="28" t="str">
        <f>IFERROR((RANK(B3752, $B$5:B8748) + COUNTIF($B$5:B3752, B3752) - 1),"")</f>
        <v/>
      </c>
      <c r="B3752" s="29" t="str">
        <f t="shared" si="116"/>
        <v>0</v>
      </c>
      <c r="C3752" s="30"/>
      <c r="D3752" s="30"/>
      <c r="E3752" s="34"/>
      <c r="F3752" s="33" t="str">
        <f t="shared" si="117"/>
        <v/>
      </c>
      <c r="G3752" s="30"/>
      <c r="H3752" s="30"/>
      <c r="I3752" s="31"/>
      <c r="J3752" s="31"/>
      <c r="K3752" s="31"/>
    </row>
    <row r="3753" spans="1:11" ht="15.75" x14ac:dyDescent="0.25">
      <c r="A3753" s="28" t="str">
        <f>IFERROR((RANK(B3753, $B$5:B8749) + COUNTIF($B$5:B3753, B3753) - 1),"")</f>
        <v/>
      </c>
      <c r="B3753" s="29" t="str">
        <f t="shared" si="116"/>
        <v>0</v>
      </c>
      <c r="C3753" s="30"/>
      <c r="D3753" s="30"/>
      <c r="E3753" s="34"/>
      <c r="F3753" s="33" t="str">
        <f t="shared" si="117"/>
        <v/>
      </c>
      <c r="G3753" s="30"/>
      <c r="H3753" s="30"/>
      <c r="I3753" s="31"/>
      <c r="J3753" s="31"/>
      <c r="K3753" s="31"/>
    </row>
    <row r="3754" spans="1:11" ht="15.75" x14ac:dyDescent="0.25">
      <c r="A3754" s="28" t="str">
        <f>IFERROR((RANK(B3754, $B$5:B8750) + COUNTIF($B$5:B3754, B3754) - 1),"")</f>
        <v/>
      </c>
      <c r="B3754" s="29" t="str">
        <f t="shared" si="116"/>
        <v>0</v>
      </c>
      <c r="C3754" s="30"/>
      <c r="D3754" s="30"/>
      <c r="E3754" s="34"/>
      <c r="F3754" s="33" t="str">
        <f t="shared" si="117"/>
        <v/>
      </c>
      <c r="G3754" s="30"/>
      <c r="H3754" s="30"/>
      <c r="I3754" s="31"/>
      <c r="J3754" s="31"/>
      <c r="K3754" s="31"/>
    </row>
    <row r="3755" spans="1:11" ht="15.75" x14ac:dyDescent="0.25">
      <c r="A3755" s="28" t="str">
        <f>IFERROR((RANK(B3755, $B$5:B8751) + COUNTIF($B$5:B3755, B3755) - 1),"")</f>
        <v/>
      </c>
      <c r="B3755" s="29" t="str">
        <f t="shared" si="116"/>
        <v>0</v>
      </c>
      <c r="C3755" s="30"/>
      <c r="D3755" s="30"/>
      <c r="E3755" s="34"/>
      <c r="F3755" s="33" t="str">
        <f t="shared" si="117"/>
        <v/>
      </c>
      <c r="G3755" s="30"/>
      <c r="H3755" s="30"/>
      <c r="I3755" s="31"/>
      <c r="J3755" s="31"/>
      <c r="K3755" s="31"/>
    </row>
    <row r="3756" spans="1:11" ht="15.75" x14ac:dyDescent="0.25">
      <c r="A3756" s="28" t="str">
        <f>IFERROR((RANK(B3756, $B$5:B8752) + COUNTIF($B$5:B3756, B3756) - 1),"")</f>
        <v/>
      </c>
      <c r="B3756" s="29" t="str">
        <f t="shared" si="116"/>
        <v>0</v>
      </c>
      <c r="C3756" s="30"/>
      <c r="D3756" s="30"/>
      <c r="E3756" s="34"/>
      <c r="F3756" s="33" t="str">
        <f t="shared" si="117"/>
        <v/>
      </c>
      <c r="G3756" s="30"/>
      <c r="H3756" s="30"/>
      <c r="I3756" s="31"/>
      <c r="J3756" s="31"/>
      <c r="K3756" s="31"/>
    </row>
    <row r="3757" spans="1:11" ht="15.75" x14ac:dyDescent="0.25">
      <c r="A3757" s="28" t="str">
        <f>IFERROR((RANK(B3757, $B$5:B8753) + COUNTIF($B$5:B3757, B3757) - 1),"")</f>
        <v/>
      </c>
      <c r="B3757" s="29" t="str">
        <f t="shared" si="116"/>
        <v>0</v>
      </c>
      <c r="C3757" s="30"/>
      <c r="D3757" s="30"/>
      <c r="E3757" s="34"/>
      <c r="F3757" s="33" t="str">
        <f t="shared" si="117"/>
        <v/>
      </c>
      <c r="G3757" s="30"/>
      <c r="H3757" s="30"/>
      <c r="I3757" s="31"/>
      <c r="J3757" s="31"/>
      <c r="K3757" s="31"/>
    </row>
    <row r="3758" spans="1:11" ht="15.75" x14ac:dyDescent="0.25">
      <c r="A3758" s="28" t="str">
        <f>IFERROR((RANK(B3758, $B$5:B8754) + COUNTIF($B$5:B3758, B3758) - 1),"")</f>
        <v/>
      </c>
      <c r="B3758" s="29" t="str">
        <f t="shared" si="116"/>
        <v>0</v>
      </c>
      <c r="C3758" s="30"/>
      <c r="D3758" s="30"/>
      <c r="E3758" s="34"/>
      <c r="F3758" s="33" t="str">
        <f t="shared" si="117"/>
        <v/>
      </c>
      <c r="G3758" s="30"/>
      <c r="H3758" s="30"/>
      <c r="I3758" s="31"/>
      <c r="J3758" s="31"/>
      <c r="K3758" s="31"/>
    </row>
    <row r="3759" spans="1:11" ht="15.75" x14ac:dyDescent="0.25">
      <c r="A3759" s="28" t="str">
        <f>IFERROR((RANK(B3759, $B$5:B8755) + COUNTIF($B$5:B3759, B3759) - 1),"")</f>
        <v/>
      </c>
      <c r="B3759" s="29" t="str">
        <f t="shared" si="116"/>
        <v>0</v>
      </c>
      <c r="C3759" s="30"/>
      <c r="D3759" s="30"/>
      <c r="E3759" s="34"/>
      <c r="F3759" s="33" t="str">
        <f t="shared" si="117"/>
        <v/>
      </c>
      <c r="G3759" s="30"/>
      <c r="H3759" s="30"/>
      <c r="I3759" s="31"/>
      <c r="J3759" s="31"/>
      <c r="K3759" s="31"/>
    </row>
    <row r="3760" spans="1:11" ht="15.75" x14ac:dyDescent="0.25">
      <c r="A3760" s="28" t="str">
        <f>IFERROR((RANK(B3760, $B$5:B8756) + COUNTIF($B$5:B3760, B3760) - 1),"")</f>
        <v/>
      </c>
      <c r="B3760" s="29" t="str">
        <f t="shared" si="116"/>
        <v>0</v>
      </c>
      <c r="C3760" s="30"/>
      <c r="D3760" s="30"/>
      <c r="E3760" s="34"/>
      <c r="F3760" s="33" t="str">
        <f t="shared" si="117"/>
        <v/>
      </c>
      <c r="G3760" s="30"/>
      <c r="H3760" s="30"/>
      <c r="I3760" s="31"/>
      <c r="J3760" s="31"/>
      <c r="K3760" s="31"/>
    </row>
    <row r="3761" spans="1:11" ht="15.75" x14ac:dyDescent="0.25">
      <c r="A3761" s="28" t="str">
        <f>IFERROR((RANK(B3761, $B$5:B8757) + COUNTIF($B$5:B3761, B3761) - 1),"")</f>
        <v/>
      </c>
      <c r="B3761" s="29" t="str">
        <f t="shared" si="116"/>
        <v>0</v>
      </c>
      <c r="C3761" s="30"/>
      <c r="D3761" s="30"/>
      <c r="E3761" s="34"/>
      <c r="F3761" s="33" t="str">
        <f t="shared" si="117"/>
        <v/>
      </c>
      <c r="G3761" s="30"/>
      <c r="H3761" s="30"/>
      <c r="I3761" s="31"/>
      <c r="J3761" s="31"/>
      <c r="K3761" s="31"/>
    </row>
    <row r="3762" spans="1:11" ht="15.75" x14ac:dyDescent="0.25">
      <c r="A3762" s="28" t="str">
        <f>IFERROR((RANK(B3762, $B$5:B8758) + COUNTIF($B$5:B3762, B3762) - 1),"")</f>
        <v/>
      </c>
      <c r="B3762" s="29" t="str">
        <f t="shared" si="116"/>
        <v>0</v>
      </c>
      <c r="C3762" s="30"/>
      <c r="D3762" s="30"/>
      <c r="E3762" s="34"/>
      <c r="F3762" s="33" t="str">
        <f t="shared" si="117"/>
        <v/>
      </c>
      <c r="G3762" s="30"/>
      <c r="H3762" s="30"/>
      <c r="I3762" s="31"/>
      <c r="J3762" s="31"/>
      <c r="K3762" s="31"/>
    </row>
    <row r="3763" spans="1:11" ht="15.75" x14ac:dyDescent="0.25">
      <c r="A3763" s="28" t="str">
        <f>IFERROR((RANK(B3763, $B$5:B8759) + COUNTIF($B$5:B3763, B3763) - 1),"")</f>
        <v/>
      </c>
      <c r="B3763" s="29" t="str">
        <f t="shared" si="116"/>
        <v>0</v>
      </c>
      <c r="C3763" s="30"/>
      <c r="D3763" s="30"/>
      <c r="E3763" s="34"/>
      <c r="F3763" s="33" t="str">
        <f t="shared" si="117"/>
        <v/>
      </c>
      <c r="G3763" s="30"/>
      <c r="H3763" s="30"/>
      <c r="I3763" s="31"/>
      <c r="J3763" s="31"/>
      <c r="K3763" s="31"/>
    </row>
    <row r="3764" spans="1:11" ht="15.75" x14ac:dyDescent="0.25">
      <c r="A3764" s="28" t="str">
        <f>IFERROR((RANK(B3764, $B$5:B8760) + COUNTIF($B$5:B3764, B3764) - 1),"")</f>
        <v/>
      </c>
      <c r="B3764" s="29" t="str">
        <f t="shared" si="116"/>
        <v>0</v>
      </c>
      <c r="C3764" s="30"/>
      <c r="D3764" s="30"/>
      <c r="E3764" s="34"/>
      <c r="F3764" s="33" t="str">
        <f t="shared" si="117"/>
        <v/>
      </c>
      <c r="G3764" s="30"/>
      <c r="H3764" s="30"/>
      <c r="I3764" s="31"/>
      <c r="J3764" s="31"/>
      <c r="K3764" s="31"/>
    </row>
    <row r="3765" spans="1:11" ht="15.75" x14ac:dyDescent="0.25">
      <c r="A3765" s="28" t="str">
        <f>IFERROR((RANK(B3765, $B$5:B8761) + COUNTIF($B$5:B3765, B3765) - 1),"")</f>
        <v/>
      </c>
      <c r="B3765" s="29" t="str">
        <f t="shared" si="116"/>
        <v>0</v>
      </c>
      <c r="C3765" s="30"/>
      <c r="D3765" s="30"/>
      <c r="E3765" s="34"/>
      <c r="F3765" s="33" t="str">
        <f t="shared" si="117"/>
        <v/>
      </c>
      <c r="G3765" s="30"/>
      <c r="H3765" s="30"/>
      <c r="I3765" s="31"/>
      <c r="J3765" s="31"/>
      <c r="K3765" s="31"/>
    </row>
    <row r="3766" spans="1:11" ht="15.75" x14ac:dyDescent="0.25">
      <c r="A3766" s="28" t="str">
        <f>IFERROR((RANK(B3766, $B$5:B8762) + COUNTIF($B$5:B3766, B3766) - 1),"")</f>
        <v/>
      </c>
      <c r="B3766" s="29" t="str">
        <f t="shared" si="116"/>
        <v>0</v>
      </c>
      <c r="C3766" s="30"/>
      <c r="D3766" s="30"/>
      <c r="E3766" s="34"/>
      <c r="F3766" s="33" t="str">
        <f t="shared" si="117"/>
        <v/>
      </c>
      <c r="G3766" s="30"/>
      <c r="H3766" s="30"/>
      <c r="I3766" s="31"/>
      <c r="J3766" s="31"/>
      <c r="K3766" s="31"/>
    </row>
    <row r="3767" spans="1:11" ht="15.75" x14ac:dyDescent="0.25">
      <c r="A3767" s="28" t="str">
        <f>IFERROR((RANK(B3767, $B$5:B8763) + COUNTIF($B$5:B3767, B3767) - 1),"")</f>
        <v/>
      </c>
      <c r="B3767" s="29" t="str">
        <f t="shared" si="116"/>
        <v>0</v>
      </c>
      <c r="C3767" s="30"/>
      <c r="D3767" s="30"/>
      <c r="E3767" s="34"/>
      <c r="F3767" s="33" t="str">
        <f t="shared" si="117"/>
        <v/>
      </c>
      <c r="G3767" s="30"/>
      <c r="H3767" s="30"/>
      <c r="I3767" s="31"/>
      <c r="J3767" s="31"/>
      <c r="K3767" s="31"/>
    </row>
    <row r="3768" spans="1:11" ht="15.75" x14ac:dyDescent="0.25">
      <c r="A3768" s="28" t="str">
        <f>IFERROR((RANK(B3768, $B$5:B8764) + COUNTIF($B$5:B3768, B3768) - 1),"")</f>
        <v/>
      </c>
      <c r="B3768" s="29" t="str">
        <f t="shared" si="116"/>
        <v>0</v>
      </c>
      <c r="C3768" s="30"/>
      <c r="D3768" s="30"/>
      <c r="E3768" s="34"/>
      <c r="F3768" s="33" t="str">
        <f t="shared" si="117"/>
        <v/>
      </c>
      <c r="G3768" s="30"/>
      <c r="H3768" s="30"/>
      <c r="I3768" s="31"/>
      <c r="J3768" s="31"/>
      <c r="K3768" s="31"/>
    </row>
    <row r="3769" spans="1:11" ht="15.75" x14ac:dyDescent="0.25">
      <c r="A3769" s="28" t="str">
        <f>IFERROR((RANK(B3769, $B$5:B8765) + COUNTIF($B$5:B3769, B3769) - 1),"")</f>
        <v/>
      </c>
      <c r="B3769" s="29" t="str">
        <f t="shared" si="116"/>
        <v>0</v>
      </c>
      <c r="C3769" s="30"/>
      <c r="D3769" s="30"/>
      <c r="E3769" s="34"/>
      <c r="F3769" s="33" t="str">
        <f t="shared" si="117"/>
        <v/>
      </c>
      <c r="G3769" s="30"/>
      <c r="H3769" s="30"/>
      <c r="I3769" s="31"/>
      <c r="J3769" s="31"/>
      <c r="K3769" s="31"/>
    </row>
    <row r="3770" spans="1:11" ht="15.75" x14ac:dyDescent="0.25">
      <c r="A3770" s="28" t="str">
        <f>IFERROR((RANK(B3770, $B$5:B8766) + COUNTIF($B$5:B3770, B3770) - 1),"")</f>
        <v/>
      </c>
      <c r="B3770" s="29" t="str">
        <f t="shared" si="116"/>
        <v>0</v>
      </c>
      <c r="C3770" s="30"/>
      <c r="D3770" s="30"/>
      <c r="E3770" s="34"/>
      <c r="F3770" s="33" t="str">
        <f t="shared" si="117"/>
        <v/>
      </c>
      <c r="G3770" s="30"/>
      <c r="H3770" s="30"/>
      <c r="I3770" s="31"/>
      <c r="J3770" s="31"/>
      <c r="K3770" s="31"/>
    </row>
    <row r="3771" spans="1:11" ht="15.75" x14ac:dyDescent="0.25">
      <c r="A3771" s="28" t="str">
        <f>IFERROR((RANK(B3771, $B$5:B8767) + COUNTIF($B$5:B3771, B3771) - 1),"")</f>
        <v/>
      </c>
      <c r="B3771" s="29" t="str">
        <f t="shared" si="116"/>
        <v>0</v>
      </c>
      <c r="C3771" s="30"/>
      <c r="D3771" s="30"/>
      <c r="E3771" s="34"/>
      <c r="F3771" s="33" t="str">
        <f t="shared" si="117"/>
        <v/>
      </c>
      <c r="G3771" s="30"/>
      <c r="H3771" s="30"/>
      <c r="I3771" s="31"/>
      <c r="J3771" s="31"/>
      <c r="K3771" s="31"/>
    </row>
    <row r="3772" spans="1:11" ht="15.75" x14ac:dyDescent="0.25">
      <c r="A3772" s="28" t="str">
        <f>IFERROR((RANK(B3772, $B$5:B8768) + COUNTIF($B$5:B3772, B3772) - 1),"")</f>
        <v/>
      </c>
      <c r="B3772" s="29" t="str">
        <f t="shared" si="116"/>
        <v>0</v>
      </c>
      <c r="C3772" s="30"/>
      <c r="D3772" s="30"/>
      <c r="E3772" s="34"/>
      <c r="F3772" s="33" t="str">
        <f t="shared" si="117"/>
        <v/>
      </c>
      <c r="G3772" s="30"/>
      <c r="H3772" s="30"/>
      <c r="I3772" s="31"/>
      <c r="J3772" s="31"/>
      <c r="K3772" s="31"/>
    </row>
    <row r="3773" spans="1:11" ht="15.75" x14ac:dyDescent="0.25">
      <c r="A3773" s="28" t="str">
        <f>IFERROR((RANK(B3773, $B$5:B8769) + COUNTIF($B$5:B3773, B3773) - 1),"")</f>
        <v/>
      </c>
      <c r="B3773" s="29" t="str">
        <f t="shared" si="116"/>
        <v>0</v>
      </c>
      <c r="C3773" s="30"/>
      <c r="D3773" s="30"/>
      <c r="E3773" s="34"/>
      <c r="F3773" s="33" t="str">
        <f t="shared" si="117"/>
        <v/>
      </c>
      <c r="G3773" s="30"/>
      <c r="H3773" s="30"/>
      <c r="I3773" s="31"/>
      <c r="J3773" s="31"/>
      <c r="K3773" s="31"/>
    </row>
    <row r="3774" spans="1:11" ht="15.75" x14ac:dyDescent="0.25">
      <c r="A3774" s="28" t="str">
        <f>IFERROR((RANK(B3774, $B$5:B8770) + COUNTIF($B$5:B3774, B3774) - 1),"")</f>
        <v/>
      </c>
      <c r="B3774" s="29" t="str">
        <f t="shared" si="116"/>
        <v>0</v>
      </c>
      <c r="C3774" s="30"/>
      <c r="D3774" s="30"/>
      <c r="E3774" s="34"/>
      <c r="F3774" s="33" t="str">
        <f t="shared" si="117"/>
        <v/>
      </c>
      <c r="G3774" s="30"/>
      <c r="H3774" s="30"/>
      <c r="I3774" s="31"/>
      <c r="J3774" s="31"/>
      <c r="K3774" s="31"/>
    </row>
    <row r="3775" spans="1:11" ht="15.75" x14ac:dyDescent="0.25">
      <c r="A3775" s="28" t="str">
        <f>IFERROR((RANK(B3775, $B$5:B8771) + COUNTIF($B$5:B3775, B3775) - 1),"")</f>
        <v/>
      </c>
      <c r="B3775" s="29" t="str">
        <f t="shared" si="116"/>
        <v>0</v>
      </c>
      <c r="C3775" s="30"/>
      <c r="D3775" s="30"/>
      <c r="E3775" s="34"/>
      <c r="F3775" s="33" t="str">
        <f t="shared" si="117"/>
        <v/>
      </c>
      <c r="G3775" s="30"/>
      <c r="H3775" s="30"/>
      <c r="I3775" s="31"/>
      <c r="J3775" s="31"/>
      <c r="K3775" s="31"/>
    </row>
    <row r="3776" spans="1:11" ht="15.75" x14ac:dyDescent="0.25">
      <c r="A3776" s="28" t="str">
        <f>IFERROR((RANK(B3776, $B$5:B8772) + COUNTIF($B$5:B3776, B3776) - 1),"")</f>
        <v/>
      </c>
      <c r="B3776" s="29" t="str">
        <f t="shared" si="116"/>
        <v>0</v>
      </c>
      <c r="C3776" s="30"/>
      <c r="D3776" s="30"/>
      <c r="E3776" s="34"/>
      <c r="F3776" s="33" t="str">
        <f t="shared" si="117"/>
        <v/>
      </c>
      <c r="G3776" s="30"/>
      <c r="H3776" s="30"/>
      <c r="I3776" s="31"/>
      <c r="J3776" s="31"/>
      <c r="K3776" s="31"/>
    </row>
    <row r="3777" spans="1:11" ht="15.75" x14ac:dyDescent="0.25">
      <c r="A3777" s="28" t="str">
        <f>IFERROR((RANK(B3777, $B$5:B8773) + COUNTIF($B$5:B3777, B3777) - 1),"")</f>
        <v/>
      </c>
      <c r="B3777" s="29" t="str">
        <f t="shared" si="116"/>
        <v>0</v>
      </c>
      <c r="C3777" s="30"/>
      <c r="D3777" s="30"/>
      <c r="E3777" s="34"/>
      <c r="F3777" s="33" t="str">
        <f t="shared" si="117"/>
        <v/>
      </c>
      <c r="G3777" s="30"/>
      <c r="H3777" s="30"/>
      <c r="I3777" s="31"/>
      <c r="J3777" s="31"/>
      <c r="K3777" s="31"/>
    </row>
    <row r="3778" spans="1:11" ht="15.75" x14ac:dyDescent="0.25">
      <c r="A3778" s="28" t="str">
        <f>IFERROR((RANK(B3778, $B$5:B8774) + COUNTIF($B$5:B3778, B3778) - 1),"")</f>
        <v/>
      </c>
      <c r="B3778" s="29" t="str">
        <f t="shared" si="116"/>
        <v>0</v>
      </c>
      <c r="C3778" s="30"/>
      <c r="D3778" s="30"/>
      <c r="E3778" s="34"/>
      <c r="F3778" s="33" t="str">
        <f t="shared" si="117"/>
        <v/>
      </c>
      <c r="G3778" s="30"/>
      <c r="H3778" s="30"/>
      <c r="I3778" s="31"/>
      <c r="J3778" s="31"/>
      <c r="K3778" s="31"/>
    </row>
    <row r="3779" spans="1:11" ht="15.75" x14ac:dyDescent="0.25">
      <c r="A3779" s="28" t="str">
        <f>IFERROR((RANK(B3779, $B$5:B8775) + COUNTIF($B$5:B3779, B3779) - 1),"")</f>
        <v/>
      </c>
      <c r="B3779" s="29" t="str">
        <f t="shared" si="116"/>
        <v>0</v>
      </c>
      <c r="C3779" s="30"/>
      <c r="D3779" s="30"/>
      <c r="E3779" s="34"/>
      <c r="F3779" s="33" t="str">
        <f t="shared" si="117"/>
        <v/>
      </c>
      <c r="G3779" s="30"/>
      <c r="H3779" s="30"/>
      <c r="I3779" s="31"/>
      <c r="J3779" s="31"/>
      <c r="K3779" s="31"/>
    </row>
    <row r="3780" spans="1:11" ht="15.75" x14ac:dyDescent="0.25">
      <c r="A3780" s="28" t="str">
        <f>IFERROR((RANK(B3780, $B$5:B8776) + COUNTIF($B$5:B3780, B3780) - 1),"")</f>
        <v/>
      </c>
      <c r="B3780" s="29" t="str">
        <f t="shared" si="116"/>
        <v>0</v>
      </c>
      <c r="C3780" s="30"/>
      <c r="D3780" s="30"/>
      <c r="E3780" s="34"/>
      <c r="F3780" s="33" t="str">
        <f t="shared" si="117"/>
        <v/>
      </c>
      <c r="G3780" s="30"/>
      <c r="H3780" s="30"/>
      <c r="I3780" s="31"/>
      <c r="J3780" s="31"/>
      <c r="K3780" s="31"/>
    </row>
    <row r="3781" spans="1:11" ht="15.75" x14ac:dyDescent="0.25">
      <c r="A3781" s="28" t="str">
        <f>IFERROR((RANK(B3781, $B$5:B8777) + COUNTIF($B$5:B3781, B3781) - 1),"")</f>
        <v/>
      </c>
      <c r="B3781" s="29" t="str">
        <f t="shared" ref="B3781:B3844" si="118">IF(G3781="Removed",IF(AND(I3781 &lt;&gt; "Poor", I3781 &lt;&gt; "Very Poor/Dead",E3781&gt;5), E3781, "0"),"0")</f>
        <v>0</v>
      </c>
      <c r="C3781" s="30"/>
      <c r="D3781" s="30"/>
      <c r="E3781" s="34"/>
      <c r="F3781" s="33" t="str">
        <f t="shared" ref="F3781:F3844" si="119">IF(E3781&gt;=20,"X","")</f>
        <v/>
      </c>
      <c r="G3781" s="30"/>
      <c r="H3781" s="30"/>
      <c r="I3781" s="31"/>
      <c r="J3781" s="31"/>
      <c r="K3781" s="31"/>
    </row>
    <row r="3782" spans="1:11" ht="15.75" x14ac:dyDescent="0.25">
      <c r="A3782" s="28" t="str">
        <f>IFERROR((RANK(B3782, $B$5:B8778) + COUNTIF($B$5:B3782, B3782) - 1),"")</f>
        <v/>
      </c>
      <c r="B3782" s="29" t="str">
        <f t="shared" si="118"/>
        <v>0</v>
      </c>
      <c r="C3782" s="30"/>
      <c r="D3782" s="30"/>
      <c r="E3782" s="34"/>
      <c r="F3782" s="33" t="str">
        <f t="shared" si="119"/>
        <v/>
      </c>
      <c r="G3782" s="30"/>
      <c r="H3782" s="30"/>
      <c r="I3782" s="31"/>
      <c r="J3782" s="31"/>
      <c r="K3782" s="31"/>
    </row>
    <row r="3783" spans="1:11" ht="15.75" x14ac:dyDescent="0.25">
      <c r="A3783" s="28" t="str">
        <f>IFERROR((RANK(B3783, $B$5:B8779) + COUNTIF($B$5:B3783, B3783) - 1),"")</f>
        <v/>
      </c>
      <c r="B3783" s="29" t="str">
        <f t="shared" si="118"/>
        <v>0</v>
      </c>
      <c r="C3783" s="30"/>
      <c r="D3783" s="30"/>
      <c r="E3783" s="34"/>
      <c r="F3783" s="33" t="str">
        <f t="shared" si="119"/>
        <v/>
      </c>
      <c r="G3783" s="30"/>
      <c r="H3783" s="30"/>
      <c r="I3783" s="31"/>
      <c r="J3783" s="31"/>
      <c r="K3783" s="31"/>
    </row>
    <row r="3784" spans="1:11" ht="15.75" x14ac:dyDescent="0.25">
      <c r="A3784" s="28" t="str">
        <f>IFERROR((RANK(B3784, $B$5:B8780) + COUNTIF($B$5:B3784, B3784) - 1),"")</f>
        <v/>
      </c>
      <c r="B3784" s="29" t="str">
        <f t="shared" si="118"/>
        <v>0</v>
      </c>
      <c r="C3784" s="30"/>
      <c r="D3784" s="30"/>
      <c r="E3784" s="34"/>
      <c r="F3784" s="33" t="str">
        <f t="shared" si="119"/>
        <v/>
      </c>
      <c r="G3784" s="30"/>
      <c r="H3784" s="30"/>
      <c r="I3784" s="31"/>
      <c r="J3784" s="31"/>
      <c r="K3784" s="31"/>
    </row>
    <row r="3785" spans="1:11" ht="15.75" x14ac:dyDescent="0.25">
      <c r="A3785" s="28" t="str">
        <f>IFERROR((RANK(B3785, $B$5:B8781) + COUNTIF($B$5:B3785, B3785) - 1),"")</f>
        <v/>
      </c>
      <c r="B3785" s="29" t="str">
        <f t="shared" si="118"/>
        <v>0</v>
      </c>
      <c r="C3785" s="30"/>
      <c r="D3785" s="30"/>
      <c r="E3785" s="34"/>
      <c r="F3785" s="33" t="str">
        <f t="shared" si="119"/>
        <v/>
      </c>
      <c r="G3785" s="30"/>
      <c r="H3785" s="30"/>
      <c r="I3785" s="31"/>
      <c r="J3785" s="31"/>
      <c r="K3785" s="31"/>
    </row>
    <row r="3786" spans="1:11" ht="15.75" x14ac:dyDescent="0.25">
      <c r="A3786" s="28" t="str">
        <f>IFERROR((RANK(B3786, $B$5:B8782) + COUNTIF($B$5:B3786, B3786) - 1),"")</f>
        <v/>
      </c>
      <c r="B3786" s="29" t="str">
        <f t="shared" si="118"/>
        <v>0</v>
      </c>
      <c r="C3786" s="30"/>
      <c r="D3786" s="30"/>
      <c r="E3786" s="34"/>
      <c r="F3786" s="33" t="str">
        <f t="shared" si="119"/>
        <v/>
      </c>
      <c r="G3786" s="30"/>
      <c r="H3786" s="30"/>
      <c r="I3786" s="31"/>
      <c r="J3786" s="31"/>
      <c r="K3786" s="31"/>
    </row>
    <row r="3787" spans="1:11" ht="15.75" x14ac:dyDescent="0.25">
      <c r="A3787" s="28" t="str">
        <f>IFERROR((RANK(B3787, $B$5:B8783) + COUNTIF($B$5:B3787, B3787) - 1),"")</f>
        <v/>
      </c>
      <c r="B3787" s="29" t="str">
        <f t="shared" si="118"/>
        <v>0</v>
      </c>
      <c r="C3787" s="30"/>
      <c r="D3787" s="30"/>
      <c r="E3787" s="34"/>
      <c r="F3787" s="33" t="str">
        <f t="shared" si="119"/>
        <v/>
      </c>
      <c r="G3787" s="30"/>
      <c r="H3787" s="30"/>
      <c r="I3787" s="31"/>
      <c r="J3787" s="31"/>
      <c r="K3787" s="31"/>
    </row>
    <row r="3788" spans="1:11" ht="15.75" x14ac:dyDescent="0.25">
      <c r="A3788" s="28" t="str">
        <f>IFERROR((RANK(B3788, $B$5:B8784) + COUNTIF($B$5:B3788, B3788) - 1),"")</f>
        <v/>
      </c>
      <c r="B3788" s="29" t="str">
        <f t="shared" si="118"/>
        <v>0</v>
      </c>
      <c r="C3788" s="30"/>
      <c r="D3788" s="30"/>
      <c r="E3788" s="34"/>
      <c r="F3788" s="33" t="str">
        <f t="shared" si="119"/>
        <v/>
      </c>
      <c r="G3788" s="30"/>
      <c r="H3788" s="30"/>
      <c r="I3788" s="31"/>
      <c r="J3788" s="31"/>
      <c r="K3788" s="31"/>
    </row>
    <row r="3789" spans="1:11" ht="15.75" x14ac:dyDescent="0.25">
      <c r="A3789" s="28" t="str">
        <f>IFERROR((RANK(B3789, $B$5:B8785) + COUNTIF($B$5:B3789, B3789) - 1),"")</f>
        <v/>
      </c>
      <c r="B3789" s="29" t="str">
        <f t="shared" si="118"/>
        <v>0</v>
      </c>
      <c r="C3789" s="30"/>
      <c r="D3789" s="30"/>
      <c r="E3789" s="34"/>
      <c r="F3789" s="33" t="str">
        <f t="shared" si="119"/>
        <v/>
      </c>
      <c r="G3789" s="30"/>
      <c r="H3789" s="30"/>
      <c r="I3789" s="31"/>
      <c r="J3789" s="31"/>
      <c r="K3789" s="31"/>
    </row>
    <row r="3790" spans="1:11" ht="15.75" x14ac:dyDescent="0.25">
      <c r="A3790" s="28" t="str">
        <f>IFERROR((RANK(B3790, $B$5:B8786) + COUNTIF($B$5:B3790, B3790) - 1),"")</f>
        <v/>
      </c>
      <c r="B3790" s="29" t="str">
        <f t="shared" si="118"/>
        <v>0</v>
      </c>
      <c r="C3790" s="30"/>
      <c r="D3790" s="30"/>
      <c r="E3790" s="34"/>
      <c r="F3790" s="33" t="str">
        <f t="shared" si="119"/>
        <v/>
      </c>
      <c r="G3790" s="30"/>
      <c r="H3790" s="30"/>
      <c r="I3790" s="31"/>
      <c r="J3790" s="31"/>
      <c r="K3790" s="31"/>
    </row>
    <row r="3791" spans="1:11" ht="15.75" x14ac:dyDescent="0.25">
      <c r="A3791" s="28" t="str">
        <f>IFERROR((RANK(B3791, $B$5:B8787) + COUNTIF($B$5:B3791, B3791) - 1),"")</f>
        <v/>
      </c>
      <c r="B3791" s="29" t="str">
        <f t="shared" si="118"/>
        <v>0</v>
      </c>
      <c r="C3791" s="30"/>
      <c r="D3791" s="30"/>
      <c r="E3791" s="34"/>
      <c r="F3791" s="33" t="str">
        <f t="shared" si="119"/>
        <v/>
      </c>
      <c r="G3791" s="30"/>
      <c r="H3791" s="30"/>
      <c r="I3791" s="31"/>
      <c r="J3791" s="31"/>
      <c r="K3791" s="31"/>
    </row>
    <row r="3792" spans="1:11" ht="15.75" x14ac:dyDescent="0.25">
      <c r="A3792" s="28" t="str">
        <f>IFERROR((RANK(B3792, $B$5:B8788) + COUNTIF($B$5:B3792, B3792) - 1),"")</f>
        <v/>
      </c>
      <c r="B3792" s="29" t="str">
        <f t="shared" si="118"/>
        <v>0</v>
      </c>
      <c r="C3792" s="30"/>
      <c r="D3792" s="30"/>
      <c r="E3792" s="34"/>
      <c r="F3792" s="33" t="str">
        <f t="shared" si="119"/>
        <v/>
      </c>
      <c r="G3792" s="30"/>
      <c r="H3792" s="30"/>
      <c r="I3792" s="31"/>
      <c r="J3792" s="31"/>
      <c r="K3792" s="31"/>
    </row>
    <row r="3793" spans="1:11" ht="15.75" x14ac:dyDescent="0.25">
      <c r="A3793" s="28" t="str">
        <f>IFERROR((RANK(B3793, $B$5:B8789) + COUNTIF($B$5:B3793, B3793) - 1),"")</f>
        <v/>
      </c>
      <c r="B3793" s="29" t="str">
        <f t="shared" si="118"/>
        <v>0</v>
      </c>
      <c r="C3793" s="30"/>
      <c r="D3793" s="30"/>
      <c r="E3793" s="34"/>
      <c r="F3793" s="33" t="str">
        <f t="shared" si="119"/>
        <v/>
      </c>
      <c r="G3793" s="30"/>
      <c r="H3793" s="30"/>
      <c r="I3793" s="31"/>
      <c r="J3793" s="31"/>
      <c r="K3793" s="31"/>
    </row>
    <row r="3794" spans="1:11" ht="15.75" x14ac:dyDescent="0.25">
      <c r="A3794" s="28" t="str">
        <f>IFERROR((RANK(B3794, $B$5:B8790) + COUNTIF($B$5:B3794, B3794) - 1),"")</f>
        <v/>
      </c>
      <c r="B3794" s="29" t="str">
        <f t="shared" si="118"/>
        <v>0</v>
      </c>
      <c r="C3794" s="30"/>
      <c r="D3794" s="30"/>
      <c r="E3794" s="34"/>
      <c r="F3794" s="33" t="str">
        <f t="shared" si="119"/>
        <v/>
      </c>
      <c r="G3794" s="30"/>
      <c r="H3794" s="30"/>
      <c r="I3794" s="31"/>
      <c r="J3794" s="31"/>
      <c r="K3794" s="31"/>
    </row>
    <row r="3795" spans="1:11" ht="15.75" x14ac:dyDescent="0.25">
      <c r="A3795" s="28" t="str">
        <f>IFERROR((RANK(B3795, $B$5:B8791) + COUNTIF($B$5:B3795, B3795) - 1),"")</f>
        <v/>
      </c>
      <c r="B3795" s="29" t="str">
        <f t="shared" si="118"/>
        <v>0</v>
      </c>
      <c r="C3795" s="30"/>
      <c r="D3795" s="30"/>
      <c r="E3795" s="34"/>
      <c r="F3795" s="33" t="str">
        <f t="shared" si="119"/>
        <v/>
      </c>
      <c r="G3795" s="30"/>
      <c r="H3795" s="30"/>
      <c r="I3795" s="31"/>
      <c r="J3795" s="31"/>
      <c r="K3795" s="31"/>
    </row>
    <row r="3796" spans="1:11" ht="15.75" x14ac:dyDescent="0.25">
      <c r="A3796" s="28" t="str">
        <f>IFERROR((RANK(B3796, $B$5:B8792) + COUNTIF($B$5:B3796, B3796) - 1),"")</f>
        <v/>
      </c>
      <c r="B3796" s="29" t="str">
        <f t="shared" si="118"/>
        <v>0</v>
      </c>
      <c r="C3796" s="30"/>
      <c r="D3796" s="30"/>
      <c r="E3796" s="34"/>
      <c r="F3796" s="33" t="str">
        <f t="shared" si="119"/>
        <v/>
      </c>
      <c r="G3796" s="30"/>
      <c r="H3796" s="30"/>
      <c r="I3796" s="31"/>
      <c r="J3796" s="31"/>
      <c r="K3796" s="31"/>
    </row>
    <row r="3797" spans="1:11" ht="15.75" x14ac:dyDescent="0.25">
      <c r="A3797" s="28" t="str">
        <f>IFERROR((RANK(B3797, $B$5:B8793) + COUNTIF($B$5:B3797, B3797) - 1),"")</f>
        <v/>
      </c>
      <c r="B3797" s="29" t="str">
        <f t="shared" si="118"/>
        <v>0</v>
      </c>
      <c r="C3797" s="30"/>
      <c r="D3797" s="30"/>
      <c r="E3797" s="34"/>
      <c r="F3797" s="33" t="str">
        <f t="shared" si="119"/>
        <v/>
      </c>
      <c r="G3797" s="30"/>
      <c r="H3797" s="30"/>
      <c r="I3797" s="31"/>
      <c r="J3797" s="31"/>
      <c r="K3797" s="31"/>
    </row>
    <row r="3798" spans="1:11" ht="15.75" x14ac:dyDescent="0.25">
      <c r="A3798" s="28" t="str">
        <f>IFERROR((RANK(B3798, $B$5:B8794) + COUNTIF($B$5:B3798, B3798) - 1),"")</f>
        <v/>
      </c>
      <c r="B3798" s="29" t="str">
        <f t="shared" si="118"/>
        <v>0</v>
      </c>
      <c r="C3798" s="30"/>
      <c r="D3798" s="30"/>
      <c r="E3798" s="34"/>
      <c r="F3798" s="33" t="str">
        <f t="shared" si="119"/>
        <v/>
      </c>
      <c r="G3798" s="30"/>
      <c r="H3798" s="30"/>
      <c r="I3798" s="31"/>
      <c r="J3798" s="31"/>
      <c r="K3798" s="31"/>
    </row>
    <row r="3799" spans="1:11" ht="15.75" x14ac:dyDescent="0.25">
      <c r="A3799" s="28" t="str">
        <f>IFERROR((RANK(B3799, $B$5:B8795) + COUNTIF($B$5:B3799, B3799) - 1),"")</f>
        <v/>
      </c>
      <c r="B3799" s="29" t="str">
        <f t="shared" si="118"/>
        <v>0</v>
      </c>
      <c r="C3799" s="30"/>
      <c r="D3799" s="30"/>
      <c r="E3799" s="34"/>
      <c r="F3799" s="33" t="str">
        <f t="shared" si="119"/>
        <v/>
      </c>
      <c r="G3799" s="30"/>
      <c r="H3799" s="30"/>
      <c r="I3799" s="31"/>
      <c r="J3799" s="31"/>
      <c r="K3799" s="31"/>
    </row>
    <row r="3800" spans="1:11" ht="15.75" x14ac:dyDescent="0.25">
      <c r="A3800" s="28" t="str">
        <f>IFERROR((RANK(B3800, $B$5:B8796) + COUNTIF($B$5:B3800, B3800) - 1),"")</f>
        <v/>
      </c>
      <c r="B3800" s="29" t="str">
        <f t="shared" si="118"/>
        <v>0</v>
      </c>
      <c r="C3800" s="30"/>
      <c r="D3800" s="30"/>
      <c r="E3800" s="34"/>
      <c r="F3800" s="33" t="str">
        <f t="shared" si="119"/>
        <v/>
      </c>
      <c r="G3800" s="30"/>
      <c r="H3800" s="30"/>
      <c r="I3800" s="31"/>
      <c r="J3800" s="31"/>
      <c r="K3800" s="31"/>
    </row>
    <row r="3801" spans="1:11" ht="15.75" x14ac:dyDescent="0.25">
      <c r="A3801" s="28" t="str">
        <f>IFERROR((RANK(B3801, $B$5:B8797) + COUNTIF($B$5:B3801, B3801) - 1),"")</f>
        <v/>
      </c>
      <c r="B3801" s="29" t="str">
        <f t="shared" si="118"/>
        <v>0</v>
      </c>
      <c r="C3801" s="30"/>
      <c r="D3801" s="30"/>
      <c r="E3801" s="34"/>
      <c r="F3801" s="33" t="str">
        <f t="shared" si="119"/>
        <v/>
      </c>
      <c r="G3801" s="30"/>
      <c r="H3801" s="30"/>
      <c r="I3801" s="31"/>
      <c r="J3801" s="31"/>
      <c r="K3801" s="31"/>
    </row>
    <row r="3802" spans="1:11" ht="15.75" x14ac:dyDescent="0.25">
      <c r="A3802" s="28" t="str">
        <f>IFERROR((RANK(B3802, $B$5:B8798) + COUNTIF($B$5:B3802, B3802) - 1),"")</f>
        <v/>
      </c>
      <c r="B3802" s="29" t="str">
        <f t="shared" si="118"/>
        <v>0</v>
      </c>
      <c r="C3802" s="30"/>
      <c r="D3802" s="30"/>
      <c r="E3802" s="34"/>
      <c r="F3802" s="33" t="str">
        <f t="shared" si="119"/>
        <v/>
      </c>
      <c r="G3802" s="30"/>
      <c r="H3802" s="30"/>
      <c r="I3802" s="31"/>
      <c r="J3802" s="31"/>
      <c r="K3802" s="31"/>
    </row>
    <row r="3803" spans="1:11" ht="15.75" x14ac:dyDescent="0.25">
      <c r="A3803" s="28" t="str">
        <f>IFERROR((RANK(B3803, $B$5:B8799) + COUNTIF($B$5:B3803, B3803) - 1),"")</f>
        <v/>
      </c>
      <c r="B3803" s="29" t="str">
        <f t="shared" si="118"/>
        <v>0</v>
      </c>
      <c r="C3803" s="30"/>
      <c r="D3803" s="30"/>
      <c r="E3803" s="34"/>
      <c r="F3803" s="33" t="str">
        <f t="shared" si="119"/>
        <v/>
      </c>
      <c r="G3803" s="30"/>
      <c r="H3803" s="30"/>
      <c r="I3803" s="31"/>
      <c r="J3803" s="31"/>
      <c r="K3803" s="31"/>
    </row>
    <row r="3804" spans="1:11" ht="15.75" x14ac:dyDescent="0.25">
      <c r="A3804" s="28" t="str">
        <f>IFERROR((RANK(B3804, $B$5:B8800) + COUNTIF($B$5:B3804, B3804) - 1),"")</f>
        <v/>
      </c>
      <c r="B3804" s="29" t="str">
        <f t="shared" si="118"/>
        <v>0</v>
      </c>
      <c r="C3804" s="30"/>
      <c r="D3804" s="30"/>
      <c r="E3804" s="34"/>
      <c r="F3804" s="33" t="str">
        <f t="shared" si="119"/>
        <v/>
      </c>
      <c r="G3804" s="30"/>
      <c r="H3804" s="30"/>
      <c r="I3804" s="31"/>
      <c r="J3804" s="31"/>
      <c r="K3804" s="31"/>
    </row>
    <row r="3805" spans="1:11" ht="15.75" x14ac:dyDescent="0.25">
      <c r="A3805" s="28" t="str">
        <f>IFERROR((RANK(B3805, $B$5:B8801) + COUNTIF($B$5:B3805, B3805) - 1),"")</f>
        <v/>
      </c>
      <c r="B3805" s="29" t="str">
        <f t="shared" si="118"/>
        <v>0</v>
      </c>
      <c r="C3805" s="30"/>
      <c r="D3805" s="30"/>
      <c r="E3805" s="34"/>
      <c r="F3805" s="33" t="str">
        <f t="shared" si="119"/>
        <v/>
      </c>
      <c r="G3805" s="30"/>
      <c r="H3805" s="30"/>
      <c r="I3805" s="31"/>
      <c r="J3805" s="31"/>
      <c r="K3805" s="31"/>
    </row>
    <row r="3806" spans="1:11" ht="15.75" x14ac:dyDescent="0.25">
      <c r="A3806" s="28" t="str">
        <f>IFERROR((RANK(B3806, $B$5:B8802) + COUNTIF($B$5:B3806, B3806) - 1),"")</f>
        <v/>
      </c>
      <c r="B3806" s="29" t="str">
        <f t="shared" si="118"/>
        <v>0</v>
      </c>
      <c r="C3806" s="30"/>
      <c r="D3806" s="30"/>
      <c r="E3806" s="34"/>
      <c r="F3806" s="33" t="str">
        <f t="shared" si="119"/>
        <v/>
      </c>
      <c r="G3806" s="30"/>
      <c r="H3806" s="30"/>
      <c r="I3806" s="31"/>
      <c r="J3806" s="31"/>
      <c r="K3806" s="31"/>
    </row>
    <row r="3807" spans="1:11" ht="15.75" x14ac:dyDescent="0.25">
      <c r="A3807" s="28" t="str">
        <f>IFERROR((RANK(B3807, $B$5:B8803) + COUNTIF($B$5:B3807, B3807) - 1),"")</f>
        <v/>
      </c>
      <c r="B3807" s="29" t="str">
        <f t="shared" si="118"/>
        <v>0</v>
      </c>
      <c r="C3807" s="30"/>
      <c r="D3807" s="30"/>
      <c r="E3807" s="34"/>
      <c r="F3807" s="33" t="str">
        <f t="shared" si="119"/>
        <v/>
      </c>
      <c r="G3807" s="30"/>
      <c r="H3807" s="30"/>
      <c r="I3807" s="31"/>
      <c r="J3807" s="31"/>
      <c r="K3807" s="31"/>
    </row>
    <row r="3808" spans="1:11" ht="15.75" x14ac:dyDescent="0.25">
      <c r="A3808" s="28" t="str">
        <f>IFERROR((RANK(B3808, $B$5:B8804) + COUNTIF($B$5:B3808, B3808) - 1),"")</f>
        <v/>
      </c>
      <c r="B3808" s="29" t="str">
        <f t="shared" si="118"/>
        <v>0</v>
      </c>
      <c r="C3808" s="30"/>
      <c r="D3808" s="30"/>
      <c r="E3808" s="34"/>
      <c r="F3808" s="33" t="str">
        <f t="shared" si="119"/>
        <v/>
      </c>
      <c r="G3808" s="30"/>
      <c r="H3808" s="30"/>
      <c r="I3808" s="31"/>
      <c r="J3808" s="31"/>
      <c r="K3808" s="31"/>
    </row>
    <row r="3809" spans="1:11" ht="15.75" x14ac:dyDescent="0.25">
      <c r="A3809" s="28" t="str">
        <f>IFERROR((RANK(B3809, $B$5:B8805) + COUNTIF($B$5:B3809, B3809) - 1),"")</f>
        <v/>
      </c>
      <c r="B3809" s="29" t="str">
        <f t="shared" si="118"/>
        <v>0</v>
      </c>
      <c r="C3809" s="30"/>
      <c r="D3809" s="30"/>
      <c r="E3809" s="34"/>
      <c r="F3809" s="33" t="str">
        <f t="shared" si="119"/>
        <v/>
      </c>
      <c r="G3809" s="30"/>
      <c r="H3809" s="30"/>
      <c r="I3809" s="31"/>
      <c r="J3809" s="31"/>
      <c r="K3809" s="31"/>
    </row>
    <row r="3810" spans="1:11" ht="15.75" x14ac:dyDescent="0.25">
      <c r="A3810" s="28" t="str">
        <f>IFERROR((RANK(B3810, $B$5:B8806) + COUNTIF($B$5:B3810, B3810) - 1),"")</f>
        <v/>
      </c>
      <c r="B3810" s="29" t="str">
        <f t="shared" si="118"/>
        <v>0</v>
      </c>
      <c r="C3810" s="30"/>
      <c r="D3810" s="30"/>
      <c r="E3810" s="34"/>
      <c r="F3810" s="33" t="str">
        <f t="shared" si="119"/>
        <v/>
      </c>
      <c r="G3810" s="30"/>
      <c r="H3810" s="30"/>
      <c r="I3810" s="31"/>
      <c r="J3810" s="31"/>
      <c r="K3810" s="31"/>
    </row>
    <row r="3811" spans="1:11" ht="15.75" x14ac:dyDescent="0.25">
      <c r="A3811" s="28" t="str">
        <f>IFERROR((RANK(B3811, $B$5:B8807) + COUNTIF($B$5:B3811, B3811) - 1),"")</f>
        <v/>
      </c>
      <c r="B3811" s="29" t="str">
        <f t="shared" si="118"/>
        <v>0</v>
      </c>
      <c r="C3811" s="30"/>
      <c r="D3811" s="30"/>
      <c r="E3811" s="34"/>
      <c r="F3811" s="33" t="str">
        <f t="shared" si="119"/>
        <v/>
      </c>
      <c r="G3811" s="30"/>
      <c r="H3811" s="30"/>
      <c r="I3811" s="31"/>
      <c r="J3811" s="31"/>
      <c r="K3811" s="31"/>
    </row>
    <row r="3812" spans="1:11" ht="15.75" x14ac:dyDescent="0.25">
      <c r="A3812" s="28" t="str">
        <f>IFERROR((RANK(B3812, $B$5:B8808) + COUNTIF($B$5:B3812, B3812) - 1),"")</f>
        <v/>
      </c>
      <c r="B3812" s="29" t="str">
        <f t="shared" si="118"/>
        <v>0</v>
      </c>
      <c r="C3812" s="30"/>
      <c r="D3812" s="30"/>
      <c r="E3812" s="34"/>
      <c r="F3812" s="33" t="str">
        <f t="shared" si="119"/>
        <v/>
      </c>
      <c r="G3812" s="30"/>
      <c r="H3812" s="30"/>
      <c r="I3812" s="31"/>
      <c r="J3812" s="31"/>
      <c r="K3812" s="31"/>
    </row>
    <row r="3813" spans="1:11" ht="15.75" x14ac:dyDescent="0.25">
      <c r="A3813" s="28" t="str">
        <f>IFERROR((RANK(B3813, $B$5:B8809) + COUNTIF($B$5:B3813, B3813) - 1),"")</f>
        <v/>
      </c>
      <c r="B3813" s="29" t="str">
        <f t="shared" si="118"/>
        <v>0</v>
      </c>
      <c r="C3813" s="30"/>
      <c r="D3813" s="30"/>
      <c r="E3813" s="34"/>
      <c r="F3813" s="33" t="str">
        <f t="shared" si="119"/>
        <v/>
      </c>
      <c r="G3813" s="30"/>
      <c r="H3813" s="30"/>
      <c r="I3813" s="31"/>
      <c r="J3813" s="31"/>
      <c r="K3813" s="31"/>
    </row>
    <row r="3814" spans="1:11" ht="15.75" x14ac:dyDescent="0.25">
      <c r="A3814" s="28" t="str">
        <f>IFERROR((RANK(B3814, $B$5:B8810) + COUNTIF($B$5:B3814, B3814) - 1),"")</f>
        <v/>
      </c>
      <c r="B3814" s="29" t="str">
        <f t="shared" si="118"/>
        <v>0</v>
      </c>
      <c r="C3814" s="30"/>
      <c r="D3814" s="30"/>
      <c r="E3814" s="34"/>
      <c r="F3814" s="33" t="str">
        <f t="shared" si="119"/>
        <v/>
      </c>
      <c r="G3814" s="30"/>
      <c r="H3814" s="30"/>
      <c r="I3814" s="31"/>
      <c r="J3814" s="31"/>
      <c r="K3814" s="31"/>
    </row>
    <row r="3815" spans="1:11" ht="15.75" x14ac:dyDescent="0.25">
      <c r="A3815" s="28" t="str">
        <f>IFERROR((RANK(B3815, $B$5:B8811) + COUNTIF($B$5:B3815, B3815) - 1),"")</f>
        <v/>
      </c>
      <c r="B3815" s="29" t="str">
        <f t="shared" si="118"/>
        <v>0</v>
      </c>
      <c r="C3815" s="30"/>
      <c r="D3815" s="30"/>
      <c r="E3815" s="34"/>
      <c r="F3815" s="33" t="str">
        <f t="shared" si="119"/>
        <v/>
      </c>
      <c r="G3815" s="30"/>
      <c r="H3815" s="30"/>
      <c r="I3815" s="31"/>
      <c r="J3815" s="31"/>
      <c r="K3815" s="31"/>
    </row>
    <row r="3816" spans="1:11" ht="15.75" x14ac:dyDescent="0.25">
      <c r="A3816" s="28" t="str">
        <f>IFERROR((RANK(B3816, $B$5:B8812) + COUNTIF($B$5:B3816, B3816) - 1),"")</f>
        <v/>
      </c>
      <c r="B3816" s="29" t="str">
        <f t="shared" si="118"/>
        <v>0</v>
      </c>
      <c r="C3816" s="30"/>
      <c r="D3816" s="30"/>
      <c r="E3816" s="34"/>
      <c r="F3816" s="33" t="str">
        <f t="shared" si="119"/>
        <v/>
      </c>
      <c r="G3816" s="30"/>
      <c r="H3816" s="30"/>
      <c r="I3816" s="31"/>
      <c r="J3816" s="31"/>
      <c r="K3816" s="31"/>
    </row>
    <row r="3817" spans="1:11" ht="15.75" x14ac:dyDescent="0.25">
      <c r="A3817" s="28" t="str">
        <f>IFERROR((RANK(B3817, $B$5:B8813) + COUNTIF($B$5:B3817, B3817) - 1),"")</f>
        <v/>
      </c>
      <c r="B3817" s="29" t="str">
        <f t="shared" si="118"/>
        <v>0</v>
      </c>
      <c r="C3817" s="30"/>
      <c r="D3817" s="30"/>
      <c r="E3817" s="34"/>
      <c r="F3817" s="33" t="str">
        <f t="shared" si="119"/>
        <v/>
      </c>
      <c r="G3817" s="30"/>
      <c r="H3817" s="30"/>
      <c r="I3817" s="31"/>
      <c r="J3817" s="31"/>
      <c r="K3817" s="31"/>
    </row>
    <row r="3818" spans="1:11" ht="15.75" x14ac:dyDescent="0.25">
      <c r="A3818" s="28" t="str">
        <f>IFERROR((RANK(B3818, $B$5:B8814) + COUNTIF($B$5:B3818, B3818) - 1),"")</f>
        <v/>
      </c>
      <c r="B3818" s="29" t="str">
        <f t="shared" si="118"/>
        <v>0</v>
      </c>
      <c r="C3818" s="30"/>
      <c r="D3818" s="30"/>
      <c r="E3818" s="34"/>
      <c r="F3818" s="33" t="str">
        <f t="shared" si="119"/>
        <v/>
      </c>
      <c r="G3818" s="30"/>
      <c r="H3818" s="30"/>
      <c r="I3818" s="31"/>
      <c r="J3818" s="31"/>
      <c r="K3818" s="31"/>
    </row>
    <row r="3819" spans="1:11" ht="15.75" x14ac:dyDescent="0.25">
      <c r="A3819" s="28" t="str">
        <f>IFERROR((RANK(B3819, $B$5:B8815) + COUNTIF($B$5:B3819, B3819) - 1),"")</f>
        <v/>
      </c>
      <c r="B3819" s="29" t="str">
        <f t="shared" si="118"/>
        <v>0</v>
      </c>
      <c r="C3819" s="30"/>
      <c r="D3819" s="30"/>
      <c r="E3819" s="34"/>
      <c r="F3819" s="33" t="str">
        <f t="shared" si="119"/>
        <v/>
      </c>
      <c r="G3819" s="30"/>
      <c r="H3819" s="30"/>
      <c r="I3819" s="31"/>
      <c r="J3819" s="31"/>
      <c r="K3819" s="31"/>
    </row>
    <row r="3820" spans="1:11" ht="15.75" x14ac:dyDescent="0.25">
      <c r="A3820" s="28" t="str">
        <f>IFERROR((RANK(B3820, $B$5:B8816) + COUNTIF($B$5:B3820, B3820) - 1),"")</f>
        <v/>
      </c>
      <c r="B3820" s="29" t="str">
        <f t="shared" si="118"/>
        <v>0</v>
      </c>
      <c r="C3820" s="30"/>
      <c r="D3820" s="30"/>
      <c r="E3820" s="34"/>
      <c r="F3820" s="33" t="str">
        <f t="shared" si="119"/>
        <v/>
      </c>
      <c r="G3820" s="30"/>
      <c r="H3820" s="30"/>
      <c r="I3820" s="31"/>
      <c r="J3820" s="31"/>
      <c r="K3820" s="31"/>
    </row>
    <row r="3821" spans="1:11" ht="15.75" x14ac:dyDescent="0.25">
      <c r="A3821" s="28" t="str">
        <f>IFERROR((RANK(B3821, $B$5:B8817) + COUNTIF($B$5:B3821, B3821) - 1),"")</f>
        <v/>
      </c>
      <c r="B3821" s="29" t="str">
        <f t="shared" si="118"/>
        <v>0</v>
      </c>
      <c r="C3821" s="30"/>
      <c r="D3821" s="30"/>
      <c r="E3821" s="34"/>
      <c r="F3821" s="33" t="str">
        <f t="shared" si="119"/>
        <v/>
      </c>
      <c r="G3821" s="30"/>
      <c r="H3821" s="30"/>
      <c r="I3821" s="31"/>
      <c r="J3821" s="31"/>
      <c r="K3821" s="31"/>
    </row>
    <row r="3822" spans="1:11" ht="15.75" x14ac:dyDescent="0.25">
      <c r="A3822" s="28" t="str">
        <f>IFERROR((RANK(B3822, $B$5:B8818) + COUNTIF($B$5:B3822, B3822) - 1),"")</f>
        <v/>
      </c>
      <c r="B3822" s="29" t="str">
        <f t="shared" si="118"/>
        <v>0</v>
      </c>
      <c r="C3822" s="30"/>
      <c r="D3822" s="30"/>
      <c r="E3822" s="34"/>
      <c r="F3822" s="33" t="str">
        <f t="shared" si="119"/>
        <v/>
      </c>
      <c r="G3822" s="30"/>
      <c r="H3822" s="30"/>
      <c r="I3822" s="31"/>
      <c r="J3822" s="31"/>
      <c r="K3822" s="31"/>
    </row>
    <row r="3823" spans="1:11" ht="15.75" x14ac:dyDescent="0.25">
      <c r="A3823" s="28" t="str">
        <f>IFERROR((RANK(B3823, $B$5:B8819) + COUNTIF($B$5:B3823, B3823) - 1),"")</f>
        <v/>
      </c>
      <c r="B3823" s="29" t="str">
        <f t="shared" si="118"/>
        <v>0</v>
      </c>
      <c r="C3823" s="30"/>
      <c r="D3823" s="30"/>
      <c r="E3823" s="34"/>
      <c r="F3823" s="33" t="str">
        <f t="shared" si="119"/>
        <v/>
      </c>
      <c r="G3823" s="30"/>
      <c r="H3823" s="30"/>
      <c r="I3823" s="31"/>
      <c r="J3823" s="31"/>
      <c r="K3823" s="31"/>
    </row>
    <row r="3824" spans="1:11" ht="15.75" x14ac:dyDescent="0.25">
      <c r="A3824" s="28" t="str">
        <f>IFERROR((RANK(B3824, $B$5:B8820) + COUNTIF($B$5:B3824, B3824) - 1),"")</f>
        <v/>
      </c>
      <c r="B3824" s="29" t="str">
        <f t="shared" si="118"/>
        <v>0</v>
      </c>
      <c r="C3824" s="30"/>
      <c r="D3824" s="30"/>
      <c r="E3824" s="34"/>
      <c r="F3824" s="33" t="str">
        <f t="shared" si="119"/>
        <v/>
      </c>
      <c r="G3824" s="30"/>
      <c r="H3824" s="30"/>
      <c r="I3824" s="31"/>
      <c r="J3824" s="31"/>
      <c r="K3824" s="31"/>
    </row>
    <row r="3825" spans="1:11" ht="15.75" x14ac:dyDescent="0.25">
      <c r="A3825" s="28" t="str">
        <f>IFERROR((RANK(B3825, $B$5:B8821) + COUNTIF($B$5:B3825, B3825) - 1),"")</f>
        <v/>
      </c>
      <c r="B3825" s="29" t="str">
        <f t="shared" si="118"/>
        <v>0</v>
      </c>
      <c r="C3825" s="30"/>
      <c r="D3825" s="30"/>
      <c r="E3825" s="34"/>
      <c r="F3825" s="33" t="str">
        <f t="shared" si="119"/>
        <v/>
      </c>
      <c r="G3825" s="30"/>
      <c r="H3825" s="30"/>
      <c r="I3825" s="31"/>
      <c r="J3825" s="31"/>
      <c r="K3825" s="31"/>
    </row>
    <row r="3826" spans="1:11" ht="15.75" x14ac:dyDescent="0.25">
      <c r="A3826" s="28" t="str">
        <f>IFERROR((RANK(B3826, $B$5:B8822) + COUNTIF($B$5:B3826, B3826) - 1),"")</f>
        <v/>
      </c>
      <c r="B3826" s="29" t="str">
        <f t="shared" si="118"/>
        <v>0</v>
      </c>
      <c r="C3826" s="30"/>
      <c r="D3826" s="30"/>
      <c r="E3826" s="34"/>
      <c r="F3826" s="33" t="str">
        <f t="shared" si="119"/>
        <v/>
      </c>
      <c r="G3826" s="30"/>
      <c r="H3826" s="30"/>
      <c r="I3826" s="31"/>
      <c r="J3826" s="31"/>
      <c r="K3826" s="31"/>
    </row>
    <row r="3827" spans="1:11" ht="15.75" x14ac:dyDescent="0.25">
      <c r="A3827" s="28" t="str">
        <f>IFERROR((RANK(B3827, $B$5:B8823) + COUNTIF($B$5:B3827, B3827) - 1),"")</f>
        <v/>
      </c>
      <c r="B3827" s="29" t="str">
        <f t="shared" si="118"/>
        <v>0</v>
      </c>
      <c r="C3827" s="30"/>
      <c r="D3827" s="30"/>
      <c r="E3827" s="34"/>
      <c r="F3827" s="33" t="str">
        <f t="shared" si="119"/>
        <v/>
      </c>
      <c r="G3827" s="30"/>
      <c r="H3827" s="30"/>
      <c r="I3827" s="31"/>
      <c r="J3827" s="31"/>
      <c r="K3827" s="31"/>
    </row>
    <row r="3828" spans="1:11" ht="15.75" x14ac:dyDescent="0.25">
      <c r="A3828" s="28" t="str">
        <f>IFERROR((RANK(B3828, $B$5:B8824) + COUNTIF($B$5:B3828, B3828) - 1),"")</f>
        <v/>
      </c>
      <c r="B3828" s="29" t="str">
        <f t="shared" si="118"/>
        <v>0</v>
      </c>
      <c r="C3828" s="30"/>
      <c r="D3828" s="30"/>
      <c r="E3828" s="34"/>
      <c r="F3828" s="33" t="str">
        <f t="shared" si="119"/>
        <v/>
      </c>
      <c r="G3828" s="30"/>
      <c r="H3828" s="30"/>
      <c r="I3828" s="31"/>
      <c r="J3828" s="31"/>
      <c r="K3828" s="31"/>
    </row>
    <row r="3829" spans="1:11" ht="15.75" x14ac:dyDescent="0.25">
      <c r="A3829" s="28" t="str">
        <f>IFERROR((RANK(B3829, $B$5:B8825) + COUNTIF($B$5:B3829, B3829) - 1),"")</f>
        <v/>
      </c>
      <c r="B3829" s="29" t="str">
        <f t="shared" si="118"/>
        <v>0</v>
      </c>
      <c r="C3829" s="30"/>
      <c r="D3829" s="30"/>
      <c r="E3829" s="34"/>
      <c r="F3829" s="33" t="str">
        <f t="shared" si="119"/>
        <v/>
      </c>
      <c r="G3829" s="30"/>
      <c r="H3829" s="30"/>
      <c r="I3829" s="31"/>
      <c r="J3829" s="31"/>
      <c r="K3829" s="31"/>
    </row>
    <row r="3830" spans="1:11" ht="15.75" x14ac:dyDescent="0.25">
      <c r="A3830" s="28" t="str">
        <f>IFERROR((RANK(B3830, $B$5:B8826) + COUNTIF($B$5:B3830, B3830) - 1),"")</f>
        <v/>
      </c>
      <c r="B3830" s="29" t="str">
        <f t="shared" si="118"/>
        <v>0</v>
      </c>
      <c r="C3830" s="30"/>
      <c r="D3830" s="30"/>
      <c r="E3830" s="34"/>
      <c r="F3830" s="33" t="str">
        <f t="shared" si="119"/>
        <v/>
      </c>
      <c r="G3830" s="30"/>
      <c r="H3830" s="30"/>
      <c r="I3830" s="31"/>
      <c r="J3830" s="31"/>
      <c r="K3830" s="31"/>
    </row>
    <row r="3831" spans="1:11" ht="15.75" x14ac:dyDescent="0.25">
      <c r="A3831" s="28" t="str">
        <f>IFERROR((RANK(B3831, $B$5:B8827) + COUNTIF($B$5:B3831, B3831) - 1),"")</f>
        <v/>
      </c>
      <c r="B3831" s="29" t="str">
        <f t="shared" si="118"/>
        <v>0</v>
      </c>
      <c r="C3831" s="30"/>
      <c r="D3831" s="30"/>
      <c r="E3831" s="34"/>
      <c r="F3831" s="33" t="str">
        <f t="shared" si="119"/>
        <v/>
      </c>
      <c r="G3831" s="30"/>
      <c r="H3831" s="30"/>
      <c r="I3831" s="31"/>
      <c r="J3831" s="31"/>
      <c r="K3831" s="31"/>
    </row>
    <row r="3832" spans="1:11" ht="15.75" x14ac:dyDescent="0.25">
      <c r="A3832" s="28" t="str">
        <f>IFERROR((RANK(B3832, $B$5:B8828) + COUNTIF($B$5:B3832, B3832) - 1),"")</f>
        <v/>
      </c>
      <c r="B3832" s="29" t="str">
        <f t="shared" si="118"/>
        <v>0</v>
      </c>
      <c r="C3832" s="30"/>
      <c r="D3832" s="30"/>
      <c r="E3832" s="34"/>
      <c r="F3832" s="33" t="str">
        <f t="shared" si="119"/>
        <v/>
      </c>
      <c r="G3832" s="30"/>
      <c r="H3832" s="30"/>
      <c r="I3832" s="31"/>
      <c r="J3832" s="31"/>
      <c r="K3832" s="31"/>
    </row>
    <row r="3833" spans="1:11" ht="15.75" x14ac:dyDescent="0.25">
      <c r="A3833" s="28" t="str">
        <f>IFERROR((RANK(B3833, $B$5:B8829) + COUNTIF($B$5:B3833, B3833) - 1),"")</f>
        <v/>
      </c>
      <c r="B3833" s="29" t="str">
        <f t="shared" si="118"/>
        <v>0</v>
      </c>
      <c r="C3833" s="30"/>
      <c r="D3833" s="30"/>
      <c r="E3833" s="34"/>
      <c r="F3833" s="33" t="str">
        <f t="shared" si="119"/>
        <v/>
      </c>
      <c r="G3833" s="30"/>
      <c r="H3833" s="30"/>
      <c r="I3833" s="31"/>
      <c r="J3833" s="31"/>
      <c r="K3833" s="31"/>
    </row>
    <row r="3834" spans="1:11" ht="15.75" x14ac:dyDescent="0.25">
      <c r="A3834" s="28" t="str">
        <f>IFERROR((RANK(B3834, $B$5:B8830) + COUNTIF($B$5:B3834, B3834) - 1),"")</f>
        <v/>
      </c>
      <c r="B3834" s="29" t="str">
        <f t="shared" si="118"/>
        <v>0</v>
      </c>
      <c r="C3834" s="30"/>
      <c r="D3834" s="30"/>
      <c r="E3834" s="34"/>
      <c r="F3834" s="33" t="str">
        <f t="shared" si="119"/>
        <v/>
      </c>
      <c r="G3834" s="30"/>
      <c r="H3834" s="30"/>
      <c r="I3834" s="31"/>
      <c r="J3834" s="31"/>
      <c r="K3834" s="31"/>
    </row>
    <row r="3835" spans="1:11" ht="15.75" x14ac:dyDescent="0.25">
      <c r="A3835" s="28" t="str">
        <f>IFERROR((RANK(B3835, $B$5:B8831) + COUNTIF($B$5:B3835, B3835) - 1),"")</f>
        <v/>
      </c>
      <c r="B3835" s="29" t="str">
        <f t="shared" si="118"/>
        <v>0</v>
      </c>
      <c r="C3835" s="30"/>
      <c r="D3835" s="30"/>
      <c r="E3835" s="34"/>
      <c r="F3835" s="33" t="str">
        <f t="shared" si="119"/>
        <v/>
      </c>
      <c r="G3835" s="30"/>
      <c r="H3835" s="30"/>
      <c r="I3835" s="31"/>
      <c r="J3835" s="31"/>
      <c r="K3835" s="31"/>
    </row>
    <row r="3836" spans="1:11" ht="15.75" x14ac:dyDescent="0.25">
      <c r="A3836" s="28" t="str">
        <f>IFERROR((RANK(B3836, $B$5:B8832) + COUNTIF($B$5:B3836, B3836) - 1),"")</f>
        <v/>
      </c>
      <c r="B3836" s="29" t="str">
        <f t="shared" si="118"/>
        <v>0</v>
      </c>
      <c r="C3836" s="30"/>
      <c r="D3836" s="30"/>
      <c r="E3836" s="34"/>
      <c r="F3836" s="33" t="str">
        <f t="shared" si="119"/>
        <v/>
      </c>
      <c r="G3836" s="30"/>
      <c r="H3836" s="30"/>
      <c r="I3836" s="31"/>
      <c r="J3836" s="31"/>
      <c r="K3836" s="31"/>
    </row>
    <row r="3837" spans="1:11" ht="15.75" x14ac:dyDescent="0.25">
      <c r="A3837" s="28" t="str">
        <f>IFERROR((RANK(B3837, $B$5:B8833) + COUNTIF($B$5:B3837, B3837) - 1),"")</f>
        <v/>
      </c>
      <c r="B3837" s="29" t="str">
        <f t="shared" si="118"/>
        <v>0</v>
      </c>
      <c r="C3837" s="30"/>
      <c r="D3837" s="30"/>
      <c r="E3837" s="34"/>
      <c r="F3837" s="33" t="str">
        <f t="shared" si="119"/>
        <v/>
      </c>
      <c r="G3837" s="30"/>
      <c r="H3837" s="30"/>
      <c r="I3837" s="31"/>
      <c r="J3837" s="31"/>
      <c r="K3837" s="31"/>
    </row>
    <row r="3838" spans="1:11" ht="15.75" x14ac:dyDescent="0.25">
      <c r="A3838" s="28" t="str">
        <f>IFERROR((RANK(B3838, $B$5:B8834) + COUNTIF($B$5:B3838, B3838) - 1),"")</f>
        <v/>
      </c>
      <c r="B3838" s="29" t="str">
        <f t="shared" si="118"/>
        <v>0</v>
      </c>
      <c r="C3838" s="30"/>
      <c r="D3838" s="30"/>
      <c r="E3838" s="34"/>
      <c r="F3838" s="33" t="str">
        <f t="shared" si="119"/>
        <v/>
      </c>
      <c r="G3838" s="30"/>
      <c r="H3838" s="30"/>
      <c r="I3838" s="31"/>
      <c r="J3838" s="31"/>
      <c r="K3838" s="31"/>
    </row>
    <row r="3839" spans="1:11" ht="15.75" x14ac:dyDescent="0.25">
      <c r="A3839" s="28" t="str">
        <f>IFERROR((RANK(B3839, $B$5:B8835) + COUNTIF($B$5:B3839, B3839) - 1),"")</f>
        <v/>
      </c>
      <c r="B3839" s="29" t="str">
        <f t="shared" si="118"/>
        <v>0</v>
      </c>
      <c r="C3839" s="30"/>
      <c r="D3839" s="30"/>
      <c r="E3839" s="34"/>
      <c r="F3839" s="33" t="str">
        <f t="shared" si="119"/>
        <v/>
      </c>
      <c r="G3839" s="30"/>
      <c r="H3839" s="30"/>
      <c r="I3839" s="31"/>
      <c r="J3839" s="31"/>
      <c r="K3839" s="31"/>
    </row>
    <row r="3840" spans="1:11" ht="15.75" x14ac:dyDescent="0.25">
      <c r="A3840" s="28" t="str">
        <f>IFERROR((RANK(B3840, $B$5:B8836) + COUNTIF($B$5:B3840, B3840) - 1),"")</f>
        <v/>
      </c>
      <c r="B3840" s="29" t="str">
        <f t="shared" si="118"/>
        <v>0</v>
      </c>
      <c r="C3840" s="30"/>
      <c r="D3840" s="30"/>
      <c r="E3840" s="34"/>
      <c r="F3840" s="33" t="str">
        <f t="shared" si="119"/>
        <v/>
      </c>
      <c r="G3840" s="30"/>
      <c r="H3840" s="30"/>
      <c r="I3840" s="31"/>
      <c r="J3840" s="31"/>
      <c r="K3840" s="31"/>
    </row>
    <row r="3841" spans="1:11" ht="15.75" x14ac:dyDescent="0.25">
      <c r="A3841" s="28" t="str">
        <f>IFERROR((RANK(B3841, $B$5:B8837) + COUNTIF($B$5:B3841, B3841) - 1),"")</f>
        <v/>
      </c>
      <c r="B3841" s="29" t="str">
        <f t="shared" si="118"/>
        <v>0</v>
      </c>
      <c r="C3841" s="30"/>
      <c r="D3841" s="30"/>
      <c r="E3841" s="34"/>
      <c r="F3841" s="33" t="str">
        <f t="shared" si="119"/>
        <v/>
      </c>
      <c r="G3841" s="30"/>
      <c r="H3841" s="30"/>
      <c r="I3841" s="31"/>
      <c r="J3841" s="31"/>
      <c r="K3841" s="31"/>
    </row>
    <row r="3842" spans="1:11" ht="15.75" x14ac:dyDescent="0.25">
      <c r="A3842" s="28" t="str">
        <f>IFERROR((RANK(B3842, $B$5:B8838) + COUNTIF($B$5:B3842, B3842) - 1),"")</f>
        <v/>
      </c>
      <c r="B3842" s="29" t="str">
        <f t="shared" si="118"/>
        <v>0</v>
      </c>
      <c r="C3842" s="30"/>
      <c r="D3842" s="30"/>
      <c r="E3842" s="34"/>
      <c r="F3842" s="33" t="str">
        <f t="shared" si="119"/>
        <v/>
      </c>
      <c r="G3842" s="30"/>
      <c r="H3842" s="30"/>
      <c r="I3842" s="31"/>
      <c r="J3842" s="31"/>
      <c r="K3842" s="31"/>
    </row>
    <row r="3843" spans="1:11" ht="15.75" x14ac:dyDescent="0.25">
      <c r="A3843" s="28" t="str">
        <f>IFERROR((RANK(B3843, $B$5:B8839) + COUNTIF($B$5:B3843, B3843) - 1),"")</f>
        <v/>
      </c>
      <c r="B3843" s="29" t="str">
        <f t="shared" si="118"/>
        <v>0</v>
      </c>
      <c r="C3843" s="30"/>
      <c r="D3843" s="30"/>
      <c r="E3843" s="34"/>
      <c r="F3843" s="33" t="str">
        <f t="shared" si="119"/>
        <v/>
      </c>
      <c r="G3843" s="30"/>
      <c r="H3843" s="30"/>
      <c r="I3843" s="31"/>
      <c r="J3843" s="31"/>
      <c r="K3843" s="31"/>
    </row>
    <row r="3844" spans="1:11" ht="15.75" x14ac:dyDescent="0.25">
      <c r="A3844" s="28" t="str">
        <f>IFERROR((RANK(B3844, $B$5:B8840) + COUNTIF($B$5:B3844, B3844) - 1),"")</f>
        <v/>
      </c>
      <c r="B3844" s="29" t="str">
        <f t="shared" si="118"/>
        <v>0</v>
      </c>
      <c r="C3844" s="30"/>
      <c r="D3844" s="30"/>
      <c r="E3844" s="34"/>
      <c r="F3844" s="33" t="str">
        <f t="shared" si="119"/>
        <v/>
      </c>
      <c r="G3844" s="30"/>
      <c r="H3844" s="30"/>
      <c r="I3844" s="31"/>
      <c r="J3844" s="31"/>
      <c r="K3844" s="31"/>
    </row>
    <row r="3845" spans="1:11" ht="15.75" x14ac:dyDescent="0.25">
      <c r="A3845" s="28" t="str">
        <f>IFERROR((RANK(B3845, $B$5:B8841) + COUNTIF($B$5:B3845, B3845) - 1),"")</f>
        <v/>
      </c>
      <c r="B3845" s="29" t="str">
        <f t="shared" ref="B3845:B3908" si="120">IF(G3845="Removed",IF(AND(I3845 &lt;&gt; "Poor", I3845 &lt;&gt; "Very Poor/Dead",E3845&gt;5), E3845, "0"),"0")</f>
        <v>0</v>
      </c>
      <c r="C3845" s="30"/>
      <c r="D3845" s="30"/>
      <c r="E3845" s="34"/>
      <c r="F3845" s="33" t="str">
        <f t="shared" ref="F3845:F3908" si="121">IF(E3845&gt;=20,"X","")</f>
        <v/>
      </c>
      <c r="G3845" s="30"/>
      <c r="H3845" s="30"/>
      <c r="I3845" s="31"/>
      <c r="J3845" s="31"/>
      <c r="K3845" s="31"/>
    </row>
    <row r="3846" spans="1:11" ht="15.75" x14ac:dyDescent="0.25">
      <c r="A3846" s="28" t="str">
        <f>IFERROR((RANK(B3846, $B$5:B8842) + COUNTIF($B$5:B3846, B3846) - 1),"")</f>
        <v/>
      </c>
      <c r="B3846" s="29" t="str">
        <f t="shared" si="120"/>
        <v>0</v>
      </c>
      <c r="C3846" s="30"/>
      <c r="D3846" s="30"/>
      <c r="E3846" s="34"/>
      <c r="F3846" s="33" t="str">
        <f t="shared" si="121"/>
        <v/>
      </c>
      <c r="G3846" s="30"/>
      <c r="H3846" s="30"/>
      <c r="I3846" s="31"/>
      <c r="J3846" s="31"/>
      <c r="K3846" s="31"/>
    </row>
    <row r="3847" spans="1:11" ht="15.75" x14ac:dyDescent="0.25">
      <c r="A3847" s="28" t="str">
        <f>IFERROR((RANK(B3847, $B$5:B8843) + COUNTIF($B$5:B3847, B3847) - 1),"")</f>
        <v/>
      </c>
      <c r="B3847" s="29" t="str">
        <f t="shared" si="120"/>
        <v>0</v>
      </c>
      <c r="C3847" s="30"/>
      <c r="D3847" s="30"/>
      <c r="E3847" s="34"/>
      <c r="F3847" s="33" t="str">
        <f t="shared" si="121"/>
        <v/>
      </c>
      <c r="G3847" s="30"/>
      <c r="H3847" s="30"/>
      <c r="I3847" s="31"/>
      <c r="J3847" s="31"/>
      <c r="K3847" s="31"/>
    </row>
    <row r="3848" spans="1:11" ht="15.75" x14ac:dyDescent="0.25">
      <c r="A3848" s="28" t="str">
        <f>IFERROR((RANK(B3848, $B$5:B8844) + COUNTIF($B$5:B3848, B3848) - 1),"")</f>
        <v/>
      </c>
      <c r="B3848" s="29" t="str">
        <f t="shared" si="120"/>
        <v>0</v>
      </c>
      <c r="C3848" s="30"/>
      <c r="D3848" s="30"/>
      <c r="E3848" s="34"/>
      <c r="F3848" s="33" t="str">
        <f t="shared" si="121"/>
        <v/>
      </c>
      <c r="G3848" s="30"/>
      <c r="H3848" s="30"/>
      <c r="I3848" s="31"/>
      <c r="J3848" s="31"/>
      <c r="K3848" s="31"/>
    </row>
    <row r="3849" spans="1:11" ht="15.75" x14ac:dyDescent="0.25">
      <c r="A3849" s="28" t="str">
        <f>IFERROR((RANK(B3849, $B$5:B8845) + COUNTIF($B$5:B3849, B3849) - 1),"")</f>
        <v/>
      </c>
      <c r="B3849" s="29" t="str">
        <f t="shared" si="120"/>
        <v>0</v>
      </c>
      <c r="C3849" s="30"/>
      <c r="D3849" s="30"/>
      <c r="E3849" s="34"/>
      <c r="F3849" s="33" t="str">
        <f t="shared" si="121"/>
        <v/>
      </c>
      <c r="G3849" s="30"/>
      <c r="H3849" s="30"/>
      <c r="I3849" s="31"/>
      <c r="J3849" s="31"/>
      <c r="K3849" s="31"/>
    </row>
    <row r="3850" spans="1:11" ht="15.75" x14ac:dyDescent="0.25">
      <c r="A3850" s="28" t="str">
        <f>IFERROR((RANK(B3850, $B$5:B8846) + COUNTIF($B$5:B3850, B3850) - 1),"")</f>
        <v/>
      </c>
      <c r="B3850" s="29" t="str">
        <f t="shared" si="120"/>
        <v>0</v>
      </c>
      <c r="C3850" s="30"/>
      <c r="D3850" s="30"/>
      <c r="E3850" s="34"/>
      <c r="F3850" s="33" t="str">
        <f t="shared" si="121"/>
        <v/>
      </c>
      <c r="G3850" s="30"/>
      <c r="H3850" s="30"/>
      <c r="I3850" s="31"/>
      <c r="J3850" s="31"/>
      <c r="K3850" s="31"/>
    </row>
    <row r="3851" spans="1:11" ht="15.75" x14ac:dyDescent="0.25">
      <c r="A3851" s="28" t="str">
        <f>IFERROR((RANK(B3851, $B$5:B8847) + COUNTIF($B$5:B3851, B3851) - 1),"")</f>
        <v/>
      </c>
      <c r="B3851" s="29" t="str">
        <f t="shared" si="120"/>
        <v>0</v>
      </c>
      <c r="C3851" s="30"/>
      <c r="D3851" s="30"/>
      <c r="E3851" s="34"/>
      <c r="F3851" s="33" t="str">
        <f t="shared" si="121"/>
        <v/>
      </c>
      <c r="G3851" s="30"/>
      <c r="H3851" s="30"/>
      <c r="I3851" s="31"/>
      <c r="J3851" s="31"/>
      <c r="K3851" s="31"/>
    </row>
    <row r="3852" spans="1:11" ht="15.75" x14ac:dyDescent="0.25">
      <c r="A3852" s="28" t="str">
        <f>IFERROR((RANK(B3852, $B$5:B8848) + COUNTIF($B$5:B3852, B3852) - 1),"")</f>
        <v/>
      </c>
      <c r="B3852" s="29" t="str">
        <f t="shared" si="120"/>
        <v>0</v>
      </c>
      <c r="C3852" s="30"/>
      <c r="D3852" s="30"/>
      <c r="E3852" s="34"/>
      <c r="F3852" s="33" t="str">
        <f t="shared" si="121"/>
        <v/>
      </c>
      <c r="G3852" s="30"/>
      <c r="H3852" s="30"/>
      <c r="I3852" s="31"/>
      <c r="J3852" s="31"/>
      <c r="K3852" s="31"/>
    </row>
    <row r="3853" spans="1:11" ht="15.75" x14ac:dyDescent="0.25">
      <c r="A3853" s="28" t="str">
        <f>IFERROR((RANK(B3853, $B$5:B8849) + COUNTIF($B$5:B3853, B3853) - 1),"")</f>
        <v/>
      </c>
      <c r="B3853" s="29" t="str">
        <f t="shared" si="120"/>
        <v>0</v>
      </c>
      <c r="C3853" s="30"/>
      <c r="D3853" s="30"/>
      <c r="E3853" s="34"/>
      <c r="F3853" s="33" t="str">
        <f t="shared" si="121"/>
        <v/>
      </c>
      <c r="G3853" s="30"/>
      <c r="H3853" s="30"/>
      <c r="I3853" s="31"/>
      <c r="J3853" s="31"/>
      <c r="K3853" s="31"/>
    </row>
    <row r="3854" spans="1:11" ht="15.75" x14ac:dyDescent="0.25">
      <c r="A3854" s="28" t="str">
        <f>IFERROR((RANK(B3854, $B$5:B8850) + COUNTIF($B$5:B3854, B3854) - 1),"")</f>
        <v/>
      </c>
      <c r="B3854" s="29" t="str">
        <f t="shared" si="120"/>
        <v>0</v>
      </c>
      <c r="C3854" s="30"/>
      <c r="D3854" s="30"/>
      <c r="E3854" s="34"/>
      <c r="F3854" s="33" t="str">
        <f t="shared" si="121"/>
        <v/>
      </c>
      <c r="G3854" s="30"/>
      <c r="H3854" s="30"/>
      <c r="I3854" s="31"/>
      <c r="J3854" s="31"/>
      <c r="K3854" s="31"/>
    </row>
    <row r="3855" spans="1:11" ht="15.75" x14ac:dyDescent="0.25">
      <c r="A3855" s="28" t="str">
        <f>IFERROR((RANK(B3855, $B$5:B8851) + COUNTIF($B$5:B3855, B3855) - 1),"")</f>
        <v/>
      </c>
      <c r="B3855" s="29" t="str">
        <f t="shared" si="120"/>
        <v>0</v>
      </c>
      <c r="C3855" s="30"/>
      <c r="D3855" s="30"/>
      <c r="E3855" s="34"/>
      <c r="F3855" s="33" t="str">
        <f t="shared" si="121"/>
        <v/>
      </c>
      <c r="G3855" s="30"/>
      <c r="H3855" s="30"/>
      <c r="I3855" s="31"/>
      <c r="J3855" s="31"/>
      <c r="K3855" s="31"/>
    </row>
    <row r="3856" spans="1:11" ht="15.75" x14ac:dyDescent="0.25">
      <c r="A3856" s="28" t="str">
        <f>IFERROR((RANK(B3856, $B$5:B8852) + COUNTIF($B$5:B3856, B3856) - 1),"")</f>
        <v/>
      </c>
      <c r="B3856" s="29" t="str">
        <f t="shared" si="120"/>
        <v>0</v>
      </c>
      <c r="C3856" s="30"/>
      <c r="D3856" s="30"/>
      <c r="E3856" s="34"/>
      <c r="F3856" s="33" t="str">
        <f t="shared" si="121"/>
        <v/>
      </c>
      <c r="G3856" s="30"/>
      <c r="H3856" s="30"/>
      <c r="I3856" s="31"/>
      <c r="J3856" s="31"/>
      <c r="K3856" s="31"/>
    </row>
    <row r="3857" spans="1:11" ht="15.75" x14ac:dyDescent="0.25">
      <c r="A3857" s="28" t="str">
        <f>IFERROR((RANK(B3857, $B$5:B8853) + COUNTIF($B$5:B3857, B3857) - 1),"")</f>
        <v/>
      </c>
      <c r="B3857" s="29" t="str">
        <f t="shared" si="120"/>
        <v>0</v>
      </c>
      <c r="C3857" s="30"/>
      <c r="D3857" s="30"/>
      <c r="E3857" s="34"/>
      <c r="F3857" s="33" t="str">
        <f t="shared" si="121"/>
        <v/>
      </c>
      <c r="G3857" s="30"/>
      <c r="H3857" s="30"/>
      <c r="I3857" s="31"/>
      <c r="J3857" s="31"/>
      <c r="K3857" s="31"/>
    </row>
    <row r="3858" spans="1:11" ht="15.75" x14ac:dyDescent="0.25">
      <c r="A3858" s="28" t="str">
        <f>IFERROR((RANK(B3858, $B$5:B8854) + COUNTIF($B$5:B3858, B3858) - 1),"")</f>
        <v/>
      </c>
      <c r="B3858" s="29" t="str">
        <f t="shared" si="120"/>
        <v>0</v>
      </c>
      <c r="C3858" s="30"/>
      <c r="D3858" s="30"/>
      <c r="E3858" s="34"/>
      <c r="F3858" s="33" t="str">
        <f t="shared" si="121"/>
        <v/>
      </c>
      <c r="G3858" s="30"/>
      <c r="H3858" s="30"/>
      <c r="I3858" s="31"/>
      <c r="J3858" s="31"/>
      <c r="K3858" s="31"/>
    </row>
    <row r="3859" spans="1:11" ht="15.75" x14ac:dyDescent="0.25">
      <c r="A3859" s="28" t="str">
        <f>IFERROR((RANK(B3859, $B$5:B8855) + COUNTIF($B$5:B3859, B3859) - 1),"")</f>
        <v/>
      </c>
      <c r="B3859" s="29" t="str">
        <f t="shared" si="120"/>
        <v>0</v>
      </c>
      <c r="C3859" s="30"/>
      <c r="D3859" s="30"/>
      <c r="E3859" s="34"/>
      <c r="F3859" s="33" t="str">
        <f t="shared" si="121"/>
        <v/>
      </c>
      <c r="G3859" s="30"/>
      <c r="H3859" s="30"/>
      <c r="I3859" s="31"/>
      <c r="J3859" s="31"/>
      <c r="K3859" s="31"/>
    </row>
    <row r="3860" spans="1:11" ht="15.75" x14ac:dyDescent="0.25">
      <c r="A3860" s="28" t="str">
        <f>IFERROR((RANK(B3860, $B$5:B8856) + COUNTIF($B$5:B3860, B3860) - 1),"")</f>
        <v/>
      </c>
      <c r="B3860" s="29" t="str">
        <f t="shared" si="120"/>
        <v>0</v>
      </c>
      <c r="C3860" s="30"/>
      <c r="D3860" s="30"/>
      <c r="E3860" s="34"/>
      <c r="F3860" s="33" t="str">
        <f t="shared" si="121"/>
        <v/>
      </c>
      <c r="G3860" s="30"/>
      <c r="H3860" s="30"/>
      <c r="I3860" s="31"/>
      <c r="J3860" s="31"/>
      <c r="K3860" s="31"/>
    </row>
    <row r="3861" spans="1:11" ht="15.75" x14ac:dyDescent="0.25">
      <c r="A3861" s="28" t="str">
        <f>IFERROR((RANK(B3861, $B$5:B8857) + COUNTIF($B$5:B3861, B3861) - 1),"")</f>
        <v/>
      </c>
      <c r="B3861" s="29" t="str">
        <f t="shared" si="120"/>
        <v>0</v>
      </c>
      <c r="C3861" s="30"/>
      <c r="D3861" s="30"/>
      <c r="E3861" s="34"/>
      <c r="F3861" s="33" t="str">
        <f t="shared" si="121"/>
        <v/>
      </c>
      <c r="G3861" s="30"/>
      <c r="H3861" s="30"/>
      <c r="I3861" s="31"/>
      <c r="J3861" s="31"/>
      <c r="K3861" s="31"/>
    </row>
    <row r="3862" spans="1:11" ht="15.75" x14ac:dyDescent="0.25">
      <c r="A3862" s="28" t="str">
        <f>IFERROR((RANK(B3862, $B$5:B8858) + COUNTIF($B$5:B3862, B3862) - 1),"")</f>
        <v/>
      </c>
      <c r="B3862" s="29" t="str">
        <f t="shared" si="120"/>
        <v>0</v>
      </c>
      <c r="C3862" s="30"/>
      <c r="D3862" s="30"/>
      <c r="E3862" s="34"/>
      <c r="F3862" s="33" t="str">
        <f t="shared" si="121"/>
        <v/>
      </c>
      <c r="G3862" s="30"/>
      <c r="H3862" s="30"/>
      <c r="I3862" s="31"/>
      <c r="J3862" s="31"/>
      <c r="K3862" s="31"/>
    </row>
    <row r="3863" spans="1:11" ht="15.75" x14ac:dyDescent="0.25">
      <c r="A3863" s="28" t="str">
        <f>IFERROR((RANK(B3863, $B$5:B8859) + COUNTIF($B$5:B3863, B3863) - 1),"")</f>
        <v/>
      </c>
      <c r="B3863" s="29" t="str">
        <f t="shared" si="120"/>
        <v>0</v>
      </c>
      <c r="C3863" s="30"/>
      <c r="D3863" s="30"/>
      <c r="E3863" s="34"/>
      <c r="F3863" s="33" t="str">
        <f t="shared" si="121"/>
        <v/>
      </c>
      <c r="G3863" s="30"/>
      <c r="H3863" s="30"/>
      <c r="I3863" s="31"/>
      <c r="J3863" s="31"/>
      <c r="K3863" s="31"/>
    </row>
    <row r="3864" spans="1:11" ht="15.75" x14ac:dyDescent="0.25">
      <c r="A3864" s="28" t="str">
        <f>IFERROR((RANK(B3864, $B$5:B8860) + COUNTIF($B$5:B3864, B3864) - 1),"")</f>
        <v/>
      </c>
      <c r="B3864" s="29" t="str">
        <f t="shared" si="120"/>
        <v>0</v>
      </c>
      <c r="C3864" s="30"/>
      <c r="D3864" s="30"/>
      <c r="E3864" s="34"/>
      <c r="F3864" s="33" t="str">
        <f t="shared" si="121"/>
        <v/>
      </c>
      <c r="G3864" s="30"/>
      <c r="H3864" s="30"/>
      <c r="I3864" s="31"/>
      <c r="J3864" s="31"/>
      <c r="K3864" s="31"/>
    </row>
    <row r="3865" spans="1:11" ht="15.75" x14ac:dyDescent="0.25">
      <c r="A3865" s="28" t="str">
        <f>IFERROR((RANK(B3865, $B$5:B8861) + COUNTIF($B$5:B3865, B3865) - 1),"")</f>
        <v/>
      </c>
      <c r="B3865" s="29" t="str">
        <f t="shared" si="120"/>
        <v>0</v>
      </c>
      <c r="C3865" s="30"/>
      <c r="D3865" s="30"/>
      <c r="E3865" s="34"/>
      <c r="F3865" s="33" t="str">
        <f t="shared" si="121"/>
        <v/>
      </c>
      <c r="G3865" s="30"/>
      <c r="H3865" s="30"/>
      <c r="I3865" s="31"/>
      <c r="J3865" s="31"/>
      <c r="K3865" s="31"/>
    </row>
    <row r="3866" spans="1:11" ht="15.75" x14ac:dyDescent="0.25">
      <c r="A3866" s="28" t="str">
        <f>IFERROR((RANK(B3866, $B$5:B8862) + COUNTIF($B$5:B3866, B3866) - 1),"")</f>
        <v/>
      </c>
      <c r="B3866" s="29" t="str">
        <f t="shared" si="120"/>
        <v>0</v>
      </c>
      <c r="C3866" s="30"/>
      <c r="D3866" s="30"/>
      <c r="E3866" s="34"/>
      <c r="F3866" s="33" t="str">
        <f t="shared" si="121"/>
        <v/>
      </c>
      <c r="G3866" s="30"/>
      <c r="H3866" s="30"/>
      <c r="I3866" s="31"/>
      <c r="J3866" s="31"/>
      <c r="K3866" s="31"/>
    </row>
    <row r="3867" spans="1:11" ht="15.75" x14ac:dyDescent="0.25">
      <c r="A3867" s="28" t="str">
        <f>IFERROR((RANK(B3867, $B$5:B8863) + COUNTIF($B$5:B3867, B3867) - 1),"")</f>
        <v/>
      </c>
      <c r="B3867" s="29" t="str">
        <f t="shared" si="120"/>
        <v>0</v>
      </c>
      <c r="C3867" s="30"/>
      <c r="D3867" s="30"/>
      <c r="E3867" s="34"/>
      <c r="F3867" s="33" t="str">
        <f t="shared" si="121"/>
        <v/>
      </c>
      <c r="G3867" s="30"/>
      <c r="H3867" s="30"/>
      <c r="I3867" s="31"/>
      <c r="J3867" s="31"/>
      <c r="K3867" s="31"/>
    </row>
    <row r="3868" spans="1:11" ht="15.75" x14ac:dyDescent="0.25">
      <c r="A3868" s="28" t="str">
        <f>IFERROR((RANK(B3868, $B$5:B8864) + COUNTIF($B$5:B3868, B3868) - 1),"")</f>
        <v/>
      </c>
      <c r="B3868" s="29" t="str">
        <f t="shared" si="120"/>
        <v>0</v>
      </c>
      <c r="C3868" s="30"/>
      <c r="D3868" s="30"/>
      <c r="E3868" s="34"/>
      <c r="F3868" s="33" t="str">
        <f t="shared" si="121"/>
        <v/>
      </c>
      <c r="G3868" s="30"/>
      <c r="H3868" s="30"/>
      <c r="I3868" s="31"/>
      <c r="J3868" s="31"/>
      <c r="K3868" s="31"/>
    </row>
    <row r="3869" spans="1:11" ht="15.75" x14ac:dyDescent="0.25">
      <c r="A3869" s="28" t="str">
        <f>IFERROR((RANK(B3869, $B$5:B8865) + COUNTIF($B$5:B3869, B3869) - 1),"")</f>
        <v/>
      </c>
      <c r="B3869" s="29" t="str">
        <f t="shared" si="120"/>
        <v>0</v>
      </c>
      <c r="C3869" s="30"/>
      <c r="D3869" s="30"/>
      <c r="E3869" s="34"/>
      <c r="F3869" s="33" t="str">
        <f t="shared" si="121"/>
        <v/>
      </c>
      <c r="G3869" s="30"/>
      <c r="H3869" s="30"/>
      <c r="I3869" s="31"/>
      <c r="J3869" s="31"/>
      <c r="K3869" s="31"/>
    </row>
    <row r="3870" spans="1:11" ht="15.75" x14ac:dyDescent="0.25">
      <c r="A3870" s="28" t="str">
        <f>IFERROR((RANK(B3870, $B$5:B8866) + COUNTIF($B$5:B3870, B3870) - 1),"")</f>
        <v/>
      </c>
      <c r="B3870" s="29" t="str">
        <f t="shared" si="120"/>
        <v>0</v>
      </c>
      <c r="C3870" s="30"/>
      <c r="D3870" s="30"/>
      <c r="E3870" s="34"/>
      <c r="F3870" s="33" t="str">
        <f t="shared" si="121"/>
        <v/>
      </c>
      <c r="G3870" s="30"/>
      <c r="H3870" s="30"/>
      <c r="I3870" s="31"/>
      <c r="J3870" s="31"/>
      <c r="K3870" s="31"/>
    </row>
    <row r="3871" spans="1:11" ht="15.75" x14ac:dyDescent="0.25">
      <c r="A3871" s="28" t="str">
        <f>IFERROR((RANK(B3871, $B$5:B8867) + COUNTIF($B$5:B3871, B3871) - 1),"")</f>
        <v/>
      </c>
      <c r="B3871" s="29" t="str">
        <f t="shared" si="120"/>
        <v>0</v>
      </c>
      <c r="C3871" s="30"/>
      <c r="D3871" s="30"/>
      <c r="E3871" s="34"/>
      <c r="F3871" s="33" t="str">
        <f t="shared" si="121"/>
        <v/>
      </c>
      <c r="G3871" s="30"/>
      <c r="H3871" s="30"/>
      <c r="I3871" s="31"/>
      <c r="J3871" s="31"/>
      <c r="K3871" s="31"/>
    </row>
    <row r="3872" spans="1:11" ht="15.75" x14ac:dyDescent="0.25">
      <c r="A3872" s="28" t="str">
        <f>IFERROR((RANK(B3872, $B$5:B8868) + COUNTIF($B$5:B3872, B3872) - 1),"")</f>
        <v/>
      </c>
      <c r="B3872" s="29" t="str">
        <f t="shared" si="120"/>
        <v>0</v>
      </c>
      <c r="C3872" s="30"/>
      <c r="D3872" s="30"/>
      <c r="E3872" s="34"/>
      <c r="F3872" s="33" t="str">
        <f t="shared" si="121"/>
        <v/>
      </c>
      <c r="G3872" s="30"/>
      <c r="H3872" s="30"/>
      <c r="I3872" s="31"/>
      <c r="J3872" s="31"/>
      <c r="K3872" s="31"/>
    </row>
    <row r="3873" spans="1:11" ht="15.75" x14ac:dyDescent="0.25">
      <c r="A3873" s="28" t="str">
        <f>IFERROR((RANK(B3873, $B$5:B8869) + COUNTIF($B$5:B3873, B3873) - 1),"")</f>
        <v/>
      </c>
      <c r="B3873" s="29" t="str">
        <f t="shared" si="120"/>
        <v>0</v>
      </c>
      <c r="C3873" s="30"/>
      <c r="D3873" s="30"/>
      <c r="E3873" s="34"/>
      <c r="F3873" s="33" t="str">
        <f t="shared" si="121"/>
        <v/>
      </c>
      <c r="G3873" s="30"/>
      <c r="H3873" s="30"/>
      <c r="I3873" s="31"/>
      <c r="J3873" s="31"/>
      <c r="K3873" s="31"/>
    </row>
    <row r="3874" spans="1:11" ht="15.75" x14ac:dyDescent="0.25">
      <c r="A3874" s="28" t="str">
        <f>IFERROR((RANK(B3874, $B$5:B8870) + COUNTIF($B$5:B3874, B3874) - 1),"")</f>
        <v/>
      </c>
      <c r="B3874" s="29" t="str">
        <f t="shared" si="120"/>
        <v>0</v>
      </c>
      <c r="C3874" s="30"/>
      <c r="D3874" s="30"/>
      <c r="E3874" s="34"/>
      <c r="F3874" s="33" t="str">
        <f t="shared" si="121"/>
        <v/>
      </c>
      <c r="G3874" s="30"/>
      <c r="H3874" s="30"/>
      <c r="I3874" s="31"/>
      <c r="J3874" s="31"/>
      <c r="K3874" s="31"/>
    </row>
    <row r="3875" spans="1:11" ht="15.75" x14ac:dyDescent="0.25">
      <c r="A3875" s="28" t="str">
        <f>IFERROR((RANK(B3875, $B$5:B8871) + COUNTIF($B$5:B3875, B3875) - 1),"")</f>
        <v/>
      </c>
      <c r="B3875" s="29" t="str">
        <f t="shared" si="120"/>
        <v>0</v>
      </c>
      <c r="C3875" s="30"/>
      <c r="D3875" s="30"/>
      <c r="E3875" s="34"/>
      <c r="F3875" s="33" t="str">
        <f t="shared" si="121"/>
        <v/>
      </c>
      <c r="G3875" s="30"/>
      <c r="H3875" s="30"/>
      <c r="I3875" s="31"/>
      <c r="J3875" s="31"/>
      <c r="K3875" s="31"/>
    </row>
    <row r="3876" spans="1:11" ht="15.75" x14ac:dyDescent="0.25">
      <c r="A3876" s="28" t="str">
        <f>IFERROR((RANK(B3876, $B$5:B8872) + COUNTIF($B$5:B3876, B3876) - 1),"")</f>
        <v/>
      </c>
      <c r="B3876" s="29" t="str">
        <f t="shared" si="120"/>
        <v>0</v>
      </c>
      <c r="C3876" s="30"/>
      <c r="D3876" s="30"/>
      <c r="E3876" s="34"/>
      <c r="F3876" s="33" t="str">
        <f t="shared" si="121"/>
        <v/>
      </c>
      <c r="G3876" s="30"/>
      <c r="H3876" s="30"/>
      <c r="I3876" s="31"/>
      <c r="J3876" s="31"/>
      <c r="K3876" s="31"/>
    </row>
    <row r="3877" spans="1:11" ht="15.75" x14ac:dyDescent="0.25">
      <c r="A3877" s="28" t="str">
        <f>IFERROR((RANK(B3877, $B$5:B8873) + COUNTIF($B$5:B3877, B3877) - 1),"")</f>
        <v/>
      </c>
      <c r="B3877" s="29" t="str">
        <f t="shared" si="120"/>
        <v>0</v>
      </c>
      <c r="C3877" s="30"/>
      <c r="D3877" s="30"/>
      <c r="E3877" s="34"/>
      <c r="F3877" s="33" t="str">
        <f t="shared" si="121"/>
        <v/>
      </c>
      <c r="G3877" s="30"/>
      <c r="H3877" s="30"/>
      <c r="I3877" s="31"/>
      <c r="J3877" s="31"/>
      <c r="K3877" s="31"/>
    </row>
    <row r="3878" spans="1:11" ht="15.75" x14ac:dyDescent="0.25">
      <c r="A3878" s="28" t="str">
        <f>IFERROR((RANK(B3878, $B$5:B8874) + COUNTIF($B$5:B3878, B3878) - 1),"")</f>
        <v/>
      </c>
      <c r="B3878" s="29" t="str">
        <f t="shared" si="120"/>
        <v>0</v>
      </c>
      <c r="C3878" s="30"/>
      <c r="D3878" s="30"/>
      <c r="E3878" s="34"/>
      <c r="F3878" s="33" t="str">
        <f t="shared" si="121"/>
        <v/>
      </c>
      <c r="G3878" s="30"/>
      <c r="H3878" s="30"/>
      <c r="I3878" s="31"/>
      <c r="J3878" s="31"/>
      <c r="K3878" s="31"/>
    </row>
    <row r="3879" spans="1:11" ht="15.75" x14ac:dyDescent="0.25">
      <c r="A3879" s="28" t="str">
        <f>IFERROR((RANK(B3879, $B$5:B8875) + COUNTIF($B$5:B3879, B3879) - 1),"")</f>
        <v/>
      </c>
      <c r="B3879" s="29" t="str">
        <f t="shared" si="120"/>
        <v>0</v>
      </c>
      <c r="C3879" s="30"/>
      <c r="D3879" s="30"/>
      <c r="E3879" s="34"/>
      <c r="F3879" s="33" t="str">
        <f t="shared" si="121"/>
        <v/>
      </c>
      <c r="G3879" s="30"/>
      <c r="H3879" s="30"/>
      <c r="I3879" s="31"/>
      <c r="J3879" s="31"/>
      <c r="K3879" s="31"/>
    </row>
    <row r="3880" spans="1:11" ht="15.75" x14ac:dyDescent="0.25">
      <c r="A3880" s="28" t="str">
        <f>IFERROR((RANK(B3880, $B$5:B8876) + COUNTIF($B$5:B3880, B3880) - 1),"")</f>
        <v/>
      </c>
      <c r="B3880" s="29" t="str">
        <f t="shared" si="120"/>
        <v>0</v>
      </c>
      <c r="C3880" s="30"/>
      <c r="D3880" s="30"/>
      <c r="E3880" s="34"/>
      <c r="F3880" s="33" t="str">
        <f t="shared" si="121"/>
        <v/>
      </c>
      <c r="G3880" s="30"/>
      <c r="H3880" s="30"/>
      <c r="I3880" s="31"/>
      <c r="J3880" s="31"/>
      <c r="K3880" s="31"/>
    </row>
    <row r="3881" spans="1:11" ht="15.75" x14ac:dyDescent="0.25">
      <c r="A3881" s="28" t="str">
        <f>IFERROR((RANK(B3881, $B$5:B8877) + COUNTIF($B$5:B3881, B3881) - 1),"")</f>
        <v/>
      </c>
      <c r="B3881" s="29" t="str">
        <f t="shared" si="120"/>
        <v>0</v>
      </c>
      <c r="C3881" s="30"/>
      <c r="D3881" s="30"/>
      <c r="E3881" s="34"/>
      <c r="F3881" s="33" t="str">
        <f t="shared" si="121"/>
        <v/>
      </c>
      <c r="G3881" s="30"/>
      <c r="H3881" s="30"/>
      <c r="I3881" s="31"/>
      <c r="J3881" s="31"/>
      <c r="K3881" s="31"/>
    </row>
    <row r="3882" spans="1:11" ht="15.75" x14ac:dyDescent="0.25">
      <c r="A3882" s="28" t="str">
        <f>IFERROR((RANK(B3882, $B$5:B8878) + COUNTIF($B$5:B3882, B3882) - 1),"")</f>
        <v/>
      </c>
      <c r="B3882" s="29" t="str">
        <f t="shared" si="120"/>
        <v>0</v>
      </c>
      <c r="C3882" s="30"/>
      <c r="D3882" s="30"/>
      <c r="E3882" s="34"/>
      <c r="F3882" s="33" t="str">
        <f t="shared" si="121"/>
        <v/>
      </c>
      <c r="G3882" s="30"/>
      <c r="H3882" s="30"/>
      <c r="I3882" s="31"/>
      <c r="J3882" s="31"/>
      <c r="K3882" s="31"/>
    </row>
    <row r="3883" spans="1:11" ht="15.75" x14ac:dyDescent="0.25">
      <c r="A3883" s="28" t="str">
        <f>IFERROR((RANK(B3883, $B$5:B8879) + COUNTIF($B$5:B3883, B3883) - 1),"")</f>
        <v/>
      </c>
      <c r="B3883" s="29" t="str">
        <f t="shared" si="120"/>
        <v>0</v>
      </c>
      <c r="C3883" s="30"/>
      <c r="D3883" s="30"/>
      <c r="E3883" s="34"/>
      <c r="F3883" s="33" t="str">
        <f t="shared" si="121"/>
        <v/>
      </c>
      <c r="G3883" s="30"/>
      <c r="H3883" s="30"/>
      <c r="I3883" s="31"/>
      <c r="J3883" s="31"/>
      <c r="K3883" s="31"/>
    </row>
    <row r="3884" spans="1:11" ht="15.75" x14ac:dyDescent="0.25">
      <c r="A3884" s="28" t="str">
        <f>IFERROR((RANK(B3884, $B$5:B8880) + COUNTIF($B$5:B3884, B3884) - 1),"")</f>
        <v/>
      </c>
      <c r="B3884" s="29" t="str">
        <f t="shared" si="120"/>
        <v>0</v>
      </c>
      <c r="C3884" s="30"/>
      <c r="D3884" s="30"/>
      <c r="E3884" s="34"/>
      <c r="F3884" s="33" t="str">
        <f t="shared" si="121"/>
        <v/>
      </c>
      <c r="G3884" s="30"/>
      <c r="H3884" s="30"/>
      <c r="I3884" s="31"/>
      <c r="J3884" s="31"/>
      <c r="K3884" s="31"/>
    </row>
    <row r="3885" spans="1:11" ht="15.75" x14ac:dyDescent="0.25">
      <c r="A3885" s="28" t="str">
        <f>IFERROR((RANK(B3885, $B$5:B8881) + COUNTIF($B$5:B3885, B3885) - 1),"")</f>
        <v/>
      </c>
      <c r="B3885" s="29" t="str">
        <f t="shared" si="120"/>
        <v>0</v>
      </c>
      <c r="C3885" s="30"/>
      <c r="D3885" s="30"/>
      <c r="E3885" s="34"/>
      <c r="F3885" s="33" t="str">
        <f t="shared" si="121"/>
        <v/>
      </c>
      <c r="G3885" s="30"/>
      <c r="H3885" s="30"/>
      <c r="I3885" s="31"/>
      <c r="J3885" s="31"/>
      <c r="K3885" s="31"/>
    </row>
    <row r="3886" spans="1:11" ht="15.75" x14ac:dyDescent="0.25">
      <c r="A3886" s="28" t="str">
        <f>IFERROR((RANK(B3886, $B$5:B8882) + COUNTIF($B$5:B3886, B3886) - 1),"")</f>
        <v/>
      </c>
      <c r="B3886" s="29" t="str">
        <f t="shared" si="120"/>
        <v>0</v>
      </c>
      <c r="C3886" s="30"/>
      <c r="D3886" s="30"/>
      <c r="E3886" s="34"/>
      <c r="F3886" s="33" t="str">
        <f t="shared" si="121"/>
        <v/>
      </c>
      <c r="G3886" s="30"/>
      <c r="H3886" s="30"/>
      <c r="I3886" s="31"/>
      <c r="J3886" s="31"/>
      <c r="K3886" s="31"/>
    </row>
    <row r="3887" spans="1:11" ht="15.75" x14ac:dyDescent="0.25">
      <c r="A3887" s="28" t="str">
        <f>IFERROR((RANK(B3887, $B$5:B8883) + COUNTIF($B$5:B3887, B3887) - 1),"")</f>
        <v/>
      </c>
      <c r="B3887" s="29" t="str">
        <f t="shared" si="120"/>
        <v>0</v>
      </c>
      <c r="C3887" s="30"/>
      <c r="D3887" s="30"/>
      <c r="E3887" s="34"/>
      <c r="F3887" s="33" t="str">
        <f t="shared" si="121"/>
        <v/>
      </c>
      <c r="G3887" s="30"/>
      <c r="H3887" s="30"/>
      <c r="I3887" s="31"/>
      <c r="J3887" s="31"/>
      <c r="K3887" s="31"/>
    </row>
    <row r="3888" spans="1:11" ht="15.75" x14ac:dyDescent="0.25">
      <c r="A3888" s="28" t="str">
        <f>IFERROR((RANK(B3888, $B$5:B8884) + COUNTIF($B$5:B3888, B3888) - 1),"")</f>
        <v/>
      </c>
      <c r="B3888" s="29" t="str">
        <f t="shared" si="120"/>
        <v>0</v>
      </c>
      <c r="C3888" s="30"/>
      <c r="D3888" s="30"/>
      <c r="E3888" s="34"/>
      <c r="F3888" s="33" t="str">
        <f t="shared" si="121"/>
        <v/>
      </c>
      <c r="G3888" s="30"/>
      <c r="H3888" s="30"/>
      <c r="I3888" s="31"/>
      <c r="J3888" s="31"/>
      <c r="K3888" s="31"/>
    </row>
    <row r="3889" spans="1:11" ht="15.75" x14ac:dyDescent="0.25">
      <c r="A3889" s="28" t="str">
        <f>IFERROR((RANK(B3889, $B$5:B8885) + COUNTIF($B$5:B3889, B3889) - 1),"")</f>
        <v/>
      </c>
      <c r="B3889" s="29" t="str">
        <f t="shared" si="120"/>
        <v>0</v>
      </c>
      <c r="C3889" s="30"/>
      <c r="D3889" s="30"/>
      <c r="E3889" s="34"/>
      <c r="F3889" s="33" t="str">
        <f t="shared" si="121"/>
        <v/>
      </c>
      <c r="G3889" s="30"/>
      <c r="H3889" s="30"/>
      <c r="I3889" s="31"/>
      <c r="J3889" s="31"/>
      <c r="K3889" s="31"/>
    </row>
    <row r="3890" spans="1:11" ht="15.75" x14ac:dyDescent="0.25">
      <c r="A3890" s="28" t="str">
        <f>IFERROR((RANK(B3890, $B$5:B8886) + COUNTIF($B$5:B3890, B3890) - 1),"")</f>
        <v/>
      </c>
      <c r="B3890" s="29" t="str">
        <f t="shared" si="120"/>
        <v>0</v>
      </c>
      <c r="C3890" s="30"/>
      <c r="D3890" s="30"/>
      <c r="E3890" s="34"/>
      <c r="F3890" s="33" t="str">
        <f t="shared" si="121"/>
        <v/>
      </c>
      <c r="G3890" s="30"/>
      <c r="H3890" s="30"/>
      <c r="I3890" s="31"/>
      <c r="J3890" s="31"/>
      <c r="K3890" s="31"/>
    </row>
    <row r="3891" spans="1:11" ht="15.75" x14ac:dyDescent="0.25">
      <c r="A3891" s="28" t="str">
        <f>IFERROR((RANK(B3891, $B$5:B8887) + COUNTIF($B$5:B3891, B3891) - 1),"")</f>
        <v/>
      </c>
      <c r="B3891" s="29" t="str">
        <f t="shared" si="120"/>
        <v>0</v>
      </c>
      <c r="C3891" s="30"/>
      <c r="D3891" s="30"/>
      <c r="E3891" s="34"/>
      <c r="F3891" s="33" t="str">
        <f t="shared" si="121"/>
        <v/>
      </c>
      <c r="G3891" s="30"/>
      <c r="H3891" s="30"/>
      <c r="I3891" s="31"/>
      <c r="J3891" s="31"/>
      <c r="K3891" s="31"/>
    </row>
    <row r="3892" spans="1:11" ht="15.75" x14ac:dyDescent="0.25">
      <c r="A3892" s="28" t="str">
        <f>IFERROR((RANK(B3892, $B$5:B8888) + COUNTIF($B$5:B3892, B3892) - 1),"")</f>
        <v/>
      </c>
      <c r="B3892" s="29" t="str">
        <f t="shared" si="120"/>
        <v>0</v>
      </c>
      <c r="C3892" s="30"/>
      <c r="D3892" s="30"/>
      <c r="E3892" s="34"/>
      <c r="F3892" s="33" t="str">
        <f t="shared" si="121"/>
        <v/>
      </c>
      <c r="G3892" s="30"/>
      <c r="H3892" s="30"/>
      <c r="I3892" s="31"/>
      <c r="J3892" s="31"/>
      <c r="K3892" s="31"/>
    </row>
    <row r="3893" spans="1:11" ht="15.75" x14ac:dyDescent="0.25">
      <c r="A3893" s="28" t="str">
        <f>IFERROR((RANK(B3893, $B$5:B8889) + COUNTIF($B$5:B3893, B3893) - 1),"")</f>
        <v/>
      </c>
      <c r="B3893" s="29" t="str">
        <f t="shared" si="120"/>
        <v>0</v>
      </c>
      <c r="C3893" s="30"/>
      <c r="D3893" s="30"/>
      <c r="E3893" s="34"/>
      <c r="F3893" s="33" t="str">
        <f t="shared" si="121"/>
        <v/>
      </c>
      <c r="G3893" s="30"/>
      <c r="H3893" s="30"/>
      <c r="I3893" s="31"/>
      <c r="J3893" s="31"/>
      <c r="K3893" s="31"/>
    </row>
    <row r="3894" spans="1:11" ht="15.75" x14ac:dyDescent="0.25">
      <c r="A3894" s="28" t="str">
        <f>IFERROR((RANK(B3894, $B$5:B8890) + COUNTIF($B$5:B3894, B3894) - 1),"")</f>
        <v/>
      </c>
      <c r="B3894" s="29" t="str">
        <f t="shared" si="120"/>
        <v>0</v>
      </c>
      <c r="C3894" s="30"/>
      <c r="D3894" s="30"/>
      <c r="E3894" s="34"/>
      <c r="F3894" s="33" t="str">
        <f t="shared" si="121"/>
        <v/>
      </c>
      <c r="G3894" s="30"/>
      <c r="H3894" s="30"/>
      <c r="I3894" s="31"/>
      <c r="J3894" s="31"/>
      <c r="K3894" s="31"/>
    </row>
    <row r="3895" spans="1:11" ht="15.75" x14ac:dyDescent="0.25">
      <c r="A3895" s="28" t="str">
        <f>IFERROR((RANK(B3895, $B$5:B8891) + COUNTIF($B$5:B3895, B3895) - 1),"")</f>
        <v/>
      </c>
      <c r="B3895" s="29" t="str">
        <f t="shared" si="120"/>
        <v>0</v>
      </c>
      <c r="C3895" s="30"/>
      <c r="D3895" s="30"/>
      <c r="E3895" s="34"/>
      <c r="F3895" s="33" t="str">
        <f t="shared" si="121"/>
        <v/>
      </c>
      <c r="G3895" s="30"/>
      <c r="H3895" s="30"/>
      <c r="I3895" s="31"/>
      <c r="J3895" s="31"/>
      <c r="K3895" s="31"/>
    </row>
    <row r="3896" spans="1:11" ht="15.75" x14ac:dyDescent="0.25">
      <c r="A3896" s="28" t="str">
        <f>IFERROR((RANK(B3896, $B$5:B8892) + COUNTIF($B$5:B3896, B3896) - 1),"")</f>
        <v/>
      </c>
      <c r="B3896" s="29" t="str">
        <f t="shared" si="120"/>
        <v>0</v>
      </c>
      <c r="C3896" s="30"/>
      <c r="D3896" s="30"/>
      <c r="E3896" s="34"/>
      <c r="F3896" s="33" t="str">
        <f t="shared" si="121"/>
        <v/>
      </c>
      <c r="G3896" s="30"/>
      <c r="H3896" s="30"/>
      <c r="I3896" s="31"/>
      <c r="J3896" s="31"/>
      <c r="K3896" s="31"/>
    </row>
    <row r="3897" spans="1:11" ht="15.75" x14ac:dyDescent="0.25">
      <c r="A3897" s="28" t="str">
        <f>IFERROR((RANK(B3897, $B$5:B8893) + COUNTIF($B$5:B3897, B3897) - 1),"")</f>
        <v/>
      </c>
      <c r="B3897" s="29" t="str">
        <f t="shared" si="120"/>
        <v>0</v>
      </c>
      <c r="C3897" s="30"/>
      <c r="D3897" s="30"/>
      <c r="E3897" s="34"/>
      <c r="F3897" s="33" t="str">
        <f t="shared" si="121"/>
        <v/>
      </c>
      <c r="G3897" s="30"/>
      <c r="H3897" s="30"/>
      <c r="I3897" s="31"/>
      <c r="J3897" s="31"/>
      <c r="K3897" s="31"/>
    </row>
    <row r="3898" spans="1:11" ht="15.75" x14ac:dyDescent="0.25">
      <c r="A3898" s="28" t="str">
        <f>IFERROR((RANK(B3898, $B$5:B8894) + COUNTIF($B$5:B3898, B3898) - 1),"")</f>
        <v/>
      </c>
      <c r="B3898" s="29" t="str">
        <f t="shared" si="120"/>
        <v>0</v>
      </c>
      <c r="C3898" s="30"/>
      <c r="D3898" s="30"/>
      <c r="E3898" s="34"/>
      <c r="F3898" s="33" t="str">
        <f t="shared" si="121"/>
        <v/>
      </c>
      <c r="G3898" s="30"/>
      <c r="H3898" s="30"/>
      <c r="I3898" s="31"/>
      <c r="J3898" s="31"/>
      <c r="K3898" s="31"/>
    </row>
    <row r="3899" spans="1:11" ht="15.75" x14ac:dyDescent="0.25">
      <c r="A3899" s="28" t="str">
        <f>IFERROR((RANK(B3899, $B$5:B8895) + COUNTIF($B$5:B3899, B3899) - 1),"")</f>
        <v/>
      </c>
      <c r="B3899" s="29" t="str">
        <f t="shared" si="120"/>
        <v>0</v>
      </c>
      <c r="C3899" s="30"/>
      <c r="D3899" s="30"/>
      <c r="E3899" s="34"/>
      <c r="F3899" s="33" t="str">
        <f t="shared" si="121"/>
        <v/>
      </c>
      <c r="G3899" s="30"/>
      <c r="H3899" s="30"/>
      <c r="I3899" s="31"/>
      <c r="J3899" s="31"/>
      <c r="K3899" s="31"/>
    </row>
    <row r="3900" spans="1:11" ht="15.75" x14ac:dyDescent="0.25">
      <c r="A3900" s="28" t="str">
        <f>IFERROR((RANK(B3900, $B$5:B8896) + COUNTIF($B$5:B3900, B3900) - 1),"")</f>
        <v/>
      </c>
      <c r="B3900" s="29" t="str">
        <f t="shared" si="120"/>
        <v>0</v>
      </c>
      <c r="C3900" s="30"/>
      <c r="D3900" s="30"/>
      <c r="E3900" s="34"/>
      <c r="F3900" s="33" t="str">
        <f t="shared" si="121"/>
        <v/>
      </c>
      <c r="G3900" s="30"/>
      <c r="H3900" s="30"/>
      <c r="I3900" s="31"/>
      <c r="J3900" s="31"/>
      <c r="K3900" s="31"/>
    </row>
    <row r="3901" spans="1:11" ht="15.75" x14ac:dyDescent="0.25">
      <c r="A3901" s="28" t="str">
        <f>IFERROR((RANK(B3901, $B$5:B8897) + COUNTIF($B$5:B3901, B3901) - 1),"")</f>
        <v/>
      </c>
      <c r="B3901" s="29" t="str">
        <f t="shared" si="120"/>
        <v>0</v>
      </c>
      <c r="C3901" s="30"/>
      <c r="D3901" s="30"/>
      <c r="E3901" s="34"/>
      <c r="F3901" s="33" t="str">
        <f t="shared" si="121"/>
        <v/>
      </c>
      <c r="G3901" s="30"/>
      <c r="H3901" s="30"/>
      <c r="I3901" s="31"/>
      <c r="J3901" s="31"/>
      <c r="K3901" s="31"/>
    </row>
    <row r="3902" spans="1:11" ht="15.75" x14ac:dyDescent="0.25">
      <c r="A3902" s="28" t="str">
        <f>IFERROR((RANK(B3902, $B$5:B8898) + COUNTIF($B$5:B3902, B3902) - 1),"")</f>
        <v/>
      </c>
      <c r="B3902" s="29" t="str">
        <f t="shared" si="120"/>
        <v>0</v>
      </c>
      <c r="C3902" s="30"/>
      <c r="D3902" s="30"/>
      <c r="E3902" s="34"/>
      <c r="F3902" s="33" t="str">
        <f t="shared" si="121"/>
        <v/>
      </c>
      <c r="G3902" s="30"/>
      <c r="H3902" s="30"/>
      <c r="I3902" s="31"/>
      <c r="J3902" s="31"/>
      <c r="K3902" s="31"/>
    </row>
    <row r="3903" spans="1:11" ht="15.75" x14ac:dyDescent="0.25">
      <c r="A3903" s="28" t="str">
        <f>IFERROR((RANK(B3903, $B$5:B8899) + COUNTIF($B$5:B3903, B3903) - 1),"")</f>
        <v/>
      </c>
      <c r="B3903" s="29" t="str">
        <f t="shared" si="120"/>
        <v>0</v>
      </c>
      <c r="C3903" s="30"/>
      <c r="D3903" s="30"/>
      <c r="E3903" s="34"/>
      <c r="F3903" s="33" t="str">
        <f t="shared" si="121"/>
        <v/>
      </c>
      <c r="G3903" s="30"/>
      <c r="H3903" s="30"/>
      <c r="I3903" s="31"/>
      <c r="J3903" s="31"/>
      <c r="K3903" s="31"/>
    </row>
    <row r="3904" spans="1:11" ht="15.75" x14ac:dyDescent="0.25">
      <c r="A3904" s="28" t="str">
        <f>IFERROR((RANK(B3904, $B$5:B8900) + COUNTIF($B$5:B3904, B3904) - 1),"")</f>
        <v/>
      </c>
      <c r="B3904" s="29" t="str">
        <f t="shared" si="120"/>
        <v>0</v>
      </c>
      <c r="C3904" s="30"/>
      <c r="D3904" s="30"/>
      <c r="E3904" s="34"/>
      <c r="F3904" s="33" t="str">
        <f t="shared" si="121"/>
        <v/>
      </c>
      <c r="G3904" s="30"/>
      <c r="H3904" s="30"/>
      <c r="I3904" s="31"/>
      <c r="J3904" s="31"/>
      <c r="K3904" s="31"/>
    </row>
    <row r="3905" spans="1:11" ht="15.75" x14ac:dyDescent="0.25">
      <c r="A3905" s="28" t="str">
        <f>IFERROR((RANK(B3905, $B$5:B8901) + COUNTIF($B$5:B3905, B3905) - 1),"")</f>
        <v/>
      </c>
      <c r="B3905" s="29" t="str">
        <f t="shared" si="120"/>
        <v>0</v>
      </c>
      <c r="C3905" s="30"/>
      <c r="D3905" s="30"/>
      <c r="E3905" s="34"/>
      <c r="F3905" s="33" t="str">
        <f t="shared" si="121"/>
        <v/>
      </c>
      <c r="G3905" s="30"/>
      <c r="H3905" s="30"/>
      <c r="I3905" s="31"/>
      <c r="J3905" s="31"/>
      <c r="K3905" s="31"/>
    </row>
    <row r="3906" spans="1:11" ht="15.75" x14ac:dyDescent="0.25">
      <c r="A3906" s="28" t="str">
        <f>IFERROR((RANK(B3906, $B$5:B8902) + COUNTIF($B$5:B3906, B3906) - 1),"")</f>
        <v/>
      </c>
      <c r="B3906" s="29" t="str">
        <f t="shared" si="120"/>
        <v>0</v>
      </c>
      <c r="C3906" s="30"/>
      <c r="D3906" s="30"/>
      <c r="E3906" s="34"/>
      <c r="F3906" s="33" t="str">
        <f t="shared" si="121"/>
        <v/>
      </c>
      <c r="G3906" s="30"/>
      <c r="H3906" s="30"/>
      <c r="I3906" s="31"/>
      <c r="J3906" s="31"/>
      <c r="K3906" s="31"/>
    </row>
    <row r="3907" spans="1:11" ht="15.75" x14ac:dyDescent="0.25">
      <c r="A3907" s="28" t="str">
        <f>IFERROR((RANK(B3907, $B$5:B8903) + COUNTIF($B$5:B3907, B3907) - 1),"")</f>
        <v/>
      </c>
      <c r="B3907" s="29" t="str">
        <f t="shared" si="120"/>
        <v>0</v>
      </c>
      <c r="C3907" s="30"/>
      <c r="D3907" s="30"/>
      <c r="E3907" s="34"/>
      <c r="F3907" s="33" t="str">
        <f t="shared" si="121"/>
        <v/>
      </c>
      <c r="G3907" s="30"/>
      <c r="H3907" s="30"/>
      <c r="I3907" s="31"/>
      <c r="J3907" s="31"/>
      <c r="K3907" s="31"/>
    </row>
    <row r="3908" spans="1:11" ht="15.75" x14ac:dyDescent="0.25">
      <c r="A3908" s="28" t="str">
        <f>IFERROR((RANK(B3908, $B$5:B8904) + COUNTIF($B$5:B3908, B3908) - 1),"")</f>
        <v/>
      </c>
      <c r="B3908" s="29" t="str">
        <f t="shared" si="120"/>
        <v>0</v>
      </c>
      <c r="C3908" s="30"/>
      <c r="D3908" s="30"/>
      <c r="E3908" s="34"/>
      <c r="F3908" s="33" t="str">
        <f t="shared" si="121"/>
        <v/>
      </c>
      <c r="G3908" s="30"/>
      <c r="H3908" s="30"/>
      <c r="I3908" s="31"/>
      <c r="J3908" s="31"/>
      <c r="K3908" s="31"/>
    </row>
    <row r="3909" spans="1:11" ht="15.75" x14ac:dyDescent="0.25">
      <c r="A3909" s="28" t="str">
        <f>IFERROR((RANK(B3909, $B$5:B8905) + COUNTIF($B$5:B3909, B3909) - 1),"")</f>
        <v/>
      </c>
      <c r="B3909" s="29" t="str">
        <f t="shared" ref="B3909:B3972" si="122">IF(G3909="Removed",IF(AND(I3909 &lt;&gt; "Poor", I3909 &lt;&gt; "Very Poor/Dead",E3909&gt;5), E3909, "0"),"0")</f>
        <v>0</v>
      </c>
      <c r="C3909" s="30"/>
      <c r="D3909" s="30"/>
      <c r="E3909" s="34"/>
      <c r="F3909" s="33" t="str">
        <f t="shared" ref="F3909:F3972" si="123">IF(E3909&gt;=20,"X","")</f>
        <v/>
      </c>
      <c r="G3909" s="30"/>
      <c r="H3909" s="30"/>
      <c r="I3909" s="31"/>
      <c r="J3909" s="31"/>
      <c r="K3909" s="31"/>
    </row>
    <row r="3910" spans="1:11" ht="15.75" x14ac:dyDescent="0.25">
      <c r="A3910" s="28" t="str">
        <f>IFERROR((RANK(B3910, $B$5:B8906) + COUNTIF($B$5:B3910, B3910) - 1),"")</f>
        <v/>
      </c>
      <c r="B3910" s="29" t="str">
        <f t="shared" si="122"/>
        <v>0</v>
      </c>
      <c r="C3910" s="30"/>
      <c r="D3910" s="30"/>
      <c r="E3910" s="34"/>
      <c r="F3910" s="33" t="str">
        <f t="shared" si="123"/>
        <v/>
      </c>
      <c r="G3910" s="30"/>
      <c r="H3910" s="30"/>
      <c r="I3910" s="31"/>
      <c r="J3910" s="31"/>
      <c r="K3910" s="31"/>
    </row>
    <row r="3911" spans="1:11" ht="15.75" x14ac:dyDescent="0.25">
      <c r="A3911" s="28" t="str">
        <f>IFERROR((RANK(B3911, $B$5:B8907) + COUNTIF($B$5:B3911, B3911) - 1),"")</f>
        <v/>
      </c>
      <c r="B3911" s="29" t="str">
        <f t="shared" si="122"/>
        <v>0</v>
      </c>
      <c r="C3911" s="30"/>
      <c r="D3911" s="30"/>
      <c r="E3911" s="34"/>
      <c r="F3911" s="33" t="str">
        <f t="shared" si="123"/>
        <v/>
      </c>
      <c r="G3911" s="30"/>
      <c r="H3911" s="30"/>
      <c r="I3911" s="31"/>
      <c r="J3911" s="31"/>
      <c r="K3911" s="31"/>
    </row>
    <row r="3912" spans="1:11" ht="15.75" x14ac:dyDescent="0.25">
      <c r="A3912" s="28" t="str">
        <f>IFERROR((RANK(B3912, $B$5:B8908) + COUNTIF($B$5:B3912, B3912) - 1),"")</f>
        <v/>
      </c>
      <c r="B3912" s="29" t="str">
        <f t="shared" si="122"/>
        <v>0</v>
      </c>
      <c r="C3912" s="30"/>
      <c r="D3912" s="30"/>
      <c r="E3912" s="34"/>
      <c r="F3912" s="33" t="str">
        <f t="shared" si="123"/>
        <v/>
      </c>
      <c r="G3912" s="30"/>
      <c r="H3912" s="30"/>
      <c r="I3912" s="31"/>
      <c r="J3912" s="31"/>
      <c r="K3912" s="31"/>
    </row>
    <row r="3913" spans="1:11" ht="15.75" x14ac:dyDescent="0.25">
      <c r="A3913" s="28" t="str">
        <f>IFERROR((RANK(B3913, $B$5:B8909) + COUNTIF($B$5:B3913, B3913) - 1),"")</f>
        <v/>
      </c>
      <c r="B3913" s="29" t="str">
        <f t="shared" si="122"/>
        <v>0</v>
      </c>
      <c r="C3913" s="30"/>
      <c r="D3913" s="30"/>
      <c r="E3913" s="34"/>
      <c r="F3913" s="33" t="str">
        <f t="shared" si="123"/>
        <v/>
      </c>
      <c r="G3913" s="30"/>
      <c r="H3913" s="30"/>
      <c r="I3913" s="31"/>
      <c r="J3913" s="31"/>
      <c r="K3913" s="31"/>
    </row>
    <row r="3914" spans="1:11" ht="15.75" x14ac:dyDescent="0.25">
      <c r="A3914" s="28" t="str">
        <f>IFERROR((RANK(B3914, $B$5:B8910) + COUNTIF($B$5:B3914, B3914) - 1),"")</f>
        <v/>
      </c>
      <c r="B3914" s="29" t="str">
        <f t="shared" si="122"/>
        <v>0</v>
      </c>
      <c r="C3914" s="30"/>
      <c r="D3914" s="30"/>
      <c r="E3914" s="34"/>
      <c r="F3914" s="33" t="str">
        <f t="shared" si="123"/>
        <v/>
      </c>
      <c r="G3914" s="30"/>
      <c r="H3914" s="30"/>
      <c r="I3914" s="31"/>
      <c r="J3914" s="31"/>
      <c r="K3914" s="31"/>
    </row>
    <row r="3915" spans="1:11" ht="15.75" x14ac:dyDescent="0.25">
      <c r="A3915" s="28" t="str">
        <f>IFERROR((RANK(B3915, $B$5:B8911) + COUNTIF($B$5:B3915, B3915) - 1),"")</f>
        <v/>
      </c>
      <c r="B3915" s="29" t="str">
        <f t="shared" si="122"/>
        <v>0</v>
      </c>
      <c r="C3915" s="30"/>
      <c r="D3915" s="30"/>
      <c r="E3915" s="34"/>
      <c r="F3915" s="33" t="str">
        <f t="shared" si="123"/>
        <v/>
      </c>
      <c r="G3915" s="30"/>
      <c r="H3915" s="30"/>
      <c r="I3915" s="31"/>
      <c r="J3915" s="31"/>
      <c r="K3915" s="31"/>
    </row>
    <row r="3916" spans="1:11" ht="15.75" x14ac:dyDescent="0.25">
      <c r="A3916" s="28" t="str">
        <f>IFERROR((RANK(B3916, $B$5:B8912) + COUNTIF($B$5:B3916, B3916) - 1),"")</f>
        <v/>
      </c>
      <c r="B3916" s="29" t="str">
        <f t="shared" si="122"/>
        <v>0</v>
      </c>
      <c r="C3916" s="30"/>
      <c r="D3916" s="30"/>
      <c r="E3916" s="34"/>
      <c r="F3916" s="33" t="str">
        <f t="shared" si="123"/>
        <v/>
      </c>
      <c r="G3916" s="30"/>
      <c r="H3916" s="30"/>
      <c r="I3916" s="31"/>
      <c r="J3916" s="31"/>
      <c r="K3916" s="31"/>
    </row>
    <row r="3917" spans="1:11" ht="15.75" x14ac:dyDescent="0.25">
      <c r="A3917" s="28" t="str">
        <f>IFERROR((RANK(B3917, $B$5:B8913) + COUNTIF($B$5:B3917, B3917) - 1),"")</f>
        <v/>
      </c>
      <c r="B3917" s="29" t="str">
        <f t="shared" si="122"/>
        <v>0</v>
      </c>
      <c r="C3917" s="30"/>
      <c r="D3917" s="30"/>
      <c r="E3917" s="34"/>
      <c r="F3917" s="33" t="str">
        <f t="shared" si="123"/>
        <v/>
      </c>
      <c r="G3917" s="30"/>
      <c r="H3917" s="30"/>
      <c r="I3917" s="31"/>
      <c r="J3917" s="31"/>
      <c r="K3917" s="31"/>
    </row>
    <row r="3918" spans="1:11" ht="15.75" x14ac:dyDescent="0.25">
      <c r="A3918" s="28" t="str">
        <f>IFERROR((RANK(B3918, $B$5:B8914) + COUNTIF($B$5:B3918, B3918) - 1),"")</f>
        <v/>
      </c>
      <c r="B3918" s="29" t="str">
        <f t="shared" si="122"/>
        <v>0</v>
      </c>
      <c r="C3918" s="30"/>
      <c r="D3918" s="30"/>
      <c r="E3918" s="34"/>
      <c r="F3918" s="33" t="str">
        <f t="shared" si="123"/>
        <v/>
      </c>
      <c r="G3918" s="30"/>
      <c r="H3918" s="30"/>
      <c r="I3918" s="31"/>
      <c r="J3918" s="31"/>
      <c r="K3918" s="31"/>
    </row>
    <row r="3919" spans="1:11" ht="15.75" x14ac:dyDescent="0.25">
      <c r="A3919" s="28" t="str">
        <f>IFERROR((RANK(B3919, $B$5:B8915) + COUNTIF($B$5:B3919, B3919) - 1),"")</f>
        <v/>
      </c>
      <c r="B3919" s="29" t="str">
        <f t="shared" si="122"/>
        <v>0</v>
      </c>
      <c r="C3919" s="30"/>
      <c r="D3919" s="30"/>
      <c r="E3919" s="34"/>
      <c r="F3919" s="33" t="str">
        <f t="shared" si="123"/>
        <v/>
      </c>
      <c r="G3919" s="30"/>
      <c r="H3919" s="30"/>
      <c r="I3919" s="31"/>
      <c r="J3919" s="31"/>
      <c r="K3919" s="31"/>
    </row>
    <row r="3920" spans="1:11" ht="15.75" x14ac:dyDescent="0.25">
      <c r="A3920" s="28" t="str">
        <f>IFERROR((RANK(B3920, $B$5:B8916) + COUNTIF($B$5:B3920, B3920) - 1),"")</f>
        <v/>
      </c>
      <c r="B3920" s="29" t="str">
        <f t="shared" si="122"/>
        <v>0</v>
      </c>
      <c r="C3920" s="30"/>
      <c r="D3920" s="30"/>
      <c r="E3920" s="34"/>
      <c r="F3920" s="33" t="str">
        <f t="shared" si="123"/>
        <v/>
      </c>
      <c r="G3920" s="30"/>
      <c r="H3920" s="30"/>
      <c r="I3920" s="31"/>
      <c r="J3920" s="31"/>
      <c r="K3920" s="31"/>
    </row>
    <row r="3921" spans="1:11" ht="15.75" x14ac:dyDescent="0.25">
      <c r="A3921" s="28" t="str">
        <f>IFERROR((RANK(B3921, $B$5:B8917) + COUNTIF($B$5:B3921, B3921) - 1),"")</f>
        <v/>
      </c>
      <c r="B3921" s="29" t="str">
        <f t="shared" si="122"/>
        <v>0</v>
      </c>
      <c r="C3921" s="30"/>
      <c r="D3921" s="30"/>
      <c r="E3921" s="34"/>
      <c r="F3921" s="33" t="str">
        <f t="shared" si="123"/>
        <v/>
      </c>
      <c r="G3921" s="30"/>
      <c r="H3921" s="30"/>
      <c r="I3921" s="31"/>
      <c r="J3921" s="31"/>
      <c r="K3921" s="31"/>
    </row>
    <row r="3922" spans="1:11" ht="15.75" x14ac:dyDescent="0.25">
      <c r="A3922" s="28" t="str">
        <f>IFERROR((RANK(B3922, $B$5:B8918) + COUNTIF($B$5:B3922, B3922) - 1),"")</f>
        <v/>
      </c>
      <c r="B3922" s="29" t="str">
        <f t="shared" si="122"/>
        <v>0</v>
      </c>
      <c r="C3922" s="30"/>
      <c r="D3922" s="30"/>
      <c r="E3922" s="34"/>
      <c r="F3922" s="33" t="str">
        <f t="shared" si="123"/>
        <v/>
      </c>
      <c r="G3922" s="30"/>
      <c r="H3922" s="30"/>
      <c r="I3922" s="31"/>
      <c r="J3922" s="31"/>
      <c r="K3922" s="31"/>
    </row>
    <row r="3923" spans="1:11" ht="15.75" x14ac:dyDescent="0.25">
      <c r="A3923" s="28" t="str">
        <f>IFERROR((RANK(B3923, $B$5:B8919) + COUNTIF($B$5:B3923, B3923) - 1),"")</f>
        <v/>
      </c>
      <c r="B3923" s="29" t="str">
        <f t="shared" si="122"/>
        <v>0</v>
      </c>
      <c r="C3923" s="30"/>
      <c r="D3923" s="30"/>
      <c r="E3923" s="34"/>
      <c r="F3923" s="33" t="str">
        <f t="shared" si="123"/>
        <v/>
      </c>
      <c r="G3923" s="30"/>
      <c r="H3923" s="30"/>
      <c r="I3923" s="31"/>
      <c r="J3923" s="31"/>
      <c r="K3923" s="31"/>
    </row>
    <row r="3924" spans="1:11" ht="15.75" x14ac:dyDescent="0.25">
      <c r="A3924" s="28" t="str">
        <f>IFERROR((RANK(B3924, $B$5:B8920) + COUNTIF($B$5:B3924, B3924) - 1),"")</f>
        <v/>
      </c>
      <c r="B3924" s="29" t="str">
        <f t="shared" si="122"/>
        <v>0</v>
      </c>
      <c r="C3924" s="30"/>
      <c r="D3924" s="30"/>
      <c r="E3924" s="34"/>
      <c r="F3924" s="33" t="str">
        <f t="shared" si="123"/>
        <v/>
      </c>
      <c r="G3924" s="30"/>
      <c r="H3924" s="30"/>
      <c r="I3924" s="31"/>
      <c r="J3924" s="31"/>
      <c r="K3924" s="31"/>
    </row>
    <row r="3925" spans="1:11" ht="15.75" x14ac:dyDescent="0.25">
      <c r="A3925" s="28" t="str">
        <f>IFERROR((RANK(B3925, $B$5:B8921) + COUNTIF($B$5:B3925, B3925) - 1),"")</f>
        <v/>
      </c>
      <c r="B3925" s="29" t="str">
        <f t="shared" si="122"/>
        <v>0</v>
      </c>
      <c r="C3925" s="30"/>
      <c r="D3925" s="30"/>
      <c r="E3925" s="34"/>
      <c r="F3925" s="33" t="str">
        <f t="shared" si="123"/>
        <v/>
      </c>
      <c r="G3925" s="30"/>
      <c r="H3925" s="30"/>
      <c r="I3925" s="31"/>
      <c r="J3925" s="31"/>
      <c r="K3925" s="31"/>
    </row>
    <row r="3926" spans="1:11" ht="15.75" x14ac:dyDescent="0.25">
      <c r="A3926" s="28" t="str">
        <f>IFERROR((RANK(B3926, $B$5:B8922) + COUNTIF($B$5:B3926, B3926) - 1),"")</f>
        <v/>
      </c>
      <c r="B3926" s="29" t="str">
        <f t="shared" si="122"/>
        <v>0</v>
      </c>
      <c r="C3926" s="30"/>
      <c r="D3926" s="30"/>
      <c r="E3926" s="34"/>
      <c r="F3926" s="33" t="str">
        <f t="shared" si="123"/>
        <v/>
      </c>
      <c r="G3926" s="30"/>
      <c r="H3926" s="30"/>
      <c r="I3926" s="31"/>
      <c r="J3926" s="31"/>
      <c r="K3926" s="31"/>
    </row>
    <row r="3927" spans="1:11" ht="15.75" x14ac:dyDescent="0.25">
      <c r="A3927" s="28" t="str">
        <f>IFERROR((RANK(B3927, $B$5:B8923) + COUNTIF($B$5:B3927, B3927) - 1),"")</f>
        <v/>
      </c>
      <c r="B3927" s="29" t="str">
        <f t="shared" si="122"/>
        <v>0</v>
      </c>
      <c r="C3927" s="30"/>
      <c r="D3927" s="30"/>
      <c r="E3927" s="34"/>
      <c r="F3927" s="33" t="str">
        <f t="shared" si="123"/>
        <v/>
      </c>
      <c r="G3927" s="30"/>
      <c r="H3927" s="30"/>
      <c r="I3927" s="31"/>
      <c r="J3927" s="31"/>
      <c r="K3927" s="31"/>
    </row>
    <row r="3928" spans="1:11" ht="15.75" x14ac:dyDescent="0.25">
      <c r="A3928" s="28" t="str">
        <f>IFERROR((RANK(B3928, $B$5:B8924) + COUNTIF($B$5:B3928, B3928) - 1),"")</f>
        <v/>
      </c>
      <c r="B3928" s="29" t="str">
        <f t="shared" si="122"/>
        <v>0</v>
      </c>
      <c r="C3928" s="30"/>
      <c r="D3928" s="30"/>
      <c r="E3928" s="34"/>
      <c r="F3928" s="33" t="str">
        <f t="shared" si="123"/>
        <v/>
      </c>
      <c r="G3928" s="30"/>
      <c r="H3928" s="30"/>
      <c r="I3928" s="31"/>
      <c r="J3928" s="31"/>
      <c r="K3928" s="31"/>
    </row>
    <row r="3929" spans="1:11" ht="15.75" x14ac:dyDescent="0.25">
      <c r="A3929" s="28" t="str">
        <f>IFERROR((RANK(B3929, $B$5:B8925) + COUNTIF($B$5:B3929, B3929) - 1),"")</f>
        <v/>
      </c>
      <c r="B3929" s="29" t="str">
        <f t="shared" si="122"/>
        <v>0</v>
      </c>
      <c r="C3929" s="30"/>
      <c r="D3929" s="30"/>
      <c r="E3929" s="34"/>
      <c r="F3929" s="33" t="str">
        <f t="shared" si="123"/>
        <v/>
      </c>
      <c r="G3929" s="30"/>
      <c r="H3929" s="30"/>
      <c r="I3929" s="31"/>
      <c r="J3929" s="31"/>
      <c r="K3929" s="31"/>
    </row>
    <row r="3930" spans="1:11" ht="15.75" x14ac:dyDescent="0.25">
      <c r="A3930" s="28" t="str">
        <f>IFERROR((RANK(B3930, $B$5:B8926) + COUNTIF($B$5:B3930, B3930) - 1),"")</f>
        <v/>
      </c>
      <c r="B3930" s="29" t="str">
        <f t="shared" si="122"/>
        <v>0</v>
      </c>
      <c r="C3930" s="30"/>
      <c r="D3930" s="30"/>
      <c r="E3930" s="34"/>
      <c r="F3930" s="33" t="str">
        <f t="shared" si="123"/>
        <v/>
      </c>
      <c r="G3930" s="30"/>
      <c r="H3930" s="30"/>
      <c r="I3930" s="31"/>
      <c r="J3930" s="31"/>
      <c r="K3930" s="31"/>
    </row>
    <row r="3931" spans="1:11" ht="15.75" x14ac:dyDescent="0.25">
      <c r="A3931" s="28" t="str">
        <f>IFERROR((RANK(B3931, $B$5:B8927) + COUNTIF($B$5:B3931, B3931) - 1),"")</f>
        <v/>
      </c>
      <c r="B3931" s="29" t="str">
        <f t="shared" si="122"/>
        <v>0</v>
      </c>
      <c r="C3931" s="30"/>
      <c r="D3931" s="30"/>
      <c r="E3931" s="34"/>
      <c r="F3931" s="33" t="str">
        <f t="shared" si="123"/>
        <v/>
      </c>
      <c r="G3931" s="30"/>
      <c r="H3931" s="30"/>
      <c r="I3931" s="31"/>
      <c r="J3931" s="31"/>
      <c r="K3931" s="31"/>
    </row>
    <row r="3932" spans="1:11" ht="15.75" x14ac:dyDescent="0.25">
      <c r="A3932" s="28" t="str">
        <f>IFERROR((RANK(B3932, $B$5:B8928) + COUNTIF($B$5:B3932, B3932) - 1),"")</f>
        <v/>
      </c>
      <c r="B3932" s="29" t="str">
        <f t="shared" si="122"/>
        <v>0</v>
      </c>
      <c r="C3932" s="30"/>
      <c r="D3932" s="30"/>
      <c r="E3932" s="34"/>
      <c r="F3932" s="33" t="str">
        <f t="shared" si="123"/>
        <v/>
      </c>
      <c r="G3932" s="30"/>
      <c r="H3932" s="30"/>
      <c r="I3932" s="31"/>
      <c r="J3932" s="31"/>
      <c r="K3932" s="31"/>
    </row>
    <row r="3933" spans="1:11" ht="15.75" x14ac:dyDescent="0.25">
      <c r="A3933" s="28" t="str">
        <f>IFERROR((RANK(B3933, $B$5:B8929) + COUNTIF($B$5:B3933, B3933) - 1),"")</f>
        <v/>
      </c>
      <c r="B3933" s="29" t="str">
        <f t="shared" si="122"/>
        <v>0</v>
      </c>
      <c r="C3933" s="30"/>
      <c r="D3933" s="30"/>
      <c r="E3933" s="34"/>
      <c r="F3933" s="33" t="str">
        <f t="shared" si="123"/>
        <v/>
      </c>
      <c r="G3933" s="30"/>
      <c r="H3933" s="30"/>
      <c r="I3933" s="31"/>
      <c r="J3933" s="31"/>
      <c r="K3933" s="31"/>
    </row>
    <row r="3934" spans="1:11" ht="15.75" x14ac:dyDescent="0.25">
      <c r="A3934" s="28" t="str">
        <f>IFERROR((RANK(B3934, $B$5:B8930) + COUNTIF($B$5:B3934, B3934) - 1),"")</f>
        <v/>
      </c>
      <c r="B3934" s="29" t="str">
        <f t="shared" si="122"/>
        <v>0</v>
      </c>
      <c r="C3934" s="30"/>
      <c r="D3934" s="30"/>
      <c r="E3934" s="34"/>
      <c r="F3934" s="33" t="str">
        <f t="shared" si="123"/>
        <v/>
      </c>
      <c r="G3934" s="30"/>
      <c r="H3934" s="30"/>
      <c r="I3934" s="31"/>
      <c r="J3934" s="31"/>
      <c r="K3934" s="31"/>
    </row>
    <row r="3935" spans="1:11" ht="15.75" x14ac:dyDescent="0.25">
      <c r="A3935" s="28" t="str">
        <f>IFERROR((RANK(B3935, $B$5:B8931) + COUNTIF($B$5:B3935, B3935) - 1),"")</f>
        <v/>
      </c>
      <c r="B3935" s="29" t="str">
        <f t="shared" si="122"/>
        <v>0</v>
      </c>
      <c r="C3935" s="30"/>
      <c r="D3935" s="30"/>
      <c r="E3935" s="34"/>
      <c r="F3935" s="33" t="str">
        <f t="shared" si="123"/>
        <v/>
      </c>
      <c r="G3935" s="30"/>
      <c r="H3935" s="30"/>
      <c r="I3935" s="31"/>
      <c r="J3935" s="31"/>
      <c r="K3935" s="31"/>
    </row>
    <row r="3936" spans="1:11" ht="15.75" x14ac:dyDescent="0.25">
      <c r="A3936" s="28" t="str">
        <f>IFERROR((RANK(B3936, $B$5:B8932) + COUNTIF($B$5:B3936, B3936) - 1),"")</f>
        <v/>
      </c>
      <c r="B3936" s="29" t="str">
        <f t="shared" si="122"/>
        <v>0</v>
      </c>
      <c r="C3936" s="30"/>
      <c r="D3936" s="30"/>
      <c r="E3936" s="34"/>
      <c r="F3936" s="33" t="str">
        <f t="shared" si="123"/>
        <v/>
      </c>
      <c r="G3936" s="30"/>
      <c r="H3936" s="30"/>
      <c r="I3936" s="31"/>
      <c r="J3936" s="31"/>
      <c r="K3936" s="31"/>
    </row>
    <row r="3937" spans="1:11" ht="15.75" x14ac:dyDescent="0.25">
      <c r="A3937" s="28" t="str">
        <f>IFERROR((RANK(B3937, $B$5:B8933) + COUNTIF($B$5:B3937, B3937) - 1),"")</f>
        <v/>
      </c>
      <c r="B3937" s="29" t="str">
        <f t="shared" si="122"/>
        <v>0</v>
      </c>
      <c r="C3937" s="30"/>
      <c r="D3937" s="30"/>
      <c r="E3937" s="34"/>
      <c r="F3937" s="33" t="str">
        <f t="shared" si="123"/>
        <v/>
      </c>
      <c r="G3937" s="30"/>
      <c r="H3937" s="30"/>
      <c r="I3937" s="31"/>
      <c r="J3937" s="31"/>
      <c r="K3937" s="31"/>
    </row>
    <row r="3938" spans="1:11" ht="15.75" x14ac:dyDescent="0.25">
      <c r="A3938" s="28" t="str">
        <f>IFERROR((RANK(B3938, $B$5:B8934) + COUNTIF($B$5:B3938, B3938) - 1),"")</f>
        <v/>
      </c>
      <c r="B3938" s="29" t="str">
        <f t="shared" si="122"/>
        <v>0</v>
      </c>
      <c r="C3938" s="30"/>
      <c r="D3938" s="30"/>
      <c r="E3938" s="34"/>
      <c r="F3938" s="33" t="str">
        <f t="shared" si="123"/>
        <v/>
      </c>
      <c r="G3938" s="30"/>
      <c r="H3938" s="30"/>
      <c r="I3938" s="31"/>
      <c r="J3938" s="31"/>
      <c r="K3938" s="31"/>
    </row>
    <row r="3939" spans="1:11" ht="15.75" x14ac:dyDescent="0.25">
      <c r="A3939" s="28" t="str">
        <f>IFERROR((RANK(B3939, $B$5:B8935) + COUNTIF($B$5:B3939, B3939) - 1),"")</f>
        <v/>
      </c>
      <c r="B3939" s="29" t="str">
        <f t="shared" si="122"/>
        <v>0</v>
      </c>
      <c r="C3939" s="30"/>
      <c r="D3939" s="30"/>
      <c r="E3939" s="34"/>
      <c r="F3939" s="33" t="str">
        <f t="shared" si="123"/>
        <v/>
      </c>
      <c r="G3939" s="30"/>
      <c r="H3939" s="30"/>
      <c r="I3939" s="31"/>
      <c r="J3939" s="31"/>
      <c r="K3939" s="31"/>
    </row>
    <row r="3940" spans="1:11" ht="15.75" x14ac:dyDescent="0.25">
      <c r="A3940" s="28" t="str">
        <f>IFERROR((RANK(B3940, $B$5:B8936) + COUNTIF($B$5:B3940, B3940) - 1),"")</f>
        <v/>
      </c>
      <c r="B3940" s="29" t="str">
        <f t="shared" si="122"/>
        <v>0</v>
      </c>
      <c r="C3940" s="30"/>
      <c r="D3940" s="30"/>
      <c r="E3940" s="34"/>
      <c r="F3940" s="33" t="str">
        <f t="shared" si="123"/>
        <v/>
      </c>
      <c r="G3940" s="30"/>
      <c r="H3940" s="30"/>
      <c r="I3940" s="31"/>
      <c r="J3940" s="31"/>
      <c r="K3940" s="31"/>
    </row>
    <row r="3941" spans="1:11" ht="15.75" x14ac:dyDescent="0.25">
      <c r="A3941" s="28" t="str">
        <f>IFERROR((RANK(B3941, $B$5:B8937) + COUNTIF($B$5:B3941, B3941) - 1),"")</f>
        <v/>
      </c>
      <c r="B3941" s="29" t="str">
        <f t="shared" si="122"/>
        <v>0</v>
      </c>
      <c r="C3941" s="30"/>
      <c r="D3941" s="30"/>
      <c r="E3941" s="34"/>
      <c r="F3941" s="33" t="str">
        <f t="shared" si="123"/>
        <v/>
      </c>
      <c r="G3941" s="30"/>
      <c r="H3941" s="30"/>
      <c r="I3941" s="31"/>
      <c r="J3941" s="31"/>
      <c r="K3941" s="31"/>
    </row>
    <row r="3942" spans="1:11" ht="15.75" x14ac:dyDescent="0.25">
      <c r="A3942" s="28" t="str">
        <f>IFERROR((RANK(B3942, $B$5:B8938) + COUNTIF($B$5:B3942, B3942) - 1),"")</f>
        <v/>
      </c>
      <c r="B3942" s="29" t="str">
        <f t="shared" si="122"/>
        <v>0</v>
      </c>
      <c r="C3942" s="30"/>
      <c r="D3942" s="30"/>
      <c r="E3942" s="34"/>
      <c r="F3942" s="33" t="str">
        <f t="shared" si="123"/>
        <v/>
      </c>
      <c r="G3942" s="30"/>
      <c r="H3942" s="30"/>
      <c r="I3942" s="31"/>
      <c r="J3942" s="31"/>
      <c r="K3942" s="31"/>
    </row>
    <row r="3943" spans="1:11" ht="15.75" x14ac:dyDescent="0.25">
      <c r="A3943" s="28" t="str">
        <f>IFERROR((RANK(B3943, $B$5:B8939) + COUNTIF($B$5:B3943, B3943) - 1),"")</f>
        <v/>
      </c>
      <c r="B3943" s="29" t="str">
        <f t="shared" si="122"/>
        <v>0</v>
      </c>
      <c r="C3943" s="30"/>
      <c r="D3943" s="30"/>
      <c r="E3943" s="34"/>
      <c r="F3943" s="33" t="str">
        <f t="shared" si="123"/>
        <v/>
      </c>
      <c r="G3943" s="30"/>
      <c r="H3943" s="30"/>
      <c r="I3943" s="31"/>
      <c r="J3943" s="31"/>
      <c r="K3943" s="31"/>
    </row>
    <row r="3944" spans="1:11" ht="15.75" x14ac:dyDescent="0.25">
      <c r="A3944" s="28" t="str">
        <f>IFERROR((RANK(B3944, $B$5:B8940) + COUNTIF($B$5:B3944, B3944) - 1),"")</f>
        <v/>
      </c>
      <c r="B3944" s="29" t="str">
        <f t="shared" si="122"/>
        <v>0</v>
      </c>
      <c r="C3944" s="30"/>
      <c r="D3944" s="30"/>
      <c r="E3944" s="34"/>
      <c r="F3944" s="33" t="str">
        <f t="shared" si="123"/>
        <v/>
      </c>
      <c r="G3944" s="30"/>
      <c r="H3944" s="30"/>
      <c r="I3944" s="31"/>
      <c r="J3944" s="31"/>
      <c r="K3944" s="31"/>
    </row>
    <row r="3945" spans="1:11" ht="15.75" x14ac:dyDescent="0.25">
      <c r="A3945" s="28" t="str">
        <f>IFERROR((RANK(B3945, $B$5:B8941) + COUNTIF($B$5:B3945, B3945) - 1),"")</f>
        <v/>
      </c>
      <c r="B3945" s="29" t="str">
        <f t="shared" si="122"/>
        <v>0</v>
      </c>
      <c r="C3945" s="30"/>
      <c r="D3945" s="30"/>
      <c r="E3945" s="34"/>
      <c r="F3945" s="33" t="str">
        <f t="shared" si="123"/>
        <v/>
      </c>
      <c r="G3945" s="30"/>
      <c r="H3945" s="30"/>
      <c r="I3945" s="31"/>
      <c r="J3945" s="31"/>
      <c r="K3945" s="31"/>
    </row>
    <row r="3946" spans="1:11" ht="15.75" x14ac:dyDescent="0.25">
      <c r="A3946" s="28" t="str">
        <f>IFERROR((RANK(B3946, $B$5:B8942) + COUNTIF($B$5:B3946, B3946) - 1),"")</f>
        <v/>
      </c>
      <c r="B3946" s="29" t="str">
        <f t="shared" si="122"/>
        <v>0</v>
      </c>
      <c r="C3946" s="30"/>
      <c r="D3946" s="30"/>
      <c r="E3946" s="34"/>
      <c r="F3946" s="33" t="str">
        <f t="shared" si="123"/>
        <v/>
      </c>
      <c r="G3946" s="30"/>
      <c r="H3946" s="30"/>
      <c r="I3946" s="31"/>
      <c r="J3946" s="31"/>
      <c r="K3946" s="31"/>
    </row>
    <row r="3947" spans="1:11" ht="15.75" x14ac:dyDescent="0.25">
      <c r="A3947" s="28" t="str">
        <f>IFERROR((RANK(B3947, $B$5:B8943) + COUNTIF($B$5:B3947, B3947) - 1),"")</f>
        <v/>
      </c>
      <c r="B3947" s="29" t="str">
        <f t="shared" si="122"/>
        <v>0</v>
      </c>
      <c r="C3947" s="30"/>
      <c r="D3947" s="30"/>
      <c r="E3947" s="34"/>
      <c r="F3947" s="33" t="str">
        <f t="shared" si="123"/>
        <v/>
      </c>
      <c r="G3947" s="30"/>
      <c r="H3947" s="30"/>
      <c r="I3947" s="31"/>
      <c r="J3947" s="31"/>
      <c r="K3947" s="31"/>
    </row>
    <row r="3948" spans="1:11" ht="15.75" x14ac:dyDescent="0.25">
      <c r="A3948" s="28" t="str">
        <f>IFERROR((RANK(B3948, $B$5:B8944) + COUNTIF($B$5:B3948, B3948) - 1),"")</f>
        <v/>
      </c>
      <c r="B3948" s="29" t="str">
        <f t="shared" si="122"/>
        <v>0</v>
      </c>
      <c r="C3948" s="30"/>
      <c r="D3948" s="30"/>
      <c r="E3948" s="34"/>
      <c r="F3948" s="33" t="str">
        <f t="shared" si="123"/>
        <v/>
      </c>
      <c r="G3948" s="30"/>
      <c r="H3948" s="30"/>
      <c r="I3948" s="31"/>
      <c r="J3948" s="31"/>
      <c r="K3948" s="31"/>
    </row>
    <row r="3949" spans="1:11" ht="15.75" x14ac:dyDescent="0.25">
      <c r="A3949" s="28" t="str">
        <f>IFERROR((RANK(B3949, $B$5:B8945) + COUNTIF($B$5:B3949, B3949) - 1),"")</f>
        <v/>
      </c>
      <c r="B3949" s="29" t="str">
        <f t="shared" si="122"/>
        <v>0</v>
      </c>
      <c r="C3949" s="30"/>
      <c r="D3949" s="30"/>
      <c r="E3949" s="34"/>
      <c r="F3949" s="33" t="str">
        <f t="shared" si="123"/>
        <v/>
      </c>
      <c r="G3949" s="30"/>
      <c r="H3949" s="30"/>
      <c r="I3949" s="31"/>
      <c r="J3949" s="31"/>
      <c r="K3949" s="31"/>
    </row>
    <row r="3950" spans="1:11" ht="15.75" x14ac:dyDescent="0.25">
      <c r="A3950" s="28" t="str">
        <f>IFERROR((RANK(B3950, $B$5:B8946) + COUNTIF($B$5:B3950, B3950) - 1),"")</f>
        <v/>
      </c>
      <c r="B3950" s="29" t="str">
        <f t="shared" si="122"/>
        <v>0</v>
      </c>
      <c r="C3950" s="30"/>
      <c r="D3950" s="30"/>
      <c r="E3950" s="34"/>
      <c r="F3950" s="33" t="str">
        <f t="shared" si="123"/>
        <v/>
      </c>
      <c r="G3950" s="30"/>
      <c r="H3950" s="30"/>
      <c r="I3950" s="31"/>
      <c r="J3950" s="31"/>
      <c r="K3950" s="31"/>
    </row>
    <row r="3951" spans="1:11" ht="15.75" x14ac:dyDescent="0.25">
      <c r="A3951" s="28" t="str">
        <f>IFERROR((RANK(B3951, $B$5:B8947) + COUNTIF($B$5:B3951, B3951) - 1),"")</f>
        <v/>
      </c>
      <c r="B3951" s="29" t="str">
        <f t="shared" si="122"/>
        <v>0</v>
      </c>
      <c r="C3951" s="30"/>
      <c r="D3951" s="30"/>
      <c r="E3951" s="34"/>
      <c r="F3951" s="33" t="str">
        <f t="shared" si="123"/>
        <v/>
      </c>
      <c r="G3951" s="30"/>
      <c r="H3951" s="30"/>
      <c r="I3951" s="31"/>
      <c r="J3951" s="31"/>
      <c r="K3951" s="31"/>
    </row>
    <row r="3952" spans="1:11" ht="15.75" x14ac:dyDescent="0.25">
      <c r="A3952" s="28" t="str">
        <f>IFERROR((RANK(B3952, $B$5:B8948) + COUNTIF($B$5:B3952, B3952) - 1),"")</f>
        <v/>
      </c>
      <c r="B3952" s="29" t="str">
        <f t="shared" si="122"/>
        <v>0</v>
      </c>
      <c r="C3952" s="30"/>
      <c r="D3952" s="30"/>
      <c r="E3952" s="34"/>
      <c r="F3952" s="33" t="str">
        <f t="shared" si="123"/>
        <v/>
      </c>
      <c r="G3952" s="30"/>
      <c r="H3952" s="30"/>
      <c r="I3952" s="31"/>
      <c r="J3952" s="31"/>
      <c r="K3952" s="31"/>
    </row>
    <row r="3953" spans="1:11" ht="15.75" x14ac:dyDescent="0.25">
      <c r="A3953" s="28" t="str">
        <f>IFERROR((RANK(B3953, $B$5:B8949) + COUNTIF($B$5:B3953, B3953) - 1),"")</f>
        <v/>
      </c>
      <c r="B3953" s="29" t="str">
        <f t="shared" si="122"/>
        <v>0</v>
      </c>
      <c r="C3953" s="30"/>
      <c r="D3953" s="30"/>
      <c r="E3953" s="34"/>
      <c r="F3953" s="33" t="str">
        <f t="shared" si="123"/>
        <v/>
      </c>
      <c r="G3953" s="30"/>
      <c r="H3953" s="30"/>
      <c r="I3953" s="31"/>
      <c r="J3953" s="31"/>
      <c r="K3953" s="31"/>
    </row>
    <row r="3954" spans="1:11" ht="15.75" x14ac:dyDescent="0.25">
      <c r="A3954" s="28" t="str">
        <f>IFERROR((RANK(B3954, $B$5:B8950) + COUNTIF($B$5:B3954, B3954) - 1),"")</f>
        <v/>
      </c>
      <c r="B3954" s="29" t="str">
        <f t="shared" si="122"/>
        <v>0</v>
      </c>
      <c r="C3954" s="30"/>
      <c r="D3954" s="30"/>
      <c r="E3954" s="34"/>
      <c r="F3954" s="33" t="str">
        <f t="shared" si="123"/>
        <v/>
      </c>
      <c r="G3954" s="30"/>
      <c r="H3954" s="30"/>
      <c r="I3954" s="31"/>
      <c r="J3954" s="31"/>
      <c r="K3954" s="31"/>
    </row>
    <row r="3955" spans="1:11" ht="15.75" x14ac:dyDescent="0.25">
      <c r="A3955" s="28" t="str">
        <f>IFERROR((RANK(B3955, $B$5:B8951) + COUNTIF($B$5:B3955, B3955) - 1),"")</f>
        <v/>
      </c>
      <c r="B3955" s="29" t="str">
        <f t="shared" si="122"/>
        <v>0</v>
      </c>
      <c r="C3955" s="30"/>
      <c r="D3955" s="30"/>
      <c r="E3955" s="34"/>
      <c r="F3955" s="33" t="str">
        <f t="shared" si="123"/>
        <v/>
      </c>
      <c r="G3955" s="30"/>
      <c r="H3955" s="30"/>
      <c r="I3955" s="31"/>
      <c r="J3955" s="31"/>
      <c r="K3955" s="31"/>
    </row>
    <row r="3956" spans="1:11" ht="15.75" x14ac:dyDescent="0.25">
      <c r="A3956" s="28" t="str">
        <f>IFERROR((RANK(B3956, $B$5:B8952) + COUNTIF($B$5:B3956, B3956) - 1),"")</f>
        <v/>
      </c>
      <c r="B3956" s="29" t="str">
        <f t="shared" si="122"/>
        <v>0</v>
      </c>
      <c r="C3956" s="30"/>
      <c r="D3956" s="30"/>
      <c r="E3956" s="34"/>
      <c r="F3956" s="33" t="str">
        <f t="shared" si="123"/>
        <v/>
      </c>
      <c r="G3956" s="30"/>
      <c r="H3956" s="30"/>
      <c r="I3956" s="31"/>
      <c r="J3956" s="31"/>
      <c r="K3956" s="31"/>
    </row>
    <row r="3957" spans="1:11" ht="15.75" x14ac:dyDescent="0.25">
      <c r="A3957" s="28" t="str">
        <f>IFERROR((RANK(B3957, $B$5:B8953) + COUNTIF($B$5:B3957, B3957) - 1),"")</f>
        <v/>
      </c>
      <c r="B3957" s="29" t="str">
        <f t="shared" si="122"/>
        <v>0</v>
      </c>
      <c r="C3957" s="30"/>
      <c r="D3957" s="30"/>
      <c r="E3957" s="34"/>
      <c r="F3957" s="33" t="str">
        <f t="shared" si="123"/>
        <v/>
      </c>
      <c r="G3957" s="30"/>
      <c r="H3957" s="30"/>
      <c r="I3957" s="31"/>
      <c r="J3957" s="31"/>
      <c r="K3957" s="31"/>
    </row>
    <row r="3958" spans="1:11" ht="15.75" x14ac:dyDescent="0.25">
      <c r="A3958" s="28" t="str">
        <f>IFERROR((RANK(B3958, $B$5:B8954) + COUNTIF($B$5:B3958, B3958) - 1),"")</f>
        <v/>
      </c>
      <c r="B3958" s="29" t="str">
        <f t="shared" si="122"/>
        <v>0</v>
      </c>
      <c r="C3958" s="30"/>
      <c r="D3958" s="30"/>
      <c r="E3958" s="34"/>
      <c r="F3958" s="33" t="str">
        <f t="shared" si="123"/>
        <v/>
      </c>
      <c r="G3958" s="30"/>
      <c r="H3958" s="30"/>
      <c r="I3958" s="31"/>
      <c r="J3958" s="31"/>
      <c r="K3958" s="31"/>
    </row>
    <row r="3959" spans="1:11" ht="15.75" x14ac:dyDescent="0.25">
      <c r="A3959" s="28" t="str">
        <f>IFERROR((RANK(B3959, $B$5:B8955) + COUNTIF($B$5:B3959, B3959) - 1),"")</f>
        <v/>
      </c>
      <c r="B3959" s="29" t="str">
        <f t="shared" si="122"/>
        <v>0</v>
      </c>
      <c r="C3959" s="30"/>
      <c r="D3959" s="30"/>
      <c r="E3959" s="34"/>
      <c r="F3959" s="33" t="str">
        <f t="shared" si="123"/>
        <v/>
      </c>
      <c r="G3959" s="30"/>
      <c r="H3959" s="30"/>
      <c r="I3959" s="31"/>
      <c r="J3959" s="31"/>
      <c r="K3959" s="31"/>
    </row>
    <row r="3960" spans="1:11" ht="15.75" x14ac:dyDescent="0.25">
      <c r="A3960" s="28" t="str">
        <f>IFERROR((RANK(B3960, $B$5:B8956) + COUNTIF($B$5:B3960, B3960) - 1),"")</f>
        <v/>
      </c>
      <c r="B3960" s="29" t="str">
        <f t="shared" si="122"/>
        <v>0</v>
      </c>
      <c r="C3960" s="30"/>
      <c r="D3960" s="30"/>
      <c r="E3960" s="34"/>
      <c r="F3960" s="33" t="str">
        <f t="shared" si="123"/>
        <v/>
      </c>
      <c r="G3960" s="30"/>
      <c r="H3960" s="30"/>
      <c r="I3960" s="31"/>
      <c r="J3960" s="31"/>
      <c r="K3960" s="31"/>
    </row>
    <row r="3961" spans="1:11" ht="15.75" x14ac:dyDescent="0.25">
      <c r="A3961" s="28" t="str">
        <f>IFERROR((RANK(B3961, $B$5:B8957) + COUNTIF($B$5:B3961, B3961) - 1),"")</f>
        <v/>
      </c>
      <c r="B3961" s="29" t="str">
        <f t="shared" si="122"/>
        <v>0</v>
      </c>
      <c r="C3961" s="30"/>
      <c r="D3961" s="30"/>
      <c r="E3961" s="34"/>
      <c r="F3961" s="33" t="str">
        <f t="shared" si="123"/>
        <v/>
      </c>
      <c r="G3961" s="30"/>
      <c r="H3961" s="30"/>
      <c r="I3961" s="31"/>
      <c r="J3961" s="31"/>
      <c r="K3961" s="31"/>
    </row>
    <row r="3962" spans="1:11" ht="15.75" x14ac:dyDescent="0.25">
      <c r="A3962" s="28" t="str">
        <f>IFERROR((RANK(B3962, $B$5:B8958) + COUNTIF($B$5:B3962, B3962) - 1),"")</f>
        <v/>
      </c>
      <c r="B3962" s="29" t="str">
        <f t="shared" si="122"/>
        <v>0</v>
      </c>
      <c r="C3962" s="30"/>
      <c r="D3962" s="30"/>
      <c r="E3962" s="34"/>
      <c r="F3962" s="33" t="str">
        <f t="shared" si="123"/>
        <v/>
      </c>
      <c r="G3962" s="30"/>
      <c r="H3962" s="30"/>
      <c r="I3962" s="31"/>
      <c r="J3962" s="31"/>
      <c r="K3962" s="31"/>
    </row>
    <row r="3963" spans="1:11" ht="15.75" x14ac:dyDescent="0.25">
      <c r="A3963" s="28" t="str">
        <f>IFERROR((RANK(B3963, $B$5:B8959) + COUNTIF($B$5:B3963, B3963) - 1),"")</f>
        <v/>
      </c>
      <c r="B3963" s="29" t="str">
        <f t="shared" si="122"/>
        <v>0</v>
      </c>
      <c r="C3963" s="30"/>
      <c r="D3963" s="30"/>
      <c r="E3963" s="34"/>
      <c r="F3963" s="33" t="str">
        <f t="shared" si="123"/>
        <v/>
      </c>
      <c r="G3963" s="30"/>
      <c r="H3963" s="30"/>
      <c r="I3963" s="31"/>
      <c r="J3963" s="31"/>
      <c r="K3963" s="31"/>
    </row>
    <row r="3964" spans="1:11" ht="15.75" x14ac:dyDescent="0.25">
      <c r="A3964" s="28" t="str">
        <f>IFERROR((RANK(B3964, $B$5:B8960) + COUNTIF($B$5:B3964, B3964) - 1),"")</f>
        <v/>
      </c>
      <c r="B3964" s="29" t="str">
        <f t="shared" si="122"/>
        <v>0</v>
      </c>
      <c r="C3964" s="30"/>
      <c r="D3964" s="30"/>
      <c r="E3964" s="34"/>
      <c r="F3964" s="33" t="str">
        <f t="shared" si="123"/>
        <v/>
      </c>
      <c r="G3964" s="30"/>
      <c r="H3964" s="30"/>
      <c r="I3964" s="31"/>
      <c r="J3964" s="31"/>
      <c r="K3964" s="31"/>
    </row>
    <row r="3965" spans="1:11" ht="15.75" x14ac:dyDescent="0.25">
      <c r="A3965" s="28" t="str">
        <f>IFERROR((RANK(B3965, $B$5:B8961) + COUNTIF($B$5:B3965, B3965) - 1),"")</f>
        <v/>
      </c>
      <c r="B3965" s="29" t="str">
        <f t="shared" si="122"/>
        <v>0</v>
      </c>
      <c r="C3965" s="30"/>
      <c r="D3965" s="30"/>
      <c r="E3965" s="34"/>
      <c r="F3965" s="33" t="str">
        <f t="shared" si="123"/>
        <v/>
      </c>
      <c r="G3965" s="30"/>
      <c r="H3965" s="30"/>
      <c r="I3965" s="31"/>
      <c r="J3965" s="31"/>
      <c r="K3965" s="31"/>
    </row>
    <row r="3966" spans="1:11" ht="15.75" x14ac:dyDescent="0.25">
      <c r="A3966" s="28" t="str">
        <f>IFERROR((RANK(B3966, $B$5:B8962) + COUNTIF($B$5:B3966, B3966) - 1),"")</f>
        <v/>
      </c>
      <c r="B3966" s="29" t="str">
        <f t="shared" si="122"/>
        <v>0</v>
      </c>
      <c r="C3966" s="30"/>
      <c r="D3966" s="30"/>
      <c r="E3966" s="34"/>
      <c r="F3966" s="33" t="str">
        <f t="shared" si="123"/>
        <v/>
      </c>
      <c r="G3966" s="30"/>
      <c r="H3966" s="30"/>
      <c r="I3966" s="31"/>
      <c r="J3966" s="31"/>
      <c r="K3966" s="31"/>
    </row>
    <row r="3967" spans="1:11" ht="15.75" x14ac:dyDescent="0.25">
      <c r="A3967" s="28" t="str">
        <f>IFERROR((RANK(B3967, $B$5:B8963) + COUNTIF($B$5:B3967, B3967) - 1),"")</f>
        <v/>
      </c>
      <c r="B3967" s="29" t="str">
        <f t="shared" si="122"/>
        <v>0</v>
      </c>
      <c r="C3967" s="30"/>
      <c r="D3967" s="30"/>
      <c r="E3967" s="34"/>
      <c r="F3967" s="33" t="str">
        <f t="shared" si="123"/>
        <v/>
      </c>
      <c r="G3967" s="30"/>
      <c r="H3967" s="30"/>
      <c r="I3967" s="31"/>
      <c r="J3967" s="31"/>
      <c r="K3967" s="31"/>
    </row>
    <row r="3968" spans="1:11" ht="15.75" x14ac:dyDescent="0.25">
      <c r="A3968" s="28" t="str">
        <f>IFERROR((RANK(B3968, $B$5:B8964) + COUNTIF($B$5:B3968, B3968) - 1),"")</f>
        <v/>
      </c>
      <c r="B3968" s="29" t="str">
        <f t="shared" si="122"/>
        <v>0</v>
      </c>
      <c r="C3968" s="30"/>
      <c r="D3968" s="30"/>
      <c r="E3968" s="34"/>
      <c r="F3968" s="33" t="str">
        <f t="shared" si="123"/>
        <v/>
      </c>
      <c r="G3968" s="30"/>
      <c r="H3968" s="30"/>
      <c r="I3968" s="31"/>
      <c r="J3968" s="31"/>
      <c r="K3968" s="31"/>
    </row>
    <row r="3969" spans="1:11" ht="15.75" x14ac:dyDescent="0.25">
      <c r="A3969" s="28" t="str">
        <f>IFERROR((RANK(B3969, $B$5:B8965) + COUNTIF($B$5:B3969, B3969) - 1),"")</f>
        <v/>
      </c>
      <c r="B3969" s="29" t="str">
        <f t="shared" si="122"/>
        <v>0</v>
      </c>
      <c r="C3969" s="30"/>
      <c r="D3969" s="30"/>
      <c r="E3969" s="34"/>
      <c r="F3969" s="33" t="str">
        <f t="shared" si="123"/>
        <v/>
      </c>
      <c r="G3969" s="30"/>
      <c r="H3969" s="30"/>
      <c r="I3969" s="31"/>
      <c r="J3969" s="31"/>
      <c r="K3969" s="31"/>
    </row>
    <row r="3970" spans="1:11" ht="15.75" x14ac:dyDescent="0.25">
      <c r="A3970" s="28" t="str">
        <f>IFERROR((RANK(B3970, $B$5:B8966) + COUNTIF($B$5:B3970, B3970) - 1),"")</f>
        <v/>
      </c>
      <c r="B3970" s="29" t="str">
        <f t="shared" si="122"/>
        <v>0</v>
      </c>
      <c r="C3970" s="30"/>
      <c r="D3970" s="30"/>
      <c r="E3970" s="34"/>
      <c r="F3970" s="33" t="str">
        <f t="shared" si="123"/>
        <v/>
      </c>
      <c r="G3970" s="30"/>
      <c r="H3970" s="30"/>
      <c r="I3970" s="31"/>
      <c r="J3970" s="31"/>
      <c r="K3970" s="31"/>
    </row>
    <row r="3971" spans="1:11" ht="15.75" x14ac:dyDescent="0.25">
      <c r="A3971" s="28" t="str">
        <f>IFERROR((RANK(B3971, $B$5:B8967) + COUNTIF($B$5:B3971, B3971) - 1),"")</f>
        <v/>
      </c>
      <c r="B3971" s="29" t="str">
        <f t="shared" si="122"/>
        <v>0</v>
      </c>
      <c r="C3971" s="30"/>
      <c r="D3971" s="30"/>
      <c r="E3971" s="34"/>
      <c r="F3971" s="33" t="str">
        <f t="shared" si="123"/>
        <v/>
      </c>
      <c r="G3971" s="30"/>
      <c r="H3971" s="30"/>
      <c r="I3971" s="31"/>
      <c r="J3971" s="31"/>
      <c r="K3971" s="31"/>
    </row>
    <row r="3972" spans="1:11" ht="15.75" x14ac:dyDescent="0.25">
      <c r="A3972" s="28" t="str">
        <f>IFERROR((RANK(B3972, $B$5:B8968) + COUNTIF($B$5:B3972, B3972) - 1),"")</f>
        <v/>
      </c>
      <c r="B3972" s="29" t="str">
        <f t="shared" si="122"/>
        <v>0</v>
      </c>
      <c r="C3972" s="30"/>
      <c r="D3972" s="30"/>
      <c r="E3972" s="34"/>
      <c r="F3972" s="33" t="str">
        <f t="shared" si="123"/>
        <v/>
      </c>
      <c r="G3972" s="30"/>
      <c r="H3972" s="30"/>
      <c r="I3972" s="31"/>
      <c r="J3972" s="31"/>
      <c r="K3972" s="31"/>
    </row>
    <row r="3973" spans="1:11" ht="15.75" x14ac:dyDescent="0.25">
      <c r="A3973" s="28" t="str">
        <f>IFERROR((RANK(B3973, $B$5:B8969) + COUNTIF($B$5:B3973, B3973) - 1),"")</f>
        <v/>
      </c>
      <c r="B3973" s="29" t="str">
        <f t="shared" ref="B3973:B4036" si="124">IF(G3973="Removed",IF(AND(I3973 &lt;&gt; "Poor", I3973 &lt;&gt; "Very Poor/Dead",E3973&gt;5), E3973, "0"),"0")</f>
        <v>0</v>
      </c>
      <c r="C3973" s="30"/>
      <c r="D3973" s="30"/>
      <c r="E3973" s="34"/>
      <c r="F3973" s="33" t="str">
        <f t="shared" ref="F3973:F4036" si="125">IF(E3973&gt;=20,"X","")</f>
        <v/>
      </c>
      <c r="G3973" s="30"/>
      <c r="H3973" s="30"/>
      <c r="I3973" s="31"/>
      <c r="J3973" s="31"/>
      <c r="K3973" s="31"/>
    </row>
    <row r="3974" spans="1:11" ht="15.75" x14ac:dyDescent="0.25">
      <c r="A3974" s="28" t="str">
        <f>IFERROR((RANK(B3974, $B$5:B8970) + COUNTIF($B$5:B3974, B3974) - 1),"")</f>
        <v/>
      </c>
      <c r="B3974" s="29" t="str">
        <f t="shared" si="124"/>
        <v>0</v>
      </c>
      <c r="C3974" s="30"/>
      <c r="D3974" s="30"/>
      <c r="E3974" s="34"/>
      <c r="F3974" s="33" t="str">
        <f t="shared" si="125"/>
        <v/>
      </c>
      <c r="G3974" s="30"/>
      <c r="H3974" s="30"/>
      <c r="I3974" s="31"/>
      <c r="J3974" s="31"/>
      <c r="K3974" s="31"/>
    </row>
    <row r="3975" spans="1:11" ht="15.75" x14ac:dyDescent="0.25">
      <c r="A3975" s="28" t="str">
        <f>IFERROR((RANK(B3975, $B$5:B8971) + COUNTIF($B$5:B3975, B3975) - 1),"")</f>
        <v/>
      </c>
      <c r="B3975" s="29" t="str">
        <f t="shared" si="124"/>
        <v>0</v>
      </c>
      <c r="C3975" s="30"/>
      <c r="D3975" s="30"/>
      <c r="E3975" s="34"/>
      <c r="F3975" s="33" t="str">
        <f t="shared" si="125"/>
        <v/>
      </c>
      <c r="G3975" s="30"/>
      <c r="H3975" s="30"/>
      <c r="I3975" s="31"/>
      <c r="J3975" s="31"/>
      <c r="K3975" s="31"/>
    </row>
    <row r="3976" spans="1:11" ht="15.75" x14ac:dyDescent="0.25">
      <c r="A3976" s="28" t="str">
        <f>IFERROR((RANK(B3976, $B$5:B8972) + COUNTIF($B$5:B3976, B3976) - 1),"")</f>
        <v/>
      </c>
      <c r="B3976" s="29" t="str">
        <f t="shared" si="124"/>
        <v>0</v>
      </c>
      <c r="C3976" s="30"/>
      <c r="D3976" s="30"/>
      <c r="E3976" s="34"/>
      <c r="F3976" s="33" t="str">
        <f t="shared" si="125"/>
        <v/>
      </c>
      <c r="G3976" s="30"/>
      <c r="H3976" s="30"/>
      <c r="I3976" s="31"/>
      <c r="J3976" s="31"/>
      <c r="K3976" s="31"/>
    </row>
    <row r="3977" spans="1:11" ht="15.75" x14ac:dyDescent="0.25">
      <c r="A3977" s="28" t="str">
        <f>IFERROR((RANK(B3977, $B$5:B8973) + COUNTIF($B$5:B3977, B3977) - 1),"")</f>
        <v/>
      </c>
      <c r="B3977" s="29" t="str">
        <f t="shared" si="124"/>
        <v>0</v>
      </c>
      <c r="C3977" s="30"/>
      <c r="D3977" s="30"/>
      <c r="E3977" s="34"/>
      <c r="F3977" s="33" t="str">
        <f t="shared" si="125"/>
        <v/>
      </c>
      <c r="G3977" s="30"/>
      <c r="H3977" s="30"/>
      <c r="I3977" s="31"/>
      <c r="J3977" s="31"/>
      <c r="K3977" s="31"/>
    </row>
    <row r="3978" spans="1:11" ht="15.75" x14ac:dyDescent="0.25">
      <c r="A3978" s="28" t="str">
        <f>IFERROR((RANK(B3978, $B$5:B8974) + COUNTIF($B$5:B3978, B3978) - 1),"")</f>
        <v/>
      </c>
      <c r="B3978" s="29" t="str">
        <f t="shared" si="124"/>
        <v>0</v>
      </c>
      <c r="C3978" s="30"/>
      <c r="D3978" s="30"/>
      <c r="E3978" s="34"/>
      <c r="F3978" s="33" t="str">
        <f t="shared" si="125"/>
        <v/>
      </c>
      <c r="G3978" s="30"/>
      <c r="H3978" s="30"/>
      <c r="I3978" s="31"/>
      <c r="J3978" s="31"/>
      <c r="K3978" s="31"/>
    </row>
    <row r="3979" spans="1:11" ht="15.75" x14ac:dyDescent="0.25">
      <c r="A3979" s="28" t="str">
        <f>IFERROR((RANK(B3979, $B$5:B8975) + COUNTIF($B$5:B3979, B3979) - 1),"")</f>
        <v/>
      </c>
      <c r="B3979" s="29" t="str">
        <f t="shared" si="124"/>
        <v>0</v>
      </c>
      <c r="C3979" s="30"/>
      <c r="D3979" s="30"/>
      <c r="E3979" s="34"/>
      <c r="F3979" s="33" t="str">
        <f t="shared" si="125"/>
        <v/>
      </c>
      <c r="G3979" s="30"/>
      <c r="H3979" s="30"/>
      <c r="I3979" s="31"/>
      <c r="J3979" s="31"/>
      <c r="K3979" s="31"/>
    </row>
    <row r="3980" spans="1:11" ht="15.75" x14ac:dyDescent="0.25">
      <c r="A3980" s="28" t="str">
        <f>IFERROR((RANK(B3980, $B$5:B8976) + COUNTIF($B$5:B3980, B3980) - 1),"")</f>
        <v/>
      </c>
      <c r="B3980" s="29" t="str">
        <f t="shared" si="124"/>
        <v>0</v>
      </c>
      <c r="C3980" s="30"/>
      <c r="D3980" s="30"/>
      <c r="E3980" s="34"/>
      <c r="F3980" s="33" t="str">
        <f t="shared" si="125"/>
        <v/>
      </c>
      <c r="G3980" s="30"/>
      <c r="H3980" s="30"/>
      <c r="I3980" s="31"/>
      <c r="J3980" s="31"/>
      <c r="K3980" s="31"/>
    </row>
    <row r="3981" spans="1:11" ht="15.75" x14ac:dyDescent="0.25">
      <c r="A3981" s="28" t="str">
        <f>IFERROR((RANK(B3981, $B$5:B8977) + COUNTIF($B$5:B3981, B3981) - 1),"")</f>
        <v/>
      </c>
      <c r="B3981" s="29" t="str">
        <f t="shared" si="124"/>
        <v>0</v>
      </c>
      <c r="C3981" s="30"/>
      <c r="D3981" s="30"/>
      <c r="E3981" s="34"/>
      <c r="F3981" s="33" t="str">
        <f t="shared" si="125"/>
        <v/>
      </c>
      <c r="G3981" s="30"/>
      <c r="H3981" s="30"/>
      <c r="I3981" s="31"/>
      <c r="J3981" s="31"/>
      <c r="K3981" s="31"/>
    </row>
    <row r="3982" spans="1:11" ht="15.75" x14ac:dyDescent="0.25">
      <c r="A3982" s="28" t="str">
        <f>IFERROR((RANK(B3982, $B$5:B8978) + COUNTIF($B$5:B3982, B3982) - 1),"")</f>
        <v/>
      </c>
      <c r="B3982" s="29" t="str">
        <f t="shared" si="124"/>
        <v>0</v>
      </c>
      <c r="C3982" s="30"/>
      <c r="D3982" s="30"/>
      <c r="E3982" s="34"/>
      <c r="F3982" s="33" t="str">
        <f t="shared" si="125"/>
        <v/>
      </c>
      <c r="G3982" s="30"/>
      <c r="H3982" s="30"/>
      <c r="I3982" s="31"/>
      <c r="J3982" s="31"/>
      <c r="K3982" s="31"/>
    </row>
    <row r="3983" spans="1:11" ht="15.75" x14ac:dyDescent="0.25">
      <c r="A3983" s="28" t="str">
        <f>IFERROR((RANK(B3983, $B$5:B8979) + COUNTIF($B$5:B3983, B3983) - 1),"")</f>
        <v/>
      </c>
      <c r="B3983" s="29" t="str">
        <f t="shared" si="124"/>
        <v>0</v>
      </c>
      <c r="C3983" s="30"/>
      <c r="D3983" s="30"/>
      <c r="E3983" s="34"/>
      <c r="F3983" s="33" t="str">
        <f t="shared" si="125"/>
        <v/>
      </c>
      <c r="G3983" s="30"/>
      <c r="H3983" s="30"/>
      <c r="I3983" s="31"/>
      <c r="J3983" s="31"/>
      <c r="K3983" s="31"/>
    </row>
    <row r="3984" spans="1:11" ht="15.75" x14ac:dyDescent="0.25">
      <c r="A3984" s="28" t="str">
        <f>IFERROR((RANK(B3984, $B$5:B8980) + COUNTIF($B$5:B3984, B3984) - 1),"")</f>
        <v/>
      </c>
      <c r="B3984" s="29" t="str">
        <f t="shared" si="124"/>
        <v>0</v>
      </c>
      <c r="C3984" s="30"/>
      <c r="D3984" s="30"/>
      <c r="E3984" s="34"/>
      <c r="F3984" s="33" t="str">
        <f t="shared" si="125"/>
        <v/>
      </c>
      <c r="G3984" s="30"/>
      <c r="H3984" s="30"/>
      <c r="I3984" s="31"/>
      <c r="J3984" s="31"/>
      <c r="K3984" s="31"/>
    </row>
    <row r="3985" spans="1:11" ht="15.75" x14ac:dyDescent="0.25">
      <c r="A3985" s="28" t="str">
        <f>IFERROR((RANK(B3985, $B$5:B8981) + COUNTIF($B$5:B3985, B3985) - 1),"")</f>
        <v/>
      </c>
      <c r="B3985" s="29" t="str">
        <f t="shared" si="124"/>
        <v>0</v>
      </c>
      <c r="C3985" s="30"/>
      <c r="D3985" s="30"/>
      <c r="E3985" s="34"/>
      <c r="F3985" s="33" t="str">
        <f t="shared" si="125"/>
        <v/>
      </c>
      <c r="G3985" s="30"/>
      <c r="H3985" s="30"/>
      <c r="I3985" s="31"/>
      <c r="J3985" s="31"/>
      <c r="K3985" s="31"/>
    </row>
    <row r="3986" spans="1:11" ht="15.75" x14ac:dyDescent="0.25">
      <c r="A3986" s="28" t="str">
        <f>IFERROR((RANK(B3986, $B$5:B8982) + COUNTIF($B$5:B3986, B3986) - 1),"")</f>
        <v/>
      </c>
      <c r="B3986" s="29" t="str">
        <f t="shared" si="124"/>
        <v>0</v>
      </c>
      <c r="C3986" s="30"/>
      <c r="D3986" s="30"/>
      <c r="E3986" s="34"/>
      <c r="F3986" s="33" t="str">
        <f t="shared" si="125"/>
        <v/>
      </c>
      <c r="G3986" s="30"/>
      <c r="H3986" s="30"/>
      <c r="I3986" s="31"/>
      <c r="J3986" s="31"/>
      <c r="K3986" s="31"/>
    </row>
    <row r="3987" spans="1:11" ht="15.75" x14ac:dyDescent="0.25">
      <c r="A3987" s="28" t="str">
        <f>IFERROR((RANK(B3987, $B$5:B8983) + COUNTIF($B$5:B3987, B3987) - 1),"")</f>
        <v/>
      </c>
      <c r="B3987" s="29" t="str">
        <f t="shared" si="124"/>
        <v>0</v>
      </c>
      <c r="C3987" s="30"/>
      <c r="D3987" s="30"/>
      <c r="E3987" s="34"/>
      <c r="F3987" s="33" t="str">
        <f t="shared" si="125"/>
        <v/>
      </c>
      <c r="G3987" s="30"/>
      <c r="H3987" s="30"/>
      <c r="I3987" s="31"/>
      <c r="J3987" s="31"/>
      <c r="K3987" s="31"/>
    </row>
    <row r="3988" spans="1:11" ht="15.75" x14ac:dyDescent="0.25">
      <c r="A3988" s="28" t="str">
        <f>IFERROR((RANK(B3988, $B$5:B8984) + COUNTIF($B$5:B3988, B3988) - 1),"")</f>
        <v/>
      </c>
      <c r="B3988" s="29" t="str">
        <f t="shared" si="124"/>
        <v>0</v>
      </c>
      <c r="C3988" s="30"/>
      <c r="D3988" s="30"/>
      <c r="E3988" s="34"/>
      <c r="F3988" s="33" t="str">
        <f t="shared" si="125"/>
        <v/>
      </c>
      <c r="G3988" s="30"/>
      <c r="H3988" s="30"/>
      <c r="I3988" s="31"/>
      <c r="J3988" s="31"/>
      <c r="K3988" s="31"/>
    </row>
    <row r="3989" spans="1:11" ht="15.75" x14ac:dyDescent="0.25">
      <c r="A3989" s="28" t="str">
        <f>IFERROR((RANK(B3989, $B$5:B8985) + COUNTIF($B$5:B3989, B3989) - 1),"")</f>
        <v/>
      </c>
      <c r="B3989" s="29" t="str">
        <f t="shared" si="124"/>
        <v>0</v>
      </c>
      <c r="C3989" s="30"/>
      <c r="D3989" s="30"/>
      <c r="E3989" s="34"/>
      <c r="F3989" s="33" t="str">
        <f t="shared" si="125"/>
        <v/>
      </c>
      <c r="G3989" s="30"/>
      <c r="H3989" s="30"/>
      <c r="I3989" s="31"/>
      <c r="J3989" s="31"/>
      <c r="K3989" s="31"/>
    </row>
    <row r="3990" spans="1:11" ht="15.75" x14ac:dyDescent="0.25">
      <c r="A3990" s="28" t="str">
        <f>IFERROR((RANK(B3990, $B$5:B8986) + COUNTIF($B$5:B3990, B3990) - 1),"")</f>
        <v/>
      </c>
      <c r="B3990" s="29" t="str">
        <f t="shared" si="124"/>
        <v>0</v>
      </c>
      <c r="C3990" s="30"/>
      <c r="D3990" s="30"/>
      <c r="E3990" s="34"/>
      <c r="F3990" s="33" t="str">
        <f t="shared" si="125"/>
        <v/>
      </c>
      <c r="G3990" s="30"/>
      <c r="H3990" s="30"/>
      <c r="I3990" s="31"/>
      <c r="J3990" s="31"/>
      <c r="K3990" s="31"/>
    </row>
    <row r="3991" spans="1:11" ht="15.75" x14ac:dyDescent="0.25">
      <c r="A3991" s="28" t="str">
        <f>IFERROR((RANK(B3991, $B$5:B8987) + COUNTIF($B$5:B3991, B3991) - 1),"")</f>
        <v/>
      </c>
      <c r="B3991" s="29" t="str">
        <f t="shared" si="124"/>
        <v>0</v>
      </c>
      <c r="C3991" s="30"/>
      <c r="D3991" s="30"/>
      <c r="E3991" s="34"/>
      <c r="F3991" s="33" t="str">
        <f t="shared" si="125"/>
        <v/>
      </c>
      <c r="G3991" s="30"/>
      <c r="H3991" s="30"/>
      <c r="I3991" s="31"/>
      <c r="J3991" s="31"/>
      <c r="K3991" s="31"/>
    </row>
    <row r="3992" spans="1:11" ht="15.75" x14ac:dyDescent="0.25">
      <c r="A3992" s="28" t="str">
        <f>IFERROR((RANK(B3992, $B$5:B8988) + COUNTIF($B$5:B3992, B3992) - 1),"")</f>
        <v/>
      </c>
      <c r="B3992" s="29" t="str">
        <f t="shared" si="124"/>
        <v>0</v>
      </c>
      <c r="C3992" s="30"/>
      <c r="D3992" s="30"/>
      <c r="E3992" s="34"/>
      <c r="F3992" s="33" t="str">
        <f t="shared" si="125"/>
        <v/>
      </c>
      <c r="G3992" s="30"/>
      <c r="H3992" s="30"/>
      <c r="I3992" s="31"/>
      <c r="J3992" s="31"/>
      <c r="K3992" s="31"/>
    </row>
    <row r="3993" spans="1:11" ht="15.75" x14ac:dyDescent="0.25">
      <c r="A3993" s="28" t="str">
        <f>IFERROR((RANK(B3993, $B$5:B8989) + COUNTIF($B$5:B3993, B3993) - 1),"")</f>
        <v/>
      </c>
      <c r="B3993" s="29" t="str">
        <f t="shared" si="124"/>
        <v>0</v>
      </c>
      <c r="C3993" s="30"/>
      <c r="D3993" s="30"/>
      <c r="E3993" s="34"/>
      <c r="F3993" s="33" t="str">
        <f t="shared" si="125"/>
        <v/>
      </c>
      <c r="G3993" s="30"/>
      <c r="H3993" s="30"/>
      <c r="I3993" s="31"/>
      <c r="J3993" s="31"/>
      <c r="K3993" s="31"/>
    </row>
    <row r="3994" spans="1:11" ht="15.75" x14ac:dyDescent="0.25">
      <c r="A3994" s="28" t="str">
        <f>IFERROR((RANK(B3994, $B$5:B8990) + COUNTIF($B$5:B3994, B3994) - 1),"")</f>
        <v/>
      </c>
      <c r="B3994" s="29" t="str">
        <f t="shared" si="124"/>
        <v>0</v>
      </c>
      <c r="C3994" s="30"/>
      <c r="D3994" s="30"/>
      <c r="E3994" s="34"/>
      <c r="F3994" s="33" t="str">
        <f t="shared" si="125"/>
        <v/>
      </c>
      <c r="G3994" s="30"/>
      <c r="H3994" s="30"/>
      <c r="I3994" s="31"/>
      <c r="J3994" s="31"/>
      <c r="K3994" s="31"/>
    </row>
    <row r="3995" spans="1:11" ht="15.75" x14ac:dyDescent="0.25">
      <c r="A3995" s="28" t="str">
        <f>IFERROR((RANK(B3995, $B$5:B8991) + COUNTIF($B$5:B3995, B3995) - 1),"")</f>
        <v/>
      </c>
      <c r="B3995" s="29" t="str">
        <f t="shared" si="124"/>
        <v>0</v>
      </c>
      <c r="C3995" s="30"/>
      <c r="D3995" s="30"/>
      <c r="E3995" s="34"/>
      <c r="F3995" s="33" t="str">
        <f t="shared" si="125"/>
        <v/>
      </c>
      <c r="G3995" s="30"/>
      <c r="H3995" s="30"/>
      <c r="I3995" s="31"/>
      <c r="J3995" s="31"/>
      <c r="K3995" s="31"/>
    </row>
    <row r="3996" spans="1:11" ht="15.75" x14ac:dyDescent="0.25">
      <c r="A3996" s="28" t="str">
        <f>IFERROR((RANK(B3996, $B$5:B8992) + COUNTIF($B$5:B3996, B3996) - 1),"")</f>
        <v/>
      </c>
      <c r="B3996" s="29" t="str">
        <f t="shared" si="124"/>
        <v>0</v>
      </c>
      <c r="C3996" s="30"/>
      <c r="D3996" s="30"/>
      <c r="E3996" s="34"/>
      <c r="F3996" s="33" t="str">
        <f t="shared" si="125"/>
        <v/>
      </c>
      <c r="G3996" s="30"/>
      <c r="H3996" s="30"/>
      <c r="I3996" s="31"/>
      <c r="J3996" s="31"/>
      <c r="K3996" s="31"/>
    </row>
    <row r="3997" spans="1:11" ht="15.75" x14ac:dyDescent="0.25">
      <c r="A3997" s="28" t="str">
        <f>IFERROR((RANK(B3997, $B$5:B8993) + COUNTIF($B$5:B3997, B3997) - 1),"")</f>
        <v/>
      </c>
      <c r="B3997" s="29" t="str">
        <f t="shared" si="124"/>
        <v>0</v>
      </c>
      <c r="C3997" s="30"/>
      <c r="D3997" s="30"/>
      <c r="E3997" s="34"/>
      <c r="F3997" s="33" t="str">
        <f t="shared" si="125"/>
        <v/>
      </c>
      <c r="G3997" s="30"/>
      <c r="H3997" s="30"/>
      <c r="I3997" s="31"/>
      <c r="J3997" s="31"/>
      <c r="K3997" s="31"/>
    </row>
    <row r="3998" spans="1:11" ht="15.75" x14ac:dyDescent="0.25">
      <c r="A3998" s="28" t="str">
        <f>IFERROR((RANK(B3998, $B$5:B8994) + COUNTIF($B$5:B3998, B3998) - 1),"")</f>
        <v/>
      </c>
      <c r="B3998" s="29" t="str">
        <f t="shared" si="124"/>
        <v>0</v>
      </c>
      <c r="C3998" s="30"/>
      <c r="D3998" s="30"/>
      <c r="E3998" s="34"/>
      <c r="F3998" s="33" t="str">
        <f t="shared" si="125"/>
        <v/>
      </c>
      <c r="G3998" s="30"/>
      <c r="H3998" s="30"/>
      <c r="I3998" s="31"/>
      <c r="J3998" s="31"/>
      <c r="K3998" s="31"/>
    </row>
    <row r="3999" spans="1:11" ht="15.75" x14ac:dyDescent="0.25">
      <c r="A3999" s="28" t="str">
        <f>IFERROR((RANK(B3999, $B$5:B8995) + COUNTIF($B$5:B3999, B3999) - 1),"")</f>
        <v/>
      </c>
      <c r="B3999" s="29" t="str">
        <f t="shared" si="124"/>
        <v>0</v>
      </c>
      <c r="C3999" s="30"/>
      <c r="D3999" s="30"/>
      <c r="E3999" s="34"/>
      <c r="F3999" s="33" t="str">
        <f t="shared" si="125"/>
        <v/>
      </c>
      <c r="G3999" s="30"/>
      <c r="H3999" s="30"/>
      <c r="I3999" s="31"/>
      <c r="J3999" s="31"/>
      <c r="K3999" s="31"/>
    </row>
    <row r="4000" spans="1:11" ht="15.75" x14ac:dyDescent="0.25">
      <c r="A4000" s="28" t="str">
        <f>IFERROR((RANK(B4000, $B$5:B8996) + COUNTIF($B$5:B4000, B4000) - 1),"")</f>
        <v/>
      </c>
      <c r="B4000" s="29" t="str">
        <f t="shared" si="124"/>
        <v>0</v>
      </c>
      <c r="C4000" s="30"/>
      <c r="D4000" s="30"/>
      <c r="E4000" s="34"/>
      <c r="F4000" s="33" t="str">
        <f t="shared" si="125"/>
        <v/>
      </c>
      <c r="G4000" s="30"/>
      <c r="H4000" s="30"/>
      <c r="I4000" s="31"/>
      <c r="J4000" s="31"/>
      <c r="K4000" s="31"/>
    </row>
    <row r="4001" spans="1:11" ht="15.75" x14ac:dyDescent="0.25">
      <c r="A4001" s="28" t="str">
        <f>IFERROR((RANK(B4001, $B$5:B8997) + COUNTIF($B$5:B4001, B4001) - 1),"")</f>
        <v/>
      </c>
      <c r="B4001" s="29" t="str">
        <f t="shared" si="124"/>
        <v>0</v>
      </c>
      <c r="C4001" s="30"/>
      <c r="D4001" s="30"/>
      <c r="E4001" s="34"/>
      <c r="F4001" s="33" t="str">
        <f t="shared" si="125"/>
        <v/>
      </c>
      <c r="G4001" s="30"/>
      <c r="H4001" s="30"/>
      <c r="I4001" s="31"/>
      <c r="J4001" s="31"/>
      <c r="K4001" s="31"/>
    </row>
    <row r="4002" spans="1:11" ht="15.75" x14ac:dyDescent="0.25">
      <c r="A4002" s="28" t="str">
        <f>IFERROR((RANK(B4002, $B$5:B8998) + COUNTIF($B$5:B4002, B4002) - 1),"")</f>
        <v/>
      </c>
      <c r="B4002" s="29" t="str">
        <f t="shared" si="124"/>
        <v>0</v>
      </c>
      <c r="C4002" s="30"/>
      <c r="D4002" s="30"/>
      <c r="E4002" s="34"/>
      <c r="F4002" s="33" t="str">
        <f t="shared" si="125"/>
        <v/>
      </c>
      <c r="G4002" s="30"/>
      <c r="H4002" s="30"/>
      <c r="I4002" s="31"/>
      <c r="J4002" s="31"/>
      <c r="K4002" s="31"/>
    </row>
    <row r="4003" spans="1:11" ht="15.75" x14ac:dyDescent="0.25">
      <c r="A4003" s="28" t="str">
        <f>IFERROR((RANK(B4003, $B$5:B8999) + COUNTIF($B$5:B4003, B4003) - 1),"")</f>
        <v/>
      </c>
      <c r="B4003" s="29" t="str">
        <f t="shared" si="124"/>
        <v>0</v>
      </c>
      <c r="C4003" s="30"/>
      <c r="D4003" s="30"/>
      <c r="E4003" s="34"/>
      <c r="F4003" s="33" t="str">
        <f t="shared" si="125"/>
        <v/>
      </c>
      <c r="G4003" s="30"/>
      <c r="H4003" s="30"/>
      <c r="I4003" s="31"/>
      <c r="J4003" s="31"/>
      <c r="K4003" s="31"/>
    </row>
    <row r="4004" spans="1:11" ht="15.75" x14ac:dyDescent="0.25">
      <c r="A4004" s="28" t="str">
        <f>IFERROR((RANK(B4004, $B$5:B9000) + COUNTIF($B$5:B4004, B4004) - 1),"")</f>
        <v/>
      </c>
      <c r="B4004" s="29" t="str">
        <f t="shared" si="124"/>
        <v>0</v>
      </c>
      <c r="C4004" s="30"/>
      <c r="D4004" s="30"/>
      <c r="E4004" s="34"/>
      <c r="F4004" s="33" t="str">
        <f t="shared" si="125"/>
        <v/>
      </c>
      <c r="G4004" s="30"/>
      <c r="H4004" s="30"/>
      <c r="I4004" s="31"/>
      <c r="J4004" s="31"/>
      <c r="K4004" s="31"/>
    </row>
    <row r="4005" spans="1:11" ht="15.75" x14ac:dyDescent="0.25">
      <c r="A4005" s="28" t="str">
        <f>IFERROR((RANK(B4005, $B$5:B9001) + COUNTIF($B$5:B4005, B4005) - 1),"")</f>
        <v/>
      </c>
      <c r="B4005" s="29" t="str">
        <f t="shared" si="124"/>
        <v>0</v>
      </c>
      <c r="C4005" s="30"/>
      <c r="D4005" s="30"/>
      <c r="E4005" s="34"/>
      <c r="F4005" s="33" t="str">
        <f t="shared" si="125"/>
        <v/>
      </c>
      <c r="G4005" s="30"/>
      <c r="H4005" s="30"/>
      <c r="I4005" s="31"/>
      <c r="J4005" s="31"/>
      <c r="K4005" s="31"/>
    </row>
    <row r="4006" spans="1:11" ht="15.75" x14ac:dyDescent="0.25">
      <c r="A4006" s="28" t="str">
        <f>IFERROR((RANK(B4006, $B$5:B9002) + COUNTIF($B$5:B4006, B4006) - 1),"")</f>
        <v/>
      </c>
      <c r="B4006" s="29" t="str">
        <f t="shared" si="124"/>
        <v>0</v>
      </c>
      <c r="C4006" s="30"/>
      <c r="D4006" s="30"/>
      <c r="E4006" s="34"/>
      <c r="F4006" s="33" t="str">
        <f t="shared" si="125"/>
        <v/>
      </c>
      <c r="G4006" s="30"/>
      <c r="H4006" s="30"/>
      <c r="I4006" s="31"/>
      <c r="J4006" s="31"/>
      <c r="K4006" s="31"/>
    </row>
    <row r="4007" spans="1:11" ht="15.75" x14ac:dyDescent="0.25">
      <c r="A4007" s="28" t="str">
        <f>IFERROR((RANK(B4007, $B$5:B9003) + COUNTIF($B$5:B4007, B4007) - 1),"")</f>
        <v/>
      </c>
      <c r="B4007" s="29" t="str">
        <f t="shared" si="124"/>
        <v>0</v>
      </c>
      <c r="C4007" s="30"/>
      <c r="D4007" s="30"/>
      <c r="E4007" s="34"/>
      <c r="F4007" s="33" t="str">
        <f t="shared" si="125"/>
        <v/>
      </c>
      <c r="G4007" s="30"/>
      <c r="H4007" s="30"/>
      <c r="I4007" s="31"/>
      <c r="J4007" s="31"/>
      <c r="K4007" s="31"/>
    </row>
    <row r="4008" spans="1:11" ht="15.75" x14ac:dyDescent="0.25">
      <c r="A4008" s="28" t="str">
        <f>IFERROR((RANK(B4008, $B$5:B9004) + COUNTIF($B$5:B4008, B4008) - 1),"")</f>
        <v/>
      </c>
      <c r="B4008" s="29" t="str">
        <f t="shared" si="124"/>
        <v>0</v>
      </c>
      <c r="C4008" s="30"/>
      <c r="D4008" s="30"/>
      <c r="E4008" s="34"/>
      <c r="F4008" s="33" t="str">
        <f t="shared" si="125"/>
        <v/>
      </c>
      <c r="G4008" s="30"/>
      <c r="H4008" s="30"/>
      <c r="I4008" s="31"/>
      <c r="J4008" s="31"/>
      <c r="K4008" s="31"/>
    </row>
    <row r="4009" spans="1:11" ht="15.75" x14ac:dyDescent="0.25">
      <c r="A4009" s="28" t="str">
        <f>IFERROR((RANK(B4009, $B$5:B9005) + COUNTIF($B$5:B4009, B4009) - 1),"")</f>
        <v/>
      </c>
      <c r="B4009" s="29" t="str">
        <f t="shared" si="124"/>
        <v>0</v>
      </c>
      <c r="C4009" s="30"/>
      <c r="D4009" s="30"/>
      <c r="E4009" s="34"/>
      <c r="F4009" s="33" t="str">
        <f t="shared" si="125"/>
        <v/>
      </c>
      <c r="G4009" s="30"/>
      <c r="H4009" s="30"/>
      <c r="I4009" s="31"/>
      <c r="J4009" s="31"/>
      <c r="K4009" s="31"/>
    </row>
    <row r="4010" spans="1:11" ht="15.75" x14ac:dyDescent="0.25">
      <c r="A4010" s="28" t="str">
        <f>IFERROR((RANK(B4010, $B$5:B9006) + COUNTIF($B$5:B4010, B4010) - 1),"")</f>
        <v/>
      </c>
      <c r="B4010" s="29" t="str">
        <f t="shared" si="124"/>
        <v>0</v>
      </c>
      <c r="C4010" s="30"/>
      <c r="D4010" s="30"/>
      <c r="E4010" s="34"/>
      <c r="F4010" s="33" t="str">
        <f t="shared" si="125"/>
        <v/>
      </c>
      <c r="G4010" s="30"/>
      <c r="H4010" s="30"/>
      <c r="I4010" s="31"/>
      <c r="J4010" s="31"/>
      <c r="K4010" s="31"/>
    </row>
    <row r="4011" spans="1:11" ht="15.75" x14ac:dyDescent="0.25">
      <c r="A4011" s="28" t="str">
        <f>IFERROR((RANK(B4011, $B$5:B9007) + COUNTIF($B$5:B4011, B4011) - 1),"")</f>
        <v/>
      </c>
      <c r="B4011" s="29" t="str">
        <f t="shared" si="124"/>
        <v>0</v>
      </c>
      <c r="C4011" s="30"/>
      <c r="D4011" s="30"/>
      <c r="E4011" s="34"/>
      <c r="F4011" s="33" t="str">
        <f t="shared" si="125"/>
        <v/>
      </c>
      <c r="G4011" s="30"/>
      <c r="H4011" s="30"/>
      <c r="I4011" s="31"/>
      <c r="J4011" s="31"/>
      <c r="K4011" s="31"/>
    </row>
    <row r="4012" spans="1:11" ht="15.75" x14ac:dyDescent="0.25">
      <c r="A4012" s="28" t="str">
        <f>IFERROR((RANK(B4012, $B$5:B9008) + COUNTIF($B$5:B4012, B4012) - 1),"")</f>
        <v/>
      </c>
      <c r="B4012" s="29" t="str">
        <f t="shared" si="124"/>
        <v>0</v>
      </c>
      <c r="C4012" s="30"/>
      <c r="D4012" s="30"/>
      <c r="E4012" s="34"/>
      <c r="F4012" s="33" t="str">
        <f t="shared" si="125"/>
        <v/>
      </c>
      <c r="G4012" s="30"/>
      <c r="H4012" s="30"/>
      <c r="I4012" s="31"/>
      <c r="J4012" s="31"/>
      <c r="K4012" s="31"/>
    </row>
    <row r="4013" spans="1:11" ht="15.75" x14ac:dyDescent="0.25">
      <c r="A4013" s="28" t="str">
        <f>IFERROR((RANK(B4013, $B$5:B9009) + COUNTIF($B$5:B4013, B4013) - 1),"")</f>
        <v/>
      </c>
      <c r="B4013" s="29" t="str">
        <f t="shared" si="124"/>
        <v>0</v>
      </c>
      <c r="C4013" s="30"/>
      <c r="D4013" s="30"/>
      <c r="E4013" s="34"/>
      <c r="F4013" s="33" t="str">
        <f t="shared" si="125"/>
        <v/>
      </c>
      <c r="G4013" s="30"/>
      <c r="H4013" s="30"/>
      <c r="I4013" s="31"/>
      <c r="J4013" s="31"/>
      <c r="K4013" s="31"/>
    </row>
    <row r="4014" spans="1:11" ht="15.75" x14ac:dyDescent="0.25">
      <c r="A4014" s="28" t="str">
        <f>IFERROR((RANK(B4014, $B$5:B9010) + COUNTIF($B$5:B4014, B4014) - 1),"")</f>
        <v/>
      </c>
      <c r="B4014" s="29" t="str">
        <f t="shared" si="124"/>
        <v>0</v>
      </c>
      <c r="C4014" s="30"/>
      <c r="D4014" s="30"/>
      <c r="E4014" s="34"/>
      <c r="F4014" s="33" t="str">
        <f t="shared" si="125"/>
        <v/>
      </c>
      <c r="G4014" s="30"/>
      <c r="H4014" s="30"/>
      <c r="I4014" s="31"/>
      <c r="J4014" s="31"/>
      <c r="K4014" s="31"/>
    </row>
    <row r="4015" spans="1:11" ht="15.75" x14ac:dyDescent="0.25">
      <c r="A4015" s="28" t="str">
        <f>IFERROR((RANK(B4015, $B$5:B9011) + COUNTIF($B$5:B4015, B4015) - 1),"")</f>
        <v/>
      </c>
      <c r="B4015" s="29" t="str">
        <f t="shared" si="124"/>
        <v>0</v>
      </c>
      <c r="C4015" s="30"/>
      <c r="D4015" s="30"/>
      <c r="E4015" s="34"/>
      <c r="F4015" s="33" t="str">
        <f t="shared" si="125"/>
        <v/>
      </c>
      <c r="G4015" s="30"/>
      <c r="H4015" s="30"/>
      <c r="I4015" s="31"/>
      <c r="J4015" s="31"/>
      <c r="K4015" s="31"/>
    </row>
    <row r="4016" spans="1:11" ht="15.75" x14ac:dyDescent="0.25">
      <c r="A4016" s="28" t="str">
        <f>IFERROR((RANK(B4016, $B$5:B9012) + COUNTIF($B$5:B4016, B4016) - 1),"")</f>
        <v/>
      </c>
      <c r="B4016" s="29" t="str">
        <f t="shared" si="124"/>
        <v>0</v>
      </c>
      <c r="C4016" s="30"/>
      <c r="D4016" s="30"/>
      <c r="E4016" s="34"/>
      <c r="F4016" s="33" t="str">
        <f t="shared" si="125"/>
        <v/>
      </c>
      <c r="G4016" s="30"/>
      <c r="H4016" s="30"/>
      <c r="I4016" s="31"/>
      <c r="J4016" s="31"/>
      <c r="K4016" s="31"/>
    </row>
    <row r="4017" spans="1:11" ht="15.75" x14ac:dyDescent="0.25">
      <c r="A4017" s="28" t="str">
        <f>IFERROR((RANK(B4017, $B$5:B9013) + COUNTIF($B$5:B4017, B4017) - 1),"")</f>
        <v/>
      </c>
      <c r="B4017" s="29" t="str">
        <f t="shared" si="124"/>
        <v>0</v>
      </c>
      <c r="C4017" s="30"/>
      <c r="D4017" s="30"/>
      <c r="E4017" s="34"/>
      <c r="F4017" s="33" t="str">
        <f t="shared" si="125"/>
        <v/>
      </c>
      <c r="G4017" s="30"/>
      <c r="H4017" s="30"/>
      <c r="I4017" s="31"/>
      <c r="J4017" s="31"/>
      <c r="K4017" s="31"/>
    </row>
    <row r="4018" spans="1:11" ht="15.75" x14ac:dyDescent="0.25">
      <c r="A4018" s="28" t="str">
        <f>IFERROR((RANK(B4018, $B$5:B9014) + COUNTIF($B$5:B4018, B4018) - 1),"")</f>
        <v/>
      </c>
      <c r="B4018" s="29" t="str">
        <f t="shared" si="124"/>
        <v>0</v>
      </c>
      <c r="C4018" s="30"/>
      <c r="D4018" s="30"/>
      <c r="E4018" s="34"/>
      <c r="F4018" s="33" t="str">
        <f t="shared" si="125"/>
        <v/>
      </c>
      <c r="G4018" s="30"/>
      <c r="H4018" s="30"/>
      <c r="I4018" s="31"/>
      <c r="J4018" s="31"/>
      <c r="K4018" s="31"/>
    </row>
    <row r="4019" spans="1:11" ht="15.75" x14ac:dyDescent="0.25">
      <c r="A4019" s="28" t="str">
        <f>IFERROR((RANK(B4019, $B$5:B9015) + COUNTIF($B$5:B4019, B4019) - 1),"")</f>
        <v/>
      </c>
      <c r="B4019" s="29" t="str">
        <f t="shared" si="124"/>
        <v>0</v>
      </c>
      <c r="C4019" s="30"/>
      <c r="D4019" s="30"/>
      <c r="E4019" s="34"/>
      <c r="F4019" s="33" t="str">
        <f t="shared" si="125"/>
        <v/>
      </c>
      <c r="G4019" s="30"/>
      <c r="H4019" s="30"/>
      <c r="I4019" s="31"/>
      <c r="J4019" s="31"/>
      <c r="K4019" s="31"/>
    </row>
    <row r="4020" spans="1:11" ht="15.75" x14ac:dyDescent="0.25">
      <c r="A4020" s="28" t="str">
        <f>IFERROR((RANK(B4020, $B$5:B9016) + COUNTIF($B$5:B4020, B4020) - 1),"")</f>
        <v/>
      </c>
      <c r="B4020" s="29" t="str">
        <f t="shared" si="124"/>
        <v>0</v>
      </c>
      <c r="C4020" s="30"/>
      <c r="D4020" s="30"/>
      <c r="E4020" s="34"/>
      <c r="F4020" s="33" t="str">
        <f t="shared" si="125"/>
        <v/>
      </c>
      <c r="G4020" s="30"/>
      <c r="H4020" s="30"/>
      <c r="I4020" s="31"/>
      <c r="J4020" s="31"/>
      <c r="K4020" s="31"/>
    </row>
    <row r="4021" spans="1:11" ht="15.75" x14ac:dyDescent="0.25">
      <c r="A4021" s="28" t="str">
        <f>IFERROR((RANK(B4021, $B$5:B9017) + COUNTIF($B$5:B4021, B4021) - 1),"")</f>
        <v/>
      </c>
      <c r="B4021" s="29" t="str">
        <f t="shared" si="124"/>
        <v>0</v>
      </c>
      <c r="C4021" s="30"/>
      <c r="D4021" s="30"/>
      <c r="E4021" s="34"/>
      <c r="F4021" s="33" t="str">
        <f t="shared" si="125"/>
        <v/>
      </c>
      <c r="G4021" s="30"/>
      <c r="H4021" s="30"/>
      <c r="I4021" s="31"/>
      <c r="J4021" s="31"/>
      <c r="K4021" s="31"/>
    </row>
    <row r="4022" spans="1:11" ht="15.75" x14ac:dyDescent="0.25">
      <c r="A4022" s="28" t="str">
        <f>IFERROR((RANK(B4022, $B$5:B9018) + COUNTIF($B$5:B4022, B4022) - 1),"")</f>
        <v/>
      </c>
      <c r="B4022" s="29" t="str">
        <f t="shared" si="124"/>
        <v>0</v>
      </c>
      <c r="C4022" s="30"/>
      <c r="D4022" s="30"/>
      <c r="E4022" s="34"/>
      <c r="F4022" s="33" t="str">
        <f t="shared" si="125"/>
        <v/>
      </c>
      <c r="G4022" s="30"/>
      <c r="H4022" s="30"/>
      <c r="I4022" s="31"/>
      <c r="J4022" s="31"/>
      <c r="K4022" s="31"/>
    </row>
    <row r="4023" spans="1:11" ht="15.75" x14ac:dyDescent="0.25">
      <c r="A4023" s="28" t="str">
        <f>IFERROR((RANK(B4023, $B$5:B9019) + COUNTIF($B$5:B4023, B4023) - 1),"")</f>
        <v/>
      </c>
      <c r="B4023" s="29" t="str">
        <f t="shared" si="124"/>
        <v>0</v>
      </c>
      <c r="C4023" s="30"/>
      <c r="D4023" s="30"/>
      <c r="E4023" s="34"/>
      <c r="F4023" s="33" t="str">
        <f t="shared" si="125"/>
        <v/>
      </c>
      <c r="G4023" s="30"/>
      <c r="H4023" s="30"/>
      <c r="I4023" s="31"/>
      <c r="J4023" s="31"/>
      <c r="K4023" s="31"/>
    </row>
    <row r="4024" spans="1:11" ht="15.75" x14ac:dyDescent="0.25">
      <c r="A4024" s="28" t="str">
        <f>IFERROR((RANK(B4024, $B$5:B9020) + COUNTIF($B$5:B4024, B4024) - 1),"")</f>
        <v/>
      </c>
      <c r="B4024" s="29" t="str">
        <f t="shared" si="124"/>
        <v>0</v>
      </c>
      <c r="C4024" s="30"/>
      <c r="D4024" s="30"/>
      <c r="E4024" s="34"/>
      <c r="F4024" s="33" t="str">
        <f t="shared" si="125"/>
        <v/>
      </c>
      <c r="G4024" s="30"/>
      <c r="H4024" s="30"/>
      <c r="I4024" s="31"/>
      <c r="J4024" s="31"/>
      <c r="K4024" s="31"/>
    </row>
    <row r="4025" spans="1:11" ht="15.75" x14ac:dyDescent="0.25">
      <c r="A4025" s="28" t="str">
        <f>IFERROR((RANK(B4025, $B$5:B9021) + COUNTIF($B$5:B4025, B4025) - 1),"")</f>
        <v/>
      </c>
      <c r="B4025" s="29" t="str">
        <f t="shared" si="124"/>
        <v>0</v>
      </c>
      <c r="C4025" s="30"/>
      <c r="D4025" s="30"/>
      <c r="E4025" s="34"/>
      <c r="F4025" s="33" t="str">
        <f t="shared" si="125"/>
        <v/>
      </c>
      <c r="G4025" s="30"/>
      <c r="H4025" s="30"/>
      <c r="I4025" s="31"/>
      <c r="J4025" s="31"/>
      <c r="K4025" s="31"/>
    </row>
    <row r="4026" spans="1:11" ht="15.75" x14ac:dyDescent="0.25">
      <c r="A4026" s="28" t="str">
        <f>IFERROR((RANK(B4026, $B$5:B9022) + COUNTIF($B$5:B4026, B4026) - 1),"")</f>
        <v/>
      </c>
      <c r="B4026" s="29" t="str">
        <f t="shared" si="124"/>
        <v>0</v>
      </c>
      <c r="C4026" s="30"/>
      <c r="D4026" s="30"/>
      <c r="E4026" s="34"/>
      <c r="F4026" s="33" t="str">
        <f t="shared" si="125"/>
        <v/>
      </c>
      <c r="G4026" s="30"/>
      <c r="H4026" s="30"/>
      <c r="I4026" s="31"/>
      <c r="J4026" s="31"/>
      <c r="K4026" s="31"/>
    </row>
    <row r="4027" spans="1:11" ht="15.75" x14ac:dyDescent="0.25">
      <c r="A4027" s="28" t="str">
        <f>IFERROR((RANK(B4027, $B$5:B9023) + COUNTIF($B$5:B4027, B4027) - 1),"")</f>
        <v/>
      </c>
      <c r="B4027" s="29" t="str">
        <f t="shared" si="124"/>
        <v>0</v>
      </c>
      <c r="C4027" s="30"/>
      <c r="D4027" s="30"/>
      <c r="E4027" s="34"/>
      <c r="F4027" s="33" t="str">
        <f t="shared" si="125"/>
        <v/>
      </c>
      <c r="G4027" s="30"/>
      <c r="H4027" s="30"/>
      <c r="I4027" s="31"/>
      <c r="J4027" s="31"/>
      <c r="K4027" s="31"/>
    </row>
    <row r="4028" spans="1:11" ht="15.75" x14ac:dyDescent="0.25">
      <c r="A4028" s="28" t="str">
        <f>IFERROR((RANK(B4028, $B$5:B9024) + COUNTIF($B$5:B4028, B4028) - 1),"")</f>
        <v/>
      </c>
      <c r="B4028" s="29" t="str">
        <f t="shared" si="124"/>
        <v>0</v>
      </c>
      <c r="C4028" s="30"/>
      <c r="D4028" s="30"/>
      <c r="E4028" s="34"/>
      <c r="F4028" s="33" t="str">
        <f t="shared" si="125"/>
        <v/>
      </c>
      <c r="G4028" s="30"/>
      <c r="H4028" s="30"/>
      <c r="I4028" s="31"/>
      <c r="J4028" s="31"/>
      <c r="K4028" s="31"/>
    </row>
    <row r="4029" spans="1:11" ht="15.75" x14ac:dyDescent="0.25">
      <c r="A4029" s="28" t="str">
        <f>IFERROR((RANK(B4029, $B$5:B9025) + COUNTIF($B$5:B4029, B4029) - 1),"")</f>
        <v/>
      </c>
      <c r="B4029" s="29" t="str">
        <f t="shared" si="124"/>
        <v>0</v>
      </c>
      <c r="C4029" s="30"/>
      <c r="D4029" s="30"/>
      <c r="E4029" s="34"/>
      <c r="F4029" s="33" t="str">
        <f t="shared" si="125"/>
        <v/>
      </c>
      <c r="G4029" s="30"/>
      <c r="H4029" s="30"/>
      <c r="I4029" s="31"/>
      <c r="J4029" s="31"/>
      <c r="K4029" s="31"/>
    </row>
    <row r="4030" spans="1:11" ht="15.75" x14ac:dyDescent="0.25">
      <c r="A4030" s="28" t="str">
        <f>IFERROR((RANK(B4030, $B$5:B9026) + COUNTIF($B$5:B4030, B4030) - 1),"")</f>
        <v/>
      </c>
      <c r="B4030" s="29" t="str">
        <f t="shared" si="124"/>
        <v>0</v>
      </c>
      <c r="C4030" s="30"/>
      <c r="D4030" s="30"/>
      <c r="E4030" s="34"/>
      <c r="F4030" s="33" t="str">
        <f t="shared" si="125"/>
        <v/>
      </c>
      <c r="G4030" s="30"/>
      <c r="H4030" s="30"/>
      <c r="I4030" s="31"/>
      <c r="J4030" s="31"/>
      <c r="K4030" s="31"/>
    </row>
    <row r="4031" spans="1:11" ht="15.75" x14ac:dyDescent="0.25">
      <c r="A4031" s="28" t="str">
        <f>IFERROR((RANK(B4031, $B$5:B9027) + COUNTIF($B$5:B4031, B4031) - 1),"")</f>
        <v/>
      </c>
      <c r="B4031" s="29" t="str">
        <f t="shared" si="124"/>
        <v>0</v>
      </c>
      <c r="C4031" s="30"/>
      <c r="D4031" s="30"/>
      <c r="E4031" s="34"/>
      <c r="F4031" s="33" t="str">
        <f t="shared" si="125"/>
        <v/>
      </c>
      <c r="G4031" s="30"/>
      <c r="H4031" s="30"/>
      <c r="I4031" s="31"/>
      <c r="J4031" s="31"/>
      <c r="K4031" s="31"/>
    </row>
    <row r="4032" spans="1:11" ht="15.75" x14ac:dyDescent="0.25">
      <c r="A4032" s="28" t="str">
        <f>IFERROR((RANK(B4032, $B$5:B9028) + COUNTIF($B$5:B4032, B4032) - 1),"")</f>
        <v/>
      </c>
      <c r="B4032" s="29" t="str">
        <f t="shared" si="124"/>
        <v>0</v>
      </c>
      <c r="C4032" s="30"/>
      <c r="D4032" s="30"/>
      <c r="E4032" s="34"/>
      <c r="F4032" s="33" t="str">
        <f t="shared" si="125"/>
        <v/>
      </c>
      <c r="G4032" s="30"/>
      <c r="H4032" s="30"/>
      <c r="I4032" s="31"/>
      <c r="J4032" s="31"/>
      <c r="K4032" s="31"/>
    </row>
    <row r="4033" spans="1:11" ht="15.75" x14ac:dyDescent="0.25">
      <c r="A4033" s="28" t="str">
        <f>IFERROR((RANK(B4033, $B$5:B9029) + COUNTIF($B$5:B4033, B4033) - 1),"")</f>
        <v/>
      </c>
      <c r="B4033" s="29" t="str">
        <f t="shared" si="124"/>
        <v>0</v>
      </c>
      <c r="C4033" s="30"/>
      <c r="D4033" s="30"/>
      <c r="E4033" s="34"/>
      <c r="F4033" s="33" t="str">
        <f t="shared" si="125"/>
        <v/>
      </c>
      <c r="G4033" s="30"/>
      <c r="H4033" s="30"/>
      <c r="I4033" s="31"/>
      <c r="J4033" s="31"/>
      <c r="K4033" s="31"/>
    </row>
    <row r="4034" spans="1:11" ht="15.75" x14ac:dyDescent="0.25">
      <c r="A4034" s="28" t="str">
        <f>IFERROR((RANK(B4034, $B$5:B9030) + COUNTIF($B$5:B4034, B4034) - 1),"")</f>
        <v/>
      </c>
      <c r="B4034" s="29" t="str">
        <f t="shared" si="124"/>
        <v>0</v>
      </c>
      <c r="C4034" s="30"/>
      <c r="D4034" s="30"/>
      <c r="E4034" s="34"/>
      <c r="F4034" s="33" t="str">
        <f t="shared" si="125"/>
        <v/>
      </c>
      <c r="G4034" s="30"/>
      <c r="H4034" s="30"/>
      <c r="I4034" s="31"/>
      <c r="J4034" s="31"/>
      <c r="K4034" s="31"/>
    </row>
    <row r="4035" spans="1:11" ht="15.75" x14ac:dyDescent="0.25">
      <c r="A4035" s="28" t="str">
        <f>IFERROR((RANK(B4035, $B$5:B9031) + COUNTIF($B$5:B4035, B4035) - 1),"")</f>
        <v/>
      </c>
      <c r="B4035" s="29" t="str">
        <f t="shared" si="124"/>
        <v>0</v>
      </c>
      <c r="C4035" s="30"/>
      <c r="D4035" s="30"/>
      <c r="E4035" s="34"/>
      <c r="F4035" s="33" t="str">
        <f t="shared" si="125"/>
        <v/>
      </c>
      <c r="G4035" s="30"/>
      <c r="H4035" s="30"/>
      <c r="I4035" s="31"/>
      <c r="J4035" s="31"/>
      <c r="K4035" s="31"/>
    </row>
    <row r="4036" spans="1:11" ht="15.75" x14ac:dyDescent="0.25">
      <c r="A4036" s="28" t="str">
        <f>IFERROR((RANK(B4036, $B$5:B9032) + COUNTIF($B$5:B4036, B4036) - 1),"")</f>
        <v/>
      </c>
      <c r="B4036" s="29" t="str">
        <f t="shared" si="124"/>
        <v>0</v>
      </c>
      <c r="C4036" s="30"/>
      <c r="D4036" s="30"/>
      <c r="E4036" s="34"/>
      <c r="F4036" s="33" t="str">
        <f t="shared" si="125"/>
        <v/>
      </c>
      <c r="G4036" s="30"/>
      <c r="H4036" s="30"/>
      <c r="I4036" s="31"/>
      <c r="J4036" s="31"/>
      <c r="K4036" s="31"/>
    </row>
    <row r="4037" spans="1:11" ht="15.75" x14ac:dyDescent="0.25">
      <c r="A4037" s="28" t="str">
        <f>IFERROR((RANK(B4037, $B$5:B9033) + COUNTIF($B$5:B4037, B4037) - 1),"")</f>
        <v/>
      </c>
      <c r="B4037" s="29" t="str">
        <f t="shared" ref="B4037:B4100" si="126">IF(G4037="Removed",IF(AND(I4037 &lt;&gt; "Poor", I4037 &lt;&gt; "Very Poor/Dead",E4037&gt;5), E4037, "0"),"0")</f>
        <v>0</v>
      </c>
      <c r="C4037" s="30"/>
      <c r="D4037" s="30"/>
      <c r="E4037" s="34"/>
      <c r="F4037" s="33" t="str">
        <f t="shared" ref="F4037:F4100" si="127">IF(E4037&gt;=20,"X","")</f>
        <v/>
      </c>
      <c r="G4037" s="30"/>
      <c r="H4037" s="30"/>
      <c r="I4037" s="31"/>
      <c r="J4037" s="31"/>
      <c r="K4037" s="31"/>
    </row>
    <row r="4038" spans="1:11" ht="15.75" x14ac:dyDescent="0.25">
      <c r="A4038" s="28" t="str">
        <f>IFERROR((RANK(B4038, $B$5:B9034) + COUNTIF($B$5:B4038, B4038) - 1),"")</f>
        <v/>
      </c>
      <c r="B4038" s="29" t="str">
        <f t="shared" si="126"/>
        <v>0</v>
      </c>
      <c r="C4038" s="30"/>
      <c r="D4038" s="30"/>
      <c r="E4038" s="34"/>
      <c r="F4038" s="33" t="str">
        <f t="shared" si="127"/>
        <v/>
      </c>
      <c r="G4038" s="30"/>
      <c r="H4038" s="30"/>
      <c r="I4038" s="31"/>
      <c r="J4038" s="31"/>
      <c r="K4038" s="31"/>
    </row>
    <row r="4039" spans="1:11" ht="15.75" x14ac:dyDescent="0.25">
      <c r="A4039" s="28" t="str">
        <f>IFERROR((RANK(B4039, $B$5:B9035) + COUNTIF($B$5:B4039, B4039) - 1),"")</f>
        <v/>
      </c>
      <c r="B4039" s="29" t="str">
        <f t="shared" si="126"/>
        <v>0</v>
      </c>
      <c r="C4039" s="30"/>
      <c r="D4039" s="30"/>
      <c r="E4039" s="34"/>
      <c r="F4039" s="33" t="str">
        <f t="shared" si="127"/>
        <v/>
      </c>
      <c r="G4039" s="30"/>
      <c r="H4039" s="30"/>
      <c r="I4039" s="31"/>
      <c r="J4039" s="31"/>
      <c r="K4039" s="31"/>
    </row>
    <row r="4040" spans="1:11" ht="15.75" x14ac:dyDescent="0.25">
      <c r="A4040" s="28" t="str">
        <f>IFERROR((RANK(B4040, $B$5:B9036) + COUNTIF($B$5:B4040, B4040) - 1),"")</f>
        <v/>
      </c>
      <c r="B4040" s="29" t="str">
        <f t="shared" si="126"/>
        <v>0</v>
      </c>
      <c r="C4040" s="30"/>
      <c r="D4040" s="30"/>
      <c r="E4040" s="34"/>
      <c r="F4040" s="33" t="str">
        <f t="shared" si="127"/>
        <v/>
      </c>
      <c r="G4040" s="30"/>
      <c r="H4040" s="30"/>
      <c r="I4040" s="31"/>
      <c r="J4040" s="31"/>
      <c r="K4040" s="31"/>
    </row>
    <row r="4041" spans="1:11" ht="15.75" x14ac:dyDescent="0.25">
      <c r="A4041" s="28" t="str">
        <f>IFERROR((RANK(B4041, $B$5:B9037) + COUNTIF($B$5:B4041, B4041) - 1),"")</f>
        <v/>
      </c>
      <c r="B4041" s="29" t="str">
        <f t="shared" si="126"/>
        <v>0</v>
      </c>
      <c r="C4041" s="30"/>
      <c r="D4041" s="30"/>
      <c r="E4041" s="34"/>
      <c r="F4041" s="33" t="str">
        <f t="shared" si="127"/>
        <v/>
      </c>
      <c r="G4041" s="30"/>
      <c r="H4041" s="30"/>
      <c r="I4041" s="31"/>
      <c r="J4041" s="31"/>
      <c r="K4041" s="31"/>
    </row>
    <row r="4042" spans="1:11" ht="15.75" x14ac:dyDescent="0.25">
      <c r="A4042" s="28" t="str">
        <f>IFERROR((RANK(B4042, $B$5:B9038) + COUNTIF($B$5:B4042, B4042) - 1),"")</f>
        <v/>
      </c>
      <c r="B4042" s="29" t="str">
        <f t="shared" si="126"/>
        <v>0</v>
      </c>
      <c r="C4042" s="30"/>
      <c r="D4042" s="30"/>
      <c r="E4042" s="34"/>
      <c r="F4042" s="33" t="str">
        <f t="shared" si="127"/>
        <v/>
      </c>
      <c r="G4042" s="30"/>
      <c r="H4042" s="30"/>
      <c r="I4042" s="31"/>
      <c r="J4042" s="31"/>
      <c r="K4042" s="31"/>
    </row>
    <row r="4043" spans="1:11" ht="15.75" x14ac:dyDescent="0.25">
      <c r="A4043" s="28" t="str">
        <f>IFERROR((RANK(B4043, $B$5:B9039) + COUNTIF($B$5:B4043, B4043) - 1),"")</f>
        <v/>
      </c>
      <c r="B4043" s="29" t="str">
        <f t="shared" si="126"/>
        <v>0</v>
      </c>
      <c r="C4043" s="30"/>
      <c r="D4043" s="30"/>
      <c r="E4043" s="34"/>
      <c r="F4043" s="33" t="str">
        <f t="shared" si="127"/>
        <v/>
      </c>
      <c r="G4043" s="30"/>
      <c r="H4043" s="30"/>
      <c r="I4043" s="31"/>
      <c r="J4043" s="31"/>
      <c r="K4043" s="31"/>
    </row>
    <row r="4044" spans="1:11" ht="15.75" x14ac:dyDescent="0.25">
      <c r="A4044" s="28" t="str">
        <f>IFERROR((RANK(B4044, $B$5:B9040) + COUNTIF($B$5:B4044, B4044) - 1),"")</f>
        <v/>
      </c>
      <c r="B4044" s="29" t="str">
        <f t="shared" si="126"/>
        <v>0</v>
      </c>
      <c r="C4044" s="30"/>
      <c r="D4044" s="30"/>
      <c r="E4044" s="34"/>
      <c r="F4044" s="33" t="str">
        <f t="shared" si="127"/>
        <v/>
      </c>
      <c r="G4044" s="30"/>
      <c r="H4044" s="30"/>
      <c r="I4044" s="31"/>
      <c r="J4044" s="31"/>
      <c r="K4044" s="31"/>
    </row>
    <row r="4045" spans="1:11" ht="15.75" x14ac:dyDescent="0.25">
      <c r="A4045" s="28" t="str">
        <f>IFERROR((RANK(B4045, $B$5:B9041) + COUNTIF($B$5:B4045, B4045) - 1),"")</f>
        <v/>
      </c>
      <c r="B4045" s="29" t="str">
        <f t="shared" si="126"/>
        <v>0</v>
      </c>
      <c r="C4045" s="30"/>
      <c r="D4045" s="30"/>
      <c r="E4045" s="34"/>
      <c r="F4045" s="33" t="str">
        <f t="shared" si="127"/>
        <v/>
      </c>
      <c r="G4045" s="30"/>
      <c r="H4045" s="30"/>
      <c r="I4045" s="31"/>
      <c r="J4045" s="31"/>
      <c r="K4045" s="31"/>
    </row>
    <row r="4046" spans="1:11" ht="15.75" x14ac:dyDescent="0.25">
      <c r="A4046" s="28" t="str">
        <f>IFERROR((RANK(B4046, $B$5:B9042) + COUNTIF($B$5:B4046, B4046) - 1),"")</f>
        <v/>
      </c>
      <c r="B4046" s="29" t="str">
        <f t="shared" si="126"/>
        <v>0</v>
      </c>
      <c r="C4046" s="30"/>
      <c r="D4046" s="30"/>
      <c r="E4046" s="34"/>
      <c r="F4046" s="33" t="str">
        <f t="shared" si="127"/>
        <v/>
      </c>
      <c r="G4046" s="30"/>
      <c r="H4046" s="30"/>
      <c r="I4046" s="31"/>
      <c r="J4046" s="31"/>
      <c r="K4046" s="31"/>
    </row>
    <row r="4047" spans="1:11" ht="15.75" x14ac:dyDescent="0.25">
      <c r="A4047" s="28" t="str">
        <f>IFERROR((RANK(B4047, $B$5:B9043) + COUNTIF($B$5:B4047, B4047) - 1),"")</f>
        <v/>
      </c>
      <c r="B4047" s="29" t="str">
        <f t="shared" si="126"/>
        <v>0</v>
      </c>
      <c r="C4047" s="30"/>
      <c r="D4047" s="30"/>
      <c r="E4047" s="34"/>
      <c r="F4047" s="33" t="str">
        <f t="shared" si="127"/>
        <v/>
      </c>
      <c r="G4047" s="30"/>
      <c r="H4047" s="30"/>
      <c r="I4047" s="31"/>
      <c r="J4047" s="31"/>
      <c r="K4047" s="31"/>
    </row>
    <row r="4048" spans="1:11" ht="15.75" x14ac:dyDescent="0.25">
      <c r="A4048" s="28" t="str">
        <f>IFERROR((RANK(B4048, $B$5:B9044) + COUNTIF($B$5:B4048, B4048) - 1),"")</f>
        <v/>
      </c>
      <c r="B4048" s="29" t="str">
        <f t="shared" si="126"/>
        <v>0</v>
      </c>
      <c r="C4048" s="30"/>
      <c r="D4048" s="30"/>
      <c r="E4048" s="34"/>
      <c r="F4048" s="33" t="str">
        <f t="shared" si="127"/>
        <v/>
      </c>
      <c r="G4048" s="30"/>
      <c r="H4048" s="30"/>
      <c r="I4048" s="31"/>
      <c r="J4048" s="31"/>
      <c r="K4048" s="31"/>
    </row>
    <row r="4049" spans="1:11" ht="15.75" x14ac:dyDescent="0.25">
      <c r="A4049" s="28" t="str">
        <f>IFERROR((RANK(B4049, $B$5:B9045) + COUNTIF($B$5:B4049, B4049) - 1),"")</f>
        <v/>
      </c>
      <c r="B4049" s="29" t="str">
        <f t="shared" si="126"/>
        <v>0</v>
      </c>
      <c r="C4049" s="30"/>
      <c r="D4049" s="30"/>
      <c r="E4049" s="34"/>
      <c r="F4049" s="33" t="str">
        <f t="shared" si="127"/>
        <v/>
      </c>
      <c r="G4049" s="30"/>
      <c r="H4049" s="30"/>
      <c r="I4049" s="31"/>
      <c r="J4049" s="31"/>
      <c r="K4049" s="31"/>
    </row>
    <row r="4050" spans="1:11" ht="15.75" x14ac:dyDescent="0.25">
      <c r="A4050" s="28" t="str">
        <f>IFERROR((RANK(B4050, $B$5:B9046) + COUNTIF($B$5:B4050, B4050) - 1),"")</f>
        <v/>
      </c>
      <c r="B4050" s="29" t="str">
        <f t="shared" si="126"/>
        <v>0</v>
      </c>
      <c r="C4050" s="30"/>
      <c r="D4050" s="30"/>
      <c r="E4050" s="34"/>
      <c r="F4050" s="33" t="str">
        <f t="shared" si="127"/>
        <v/>
      </c>
      <c r="G4050" s="30"/>
      <c r="H4050" s="30"/>
      <c r="I4050" s="31"/>
      <c r="J4050" s="31"/>
      <c r="K4050" s="31"/>
    </row>
    <row r="4051" spans="1:11" ht="15.75" x14ac:dyDescent="0.25">
      <c r="A4051" s="28" t="str">
        <f>IFERROR((RANK(B4051, $B$5:B9047) + COUNTIF($B$5:B4051, B4051) - 1),"")</f>
        <v/>
      </c>
      <c r="B4051" s="29" t="str">
        <f t="shared" si="126"/>
        <v>0</v>
      </c>
      <c r="C4051" s="30"/>
      <c r="D4051" s="30"/>
      <c r="E4051" s="34"/>
      <c r="F4051" s="33" t="str">
        <f t="shared" si="127"/>
        <v/>
      </c>
      <c r="G4051" s="30"/>
      <c r="H4051" s="30"/>
      <c r="I4051" s="31"/>
      <c r="J4051" s="31"/>
      <c r="K4051" s="31"/>
    </row>
    <row r="4052" spans="1:11" ht="15.75" x14ac:dyDescent="0.25">
      <c r="A4052" s="28" t="str">
        <f>IFERROR((RANK(B4052, $B$5:B9048) + COUNTIF($B$5:B4052, B4052) - 1),"")</f>
        <v/>
      </c>
      <c r="B4052" s="29" t="str">
        <f t="shared" si="126"/>
        <v>0</v>
      </c>
      <c r="C4052" s="30"/>
      <c r="D4052" s="30"/>
      <c r="E4052" s="34"/>
      <c r="F4052" s="33" t="str">
        <f t="shared" si="127"/>
        <v/>
      </c>
      <c r="G4052" s="30"/>
      <c r="H4052" s="30"/>
      <c r="I4052" s="31"/>
      <c r="J4052" s="31"/>
      <c r="K4052" s="31"/>
    </row>
    <row r="4053" spans="1:11" ht="15.75" x14ac:dyDescent="0.25">
      <c r="A4053" s="28" t="str">
        <f>IFERROR((RANK(B4053, $B$5:B9049) + COUNTIF($B$5:B4053, B4053) - 1),"")</f>
        <v/>
      </c>
      <c r="B4053" s="29" t="str">
        <f t="shared" si="126"/>
        <v>0</v>
      </c>
      <c r="C4053" s="30"/>
      <c r="D4053" s="30"/>
      <c r="E4053" s="34"/>
      <c r="F4053" s="33" t="str">
        <f t="shared" si="127"/>
        <v/>
      </c>
      <c r="G4053" s="30"/>
      <c r="H4053" s="30"/>
      <c r="I4053" s="31"/>
      <c r="J4053" s="31"/>
      <c r="K4053" s="31"/>
    </row>
    <row r="4054" spans="1:11" ht="15.75" x14ac:dyDescent="0.25">
      <c r="A4054" s="28" t="str">
        <f>IFERROR((RANK(B4054, $B$5:B9050) + COUNTIF($B$5:B4054, B4054) - 1),"")</f>
        <v/>
      </c>
      <c r="B4054" s="29" t="str">
        <f t="shared" si="126"/>
        <v>0</v>
      </c>
      <c r="C4054" s="30"/>
      <c r="D4054" s="30"/>
      <c r="E4054" s="34"/>
      <c r="F4054" s="33" t="str">
        <f t="shared" si="127"/>
        <v/>
      </c>
      <c r="G4054" s="30"/>
      <c r="H4054" s="30"/>
      <c r="I4054" s="31"/>
      <c r="J4054" s="31"/>
      <c r="K4054" s="31"/>
    </row>
    <row r="4055" spans="1:11" ht="15.75" x14ac:dyDescent="0.25">
      <c r="A4055" s="28" t="str">
        <f>IFERROR((RANK(B4055, $B$5:B9051) + COUNTIF($B$5:B4055, B4055) - 1),"")</f>
        <v/>
      </c>
      <c r="B4055" s="29" t="str">
        <f t="shared" si="126"/>
        <v>0</v>
      </c>
      <c r="C4055" s="30"/>
      <c r="D4055" s="30"/>
      <c r="E4055" s="34"/>
      <c r="F4055" s="33" t="str">
        <f t="shared" si="127"/>
        <v/>
      </c>
      <c r="G4055" s="30"/>
      <c r="H4055" s="30"/>
      <c r="I4055" s="31"/>
      <c r="J4055" s="31"/>
      <c r="K4055" s="31"/>
    </row>
    <row r="4056" spans="1:11" ht="15.75" x14ac:dyDescent="0.25">
      <c r="A4056" s="28" t="str">
        <f>IFERROR((RANK(B4056, $B$5:B9052) + COUNTIF($B$5:B4056, B4056) - 1),"")</f>
        <v/>
      </c>
      <c r="B4056" s="29" t="str">
        <f t="shared" si="126"/>
        <v>0</v>
      </c>
      <c r="C4056" s="30"/>
      <c r="D4056" s="30"/>
      <c r="E4056" s="34"/>
      <c r="F4056" s="33" t="str">
        <f t="shared" si="127"/>
        <v/>
      </c>
      <c r="G4056" s="30"/>
      <c r="H4056" s="30"/>
      <c r="I4056" s="31"/>
      <c r="J4056" s="31"/>
      <c r="K4056" s="31"/>
    </row>
    <row r="4057" spans="1:11" ht="15.75" x14ac:dyDescent="0.25">
      <c r="A4057" s="28" t="str">
        <f>IFERROR((RANK(B4057, $B$5:B9053) + COUNTIF($B$5:B4057, B4057) - 1),"")</f>
        <v/>
      </c>
      <c r="B4057" s="29" t="str">
        <f t="shared" si="126"/>
        <v>0</v>
      </c>
      <c r="C4057" s="30"/>
      <c r="D4057" s="30"/>
      <c r="E4057" s="34"/>
      <c r="F4057" s="33" t="str">
        <f t="shared" si="127"/>
        <v/>
      </c>
      <c r="G4057" s="30"/>
      <c r="H4057" s="30"/>
      <c r="I4057" s="31"/>
      <c r="J4057" s="31"/>
      <c r="K4057" s="31"/>
    </row>
    <row r="4058" spans="1:11" ht="15.75" x14ac:dyDescent="0.25">
      <c r="A4058" s="28" t="str">
        <f>IFERROR((RANK(B4058, $B$5:B9054) + COUNTIF($B$5:B4058, B4058) - 1),"")</f>
        <v/>
      </c>
      <c r="B4058" s="29" t="str">
        <f t="shared" si="126"/>
        <v>0</v>
      </c>
      <c r="C4058" s="30"/>
      <c r="D4058" s="30"/>
      <c r="E4058" s="34"/>
      <c r="F4058" s="33" t="str">
        <f t="shared" si="127"/>
        <v/>
      </c>
      <c r="G4058" s="30"/>
      <c r="H4058" s="30"/>
      <c r="I4058" s="31"/>
      <c r="J4058" s="31"/>
      <c r="K4058" s="31"/>
    </row>
    <row r="4059" spans="1:11" ht="15.75" x14ac:dyDescent="0.25">
      <c r="A4059" s="28" t="str">
        <f>IFERROR((RANK(B4059, $B$5:B9055) + COUNTIF($B$5:B4059, B4059) - 1),"")</f>
        <v/>
      </c>
      <c r="B4059" s="29" t="str">
        <f t="shared" si="126"/>
        <v>0</v>
      </c>
      <c r="C4059" s="30"/>
      <c r="D4059" s="30"/>
      <c r="E4059" s="34"/>
      <c r="F4059" s="33" t="str">
        <f t="shared" si="127"/>
        <v/>
      </c>
      <c r="G4059" s="30"/>
      <c r="H4059" s="30"/>
      <c r="I4059" s="31"/>
      <c r="J4059" s="31"/>
      <c r="K4059" s="31"/>
    </row>
    <row r="4060" spans="1:11" ht="15.75" x14ac:dyDescent="0.25">
      <c r="A4060" s="28" t="str">
        <f>IFERROR((RANK(B4060, $B$5:B9056) + COUNTIF($B$5:B4060, B4060) - 1),"")</f>
        <v/>
      </c>
      <c r="B4060" s="29" t="str">
        <f t="shared" si="126"/>
        <v>0</v>
      </c>
      <c r="C4060" s="30"/>
      <c r="D4060" s="30"/>
      <c r="E4060" s="34"/>
      <c r="F4060" s="33" t="str">
        <f t="shared" si="127"/>
        <v/>
      </c>
      <c r="G4060" s="30"/>
      <c r="H4060" s="30"/>
      <c r="I4060" s="31"/>
      <c r="J4060" s="31"/>
      <c r="K4060" s="31"/>
    </row>
    <row r="4061" spans="1:11" ht="15.75" x14ac:dyDescent="0.25">
      <c r="A4061" s="28" t="str">
        <f>IFERROR((RANK(B4061, $B$5:B9057) + COUNTIF($B$5:B4061, B4061) - 1),"")</f>
        <v/>
      </c>
      <c r="B4061" s="29" t="str">
        <f t="shared" si="126"/>
        <v>0</v>
      </c>
      <c r="C4061" s="30"/>
      <c r="D4061" s="30"/>
      <c r="E4061" s="34"/>
      <c r="F4061" s="33" t="str">
        <f t="shared" si="127"/>
        <v/>
      </c>
      <c r="G4061" s="30"/>
      <c r="H4061" s="30"/>
      <c r="I4061" s="31"/>
      <c r="J4061" s="31"/>
      <c r="K4061" s="31"/>
    </row>
    <row r="4062" spans="1:11" ht="15.75" x14ac:dyDescent="0.25">
      <c r="A4062" s="28" t="str">
        <f>IFERROR((RANK(B4062, $B$5:B9058) + COUNTIF($B$5:B4062, B4062) - 1),"")</f>
        <v/>
      </c>
      <c r="B4062" s="29" t="str">
        <f t="shared" si="126"/>
        <v>0</v>
      </c>
      <c r="C4062" s="30"/>
      <c r="D4062" s="30"/>
      <c r="E4062" s="34"/>
      <c r="F4062" s="33" t="str">
        <f t="shared" si="127"/>
        <v/>
      </c>
      <c r="G4062" s="30"/>
      <c r="H4062" s="30"/>
      <c r="I4062" s="31"/>
      <c r="J4062" s="31"/>
      <c r="K4062" s="31"/>
    </row>
    <row r="4063" spans="1:11" ht="15.75" x14ac:dyDescent="0.25">
      <c r="A4063" s="28" t="str">
        <f>IFERROR((RANK(B4063, $B$5:B9059) + COUNTIF($B$5:B4063, B4063) - 1),"")</f>
        <v/>
      </c>
      <c r="B4063" s="29" t="str">
        <f t="shared" si="126"/>
        <v>0</v>
      </c>
      <c r="C4063" s="30"/>
      <c r="D4063" s="30"/>
      <c r="E4063" s="34"/>
      <c r="F4063" s="33" t="str">
        <f t="shared" si="127"/>
        <v/>
      </c>
      <c r="G4063" s="30"/>
      <c r="H4063" s="30"/>
      <c r="I4063" s="31"/>
      <c r="J4063" s="31"/>
      <c r="K4063" s="31"/>
    </row>
    <row r="4064" spans="1:11" ht="15.75" x14ac:dyDescent="0.25">
      <c r="A4064" s="28" t="str">
        <f>IFERROR((RANK(B4064, $B$5:B9060) + COUNTIF($B$5:B4064, B4064) - 1),"")</f>
        <v/>
      </c>
      <c r="B4064" s="29" t="str">
        <f t="shared" si="126"/>
        <v>0</v>
      </c>
      <c r="C4064" s="30"/>
      <c r="D4064" s="30"/>
      <c r="E4064" s="34"/>
      <c r="F4064" s="33" t="str">
        <f t="shared" si="127"/>
        <v/>
      </c>
      <c r="G4064" s="30"/>
      <c r="H4064" s="30"/>
      <c r="I4064" s="31"/>
      <c r="J4064" s="31"/>
      <c r="K4064" s="31"/>
    </row>
    <row r="4065" spans="1:11" ht="15.75" x14ac:dyDescent="0.25">
      <c r="A4065" s="28" t="str">
        <f>IFERROR((RANK(B4065, $B$5:B9061) + COUNTIF($B$5:B4065, B4065) - 1),"")</f>
        <v/>
      </c>
      <c r="B4065" s="29" t="str">
        <f t="shared" si="126"/>
        <v>0</v>
      </c>
      <c r="C4065" s="30"/>
      <c r="D4065" s="30"/>
      <c r="E4065" s="34"/>
      <c r="F4065" s="33" t="str">
        <f t="shared" si="127"/>
        <v/>
      </c>
      <c r="G4065" s="30"/>
      <c r="H4065" s="30"/>
      <c r="I4065" s="31"/>
      <c r="J4065" s="31"/>
      <c r="K4065" s="31"/>
    </row>
    <row r="4066" spans="1:11" ht="15.75" x14ac:dyDescent="0.25">
      <c r="A4066" s="28" t="str">
        <f>IFERROR((RANK(B4066, $B$5:B9062) + COUNTIF($B$5:B4066, B4066) - 1),"")</f>
        <v/>
      </c>
      <c r="B4066" s="29" t="str">
        <f t="shared" si="126"/>
        <v>0</v>
      </c>
      <c r="C4066" s="30"/>
      <c r="D4066" s="30"/>
      <c r="E4066" s="34"/>
      <c r="F4066" s="33" t="str">
        <f t="shared" si="127"/>
        <v/>
      </c>
      <c r="G4066" s="30"/>
      <c r="H4066" s="30"/>
      <c r="I4066" s="31"/>
      <c r="J4066" s="31"/>
      <c r="K4066" s="31"/>
    </row>
    <row r="4067" spans="1:11" ht="15.75" x14ac:dyDescent="0.25">
      <c r="A4067" s="28" t="str">
        <f>IFERROR((RANK(B4067, $B$5:B9063) + COUNTIF($B$5:B4067, B4067) - 1),"")</f>
        <v/>
      </c>
      <c r="B4067" s="29" t="str">
        <f t="shared" si="126"/>
        <v>0</v>
      </c>
      <c r="C4067" s="30"/>
      <c r="D4067" s="30"/>
      <c r="E4067" s="34"/>
      <c r="F4067" s="33" t="str">
        <f t="shared" si="127"/>
        <v/>
      </c>
      <c r="G4067" s="30"/>
      <c r="H4067" s="30"/>
      <c r="I4067" s="31"/>
      <c r="J4067" s="31"/>
      <c r="K4067" s="31"/>
    </row>
    <row r="4068" spans="1:11" ht="15.75" x14ac:dyDescent="0.25">
      <c r="A4068" s="28" t="str">
        <f>IFERROR((RANK(B4068, $B$5:B9064) + COUNTIF($B$5:B4068, B4068) - 1),"")</f>
        <v/>
      </c>
      <c r="B4068" s="29" t="str">
        <f t="shared" si="126"/>
        <v>0</v>
      </c>
      <c r="C4068" s="30"/>
      <c r="D4068" s="30"/>
      <c r="E4068" s="34"/>
      <c r="F4068" s="33" t="str">
        <f t="shared" si="127"/>
        <v/>
      </c>
      <c r="G4068" s="30"/>
      <c r="H4068" s="30"/>
      <c r="I4068" s="31"/>
      <c r="J4068" s="31"/>
      <c r="K4068" s="31"/>
    </row>
    <row r="4069" spans="1:11" ht="15.75" x14ac:dyDescent="0.25">
      <c r="A4069" s="28" t="str">
        <f>IFERROR((RANK(B4069, $B$5:B9065) + COUNTIF($B$5:B4069, B4069) - 1),"")</f>
        <v/>
      </c>
      <c r="B4069" s="29" t="str">
        <f t="shared" si="126"/>
        <v>0</v>
      </c>
      <c r="C4069" s="30"/>
      <c r="D4069" s="30"/>
      <c r="E4069" s="34"/>
      <c r="F4069" s="33" t="str">
        <f t="shared" si="127"/>
        <v/>
      </c>
      <c r="G4069" s="30"/>
      <c r="H4069" s="30"/>
      <c r="I4069" s="31"/>
      <c r="J4069" s="31"/>
      <c r="K4069" s="31"/>
    </row>
    <row r="4070" spans="1:11" ht="15.75" x14ac:dyDescent="0.25">
      <c r="A4070" s="28" t="str">
        <f>IFERROR((RANK(B4070, $B$5:B9066) + COUNTIF($B$5:B4070, B4070) - 1),"")</f>
        <v/>
      </c>
      <c r="B4070" s="29" t="str">
        <f t="shared" si="126"/>
        <v>0</v>
      </c>
      <c r="C4070" s="30"/>
      <c r="D4070" s="30"/>
      <c r="E4070" s="34"/>
      <c r="F4070" s="33" t="str">
        <f t="shared" si="127"/>
        <v/>
      </c>
      <c r="G4070" s="30"/>
      <c r="H4070" s="30"/>
      <c r="I4070" s="31"/>
      <c r="J4070" s="31"/>
      <c r="K4070" s="31"/>
    </row>
    <row r="4071" spans="1:11" ht="15.75" x14ac:dyDescent="0.25">
      <c r="A4071" s="28" t="str">
        <f>IFERROR((RANK(B4071, $B$5:B9067) + COUNTIF($B$5:B4071, B4071) - 1),"")</f>
        <v/>
      </c>
      <c r="B4071" s="29" t="str">
        <f t="shared" si="126"/>
        <v>0</v>
      </c>
      <c r="C4071" s="30"/>
      <c r="D4071" s="30"/>
      <c r="E4071" s="34"/>
      <c r="F4071" s="33" t="str">
        <f t="shared" si="127"/>
        <v/>
      </c>
      <c r="G4071" s="30"/>
      <c r="H4071" s="30"/>
      <c r="I4071" s="31"/>
      <c r="J4071" s="31"/>
      <c r="K4071" s="31"/>
    </row>
    <row r="4072" spans="1:11" ht="15.75" x14ac:dyDescent="0.25">
      <c r="A4072" s="28" t="str">
        <f>IFERROR((RANK(B4072, $B$5:B9068) + COUNTIF($B$5:B4072, B4072) - 1),"")</f>
        <v/>
      </c>
      <c r="B4072" s="29" t="str">
        <f t="shared" si="126"/>
        <v>0</v>
      </c>
      <c r="C4072" s="30"/>
      <c r="D4072" s="30"/>
      <c r="E4072" s="34"/>
      <c r="F4072" s="33" t="str">
        <f t="shared" si="127"/>
        <v/>
      </c>
      <c r="G4072" s="30"/>
      <c r="H4072" s="30"/>
      <c r="I4072" s="31"/>
      <c r="J4072" s="31"/>
      <c r="K4072" s="31"/>
    </row>
    <row r="4073" spans="1:11" ht="15.75" x14ac:dyDescent="0.25">
      <c r="A4073" s="28" t="str">
        <f>IFERROR((RANK(B4073, $B$5:B9069) + COUNTIF($B$5:B4073, B4073) - 1),"")</f>
        <v/>
      </c>
      <c r="B4073" s="29" t="str">
        <f t="shared" si="126"/>
        <v>0</v>
      </c>
      <c r="C4073" s="30"/>
      <c r="D4073" s="30"/>
      <c r="E4073" s="34"/>
      <c r="F4073" s="33" t="str">
        <f t="shared" si="127"/>
        <v/>
      </c>
      <c r="G4073" s="30"/>
      <c r="H4073" s="30"/>
      <c r="I4073" s="31"/>
      <c r="J4073" s="31"/>
      <c r="K4073" s="31"/>
    </row>
    <row r="4074" spans="1:11" ht="15.75" x14ac:dyDescent="0.25">
      <c r="A4074" s="28" t="str">
        <f>IFERROR((RANK(B4074, $B$5:B9070) + COUNTIF($B$5:B4074, B4074) - 1),"")</f>
        <v/>
      </c>
      <c r="B4074" s="29" t="str">
        <f t="shared" si="126"/>
        <v>0</v>
      </c>
      <c r="C4074" s="30"/>
      <c r="D4074" s="30"/>
      <c r="E4074" s="34"/>
      <c r="F4074" s="33" t="str">
        <f t="shared" si="127"/>
        <v/>
      </c>
      <c r="G4074" s="30"/>
      <c r="H4074" s="30"/>
      <c r="I4074" s="31"/>
      <c r="J4074" s="31"/>
      <c r="K4074" s="31"/>
    </row>
    <row r="4075" spans="1:11" ht="15.75" x14ac:dyDescent="0.25">
      <c r="A4075" s="28" t="str">
        <f>IFERROR((RANK(B4075, $B$5:B9071) + COUNTIF($B$5:B4075, B4075) - 1),"")</f>
        <v/>
      </c>
      <c r="B4075" s="29" t="str">
        <f t="shared" si="126"/>
        <v>0</v>
      </c>
      <c r="C4075" s="30"/>
      <c r="D4075" s="30"/>
      <c r="E4075" s="34"/>
      <c r="F4075" s="33" t="str">
        <f t="shared" si="127"/>
        <v/>
      </c>
      <c r="G4075" s="30"/>
      <c r="H4075" s="30"/>
      <c r="I4075" s="31"/>
      <c r="J4075" s="31"/>
      <c r="K4075" s="31"/>
    </row>
    <row r="4076" spans="1:11" ht="15.75" x14ac:dyDescent="0.25">
      <c r="A4076" s="28" t="str">
        <f>IFERROR((RANK(B4076, $B$5:B9072) + COUNTIF($B$5:B4076, B4076) - 1),"")</f>
        <v/>
      </c>
      <c r="B4076" s="29" t="str">
        <f t="shared" si="126"/>
        <v>0</v>
      </c>
      <c r="C4076" s="30"/>
      <c r="D4076" s="30"/>
      <c r="E4076" s="34"/>
      <c r="F4076" s="33" t="str">
        <f t="shared" si="127"/>
        <v/>
      </c>
      <c r="G4076" s="30"/>
      <c r="H4076" s="30"/>
      <c r="I4076" s="31"/>
      <c r="J4076" s="31"/>
      <c r="K4076" s="31"/>
    </row>
    <row r="4077" spans="1:11" ht="15.75" x14ac:dyDescent="0.25">
      <c r="A4077" s="28" t="str">
        <f>IFERROR((RANK(B4077, $B$5:B9073) + COUNTIF($B$5:B4077, B4077) - 1),"")</f>
        <v/>
      </c>
      <c r="B4077" s="29" t="str">
        <f t="shared" si="126"/>
        <v>0</v>
      </c>
      <c r="C4077" s="30"/>
      <c r="D4077" s="30"/>
      <c r="E4077" s="34"/>
      <c r="F4077" s="33" t="str">
        <f t="shared" si="127"/>
        <v/>
      </c>
      <c r="G4077" s="30"/>
      <c r="H4077" s="30"/>
      <c r="I4077" s="31"/>
      <c r="J4077" s="31"/>
      <c r="K4077" s="31"/>
    </row>
    <row r="4078" spans="1:11" ht="15.75" x14ac:dyDescent="0.25">
      <c r="A4078" s="28" t="str">
        <f>IFERROR((RANK(B4078, $B$5:B9074) + COUNTIF($B$5:B4078, B4078) - 1),"")</f>
        <v/>
      </c>
      <c r="B4078" s="29" t="str">
        <f t="shared" si="126"/>
        <v>0</v>
      </c>
      <c r="C4078" s="30"/>
      <c r="D4078" s="30"/>
      <c r="E4078" s="34"/>
      <c r="F4078" s="33" t="str">
        <f t="shared" si="127"/>
        <v/>
      </c>
      <c r="G4078" s="30"/>
      <c r="H4078" s="30"/>
      <c r="I4078" s="31"/>
      <c r="J4078" s="31"/>
      <c r="K4078" s="31"/>
    </row>
    <row r="4079" spans="1:11" ht="15.75" x14ac:dyDescent="0.25">
      <c r="A4079" s="28" t="str">
        <f>IFERROR((RANK(B4079, $B$5:B9075) + COUNTIF($B$5:B4079, B4079) - 1),"")</f>
        <v/>
      </c>
      <c r="B4079" s="29" t="str">
        <f t="shared" si="126"/>
        <v>0</v>
      </c>
      <c r="C4079" s="30"/>
      <c r="D4079" s="30"/>
      <c r="E4079" s="34"/>
      <c r="F4079" s="33" t="str">
        <f t="shared" si="127"/>
        <v/>
      </c>
      <c r="G4079" s="30"/>
      <c r="H4079" s="30"/>
      <c r="I4079" s="31"/>
      <c r="J4079" s="31"/>
      <c r="K4079" s="31"/>
    </row>
    <row r="4080" spans="1:11" ht="15.75" x14ac:dyDescent="0.25">
      <c r="A4080" s="28" t="str">
        <f>IFERROR((RANK(B4080, $B$5:B9076) + COUNTIF($B$5:B4080, B4080) - 1),"")</f>
        <v/>
      </c>
      <c r="B4080" s="29" t="str">
        <f t="shared" si="126"/>
        <v>0</v>
      </c>
      <c r="C4080" s="30"/>
      <c r="D4080" s="30"/>
      <c r="E4080" s="34"/>
      <c r="F4080" s="33" t="str">
        <f t="shared" si="127"/>
        <v/>
      </c>
      <c r="G4080" s="30"/>
      <c r="H4080" s="30"/>
      <c r="I4080" s="31"/>
      <c r="J4080" s="31"/>
      <c r="K4080" s="31"/>
    </row>
    <row r="4081" spans="1:11" ht="15.75" x14ac:dyDescent="0.25">
      <c r="A4081" s="28" t="str">
        <f>IFERROR((RANK(B4081, $B$5:B9077) + COUNTIF($B$5:B4081, B4081) - 1),"")</f>
        <v/>
      </c>
      <c r="B4081" s="29" t="str">
        <f t="shared" si="126"/>
        <v>0</v>
      </c>
      <c r="C4081" s="30"/>
      <c r="D4081" s="30"/>
      <c r="E4081" s="34"/>
      <c r="F4081" s="33" t="str">
        <f t="shared" si="127"/>
        <v/>
      </c>
      <c r="G4081" s="30"/>
      <c r="H4081" s="30"/>
      <c r="I4081" s="31"/>
      <c r="J4081" s="31"/>
      <c r="K4081" s="31"/>
    </row>
    <row r="4082" spans="1:11" ht="15.75" x14ac:dyDescent="0.25">
      <c r="A4082" s="28" t="str">
        <f>IFERROR((RANK(B4082, $B$5:B9078) + COUNTIF($B$5:B4082, B4082) - 1),"")</f>
        <v/>
      </c>
      <c r="B4082" s="29" t="str">
        <f t="shared" si="126"/>
        <v>0</v>
      </c>
      <c r="C4082" s="30"/>
      <c r="D4082" s="30"/>
      <c r="E4082" s="34"/>
      <c r="F4082" s="33" t="str">
        <f t="shared" si="127"/>
        <v/>
      </c>
      <c r="G4082" s="30"/>
      <c r="H4082" s="30"/>
      <c r="I4082" s="31"/>
      <c r="J4082" s="31"/>
      <c r="K4082" s="31"/>
    </row>
    <row r="4083" spans="1:11" ht="15.75" x14ac:dyDescent="0.25">
      <c r="A4083" s="28" t="str">
        <f>IFERROR((RANK(B4083, $B$5:B9079) + COUNTIF($B$5:B4083, B4083) - 1),"")</f>
        <v/>
      </c>
      <c r="B4083" s="29" t="str">
        <f t="shared" si="126"/>
        <v>0</v>
      </c>
      <c r="C4083" s="30"/>
      <c r="D4083" s="30"/>
      <c r="E4083" s="34"/>
      <c r="F4083" s="33" t="str">
        <f t="shared" si="127"/>
        <v/>
      </c>
      <c r="G4083" s="30"/>
      <c r="H4083" s="30"/>
      <c r="I4083" s="31"/>
      <c r="J4083" s="31"/>
      <c r="K4083" s="31"/>
    </row>
    <row r="4084" spans="1:11" ht="15.75" x14ac:dyDescent="0.25">
      <c r="A4084" s="28" t="str">
        <f>IFERROR((RANK(B4084, $B$5:B9080) + COUNTIF($B$5:B4084, B4084) - 1),"")</f>
        <v/>
      </c>
      <c r="B4084" s="29" t="str">
        <f t="shared" si="126"/>
        <v>0</v>
      </c>
      <c r="C4084" s="30"/>
      <c r="D4084" s="30"/>
      <c r="E4084" s="34"/>
      <c r="F4084" s="33" t="str">
        <f t="shared" si="127"/>
        <v/>
      </c>
      <c r="G4084" s="30"/>
      <c r="H4084" s="30"/>
      <c r="I4084" s="31"/>
      <c r="J4084" s="31"/>
      <c r="K4084" s="31"/>
    </row>
    <row r="4085" spans="1:11" ht="15.75" x14ac:dyDescent="0.25">
      <c r="A4085" s="28" t="str">
        <f>IFERROR((RANK(B4085, $B$5:B9081) + COUNTIF($B$5:B4085, B4085) - 1),"")</f>
        <v/>
      </c>
      <c r="B4085" s="29" t="str">
        <f t="shared" si="126"/>
        <v>0</v>
      </c>
      <c r="C4085" s="30"/>
      <c r="D4085" s="30"/>
      <c r="E4085" s="34"/>
      <c r="F4085" s="33" t="str">
        <f t="shared" si="127"/>
        <v/>
      </c>
      <c r="G4085" s="30"/>
      <c r="H4085" s="30"/>
      <c r="I4085" s="31"/>
      <c r="J4085" s="31"/>
      <c r="K4085" s="31"/>
    </row>
    <row r="4086" spans="1:11" ht="15.75" x14ac:dyDescent="0.25">
      <c r="A4086" s="28" t="str">
        <f>IFERROR((RANK(B4086, $B$5:B9082) + COUNTIF($B$5:B4086, B4086) - 1),"")</f>
        <v/>
      </c>
      <c r="B4086" s="29" t="str">
        <f t="shared" si="126"/>
        <v>0</v>
      </c>
      <c r="C4086" s="30"/>
      <c r="D4086" s="30"/>
      <c r="E4086" s="34"/>
      <c r="F4086" s="33" t="str">
        <f t="shared" si="127"/>
        <v/>
      </c>
      <c r="G4086" s="30"/>
      <c r="H4086" s="30"/>
      <c r="I4086" s="31"/>
      <c r="J4086" s="31"/>
      <c r="K4086" s="31"/>
    </row>
    <row r="4087" spans="1:11" ht="15.75" x14ac:dyDescent="0.25">
      <c r="A4087" s="28" t="str">
        <f>IFERROR((RANK(B4087, $B$5:B9083) + COUNTIF($B$5:B4087, B4087) - 1),"")</f>
        <v/>
      </c>
      <c r="B4087" s="29" t="str">
        <f t="shared" si="126"/>
        <v>0</v>
      </c>
      <c r="C4087" s="30"/>
      <c r="D4087" s="30"/>
      <c r="E4087" s="34"/>
      <c r="F4087" s="33" t="str">
        <f t="shared" si="127"/>
        <v/>
      </c>
      <c r="G4087" s="30"/>
      <c r="H4087" s="30"/>
      <c r="I4087" s="31"/>
      <c r="J4087" s="31"/>
      <c r="K4087" s="31"/>
    </row>
    <row r="4088" spans="1:11" ht="15.75" x14ac:dyDescent="0.25">
      <c r="A4088" s="28" t="str">
        <f>IFERROR((RANK(B4088, $B$5:B9084) + COUNTIF($B$5:B4088, B4088) - 1),"")</f>
        <v/>
      </c>
      <c r="B4088" s="29" t="str">
        <f t="shared" si="126"/>
        <v>0</v>
      </c>
      <c r="C4088" s="30"/>
      <c r="D4088" s="30"/>
      <c r="E4088" s="34"/>
      <c r="F4088" s="33" t="str">
        <f t="shared" si="127"/>
        <v/>
      </c>
      <c r="G4088" s="30"/>
      <c r="H4088" s="30"/>
      <c r="I4088" s="31"/>
      <c r="J4088" s="31"/>
      <c r="K4088" s="31"/>
    </row>
    <row r="4089" spans="1:11" ht="15.75" x14ac:dyDescent="0.25">
      <c r="A4089" s="28" t="str">
        <f>IFERROR((RANK(B4089, $B$5:B9085) + COUNTIF($B$5:B4089, B4089) - 1),"")</f>
        <v/>
      </c>
      <c r="B4089" s="29" t="str">
        <f t="shared" si="126"/>
        <v>0</v>
      </c>
      <c r="C4089" s="30"/>
      <c r="D4089" s="30"/>
      <c r="E4089" s="34"/>
      <c r="F4089" s="33" t="str">
        <f t="shared" si="127"/>
        <v/>
      </c>
      <c r="G4089" s="30"/>
      <c r="H4089" s="30"/>
      <c r="I4089" s="31"/>
      <c r="J4089" s="31"/>
      <c r="K4089" s="31"/>
    </row>
    <row r="4090" spans="1:11" ht="15.75" x14ac:dyDescent="0.25">
      <c r="A4090" s="28" t="str">
        <f>IFERROR((RANK(B4090, $B$5:B9086) + COUNTIF($B$5:B4090, B4090) - 1),"")</f>
        <v/>
      </c>
      <c r="B4090" s="29" t="str">
        <f t="shared" si="126"/>
        <v>0</v>
      </c>
      <c r="C4090" s="30"/>
      <c r="D4090" s="30"/>
      <c r="E4090" s="34"/>
      <c r="F4090" s="33" t="str">
        <f t="shared" si="127"/>
        <v/>
      </c>
      <c r="G4090" s="30"/>
      <c r="H4090" s="30"/>
      <c r="I4090" s="31"/>
      <c r="J4090" s="31"/>
      <c r="K4090" s="31"/>
    </row>
    <row r="4091" spans="1:11" ht="15.75" x14ac:dyDescent="0.25">
      <c r="A4091" s="28" t="str">
        <f>IFERROR((RANK(B4091, $B$5:B9087) + COUNTIF($B$5:B4091, B4091) - 1),"")</f>
        <v/>
      </c>
      <c r="B4091" s="29" t="str">
        <f t="shared" si="126"/>
        <v>0</v>
      </c>
      <c r="C4091" s="30"/>
      <c r="D4091" s="30"/>
      <c r="E4091" s="34"/>
      <c r="F4091" s="33" t="str">
        <f t="shared" si="127"/>
        <v/>
      </c>
      <c r="G4091" s="30"/>
      <c r="H4091" s="30"/>
      <c r="I4091" s="31"/>
      <c r="J4091" s="31"/>
      <c r="K4091" s="31"/>
    </row>
    <row r="4092" spans="1:11" ht="15.75" x14ac:dyDescent="0.25">
      <c r="A4092" s="28" t="str">
        <f>IFERROR((RANK(B4092, $B$5:B9088) + COUNTIF($B$5:B4092, B4092) - 1),"")</f>
        <v/>
      </c>
      <c r="B4092" s="29" t="str">
        <f t="shared" si="126"/>
        <v>0</v>
      </c>
      <c r="C4092" s="30"/>
      <c r="D4092" s="30"/>
      <c r="E4092" s="34"/>
      <c r="F4092" s="33" t="str">
        <f t="shared" si="127"/>
        <v/>
      </c>
      <c r="G4092" s="30"/>
      <c r="H4092" s="30"/>
      <c r="I4092" s="31"/>
      <c r="J4092" s="31"/>
      <c r="K4092" s="31"/>
    </row>
    <row r="4093" spans="1:11" ht="15.75" x14ac:dyDescent="0.25">
      <c r="A4093" s="28" t="str">
        <f>IFERROR((RANK(B4093, $B$5:B9089) + COUNTIF($B$5:B4093, B4093) - 1),"")</f>
        <v/>
      </c>
      <c r="B4093" s="29" t="str">
        <f t="shared" si="126"/>
        <v>0</v>
      </c>
      <c r="C4093" s="30"/>
      <c r="D4093" s="30"/>
      <c r="E4093" s="34"/>
      <c r="F4093" s="33" t="str">
        <f t="shared" si="127"/>
        <v/>
      </c>
      <c r="G4093" s="30"/>
      <c r="H4093" s="30"/>
      <c r="I4093" s="31"/>
      <c r="J4093" s="31"/>
      <c r="K4093" s="31"/>
    </row>
    <row r="4094" spans="1:11" ht="15.75" x14ac:dyDescent="0.25">
      <c r="A4094" s="28" t="str">
        <f>IFERROR((RANK(B4094, $B$5:B9090) + COUNTIF($B$5:B4094, B4094) - 1),"")</f>
        <v/>
      </c>
      <c r="B4094" s="29" t="str">
        <f t="shared" si="126"/>
        <v>0</v>
      </c>
      <c r="C4094" s="30"/>
      <c r="D4094" s="30"/>
      <c r="E4094" s="34"/>
      <c r="F4094" s="33" t="str">
        <f t="shared" si="127"/>
        <v/>
      </c>
      <c r="G4094" s="30"/>
      <c r="H4094" s="30"/>
      <c r="I4094" s="31"/>
      <c r="J4094" s="31"/>
      <c r="K4094" s="31"/>
    </row>
    <row r="4095" spans="1:11" ht="15.75" x14ac:dyDescent="0.25">
      <c r="A4095" s="28" t="str">
        <f>IFERROR((RANK(B4095, $B$5:B9091) + COUNTIF($B$5:B4095, B4095) - 1),"")</f>
        <v/>
      </c>
      <c r="B4095" s="29" t="str">
        <f t="shared" si="126"/>
        <v>0</v>
      </c>
      <c r="C4095" s="30"/>
      <c r="D4095" s="30"/>
      <c r="E4095" s="34"/>
      <c r="F4095" s="33" t="str">
        <f t="shared" si="127"/>
        <v/>
      </c>
      <c r="G4095" s="30"/>
      <c r="H4095" s="30"/>
      <c r="I4095" s="31"/>
      <c r="J4095" s="31"/>
      <c r="K4095" s="31"/>
    </row>
    <row r="4096" spans="1:11" ht="15.75" x14ac:dyDescent="0.25">
      <c r="A4096" s="28" t="str">
        <f>IFERROR((RANK(B4096, $B$5:B9092) + COUNTIF($B$5:B4096, B4096) - 1),"")</f>
        <v/>
      </c>
      <c r="B4096" s="29" t="str">
        <f t="shared" si="126"/>
        <v>0</v>
      </c>
      <c r="C4096" s="30"/>
      <c r="D4096" s="30"/>
      <c r="E4096" s="34"/>
      <c r="F4096" s="33" t="str">
        <f t="shared" si="127"/>
        <v/>
      </c>
      <c r="G4096" s="30"/>
      <c r="H4096" s="30"/>
      <c r="I4096" s="31"/>
      <c r="J4096" s="31"/>
      <c r="K4096" s="31"/>
    </row>
    <row r="4097" spans="1:11" ht="15.75" x14ac:dyDescent="0.25">
      <c r="A4097" s="28" t="str">
        <f>IFERROR((RANK(B4097, $B$5:B9093) + COUNTIF($B$5:B4097, B4097) - 1),"")</f>
        <v/>
      </c>
      <c r="B4097" s="29" t="str">
        <f t="shared" si="126"/>
        <v>0</v>
      </c>
      <c r="C4097" s="30"/>
      <c r="D4097" s="30"/>
      <c r="E4097" s="34"/>
      <c r="F4097" s="33" t="str">
        <f t="shared" si="127"/>
        <v/>
      </c>
      <c r="G4097" s="30"/>
      <c r="H4097" s="30"/>
      <c r="I4097" s="31"/>
      <c r="J4097" s="31"/>
      <c r="K4097" s="31"/>
    </row>
    <row r="4098" spans="1:11" ht="15.75" x14ac:dyDescent="0.25">
      <c r="A4098" s="28" t="str">
        <f>IFERROR((RANK(B4098, $B$5:B9094) + COUNTIF($B$5:B4098, B4098) - 1),"")</f>
        <v/>
      </c>
      <c r="B4098" s="29" t="str">
        <f t="shared" si="126"/>
        <v>0</v>
      </c>
      <c r="C4098" s="30"/>
      <c r="D4098" s="30"/>
      <c r="E4098" s="34"/>
      <c r="F4098" s="33" t="str">
        <f t="shared" si="127"/>
        <v/>
      </c>
      <c r="G4098" s="30"/>
      <c r="H4098" s="30"/>
      <c r="I4098" s="31"/>
      <c r="J4098" s="31"/>
      <c r="K4098" s="31"/>
    </row>
    <row r="4099" spans="1:11" ht="15.75" x14ac:dyDescent="0.25">
      <c r="A4099" s="28" t="str">
        <f>IFERROR((RANK(B4099, $B$5:B9095) + COUNTIF($B$5:B4099, B4099) - 1),"")</f>
        <v/>
      </c>
      <c r="B4099" s="29" t="str">
        <f t="shared" si="126"/>
        <v>0</v>
      </c>
      <c r="C4099" s="30"/>
      <c r="D4099" s="30"/>
      <c r="E4099" s="34"/>
      <c r="F4099" s="33" t="str">
        <f t="shared" si="127"/>
        <v/>
      </c>
      <c r="G4099" s="30"/>
      <c r="H4099" s="30"/>
      <c r="I4099" s="31"/>
      <c r="J4099" s="31"/>
      <c r="K4099" s="31"/>
    </row>
    <row r="4100" spans="1:11" ht="15.75" x14ac:dyDescent="0.25">
      <c r="A4100" s="28" t="str">
        <f>IFERROR((RANK(B4100, $B$5:B9096) + COUNTIF($B$5:B4100, B4100) - 1),"")</f>
        <v/>
      </c>
      <c r="B4100" s="29" t="str">
        <f t="shared" si="126"/>
        <v>0</v>
      </c>
      <c r="C4100" s="30"/>
      <c r="D4100" s="30"/>
      <c r="E4100" s="34"/>
      <c r="F4100" s="33" t="str">
        <f t="shared" si="127"/>
        <v/>
      </c>
      <c r="G4100" s="30"/>
      <c r="H4100" s="30"/>
      <c r="I4100" s="31"/>
      <c r="J4100" s="31"/>
      <c r="K4100" s="31"/>
    </row>
    <row r="4101" spans="1:11" ht="15.75" x14ac:dyDescent="0.25">
      <c r="A4101" s="28" t="str">
        <f>IFERROR((RANK(B4101, $B$5:B9097) + COUNTIF($B$5:B4101, B4101) - 1),"")</f>
        <v/>
      </c>
      <c r="B4101" s="29" t="str">
        <f t="shared" ref="B4101:B4164" si="128">IF(G4101="Removed",IF(AND(I4101 &lt;&gt; "Poor", I4101 &lt;&gt; "Very Poor/Dead",E4101&gt;5), E4101, "0"),"0")</f>
        <v>0</v>
      </c>
      <c r="C4101" s="30"/>
      <c r="D4101" s="30"/>
      <c r="E4101" s="34"/>
      <c r="F4101" s="33" t="str">
        <f t="shared" ref="F4101:F4164" si="129">IF(E4101&gt;=20,"X","")</f>
        <v/>
      </c>
      <c r="G4101" s="30"/>
      <c r="H4101" s="30"/>
      <c r="I4101" s="31"/>
      <c r="J4101" s="31"/>
      <c r="K4101" s="31"/>
    </row>
    <row r="4102" spans="1:11" ht="15.75" x14ac:dyDescent="0.25">
      <c r="A4102" s="28" t="str">
        <f>IFERROR((RANK(B4102, $B$5:B9098) + COUNTIF($B$5:B4102, B4102) - 1),"")</f>
        <v/>
      </c>
      <c r="B4102" s="29" t="str">
        <f t="shared" si="128"/>
        <v>0</v>
      </c>
      <c r="C4102" s="30"/>
      <c r="D4102" s="30"/>
      <c r="E4102" s="34"/>
      <c r="F4102" s="33" t="str">
        <f t="shared" si="129"/>
        <v/>
      </c>
      <c r="G4102" s="30"/>
      <c r="H4102" s="30"/>
      <c r="I4102" s="31"/>
      <c r="J4102" s="31"/>
      <c r="K4102" s="31"/>
    </row>
    <row r="4103" spans="1:11" ht="15.75" x14ac:dyDescent="0.25">
      <c r="A4103" s="28" t="str">
        <f>IFERROR((RANK(B4103, $B$5:B9099) + COUNTIF($B$5:B4103, B4103) - 1),"")</f>
        <v/>
      </c>
      <c r="B4103" s="29" t="str">
        <f t="shared" si="128"/>
        <v>0</v>
      </c>
      <c r="C4103" s="30"/>
      <c r="D4103" s="30"/>
      <c r="E4103" s="34"/>
      <c r="F4103" s="33" t="str">
        <f t="shared" si="129"/>
        <v/>
      </c>
      <c r="G4103" s="30"/>
      <c r="H4103" s="30"/>
      <c r="I4103" s="31"/>
      <c r="J4103" s="31"/>
      <c r="K4103" s="31"/>
    </row>
    <row r="4104" spans="1:11" ht="15.75" x14ac:dyDescent="0.25">
      <c r="A4104" s="28" t="str">
        <f>IFERROR((RANK(B4104, $B$5:B9100) + COUNTIF($B$5:B4104, B4104) - 1),"")</f>
        <v/>
      </c>
      <c r="B4104" s="29" t="str">
        <f t="shared" si="128"/>
        <v>0</v>
      </c>
      <c r="C4104" s="30"/>
      <c r="D4104" s="30"/>
      <c r="E4104" s="34"/>
      <c r="F4104" s="33" t="str">
        <f t="shared" si="129"/>
        <v/>
      </c>
      <c r="G4104" s="30"/>
      <c r="H4104" s="30"/>
      <c r="I4104" s="31"/>
      <c r="J4104" s="31"/>
      <c r="K4104" s="31"/>
    </row>
    <row r="4105" spans="1:11" ht="15.75" x14ac:dyDescent="0.25">
      <c r="A4105" s="28" t="str">
        <f>IFERROR((RANK(B4105, $B$5:B9101) + COUNTIF($B$5:B4105, B4105) - 1),"")</f>
        <v/>
      </c>
      <c r="B4105" s="29" t="str">
        <f t="shared" si="128"/>
        <v>0</v>
      </c>
      <c r="C4105" s="30"/>
      <c r="D4105" s="30"/>
      <c r="E4105" s="34"/>
      <c r="F4105" s="33" t="str">
        <f t="shared" si="129"/>
        <v/>
      </c>
      <c r="G4105" s="30"/>
      <c r="H4105" s="30"/>
      <c r="I4105" s="31"/>
      <c r="J4105" s="31"/>
      <c r="K4105" s="31"/>
    </row>
    <row r="4106" spans="1:11" ht="15.75" x14ac:dyDescent="0.25">
      <c r="A4106" s="28" t="str">
        <f>IFERROR((RANK(B4106, $B$5:B9102) + COUNTIF($B$5:B4106, B4106) - 1),"")</f>
        <v/>
      </c>
      <c r="B4106" s="29" t="str">
        <f t="shared" si="128"/>
        <v>0</v>
      </c>
      <c r="C4106" s="30"/>
      <c r="D4106" s="30"/>
      <c r="E4106" s="34"/>
      <c r="F4106" s="33" t="str">
        <f t="shared" si="129"/>
        <v/>
      </c>
      <c r="G4106" s="30"/>
      <c r="H4106" s="30"/>
      <c r="I4106" s="31"/>
      <c r="J4106" s="31"/>
      <c r="K4106" s="31"/>
    </row>
    <row r="4107" spans="1:11" ht="15.75" x14ac:dyDescent="0.25">
      <c r="A4107" s="28" t="str">
        <f>IFERROR((RANK(B4107, $B$5:B9103) + COUNTIF($B$5:B4107, B4107) - 1),"")</f>
        <v/>
      </c>
      <c r="B4107" s="29" t="str">
        <f t="shared" si="128"/>
        <v>0</v>
      </c>
      <c r="C4107" s="30"/>
      <c r="D4107" s="30"/>
      <c r="E4107" s="34"/>
      <c r="F4107" s="33" t="str">
        <f t="shared" si="129"/>
        <v/>
      </c>
      <c r="G4107" s="30"/>
      <c r="H4107" s="30"/>
      <c r="I4107" s="31"/>
      <c r="J4107" s="31"/>
      <c r="K4107" s="31"/>
    </row>
    <row r="4108" spans="1:11" ht="15.75" x14ac:dyDescent="0.25">
      <c r="A4108" s="28" t="str">
        <f>IFERROR((RANK(B4108, $B$5:B9104) + COUNTIF($B$5:B4108, B4108) - 1),"")</f>
        <v/>
      </c>
      <c r="B4108" s="29" t="str">
        <f t="shared" si="128"/>
        <v>0</v>
      </c>
      <c r="C4108" s="30"/>
      <c r="D4108" s="30"/>
      <c r="E4108" s="34"/>
      <c r="F4108" s="33" t="str">
        <f t="shared" si="129"/>
        <v/>
      </c>
      <c r="G4108" s="30"/>
      <c r="H4108" s="30"/>
      <c r="I4108" s="31"/>
      <c r="J4108" s="31"/>
      <c r="K4108" s="31"/>
    </row>
    <row r="4109" spans="1:11" ht="15.75" x14ac:dyDescent="0.25">
      <c r="A4109" s="28" t="str">
        <f>IFERROR((RANK(B4109, $B$5:B9105) + COUNTIF($B$5:B4109, B4109) - 1),"")</f>
        <v/>
      </c>
      <c r="B4109" s="29" t="str">
        <f t="shared" si="128"/>
        <v>0</v>
      </c>
      <c r="C4109" s="30"/>
      <c r="D4109" s="30"/>
      <c r="E4109" s="34"/>
      <c r="F4109" s="33" t="str">
        <f t="shared" si="129"/>
        <v/>
      </c>
      <c r="G4109" s="30"/>
      <c r="H4109" s="30"/>
      <c r="I4109" s="31"/>
      <c r="J4109" s="31"/>
      <c r="K4109" s="31"/>
    </row>
    <row r="4110" spans="1:11" ht="15.75" x14ac:dyDescent="0.25">
      <c r="A4110" s="28" t="str">
        <f>IFERROR((RANK(B4110, $B$5:B9106) + COUNTIF($B$5:B4110, B4110) - 1),"")</f>
        <v/>
      </c>
      <c r="B4110" s="29" t="str">
        <f t="shared" si="128"/>
        <v>0</v>
      </c>
      <c r="C4110" s="30"/>
      <c r="D4110" s="30"/>
      <c r="E4110" s="34"/>
      <c r="F4110" s="33" t="str">
        <f t="shared" si="129"/>
        <v/>
      </c>
      <c r="G4110" s="30"/>
      <c r="H4110" s="30"/>
      <c r="I4110" s="31"/>
      <c r="J4110" s="31"/>
      <c r="K4110" s="31"/>
    </row>
    <row r="4111" spans="1:11" ht="15.75" x14ac:dyDescent="0.25">
      <c r="A4111" s="28" t="str">
        <f>IFERROR((RANK(B4111, $B$5:B9107) + COUNTIF($B$5:B4111, B4111) - 1),"")</f>
        <v/>
      </c>
      <c r="B4111" s="29" t="str">
        <f t="shared" si="128"/>
        <v>0</v>
      </c>
      <c r="C4111" s="30"/>
      <c r="D4111" s="30"/>
      <c r="E4111" s="34"/>
      <c r="F4111" s="33" t="str">
        <f t="shared" si="129"/>
        <v/>
      </c>
      <c r="G4111" s="30"/>
      <c r="H4111" s="30"/>
      <c r="I4111" s="31"/>
      <c r="J4111" s="31"/>
      <c r="K4111" s="31"/>
    </row>
    <row r="4112" spans="1:11" ht="15.75" x14ac:dyDescent="0.25">
      <c r="A4112" s="28" t="str">
        <f>IFERROR((RANK(B4112, $B$5:B9108) + COUNTIF($B$5:B4112, B4112) - 1),"")</f>
        <v/>
      </c>
      <c r="B4112" s="29" t="str">
        <f t="shared" si="128"/>
        <v>0</v>
      </c>
      <c r="C4112" s="30"/>
      <c r="D4112" s="30"/>
      <c r="E4112" s="34"/>
      <c r="F4112" s="33" t="str">
        <f t="shared" si="129"/>
        <v/>
      </c>
      <c r="G4112" s="30"/>
      <c r="H4112" s="30"/>
      <c r="I4112" s="31"/>
      <c r="J4112" s="31"/>
      <c r="K4112" s="31"/>
    </row>
    <row r="4113" spans="1:11" ht="15.75" x14ac:dyDescent="0.25">
      <c r="A4113" s="28" t="str">
        <f>IFERROR((RANK(B4113, $B$5:B9109) + COUNTIF($B$5:B4113, B4113) - 1),"")</f>
        <v/>
      </c>
      <c r="B4113" s="29" t="str">
        <f t="shared" si="128"/>
        <v>0</v>
      </c>
      <c r="C4113" s="30"/>
      <c r="D4113" s="30"/>
      <c r="E4113" s="34"/>
      <c r="F4113" s="33" t="str">
        <f t="shared" si="129"/>
        <v/>
      </c>
      <c r="G4113" s="30"/>
      <c r="H4113" s="30"/>
      <c r="I4113" s="31"/>
      <c r="J4113" s="31"/>
      <c r="K4113" s="31"/>
    </row>
    <row r="4114" spans="1:11" ht="15.75" x14ac:dyDescent="0.25">
      <c r="A4114" s="28" t="str">
        <f>IFERROR((RANK(B4114, $B$5:B9110) + COUNTIF($B$5:B4114, B4114) - 1),"")</f>
        <v/>
      </c>
      <c r="B4114" s="29" t="str">
        <f t="shared" si="128"/>
        <v>0</v>
      </c>
      <c r="C4114" s="30"/>
      <c r="D4114" s="30"/>
      <c r="E4114" s="34"/>
      <c r="F4114" s="33" t="str">
        <f t="shared" si="129"/>
        <v/>
      </c>
      <c r="G4114" s="30"/>
      <c r="H4114" s="30"/>
      <c r="I4114" s="31"/>
      <c r="J4114" s="31"/>
      <c r="K4114" s="31"/>
    </row>
    <row r="4115" spans="1:11" ht="15.75" x14ac:dyDescent="0.25">
      <c r="A4115" s="28" t="str">
        <f>IFERROR((RANK(B4115, $B$5:B9111) + COUNTIF($B$5:B4115, B4115) - 1),"")</f>
        <v/>
      </c>
      <c r="B4115" s="29" t="str">
        <f t="shared" si="128"/>
        <v>0</v>
      </c>
      <c r="C4115" s="30"/>
      <c r="D4115" s="30"/>
      <c r="E4115" s="34"/>
      <c r="F4115" s="33" t="str">
        <f t="shared" si="129"/>
        <v/>
      </c>
      <c r="G4115" s="30"/>
      <c r="H4115" s="30"/>
      <c r="I4115" s="31"/>
      <c r="J4115" s="31"/>
      <c r="K4115" s="31"/>
    </row>
    <row r="4116" spans="1:11" ht="15.75" x14ac:dyDescent="0.25">
      <c r="A4116" s="28" t="str">
        <f>IFERROR((RANK(B4116, $B$5:B9112) + COUNTIF($B$5:B4116, B4116) - 1),"")</f>
        <v/>
      </c>
      <c r="B4116" s="29" t="str">
        <f t="shared" si="128"/>
        <v>0</v>
      </c>
      <c r="C4116" s="30"/>
      <c r="D4116" s="30"/>
      <c r="E4116" s="34"/>
      <c r="F4116" s="33" t="str">
        <f t="shared" si="129"/>
        <v/>
      </c>
      <c r="G4116" s="30"/>
      <c r="H4116" s="30"/>
      <c r="I4116" s="31"/>
      <c r="J4116" s="31"/>
      <c r="K4116" s="31"/>
    </row>
    <row r="4117" spans="1:11" ht="15.75" x14ac:dyDescent="0.25">
      <c r="A4117" s="28" t="str">
        <f>IFERROR((RANK(B4117, $B$5:B9113) + COUNTIF($B$5:B4117, B4117) - 1),"")</f>
        <v/>
      </c>
      <c r="B4117" s="29" t="str">
        <f t="shared" si="128"/>
        <v>0</v>
      </c>
      <c r="C4117" s="30"/>
      <c r="D4117" s="30"/>
      <c r="E4117" s="34"/>
      <c r="F4117" s="33" t="str">
        <f t="shared" si="129"/>
        <v/>
      </c>
      <c r="G4117" s="30"/>
      <c r="H4117" s="30"/>
      <c r="I4117" s="31"/>
      <c r="J4117" s="31"/>
      <c r="K4117" s="31"/>
    </row>
    <row r="4118" spans="1:11" ht="15.75" x14ac:dyDescent="0.25">
      <c r="A4118" s="28" t="str">
        <f>IFERROR((RANK(B4118, $B$5:B9114) + COUNTIF($B$5:B4118, B4118) - 1),"")</f>
        <v/>
      </c>
      <c r="B4118" s="29" t="str">
        <f t="shared" si="128"/>
        <v>0</v>
      </c>
      <c r="C4118" s="30"/>
      <c r="D4118" s="30"/>
      <c r="E4118" s="34"/>
      <c r="F4118" s="33" t="str">
        <f t="shared" si="129"/>
        <v/>
      </c>
      <c r="G4118" s="30"/>
      <c r="H4118" s="30"/>
      <c r="I4118" s="31"/>
      <c r="J4118" s="31"/>
      <c r="K4118" s="31"/>
    </row>
    <row r="4119" spans="1:11" ht="15.75" x14ac:dyDescent="0.25">
      <c r="A4119" s="28" t="str">
        <f>IFERROR((RANK(B4119, $B$5:B9115) + COUNTIF($B$5:B4119, B4119) - 1),"")</f>
        <v/>
      </c>
      <c r="B4119" s="29" t="str">
        <f t="shared" si="128"/>
        <v>0</v>
      </c>
      <c r="C4119" s="30"/>
      <c r="D4119" s="30"/>
      <c r="E4119" s="34"/>
      <c r="F4119" s="33" t="str">
        <f t="shared" si="129"/>
        <v/>
      </c>
      <c r="G4119" s="30"/>
      <c r="H4119" s="30"/>
      <c r="I4119" s="31"/>
      <c r="J4119" s="31"/>
      <c r="K4119" s="31"/>
    </row>
    <row r="4120" spans="1:11" ht="15.75" x14ac:dyDescent="0.25">
      <c r="A4120" s="28" t="str">
        <f>IFERROR((RANK(B4120, $B$5:B9116) + COUNTIF($B$5:B4120, B4120) - 1),"")</f>
        <v/>
      </c>
      <c r="B4120" s="29" t="str">
        <f t="shared" si="128"/>
        <v>0</v>
      </c>
      <c r="C4120" s="30"/>
      <c r="D4120" s="30"/>
      <c r="E4120" s="34"/>
      <c r="F4120" s="33" t="str">
        <f t="shared" si="129"/>
        <v/>
      </c>
      <c r="G4120" s="30"/>
      <c r="H4120" s="30"/>
      <c r="I4120" s="31"/>
      <c r="J4120" s="31"/>
      <c r="K4120" s="31"/>
    </row>
    <row r="4121" spans="1:11" ht="15.75" x14ac:dyDescent="0.25">
      <c r="A4121" s="28" t="str">
        <f>IFERROR((RANK(B4121, $B$5:B9117) + COUNTIF($B$5:B4121, B4121) - 1),"")</f>
        <v/>
      </c>
      <c r="B4121" s="29" t="str">
        <f t="shared" si="128"/>
        <v>0</v>
      </c>
      <c r="C4121" s="30"/>
      <c r="D4121" s="30"/>
      <c r="E4121" s="34"/>
      <c r="F4121" s="33" t="str">
        <f t="shared" si="129"/>
        <v/>
      </c>
      <c r="G4121" s="30"/>
      <c r="H4121" s="30"/>
      <c r="I4121" s="31"/>
      <c r="J4121" s="31"/>
      <c r="K4121" s="31"/>
    </row>
    <row r="4122" spans="1:11" ht="15.75" x14ac:dyDescent="0.25">
      <c r="A4122" s="28" t="str">
        <f>IFERROR((RANK(B4122, $B$5:B9118) + COUNTIF($B$5:B4122, B4122) - 1),"")</f>
        <v/>
      </c>
      <c r="B4122" s="29" t="str">
        <f t="shared" si="128"/>
        <v>0</v>
      </c>
      <c r="C4122" s="30"/>
      <c r="D4122" s="30"/>
      <c r="E4122" s="34"/>
      <c r="F4122" s="33" t="str">
        <f t="shared" si="129"/>
        <v/>
      </c>
      <c r="G4122" s="30"/>
      <c r="H4122" s="30"/>
      <c r="I4122" s="31"/>
      <c r="J4122" s="31"/>
      <c r="K4122" s="31"/>
    </row>
    <row r="4123" spans="1:11" ht="15.75" x14ac:dyDescent="0.25">
      <c r="A4123" s="28" t="str">
        <f>IFERROR((RANK(B4123, $B$5:B9119) + COUNTIF($B$5:B4123, B4123) - 1),"")</f>
        <v/>
      </c>
      <c r="B4123" s="29" t="str">
        <f t="shared" si="128"/>
        <v>0</v>
      </c>
      <c r="C4123" s="30"/>
      <c r="D4123" s="30"/>
      <c r="E4123" s="34"/>
      <c r="F4123" s="33" t="str">
        <f t="shared" si="129"/>
        <v/>
      </c>
      <c r="G4123" s="30"/>
      <c r="H4123" s="30"/>
      <c r="I4123" s="31"/>
      <c r="J4123" s="31"/>
      <c r="K4123" s="31"/>
    </row>
    <row r="4124" spans="1:11" ht="15.75" x14ac:dyDescent="0.25">
      <c r="A4124" s="28" t="str">
        <f>IFERROR((RANK(B4124, $B$5:B9120) + COUNTIF($B$5:B4124, B4124) - 1),"")</f>
        <v/>
      </c>
      <c r="B4124" s="29" t="str">
        <f t="shared" si="128"/>
        <v>0</v>
      </c>
      <c r="C4124" s="30"/>
      <c r="D4124" s="30"/>
      <c r="E4124" s="34"/>
      <c r="F4124" s="33" t="str">
        <f t="shared" si="129"/>
        <v/>
      </c>
      <c r="G4124" s="30"/>
      <c r="H4124" s="30"/>
      <c r="I4124" s="31"/>
      <c r="J4124" s="31"/>
      <c r="K4124" s="31"/>
    </row>
    <row r="4125" spans="1:11" ht="15.75" x14ac:dyDescent="0.25">
      <c r="A4125" s="28" t="str">
        <f>IFERROR((RANK(B4125, $B$5:B9121) + COUNTIF($B$5:B4125, B4125) - 1),"")</f>
        <v/>
      </c>
      <c r="B4125" s="29" t="str">
        <f t="shared" si="128"/>
        <v>0</v>
      </c>
      <c r="C4125" s="30"/>
      <c r="D4125" s="30"/>
      <c r="E4125" s="34"/>
      <c r="F4125" s="33" t="str">
        <f t="shared" si="129"/>
        <v/>
      </c>
      <c r="G4125" s="30"/>
      <c r="H4125" s="30"/>
      <c r="I4125" s="31"/>
      <c r="J4125" s="31"/>
      <c r="K4125" s="31"/>
    </row>
    <row r="4126" spans="1:11" ht="15.75" x14ac:dyDescent="0.25">
      <c r="A4126" s="28" t="str">
        <f>IFERROR((RANK(B4126, $B$5:B9122) + COUNTIF($B$5:B4126, B4126) - 1),"")</f>
        <v/>
      </c>
      <c r="B4126" s="29" t="str">
        <f t="shared" si="128"/>
        <v>0</v>
      </c>
      <c r="C4126" s="30"/>
      <c r="D4126" s="30"/>
      <c r="E4126" s="34"/>
      <c r="F4126" s="33" t="str">
        <f t="shared" si="129"/>
        <v/>
      </c>
      <c r="G4126" s="30"/>
      <c r="H4126" s="30"/>
      <c r="I4126" s="31"/>
      <c r="J4126" s="31"/>
      <c r="K4126" s="31"/>
    </row>
    <row r="4127" spans="1:11" ht="15.75" x14ac:dyDescent="0.25">
      <c r="A4127" s="28" t="str">
        <f>IFERROR((RANK(B4127, $B$5:B9123) + COUNTIF($B$5:B4127, B4127) - 1),"")</f>
        <v/>
      </c>
      <c r="B4127" s="29" t="str">
        <f t="shared" si="128"/>
        <v>0</v>
      </c>
      <c r="C4127" s="30"/>
      <c r="D4127" s="30"/>
      <c r="E4127" s="34"/>
      <c r="F4127" s="33" t="str">
        <f t="shared" si="129"/>
        <v/>
      </c>
      <c r="G4127" s="30"/>
      <c r="H4127" s="30"/>
      <c r="I4127" s="31"/>
      <c r="J4127" s="31"/>
      <c r="K4127" s="31"/>
    </row>
    <row r="4128" spans="1:11" ht="15.75" x14ac:dyDescent="0.25">
      <c r="A4128" s="28" t="str">
        <f>IFERROR((RANK(B4128, $B$5:B9124) + COUNTIF($B$5:B4128, B4128) - 1),"")</f>
        <v/>
      </c>
      <c r="B4128" s="29" t="str">
        <f t="shared" si="128"/>
        <v>0</v>
      </c>
      <c r="C4128" s="30"/>
      <c r="D4128" s="30"/>
      <c r="E4128" s="34"/>
      <c r="F4128" s="33" t="str">
        <f t="shared" si="129"/>
        <v/>
      </c>
      <c r="G4128" s="30"/>
      <c r="H4128" s="30"/>
      <c r="I4128" s="31"/>
      <c r="J4128" s="31"/>
      <c r="K4128" s="31"/>
    </row>
    <row r="4129" spans="1:11" ht="15.75" x14ac:dyDescent="0.25">
      <c r="A4129" s="28" t="str">
        <f>IFERROR((RANK(B4129, $B$5:B9125) + COUNTIF($B$5:B4129, B4129) - 1),"")</f>
        <v/>
      </c>
      <c r="B4129" s="29" t="str">
        <f t="shared" si="128"/>
        <v>0</v>
      </c>
      <c r="C4129" s="30"/>
      <c r="D4129" s="30"/>
      <c r="E4129" s="34"/>
      <c r="F4129" s="33" t="str">
        <f t="shared" si="129"/>
        <v/>
      </c>
      <c r="G4129" s="30"/>
      <c r="H4129" s="30"/>
      <c r="I4129" s="31"/>
      <c r="J4129" s="31"/>
      <c r="K4129" s="31"/>
    </row>
    <row r="4130" spans="1:11" ht="15.75" x14ac:dyDescent="0.25">
      <c r="A4130" s="28" t="str">
        <f>IFERROR((RANK(B4130, $B$5:B9126) + COUNTIF($B$5:B4130, B4130) - 1),"")</f>
        <v/>
      </c>
      <c r="B4130" s="29" t="str">
        <f t="shared" si="128"/>
        <v>0</v>
      </c>
      <c r="C4130" s="30"/>
      <c r="D4130" s="30"/>
      <c r="E4130" s="34"/>
      <c r="F4130" s="33" t="str">
        <f t="shared" si="129"/>
        <v/>
      </c>
      <c r="G4130" s="30"/>
      <c r="H4130" s="30"/>
      <c r="I4130" s="31"/>
      <c r="J4130" s="31"/>
      <c r="K4130" s="31"/>
    </row>
    <row r="4131" spans="1:11" ht="15.75" x14ac:dyDescent="0.25">
      <c r="A4131" s="28" t="str">
        <f>IFERROR((RANK(B4131, $B$5:B9127) + COUNTIF($B$5:B4131, B4131) - 1),"")</f>
        <v/>
      </c>
      <c r="B4131" s="29" t="str">
        <f t="shared" si="128"/>
        <v>0</v>
      </c>
      <c r="C4131" s="30"/>
      <c r="D4131" s="30"/>
      <c r="E4131" s="34"/>
      <c r="F4131" s="33" t="str">
        <f t="shared" si="129"/>
        <v/>
      </c>
      <c r="G4131" s="30"/>
      <c r="H4131" s="30"/>
      <c r="I4131" s="31"/>
      <c r="J4131" s="31"/>
      <c r="K4131" s="31"/>
    </row>
    <row r="4132" spans="1:11" ht="15.75" x14ac:dyDescent="0.25">
      <c r="A4132" s="28" t="str">
        <f>IFERROR((RANK(B4132, $B$5:B9128) + COUNTIF($B$5:B4132, B4132) - 1),"")</f>
        <v/>
      </c>
      <c r="B4132" s="29" t="str">
        <f t="shared" si="128"/>
        <v>0</v>
      </c>
      <c r="C4132" s="30"/>
      <c r="D4132" s="30"/>
      <c r="E4132" s="34"/>
      <c r="F4132" s="33" t="str">
        <f t="shared" si="129"/>
        <v/>
      </c>
      <c r="G4132" s="30"/>
      <c r="H4132" s="30"/>
      <c r="I4132" s="31"/>
      <c r="J4132" s="31"/>
      <c r="K4132" s="31"/>
    </row>
    <row r="4133" spans="1:11" ht="15.75" x14ac:dyDescent="0.25">
      <c r="A4133" s="28" t="str">
        <f>IFERROR((RANK(B4133, $B$5:B9129) + COUNTIF($B$5:B4133, B4133) - 1),"")</f>
        <v/>
      </c>
      <c r="B4133" s="29" t="str">
        <f t="shared" si="128"/>
        <v>0</v>
      </c>
      <c r="C4133" s="30"/>
      <c r="D4133" s="30"/>
      <c r="E4133" s="34"/>
      <c r="F4133" s="33" t="str">
        <f t="shared" si="129"/>
        <v/>
      </c>
      <c r="G4133" s="30"/>
      <c r="H4133" s="30"/>
      <c r="I4133" s="31"/>
      <c r="J4133" s="31"/>
      <c r="K4133" s="31"/>
    </row>
    <row r="4134" spans="1:11" ht="15.75" x14ac:dyDescent="0.25">
      <c r="A4134" s="28" t="str">
        <f>IFERROR((RANK(B4134, $B$5:B9130) + COUNTIF($B$5:B4134, B4134) - 1),"")</f>
        <v/>
      </c>
      <c r="B4134" s="29" t="str">
        <f t="shared" si="128"/>
        <v>0</v>
      </c>
      <c r="C4134" s="30"/>
      <c r="D4134" s="30"/>
      <c r="E4134" s="34"/>
      <c r="F4134" s="33" t="str">
        <f t="shared" si="129"/>
        <v/>
      </c>
      <c r="G4134" s="30"/>
      <c r="H4134" s="30"/>
      <c r="I4134" s="31"/>
      <c r="J4134" s="31"/>
      <c r="K4134" s="31"/>
    </row>
    <row r="4135" spans="1:11" ht="15.75" x14ac:dyDescent="0.25">
      <c r="A4135" s="28" t="str">
        <f>IFERROR((RANK(B4135, $B$5:B9131) + COUNTIF($B$5:B4135, B4135) - 1),"")</f>
        <v/>
      </c>
      <c r="B4135" s="29" t="str">
        <f t="shared" si="128"/>
        <v>0</v>
      </c>
      <c r="C4135" s="30"/>
      <c r="D4135" s="30"/>
      <c r="E4135" s="34"/>
      <c r="F4135" s="33" t="str">
        <f t="shared" si="129"/>
        <v/>
      </c>
      <c r="G4135" s="30"/>
      <c r="H4135" s="30"/>
      <c r="I4135" s="31"/>
      <c r="J4135" s="31"/>
      <c r="K4135" s="31"/>
    </row>
    <row r="4136" spans="1:11" ht="15.75" x14ac:dyDescent="0.25">
      <c r="A4136" s="28" t="str">
        <f>IFERROR((RANK(B4136, $B$5:B9132) + COUNTIF($B$5:B4136, B4136) - 1),"")</f>
        <v/>
      </c>
      <c r="B4136" s="29" t="str">
        <f t="shared" si="128"/>
        <v>0</v>
      </c>
      <c r="C4136" s="30"/>
      <c r="D4136" s="30"/>
      <c r="E4136" s="34"/>
      <c r="F4136" s="33" t="str">
        <f t="shared" si="129"/>
        <v/>
      </c>
      <c r="G4136" s="30"/>
      <c r="H4136" s="30"/>
      <c r="I4136" s="31"/>
      <c r="J4136" s="31"/>
      <c r="K4136" s="31"/>
    </row>
    <row r="4137" spans="1:11" ht="15.75" x14ac:dyDescent="0.25">
      <c r="A4137" s="28" t="str">
        <f>IFERROR((RANK(B4137, $B$5:B9133) + COUNTIF($B$5:B4137, B4137) - 1),"")</f>
        <v/>
      </c>
      <c r="B4137" s="29" t="str">
        <f t="shared" si="128"/>
        <v>0</v>
      </c>
      <c r="C4137" s="30"/>
      <c r="D4137" s="30"/>
      <c r="E4137" s="34"/>
      <c r="F4137" s="33" t="str">
        <f t="shared" si="129"/>
        <v/>
      </c>
      <c r="G4137" s="30"/>
      <c r="H4137" s="30"/>
      <c r="I4137" s="31"/>
      <c r="J4137" s="31"/>
      <c r="K4137" s="31"/>
    </row>
    <row r="4138" spans="1:11" ht="15.75" x14ac:dyDescent="0.25">
      <c r="A4138" s="28" t="str">
        <f>IFERROR((RANK(B4138, $B$5:B9134) + COUNTIF($B$5:B4138, B4138) - 1),"")</f>
        <v/>
      </c>
      <c r="B4138" s="29" t="str">
        <f t="shared" si="128"/>
        <v>0</v>
      </c>
      <c r="C4138" s="30"/>
      <c r="D4138" s="30"/>
      <c r="E4138" s="34"/>
      <c r="F4138" s="33" t="str">
        <f t="shared" si="129"/>
        <v/>
      </c>
      <c r="G4138" s="30"/>
      <c r="H4138" s="30"/>
      <c r="I4138" s="31"/>
      <c r="J4138" s="31"/>
      <c r="K4138" s="31"/>
    </row>
    <row r="4139" spans="1:11" ht="15.75" x14ac:dyDescent="0.25">
      <c r="A4139" s="28" t="str">
        <f>IFERROR((RANK(B4139, $B$5:B9135) + COUNTIF($B$5:B4139, B4139) - 1),"")</f>
        <v/>
      </c>
      <c r="B4139" s="29" t="str">
        <f t="shared" si="128"/>
        <v>0</v>
      </c>
      <c r="C4139" s="30"/>
      <c r="D4139" s="30"/>
      <c r="E4139" s="34"/>
      <c r="F4139" s="33" t="str">
        <f t="shared" si="129"/>
        <v/>
      </c>
      <c r="G4139" s="30"/>
      <c r="H4139" s="30"/>
      <c r="I4139" s="31"/>
      <c r="J4139" s="31"/>
      <c r="K4139" s="31"/>
    </row>
    <row r="4140" spans="1:11" ht="15.75" x14ac:dyDescent="0.25">
      <c r="A4140" s="28" t="str">
        <f>IFERROR((RANK(B4140, $B$5:B9136) + COUNTIF($B$5:B4140, B4140) - 1),"")</f>
        <v/>
      </c>
      <c r="B4140" s="29" t="str">
        <f t="shared" si="128"/>
        <v>0</v>
      </c>
      <c r="C4140" s="30"/>
      <c r="D4140" s="30"/>
      <c r="E4140" s="34"/>
      <c r="F4140" s="33" t="str">
        <f t="shared" si="129"/>
        <v/>
      </c>
      <c r="G4140" s="30"/>
      <c r="H4140" s="30"/>
      <c r="I4140" s="31"/>
      <c r="J4140" s="31"/>
      <c r="K4140" s="31"/>
    </row>
    <row r="4141" spans="1:11" ht="15.75" x14ac:dyDescent="0.25">
      <c r="A4141" s="28" t="str">
        <f>IFERROR((RANK(B4141, $B$5:B9137) + COUNTIF($B$5:B4141, B4141) - 1),"")</f>
        <v/>
      </c>
      <c r="B4141" s="29" t="str">
        <f t="shared" si="128"/>
        <v>0</v>
      </c>
      <c r="C4141" s="30"/>
      <c r="D4141" s="30"/>
      <c r="E4141" s="34"/>
      <c r="F4141" s="33" t="str">
        <f t="shared" si="129"/>
        <v/>
      </c>
      <c r="G4141" s="30"/>
      <c r="H4141" s="30"/>
      <c r="I4141" s="31"/>
      <c r="J4141" s="31"/>
      <c r="K4141" s="31"/>
    </row>
    <row r="4142" spans="1:11" ht="15.75" x14ac:dyDescent="0.25">
      <c r="A4142" s="28" t="str">
        <f>IFERROR((RANK(B4142, $B$5:B9138) + COUNTIF($B$5:B4142, B4142) - 1),"")</f>
        <v/>
      </c>
      <c r="B4142" s="29" t="str">
        <f t="shared" si="128"/>
        <v>0</v>
      </c>
      <c r="C4142" s="30"/>
      <c r="D4142" s="30"/>
      <c r="E4142" s="34"/>
      <c r="F4142" s="33" t="str">
        <f t="shared" si="129"/>
        <v/>
      </c>
      <c r="G4142" s="30"/>
      <c r="H4142" s="30"/>
      <c r="I4142" s="31"/>
      <c r="J4142" s="31"/>
      <c r="K4142" s="31"/>
    </row>
    <row r="4143" spans="1:11" ht="15.75" x14ac:dyDescent="0.25">
      <c r="A4143" s="28" t="str">
        <f>IFERROR((RANK(B4143, $B$5:B9139) + COUNTIF($B$5:B4143, B4143) - 1),"")</f>
        <v/>
      </c>
      <c r="B4143" s="29" t="str">
        <f t="shared" si="128"/>
        <v>0</v>
      </c>
      <c r="C4143" s="30"/>
      <c r="D4143" s="30"/>
      <c r="E4143" s="34"/>
      <c r="F4143" s="33" t="str">
        <f t="shared" si="129"/>
        <v/>
      </c>
      <c r="G4143" s="30"/>
      <c r="H4143" s="30"/>
      <c r="I4143" s="31"/>
      <c r="J4143" s="31"/>
      <c r="K4143" s="31"/>
    </row>
    <row r="4144" spans="1:11" ht="15.75" x14ac:dyDescent="0.25">
      <c r="A4144" s="28" t="str">
        <f>IFERROR((RANK(B4144, $B$5:B9140) + COUNTIF($B$5:B4144, B4144) - 1),"")</f>
        <v/>
      </c>
      <c r="B4144" s="29" t="str">
        <f t="shared" si="128"/>
        <v>0</v>
      </c>
      <c r="C4144" s="30"/>
      <c r="D4144" s="30"/>
      <c r="E4144" s="34"/>
      <c r="F4144" s="33" t="str">
        <f t="shared" si="129"/>
        <v/>
      </c>
      <c r="G4144" s="30"/>
      <c r="H4144" s="30"/>
      <c r="I4144" s="31"/>
      <c r="J4144" s="31"/>
      <c r="K4144" s="31"/>
    </row>
    <row r="4145" spans="1:11" ht="15.75" x14ac:dyDescent="0.25">
      <c r="A4145" s="28" t="str">
        <f>IFERROR((RANK(B4145, $B$5:B9141) + COUNTIF($B$5:B4145, B4145) - 1),"")</f>
        <v/>
      </c>
      <c r="B4145" s="29" t="str">
        <f t="shared" si="128"/>
        <v>0</v>
      </c>
      <c r="C4145" s="30"/>
      <c r="D4145" s="30"/>
      <c r="E4145" s="34"/>
      <c r="F4145" s="33" t="str">
        <f t="shared" si="129"/>
        <v/>
      </c>
      <c r="G4145" s="30"/>
      <c r="H4145" s="30"/>
      <c r="I4145" s="31"/>
      <c r="J4145" s="31"/>
      <c r="K4145" s="31"/>
    </row>
    <row r="4146" spans="1:11" ht="15.75" x14ac:dyDescent="0.25">
      <c r="A4146" s="28" t="str">
        <f>IFERROR((RANK(B4146, $B$5:B9142) + COUNTIF($B$5:B4146, B4146) - 1),"")</f>
        <v/>
      </c>
      <c r="B4146" s="29" t="str">
        <f t="shared" si="128"/>
        <v>0</v>
      </c>
      <c r="C4146" s="30"/>
      <c r="D4146" s="30"/>
      <c r="E4146" s="34"/>
      <c r="F4146" s="33" t="str">
        <f t="shared" si="129"/>
        <v/>
      </c>
      <c r="G4146" s="30"/>
      <c r="H4146" s="30"/>
      <c r="I4146" s="31"/>
      <c r="J4146" s="31"/>
      <c r="K4146" s="31"/>
    </row>
    <row r="4147" spans="1:11" ht="15.75" x14ac:dyDescent="0.25">
      <c r="A4147" s="28" t="str">
        <f>IFERROR((RANK(B4147, $B$5:B9143) + COUNTIF($B$5:B4147, B4147) - 1),"")</f>
        <v/>
      </c>
      <c r="B4147" s="29" t="str">
        <f t="shared" si="128"/>
        <v>0</v>
      </c>
      <c r="C4147" s="30"/>
      <c r="D4147" s="30"/>
      <c r="E4147" s="34"/>
      <c r="F4147" s="33" t="str">
        <f t="shared" si="129"/>
        <v/>
      </c>
      <c r="G4147" s="30"/>
      <c r="H4147" s="30"/>
      <c r="I4147" s="31"/>
      <c r="J4147" s="31"/>
      <c r="K4147" s="31"/>
    </row>
    <row r="4148" spans="1:11" ht="15.75" x14ac:dyDescent="0.25">
      <c r="A4148" s="28" t="str">
        <f>IFERROR((RANK(B4148, $B$5:B9144) + COUNTIF($B$5:B4148, B4148) - 1),"")</f>
        <v/>
      </c>
      <c r="B4148" s="29" t="str">
        <f t="shared" si="128"/>
        <v>0</v>
      </c>
      <c r="C4148" s="30"/>
      <c r="D4148" s="30"/>
      <c r="E4148" s="34"/>
      <c r="F4148" s="33" t="str">
        <f t="shared" si="129"/>
        <v/>
      </c>
      <c r="G4148" s="30"/>
      <c r="H4148" s="30"/>
      <c r="I4148" s="31"/>
      <c r="J4148" s="31"/>
      <c r="K4148" s="31"/>
    </row>
    <row r="4149" spans="1:11" ht="15.75" x14ac:dyDescent="0.25">
      <c r="A4149" s="28" t="str">
        <f>IFERROR((RANK(B4149, $B$5:B9145) + COUNTIF($B$5:B4149, B4149) - 1),"")</f>
        <v/>
      </c>
      <c r="B4149" s="29" t="str">
        <f t="shared" si="128"/>
        <v>0</v>
      </c>
      <c r="C4149" s="30"/>
      <c r="D4149" s="30"/>
      <c r="E4149" s="34"/>
      <c r="F4149" s="33" t="str">
        <f t="shared" si="129"/>
        <v/>
      </c>
      <c r="G4149" s="30"/>
      <c r="H4149" s="30"/>
      <c r="I4149" s="31"/>
      <c r="J4149" s="31"/>
      <c r="K4149" s="31"/>
    </row>
    <row r="4150" spans="1:11" ht="15.75" x14ac:dyDescent="0.25">
      <c r="A4150" s="28" t="str">
        <f>IFERROR((RANK(B4150, $B$5:B9146) + COUNTIF($B$5:B4150, B4150) - 1),"")</f>
        <v/>
      </c>
      <c r="B4150" s="29" t="str">
        <f t="shared" si="128"/>
        <v>0</v>
      </c>
      <c r="C4150" s="30"/>
      <c r="D4150" s="30"/>
      <c r="E4150" s="34"/>
      <c r="F4150" s="33" t="str">
        <f t="shared" si="129"/>
        <v/>
      </c>
      <c r="G4150" s="30"/>
      <c r="H4150" s="30"/>
      <c r="I4150" s="31"/>
      <c r="J4150" s="31"/>
      <c r="K4150" s="31"/>
    </row>
    <row r="4151" spans="1:11" ht="15.75" x14ac:dyDescent="0.25">
      <c r="A4151" s="28" t="str">
        <f>IFERROR((RANK(B4151, $B$5:B9147) + COUNTIF($B$5:B4151, B4151) - 1),"")</f>
        <v/>
      </c>
      <c r="B4151" s="29" t="str">
        <f t="shared" si="128"/>
        <v>0</v>
      </c>
      <c r="C4151" s="30"/>
      <c r="D4151" s="30"/>
      <c r="E4151" s="34"/>
      <c r="F4151" s="33" t="str">
        <f t="shared" si="129"/>
        <v/>
      </c>
      <c r="G4151" s="30"/>
      <c r="H4151" s="30"/>
      <c r="I4151" s="31"/>
      <c r="J4151" s="31"/>
      <c r="K4151" s="31"/>
    </row>
    <row r="4152" spans="1:11" ht="15.75" x14ac:dyDescent="0.25">
      <c r="A4152" s="28" t="str">
        <f>IFERROR((RANK(B4152, $B$5:B9148) + COUNTIF($B$5:B4152, B4152) - 1),"")</f>
        <v/>
      </c>
      <c r="B4152" s="29" t="str">
        <f t="shared" si="128"/>
        <v>0</v>
      </c>
      <c r="C4152" s="30"/>
      <c r="D4152" s="30"/>
      <c r="E4152" s="34"/>
      <c r="F4152" s="33" t="str">
        <f t="shared" si="129"/>
        <v/>
      </c>
      <c r="G4152" s="30"/>
      <c r="H4152" s="30"/>
      <c r="I4152" s="31"/>
      <c r="J4152" s="31"/>
      <c r="K4152" s="31"/>
    </row>
    <row r="4153" spans="1:11" ht="15.75" x14ac:dyDescent="0.25">
      <c r="A4153" s="28" t="str">
        <f>IFERROR((RANK(B4153, $B$5:B9149) + COUNTIF($B$5:B4153, B4153) - 1),"")</f>
        <v/>
      </c>
      <c r="B4153" s="29" t="str">
        <f t="shared" si="128"/>
        <v>0</v>
      </c>
      <c r="C4153" s="30"/>
      <c r="D4153" s="30"/>
      <c r="E4153" s="34"/>
      <c r="F4153" s="33" t="str">
        <f t="shared" si="129"/>
        <v/>
      </c>
      <c r="G4153" s="30"/>
      <c r="H4153" s="30"/>
      <c r="I4153" s="31"/>
      <c r="J4153" s="31"/>
      <c r="K4153" s="31"/>
    </row>
    <row r="4154" spans="1:11" ht="15.75" x14ac:dyDescent="0.25">
      <c r="A4154" s="28" t="str">
        <f>IFERROR((RANK(B4154, $B$5:B9150) + COUNTIF($B$5:B4154, B4154) - 1),"")</f>
        <v/>
      </c>
      <c r="B4154" s="29" t="str">
        <f t="shared" si="128"/>
        <v>0</v>
      </c>
      <c r="C4154" s="30"/>
      <c r="D4154" s="30"/>
      <c r="E4154" s="34"/>
      <c r="F4154" s="33" t="str">
        <f t="shared" si="129"/>
        <v/>
      </c>
      <c r="G4154" s="30"/>
      <c r="H4154" s="30"/>
      <c r="I4154" s="31"/>
      <c r="J4154" s="31"/>
      <c r="K4154" s="31"/>
    </row>
    <row r="4155" spans="1:11" ht="15.75" x14ac:dyDescent="0.25">
      <c r="A4155" s="28" t="str">
        <f>IFERROR((RANK(B4155, $B$5:B9151) + COUNTIF($B$5:B4155, B4155) - 1),"")</f>
        <v/>
      </c>
      <c r="B4155" s="29" t="str">
        <f t="shared" si="128"/>
        <v>0</v>
      </c>
      <c r="C4155" s="30"/>
      <c r="D4155" s="30"/>
      <c r="E4155" s="34"/>
      <c r="F4155" s="33" t="str">
        <f t="shared" si="129"/>
        <v/>
      </c>
      <c r="G4155" s="30"/>
      <c r="H4155" s="30"/>
      <c r="I4155" s="31"/>
      <c r="J4155" s="31"/>
      <c r="K4155" s="31"/>
    </row>
    <row r="4156" spans="1:11" ht="15.75" x14ac:dyDescent="0.25">
      <c r="A4156" s="28" t="str">
        <f>IFERROR((RANK(B4156, $B$5:B9152) + COUNTIF($B$5:B4156, B4156) - 1),"")</f>
        <v/>
      </c>
      <c r="B4156" s="29" t="str">
        <f t="shared" si="128"/>
        <v>0</v>
      </c>
      <c r="C4156" s="30"/>
      <c r="D4156" s="30"/>
      <c r="E4156" s="34"/>
      <c r="F4156" s="33" t="str">
        <f t="shared" si="129"/>
        <v/>
      </c>
      <c r="G4156" s="30"/>
      <c r="H4156" s="30"/>
      <c r="I4156" s="31"/>
      <c r="J4156" s="31"/>
      <c r="K4156" s="31"/>
    </row>
    <row r="4157" spans="1:11" ht="15.75" x14ac:dyDescent="0.25">
      <c r="A4157" s="28" t="str">
        <f>IFERROR((RANK(B4157, $B$5:B9153) + COUNTIF($B$5:B4157, B4157) - 1),"")</f>
        <v/>
      </c>
      <c r="B4157" s="29" t="str">
        <f t="shared" si="128"/>
        <v>0</v>
      </c>
      <c r="C4157" s="30"/>
      <c r="D4157" s="30"/>
      <c r="E4157" s="34"/>
      <c r="F4157" s="33" t="str">
        <f t="shared" si="129"/>
        <v/>
      </c>
      <c r="G4157" s="30"/>
      <c r="H4157" s="30"/>
      <c r="I4157" s="31"/>
      <c r="J4157" s="31"/>
      <c r="K4157" s="31"/>
    </row>
    <row r="4158" spans="1:11" ht="15.75" x14ac:dyDescent="0.25">
      <c r="A4158" s="28" t="str">
        <f>IFERROR((RANK(B4158, $B$5:B9154) + COUNTIF($B$5:B4158, B4158) - 1),"")</f>
        <v/>
      </c>
      <c r="B4158" s="29" t="str">
        <f t="shared" si="128"/>
        <v>0</v>
      </c>
      <c r="C4158" s="30"/>
      <c r="D4158" s="30"/>
      <c r="E4158" s="34"/>
      <c r="F4158" s="33" t="str">
        <f t="shared" si="129"/>
        <v/>
      </c>
      <c r="G4158" s="30"/>
      <c r="H4158" s="30"/>
      <c r="I4158" s="31"/>
      <c r="J4158" s="31"/>
      <c r="K4158" s="31"/>
    </row>
    <row r="4159" spans="1:11" ht="15.75" x14ac:dyDescent="0.25">
      <c r="A4159" s="28" t="str">
        <f>IFERROR((RANK(B4159, $B$5:B9155) + COUNTIF($B$5:B4159, B4159) - 1),"")</f>
        <v/>
      </c>
      <c r="B4159" s="29" t="str">
        <f t="shared" si="128"/>
        <v>0</v>
      </c>
      <c r="C4159" s="30"/>
      <c r="D4159" s="30"/>
      <c r="E4159" s="34"/>
      <c r="F4159" s="33" t="str">
        <f t="shared" si="129"/>
        <v/>
      </c>
      <c r="G4159" s="30"/>
      <c r="H4159" s="30"/>
      <c r="I4159" s="31"/>
      <c r="J4159" s="31"/>
      <c r="K4159" s="31"/>
    </row>
    <row r="4160" spans="1:11" ht="15.75" x14ac:dyDescent="0.25">
      <c r="A4160" s="28" t="str">
        <f>IFERROR((RANK(B4160, $B$5:B9156) + COUNTIF($B$5:B4160, B4160) - 1),"")</f>
        <v/>
      </c>
      <c r="B4160" s="29" t="str">
        <f t="shared" si="128"/>
        <v>0</v>
      </c>
      <c r="C4160" s="30"/>
      <c r="D4160" s="30"/>
      <c r="E4160" s="34"/>
      <c r="F4160" s="33" t="str">
        <f t="shared" si="129"/>
        <v/>
      </c>
      <c r="G4160" s="30"/>
      <c r="H4160" s="30"/>
      <c r="I4160" s="31"/>
      <c r="J4160" s="31"/>
      <c r="K4160" s="31"/>
    </row>
    <row r="4161" spans="1:11" ht="15.75" x14ac:dyDescent="0.25">
      <c r="A4161" s="28" t="str">
        <f>IFERROR((RANK(B4161, $B$5:B9157) + COUNTIF($B$5:B4161, B4161) - 1),"")</f>
        <v/>
      </c>
      <c r="B4161" s="29" t="str">
        <f t="shared" si="128"/>
        <v>0</v>
      </c>
      <c r="C4161" s="30"/>
      <c r="D4161" s="30"/>
      <c r="E4161" s="34"/>
      <c r="F4161" s="33" t="str">
        <f t="shared" si="129"/>
        <v/>
      </c>
      <c r="G4161" s="30"/>
      <c r="H4161" s="30"/>
      <c r="I4161" s="31"/>
      <c r="J4161" s="31"/>
      <c r="K4161" s="31"/>
    </row>
    <row r="4162" spans="1:11" ht="15.75" x14ac:dyDescent="0.25">
      <c r="A4162" s="28" t="str">
        <f>IFERROR((RANK(B4162, $B$5:B9158) + COUNTIF($B$5:B4162, B4162) - 1),"")</f>
        <v/>
      </c>
      <c r="B4162" s="29" t="str">
        <f t="shared" si="128"/>
        <v>0</v>
      </c>
      <c r="C4162" s="30"/>
      <c r="D4162" s="30"/>
      <c r="E4162" s="34"/>
      <c r="F4162" s="33" t="str">
        <f t="shared" si="129"/>
        <v/>
      </c>
      <c r="G4162" s="30"/>
      <c r="H4162" s="30"/>
      <c r="I4162" s="31"/>
      <c r="J4162" s="31"/>
      <c r="K4162" s="31"/>
    </row>
    <row r="4163" spans="1:11" ht="15.75" x14ac:dyDescent="0.25">
      <c r="A4163" s="28" t="str">
        <f>IFERROR((RANK(B4163, $B$5:B9159) + COUNTIF($B$5:B4163, B4163) - 1),"")</f>
        <v/>
      </c>
      <c r="B4163" s="29" t="str">
        <f t="shared" si="128"/>
        <v>0</v>
      </c>
      <c r="C4163" s="30"/>
      <c r="D4163" s="30"/>
      <c r="E4163" s="34"/>
      <c r="F4163" s="33" t="str">
        <f t="shared" si="129"/>
        <v/>
      </c>
      <c r="G4163" s="30"/>
      <c r="H4163" s="30"/>
      <c r="I4163" s="31"/>
      <c r="J4163" s="31"/>
      <c r="K4163" s="31"/>
    </row>
    <row r="4164" spans="1:11" ht="15.75" x14ac:dyDescent="0.25">
      <c r="A4164" s="28" t="str">
        <f>IFERROR((RANK(B4164, $B$5:B9160) + COUNTIF($B$5:B4164, B4164) - 1),"")</f>
        <v/>
      </c>
      <c r="B4164" s="29" t="str">
        <f t="shared" si="128"/>
        <v>0</v>
      </c>
      <c r="C4164" s="30"/>
      <c r="D4164" s="30"/>
      <c r="E4164" s="34"/>
      <c r="F4164" s="33" t="str">
        <f t="shared" si="129"/>
        <v/>
      </c>
      <c r="G4164" s="30"/>
      <c r="H4164" s="30"/>
      <c r="I4164" s="31"/>
      <c r="J4164" s="31"/>
      <c r="K4164" s="31"/>
    </row>
    <row r="4165" spans="1:11" ht="15.75" x14ac:dyDescent="0.25">
      <c r="A4165" s="28" t="str">
        <f>IFERROR((RANK(B4165, $B$5:B9161) + COUNTIF($B$5:B4165, B4165) - 1),"")</f>
        <v/>
      </c>
      <c r="B4165" s="29" t="str">
        <f t="shared" ref="B4165:B4228" si="130">IF(G4165="Removed",IF(AND(I4165 &lt;&gt; "Poor", I4165 &lt;&gt; "Very Poor/Dead",E4165&gt;5), E4165, "0"),"0")</f>
        <v>0</v>
      </c>
      <c r="C4165" s="30"/>
      <c r="D4165" s="30"/>
      <c r="E4165" s="34"/>
      <c r="F4165" s="33" t="str">
        <f t="shared" ref="F4165:F4228" si="131">IF(E4165&gt;=20,"X","")</f>
        <v/>
      </c>
      <c r="G4165" s="30"/>
      <c r="H4165" s="30"/>
      <c r="I4165" s="31"/>
      <c r="J4165" s="31"/>
      <c r="K4165" s="31"/>
    </row>
    <row r="4166" spans="1:11" ht="15.75" x14ac:dyDescent="0.25">
      <c r="A4166" s="28" t="str">
        <f>IFERROR((RANK(B4166, $B$5:B9162) + COUNTIF($B$5:B4166, B4166) - 1),"")</f>
        <v/>
      </c>
      <c r="B4166" s="29" t="str">
        <f t="shared" si="130"/>
        <v>0</v>
      </c>
      <c r="C4166" s="30"/>
      <c r="D4166" s="30"/>
      <c r="E4166" s="34"/>
      <c r="F4166" s="33" t="str">
        <f t="shared" si="131"/>
        <v/>
      </c>
      <c r="G4166" s="30"/>
      <c r="H4166" s="30"/>
      <c r="I4166" s="31"/>
      <c r="J4166" s="31"/>
      <c r="K4166" s="31"/>
    </row>
    <row r="4167" spans="1:11" ht="15.75" x14ac:dyDescent="0.25">
      <c r="A4167" s="28" t="str">
        <f>IFERROR((RANK(B4167, $B$5:B9163) + COUNTIF($B$5:B4167, B4167) - 1),"")</f>
        <v/>
      </c>
      <c r="B4167" s="29" t="str">
        <f t="shared" si="130"/>
        <v>0</v>
      </c>
      <c r="C4167" s="30"/>
      <c r="D4167" s="30"/>
      <c r="E4167" s="34"/>
      <c r="F4167" s="33" t="str">
        <f t="shared" si="131"/>
        <v/>
      </c>
      <c r="G4167" s="30"/>
      <c r="H4167" s="30"/>
      <c r="I4167" s="31"/>
      <c r="J4167" s="31"/>
      <c r="K4167" s="31"/>
    </row>
    <row r="4168" spans="1:11" ht="15.75" x14ac:dyDescent="0.25">
      <c r="A4168" s="28" t="str">
        <f>IFERROR((RANK(B4168, $B$5:B9164) + COUNTIF($B$5:B4168, B4168) - 1),"")</f>
        <v/>
      </c>
      <c r="B4168" s="29" t="str">
        <f t="shared" si="130"/>
        <v>0</v>
      </c>
      <c r="C4168" s="30"/>
      <c r="D4168" s="30"/>
      <c r="E4168" s="34"/>
      <c r="F4168" s="33" t="str">
        <f t="shared" si="131"/>
        <v/>
      </c>
      <c r="G4168" s="30"/>
      <c r="H4168" s="30"/>
      <c r="I4168" s="31"/>
      <c r="J4168" s="31"/>
      <c r="K4168" s="31"/>
    </row>
    <row r="4169" spans="1:11" ht="15.75" x14ac:dyDescent="0.25">
      <c r="A4169" s="28" t="str">
        <f>IFERROR((RANK(B4169, $B$5:B9165) + COUNTIF($B$5:B4169, B4169) - 1),"")</f>
        <v/>
      </c>
      <c r="B4169" s="29" t="str">
        <f t="shared" si="130"/>
        <v>0</v>
      </c>
      <c r="C4169" s="30"/>
      <c r="D4169" s="30"/>
      <c r="E4169" s="34"/>
      <c r="F4169" s="33" t="str">
        <f t="shared" si="131"/>
        <v/>
      </c>
      <c r="G4169" s="30"/>
      <c r="H4169" s="30"/>
      <c r="I4169" s="31"/>
      <c r="J4169" s="31"/>
      <c r="K4169" s="31"/>
    </row>
    <row r="4170" spans="1:11" ht="15.75" x14ac:dyDescent="0.25">
      <c r="A4170" s="28" t="str">
        <f>IFERROR((RANK(B4170, $B$5:B9166) + COUNTIF($B$5:B4170, B4170) - 1),"")</f>
        <v/>
      </c>
      <c r="B4170" s="29" t="str">
        <f t="shared" si="130"/>
        <v>0</v>
      </c>
      <c r="C4170" s="30"/>
      <c r="D4170" s="30"/>
      <c r="E4170" s="34"/>
      <c r="F4170" s="33" t="str">
        <f t="shared" si="131"/>
        <v/>
      </c>
      <c r="G4170" s="30"/>
      <c r="H4170" s="30"/>
      <c r="I4170" s="31"/>
      <c r="J4170" s="31"/>
      <c r="K4170" s="31"/>
    </row>
    <row r="4171" spans="1:11" ht="15.75" x14ac:dyDescent="0.25">
      <c r="A4171" s="28" t="str">
        <f>IFERROR((RANK(B4171, $B$5:B9167) + COUNTIF($B$5:B4171, B4171) - 1),"")</f>
        <v/>
      </c>
      <c r="B4171" s="29" t="str">
        <f t="shared" si="130"/>
        <v>0</v>
      </c>
      <c r="C4171" s="30"/>
      <c r="D4171" s="30"/>
      <c r="E4171" s="34"/>
      <c r="F4171" s="33" t="str">
        <f t="shared" si="131"/>
        <v/>
      </c>
      <c r="G4171" s="30"/>
      <c r="H4171" s="30"/>
      <c r="I4171" s="31"/>
      <c r="J4171" s="31"/>
      <c r="K4171" s="31"/>
    </row>
    <row r="4172" spans="1:11" ht="15.75" x14ac:dyDescent="0.25">
      <c r="A4172" s="28" t="str">
        <f>IFERROR((RANK(B4172, $B$5:B9168) + COUNTIF($B$5:B4172, B4172) - 1),"")</f>
        <v/>
      </c>
      <c r="B4172" s="29" t="str">
        <f t="shared" si="130"/>
        <v>0</v>
      </c>
      <c r="C4172" s="30"/>
      <c r="D4172" s="30"/>
      <c r="E4172" s="34"/>
      <c r="F4172" s="33" t="str">
        <f t="shared" si="131"/>
        <v/>
      </c>
      <c r="G4172" s="30"/>
      <c r="H4172" s="30"/>
      <c r="I4172" s="31"/>
      <c r="J4172" s="31"/>
      <c r="K4172" s="31"/>
    </row>
    <row r="4173" spans="1:11" ht="15.75" x14ac:dyDescent="0.25">
      <c r="A4173" s="28" t="str">
        <f>IFERROR((RANK(B4173, $B$5:B9169) + COUNTIF($B$5:B4173, B4173) - 1),"")</f>
        <v/>
      </c>
      <c r="B4173" s="29" t="str">
        <f t="shared" si="130"/>
        <v>0</v>
      </c>
      <c r="C4173" s="30"/>
      <c r="D4173" s="30"/>
      <c r="E4173" s="34"/>
      <c r="F4173" s="33" t="str">
        <f t="shared" si="131"/>
        <v/>
      </c>
      <c r="G4173" s="30"/>
      <c r="H4173" s="30"/>
      <c r="I4173" s="31"/>
      <c r="J4173" s="31"/>
      <c r="K4173" s="31"/>
    </row>
    <row r="4174" spans="1:11" ht="15.75" x14ac:dyDescent="0.25">
      <c r="A4174" s="28" t="str">
        <f>IFERROR((RANK(B4174, $B$5:B9170) + COUNTIF($B$5:B4174, B4174) - 1),"")</f>
        <v/>
      </c>
      <c r="B4174" s="29" t="str">
        <f t="shared" si="130"/>
        <v>0</v>
      </c>
      <c r="C4174" s="30"/>
      <c r="D4174" s="30"/>
      <c r="E4174" s="34"/>
      <c r="F4174" s="33" t="str">
        <f t="shared" si="131"/>
        <v/>
      </c>
      <c r="G4174" s="30"/>
      <c r="H4174" s="30"/>
      <c r="I4174" s="31"/>
      <c r="J4174" s="31"/>
      <c r="K4174" s="31"/>
    </row>
    <row r="4175" spans="1:11" ht="15.75" x14ac:dyDescent="0.25">
      <c r="A4175" s="28" t="str">
        <f>IFERROR((RANK(B4175, $B$5:B9171) + COUNTIF($B$5:B4175, B4175) - 1),"")</f>
        <v/>
      </c>
      <c r="B4175" s="29" t="str">
        <f t="shared" si="130"/>
        <v>0</v>
      </c>
      <c r="C4175" s="30"/>
      <c r="D4175" s="30"/>
      <c r="E4175" s="34"/>
      <c r="F4175" s="33" t="str">
        <f t="shared" si="131"/>
        <v/>
      </c>
      <c r="G4175" s="30"/>
      <c r="H4175" s="30"/>
      <c r="I4175" s="31"/>
      <c r="J4175" s="31"/>
      <c r="K4175" s="31"/>
    </row>
    <row r="4176" spans="1:11" ht="15.75" x14ac:dyDescent="0.25">
      <c r="A4176" s="28" t="str">
        <f>IFERROR((RANK(B4176, $B$5:B9172) + COUNTIF($B$5:B4176, B4176) - 1),"")</f>
        <v/>
      </c>
      <c r="B4176" s="29" t="str">
        <f t="shared" si="130"/>
        <v>0</v>
      </c>
      <c r="C4176" s="30"/>
      <c r="D4176" s="30"/>
      <c r="E4176" s="34"/>
      <c r="F4176" s="33" t="str">
        <f t="shared" si="131"/>
        <v/>
      </c>
      <c r="G4176" s="30"/>
      <c r="H4176" s="30"/>
      <c r="I4176" s="31"/>
      <c r="J4176" s="31"/>
      <c r="K4176" s="31"/>
    </row>
    <row r="4177" spans="1:11" ht="15.75" x14ac:dyDescent="0.25">
      <c r="A4177" s="28" t="str">
        <f>IFERROR((RANK(B4177, $B$5:B9173) + COUNTIF($B$5:B4177, B4177) - 1),"")</f>
        <v/>
      </c>
      <c r="B4177" s="29" t="str">
        <f t="shared" si="130"/>
        <v>0</v>
      </c>
      <c r="C4177" s="30"/>
      <c r="D4177" s="30"/>
      <c r="E4177" s="34"/>
      <c r="F4177" s="33" t="str">
        <f t="shared" si="131"/>
        <v/>
      </c>
      <c r="G4177" s="30"/>
      <c r="H4177" s="30"/>
      <c r="I4177" s="31"/>
      <c r="J4177" s="31"/>
      <c r="K4177" s="31"/>
    </row>
    <row r="4178" spans="1:11" ht="15.75" x14ac:dyDescent="0.25">
      <c r="A4178" s="28" t="str">
        <f>IFERROR((RANK(B4178, $B$5:B9174) + COUNTIF($B$5:B4178, B4178) - 1),"")</f>
        <v/>
      </c>
      <c r="B4178" s="29" t="str">
        <f t="shared" si="130"/>
        <v>0</v>
      </c>
      <c r="C4178" s="30"/>
      <c r="D4178" s="30"/>
      <c r="E4178" s="34"/>
      <c r="F4178" s="33" t="str">
        <f t="shared" si="131"/>
        <v/>
      </c>
      <c r="G4178" s="30"/>
      <c r="H4178" s="30"/>
      <c r="I4178" s="31"/>
      <c r="J4178" s="31"/>
      <c r="K4178" s="31"/>
    </row>
    <row r="4179" spans="1:11" ht="15.75" x14ac:dyDescent="0.25">
      <c r="A4179" s="28" t="str">
        <f>IFERROR((RANK(B4179, $B$5:B9175) + COUNTIF($B$5:B4179, B4179) - 1),"")</f>
        <v/>
      </c>
      <c r="B4179" s="29" t="str">
        <f t="shared" si="130"/>
        <v>0</v>
      </c>
      <c r="C4179" s="30"/>
      <c r="D4179" s="30"/>
      <c r="E4179" s="34"/>
      <c r="F4179" s="33" t="str">
        <f t="shared" si="131"/>
        <v/>
      </c>
      <c r="G4179" s="30"/>
      <c r="H4179" s="30"/>
      <c r="I4179" s="31"/>
      <c r="J4179" s="31"/>
      <c r="K4179" s="31"/>
    </row>
    <row r="4180" spans="1:11" ht="15.75" x14ac:dyDescent="0.25">
      <c r="A4180" s="28" t="str">
        <f>IFERROR((RANK(B4180, $B$5:B9176) + COUNTIF($B$5:B4180, B4180) - 1),"")</f>
        <v/>
      </c>
      <c r="B4180" s="29" t="str">
        <f t="shared" si="130"/>
        <v>0</v>
      </c>
      <c r="C4180" s="30"/>
      <c r="D4180" s="30"/>
      <c r="E4180" s="34"/>
      <c r="F4180" s="33" t="str">
        <f t="shared" si="131"/>
        <v/>
      </c>
      <c r="G4180" s="30"/>
      <c r="H4180" s="30"/>
      <c r="I4180" s="31"/>
      <c r="J4180" s="31"/>
      <c r="K4180" s="31"/>
    </row>
    <row r="4181" spans="1:11" ht="15.75" x14ac:dyDescent="0.25">
      <c r="A4181" s="28" t="str">
        <f>IFERROR((RANK(B4181, $B$5:B9177) + COUNTIF($B$5:B4181, B4181) - 1),"")</f>
        <v/>
      </c>
      <c r="B4181" s="29" t="str">
        <f t="shared" si="130"/>
        <v>0</v>
      </c>
      <c r="C4181" s="30"/>
      <c r="D4181" s="30"/>
      <c r="E4181" s="34"/>
      <c r="F4181" s="33" t="str">
        <f t="shared" si="131"/>
        <v/>
      </c>
      <c r="G4181" s="30"/>
      <c r="H4181" s="30"/>
      <c r="I4181" s="31"/>
      <c r="J4181" s="31"/>
      <c r="K4181" s="31"/>
    </row>
    <row r="4182" spans="1:11" ht="15.75" x14ac:dyDescent="0.25">
      <c r="A4182" s="28" t="str">
        <f>IFERROR((RANK(B4182, $B$5:B9178) + COUNTIF($B$5:B4182, B4182) - 1),"")</f>
        <v/>
      </c>
      <c r="B4182" s="29" t="str">
        <f t="shared" si="130"/>
        <v>0</v>
      </c>
      <c r="C4182" s="30"/>
      <c r="D4182" s="30"/>
      <c r="E4182" s="34"/>
      <c r="F4182" s="33" t="str">
        <f t="shared" si="131"/>
        <v/>
      </c>
      <c r="G4182" s="30"/>
      <c r="H4182" s="30"/>
      <c r="I4182" s="31"/>
      <c r="J4182" s="31"/>
      <c r="K4182" s="31"/>
    </row>
    <row r="4183" spans="1:11" ht="15.75" x14ac:dyDescent="0.25">
      <c r="A4183" s="28" t="str">
        <f>IFERROR((RANK(B4183, $B$5:B9179) + COUNTIF($B$5:B4183, B4183) - 1),"")</f>
        <v/>
      </c>
      <c r="B4183" s="29" t="str">
        <f t="shared" si="130"/>
        <v>0</v>
      </c>
      <c r="C4183" s="30"/>
      <c r="D4183" s="30"/>
      <c r="E4183" s="34"/>
      <c r="F4183" s="33" t="str">
        <f t="shared" si="131"/>
        <v/>
      </c>
      <c r="G4183" s="30"/>
      <c r="H4183" s="30"/>
      <c r="I4183" s="31"/>
      <c r="J4183" s="31"/>
      <c r="K4183" s="31"/>
    </row>
    <row r="4184" spans="1:11" ht="15.75" x14ac:dyDescent="0.25">
      <c r="A4184" s="28" t="str">
        <f>IFERROR((RANK(B4184, $B$5:B9180) + COUNTIF($B$5:B4184, B4184) - 1),"")</f>
        <v/>
      </c>
      <c r="B4184" s="29" t="str">
        <f t="shared" si="130"/>
        <v>0</v>
      </c>
      <c r="C4184" s="30"/>
      <c r="D4184" s="30"/>
      <c r="E4184" s="34"/>
      <c r="F4184" s="33" t="str">
        <f t="shared" si="131"/>
        <v/>
      </c>
      <c r="G4184" s="30"/>
      <c r="H4184" s="30"/>
      <c r="I4184" s="31"/>
      <c r="J4184" s="31"/>
      <c r="K4184" s="31"/>
    </row>
    <row r="4185" spans="1:11" ht="15.75" x14ac:dyDescent="0.25">
      <c r="A4185" s="28" t="str">
        <f>IFERROR((RANK(B4185, $B$5:B9181) + COUNTIF($B$5:B4185, B4185) - 1),"")</f>
        <v/>
      </c>
      <c r="B4185" s="29" t="str">
        <f t="shared" si="130"/>
        <v>0</v>
      </c>
      <c r="C4185" s="30"/>
      <c r="D4185" s="30"/>
      <c r="E4185" s="34"/>
      <c r="F4185" s="33" t="str">
        <f t="shared" si="131"/>
        <v/>
      </c>
      <c r="G4185" s="30"/>
      <c r="H4185" s="30"/>
      <c r="I4185" s="31"/>
      <c r="J4185" s="31"/>
      <c r="K4185" s="31"/>
    </row>
    <row r="4186" spans="1:11" ht="15.75" x14ac:dyDescent="0.25">
      <c r="A4186" s="28" t="str">
        <f>IFERROR((RANK(B4186, $B$5:B9182) + COUNTIF($B$5:B4186, B4186) - 1),"")</f>
        <v/>
      </c>
      <c r="B4186" s="29" t="str">
        <f t="shared" si="130"/>
        <v>0</v>
      </c>
      <c r="C4186" s="30"/>
      <c r="D4186" s="30"/>
      <c r="E4186" s="34"/>
      <c r="F4186" s="33" t="str">
        <f t="shared" si="131"/>
        <v/>
      </c>
      <c r="G4186" s="30"/>
      <c r="H4186" s="30"/>
      <c r="I4186" s="31"/>
      <c r="J4186" s="31"/>
      <c r="K4186" s="31"/>
    </row>
    <row r="4187" spans="1:11" ht="15.75" x14ac:dyDescent="0.25">
      <c r="A4187" s="28" t="str">
        <f>IFERROR((RANK(B4187, $B$5:B9183) + COUNTIF($B$5:B4187, B4187) - 1),"")</f>
        <v/>
      </c>
      <c r="B4187" s="29" t="str">
        <f t="shared" si="130"/>
        <v>0</v>
      </c>
      <c r="C4187" s="30"/>
      <c r="D4187" s="30"/>
      <c r="E4187" s="34"/>
      <c r="F4187" s="33" t="str">
        <f t="shared" si="131"/>
        <v/>
      </c>
      <c r="G4187" s="30"/>
      <c r="H4187" s="30"/>
      <c r="I4187" s="31"/>
      <c r="J4187" s="31"/>
      <c r="K4187" s="31"/>
    </row>
    <row r="4188" spans="1:11" ht="15.75" x14ac:dyDescent="0.25">
      <c r="A4188" s="28" t="str">
        <f>IFERROR((RANK(B4188, $B$5:B9184) + COUNTIF($B$5:B4188, B4188) - 1),"")</f>
        <v/>
      </c>
      <c r="B4188" s="29" t="str">
        <f t="shared" si="130"/>
        <v>0</v>
      </c>
      <c r="C4188" s="30"/>
      <c r="D4188" s="30"/>
      <c r="E4188" s="34"/>
      <c r="F4188" s="33" t="str">
        <f t="shared" si="131"/>
        <v/>
      </c>
      <c r="G4188" s="30"/>
      <c r="H4188" s="30"/>
      <c r="I4188" s="31"/>
      <c r="J4188" s="31"/>
      <c r="K4188" s="31"/>
    </row>
    <row r="4189" spans="1:11" ht="15.75" x14ac:dyDescent="0.25">
      <c r="A4189" s="28" t="str">
        <f>IFERROR((RANK(B4189, $B$5:B9185) + COUNTIF($B$5:B4189, B4189) - 1),"")</f>
        <v/>
      </c>
      <c r="B4189" s="29" t="str">
        <f t="shared" si="130"/>
        <v>0</v>
      </c>
      <c r="C4189" s="30"/>
      <c r="D4189" s="30"/>
      <c r="E4189" s="34"/>
      <c r="F4189" s="33" t="str">
        <f t="shared" si="131"/>
        <v/>
      </c>
      <c r="G4189" s="30"/>
      <c r="H4189" s="30"/>
      <c r="I4189" s="31"/>
      <c r="J4189" s="31"/>
      <c r="K4189" s="31"/>
    </row>
    <row r="4190" spans="1:11" ht="15.75" x14ac:dyDescent="0.25">
      <c r="A4190" s="28" t="str">
        <f>IFERROR((RANK(B4190, $B$5:B9186) + COUNTIF($B$5:B4190, B4190) - 1),"")</f>
        <v/>
      </c>
      <c r="B4190" s="29" t="str">
        <f t="shared" si="130"/>
        <v>0</v>
      </c>
      <c r="C4190" s="30"/>
      <c r="D4190" s="30"/>
      <c r="E4190" s="34"/>
      <c r="F4190" s="33" t="str">
        <f t="shared" si="131"/>
        <v/>
      </c>
      <c r="G4190" s="30"/>
      <c r="H4190" s="30"/>
      <c r="I4190" s="31"/>
      <c r="J4190" s="31"/>
      <c r="K4190" s="31"/>
    </row>
    <row r="4191" spans="1:11" ht="15.75" x14ac:dyDescent="0.25">
      <c r="A4191" s="28" t="str">
        <f>IFERROR((RANK(B4191, $B$5:B9187) + COUNTIF($B$5:B4191, B4191) - 1),"")</f>
        <v/>
      </c>
      <c r="B4191" s="29" t="str">
        <f t="shared" si="130"/>
        <v>0</v>
      </c>
      <c r="C4191" s="30"/>
      <c r="D4191" s="30"/>
      <c r="E4191" s="34"/>
      <c r="F4191" s="33" t="str">
        <f t="shared" si="131"/>
        <v/>
      </c>
      <c r="G4191" s="30"/>
      <c r="H4191" s="30"/>
      <c r="I4191" s="31"/>
      <c r="J4191" s="31"/>
      <c r="K4191" s="31"/>
    </row>
    <row r="4192" spans="1:11" ht="15.75" x14ac:dyDescent="0.25">
      <c r="A4192" s="28" t="str">
        <f>IFERROR((RANK(B4192, $B$5:B9188) + COUNTIF($B$5:B4192, B4192) - 1),"")</f>
        <v/>
      </c>
      <c r="B4192" s="29" t="str">
        <f t="shared" si="130"/>
        <v>0</v>
      </c>
      <c r="C4192" s="30"/>
      <c r="D4192" s="30"/>
      <c r="E4192" s="34"/>
      <c r="F4192" s="33" t="str">
        <f t="shared" si="131"/>
        <v/>
      </c>
      <c r="G4192" s="30"/>
      <c r="H4192" s="30"/>
      <c r="I4192" s="31"/>
      <c r="J4192" s="31"/>
      <c r="K4192" s="31"/>
    </row>
    <row r="4193" spans="1:11" ht="15.75" x14ac:dyDescent="0.25">
      <c r="A4193" s="28" t="str">
        <f>IFERROR((RANK(B4193, $B$5:B9189) + COUNTIF($B$5:B4193, B4193) - 1),"")</f>
        <v/>
      </c>
      <c r="B4193" s="29" t="str">
        <f t="shared" si="130"/>
        <v>0</v>
      </c>
      <c r="C4193" s="30"/>
      <c r="D4193" s="30"/>
      <c r="E4193" s="34"/>
      <c r="F4193" s="33" t="str">
        <f t="shared" si="131"/>
        <v/>
      </c>
      <c r="G4193" s="30"/>
      <c r="H4193" s="30"/>
      <c r="I4193" s="31"/>
      <c r="J4193" s="31"/>
      <c r="K4193" s="31"/>
    </row>
    <row r="4194" spans="1:11" ht="15.75" x14ac:dyDescent="0.25">
      <c r="A4194" s="28" t="str">
        <f>IFERROR((RANK(B4194, $B$5:B9190) + COUNTIF($B$5:B4194, B4194) - 1),"")</f>
        <v/>
      </c>
      <c r="B4194" s="29" t="str">
        <f t="shared" si="130"/>
        <v>0</v>
      </c>
      <c r="C4194" s="30"/>
      <c r="D4194" s="30"/>
      <c r="E4194" s="34"/>
      <c r="F4194" s="33" t="str">
        <f t="shared" si="131"/>
        <v/>
      </c>
      <c r="G4194" s="30"/>
      <c r="H4194" s="30"/>
      <c r="I4194" s="31"/>
      <c r="J4194" s="31"/>
      <c r="K4194" s="31"/>
    </row>
    <row r="4195" spans="1:11" ht="15.75" x14ac:dyDescent="0.25">
      <c r="A4195" s="28" t="str">
        <f>IFERROR((RANK(B4195, $B$5:B9191) + COUNTIF($B$5:B4195, B4195) - 1),"")</f>
        <v/>
      </c>
      <c r="B4195" s="29" t="str">
        <f t="shared" si="130"/>
        <v>0</v>
      </c>
      <c r="C4195" s="30"/>
      <c r="D4195" s="30"/>
      <c r="E4195" s="34"/>
      <c r="F4195" s="33" t="str">
        <f t="shared" si="131"/>
        <v/>
      </c>
      <c r="G4195" s="30"/>
      <c r="H4195" s="30"/>
      <c r="I4195" s="31"/>
      <c r="J4195" s="31"/>
      <c r="K4195" s="31"/>
    </row>
    <row r="4196" spans="1:11" ht="15.75" x14ac:dyDescent="0.25">
      <c r="A4196" s="28" t="str">
        <f>IFERROR((RANK(B4196, $B$5:B9192) + COUNTIF($B$5:B4196, B4196) - 1),"")</f>
        <v/>
      </c>
      <c r="B4196" s="29" t="str">
        <f t="shared" si="130"/>
        <v>0</v>
      </c>
      <c r="C4196" s="30"/>
      <c r="D4196" s="30"/>
      <c r="E4196" s="34"/>
      <c r="F4196" s="33" t="str">
        <f t="shared" si="131"/>
        <v/>
      </c>
      <c r="G4196" s="30"/>
      <c r="H4196" s="30"/>
      <c r="I4196" s="31"/>
      <c r="J4196" s="31"/>
      <c r="K4196" s="31"/>
    </row>
    <row r="4197" spans="1:11" ht="15.75" x14ac:dyDescent="0.25">
      <c r="A4197" s="28" t="str">
        <f>IFERROR((RANK(B4197, $B$5:B9193) + COUNTIF($B$5:B4197, B4197) - 1),"")</f>
        <v/>
      </c>
      <c r="B4197" s="29" t="str">
        <f t="shared" si="130"/>
        <v>0</v>
      </c>
      <c r="C4197" s="30"/>
      <c r="D4197" s="30"/>
      <c r="E4197" s="34"/>
      <c r="F4197" s="33" t="str">
        <f t="shared" si="131"/>
        <v/>
      </c>
      <c r="G4197" s="30"/>
      <c r="H4197" s="30"/>
      <c r="I4197" s="31"/>
      <c r="J4197" s="31"/>
      <c r="K4197" s="31"/>
    </row>
    <row r="4198" spans="1:11" ht="15.75" x14ac:dyDescent="0.25">
      <c r="A4198" s="28" t="str">
        <f>IFERROR((RANK(B4198, $B$5:B9194) + COUNTIF($B$5:B4198, B4198) - 1),"")</f>
        <v/>
      </c>
      <c r="B4198" s="29" t="str">
        <f t="shared" si="130"/>
        <v>0</v>
      </c>
      <c r="C4198" s="30"/>
      <c r="D4198" s="30"/>
      <c r="E4198" s="34"/>
      <c r="F4198" s="33" t="str">
        <f t="shared" si="131"/>
        <v/>
      </c>
      <c r="G4198" s="30"/>
      <c r="H4198" s="30"/>
      <c r="I4198" s="31"/>
      <c r="J4198" s="31"/>
      <c r="K4198" s="31"/>
    </row>
    <row r="4199" spans="1:11" ht="15.75" x14ac:dyDescent="0.25">
      <c r="A4199" s="28" t="str">
        <f>IFERROR((RANK(B4199, $B$5:B9195) + COUNTIF($B$5:B4199, B4199) - 1),"")</f>
        <v/>
      </c>
      <c r="B4199" s="29" t="str">
        <f t="shared" si="130"/>
        <v>0</v>
      </c>
      <c r="C4199" s="30"/>
      <c r="D4199" s="30"/>
      <c r="E4199" s="34"/>
      <c r="F4199" s="33" t="str">
        <f t="shared" si="131"/>
        <v/>
      </c>
      <c r="G4199" s="30"/>
      <c r="H4199" s="30"/>
      <c r="I4199" s="31"/>
      <c r="J4199" s="31"/>
      <c r="K4199" s="31"/>
    </row>
    <row r="4200" spans="1:11" ht="15.75" x14ac:dyDescent="0.25">
      <c r="A4200" s="28" t="str">
        <f>IFERROR((RANK(B4200, $B$5:B9196) + COUNTIF($B$5:B4200, B4200) - 1),"")</f>
        <v/>
      </c>
      <c r="B4200" s="29" t="str">
        <f t="shared" si="130"/>
        <v>0</v>
      </c>
      <c r="C4200" s="30"/>
      <c r="D4200" s="30"/>
      <c r="E4200" s="34"/>
      <c r="F4200" s="33" t="str">
        <f t="shared" si="131"/>
        <v/>
      </c>
      <c r="G4200" s="30"/>
      <c r="H4200" s="30"/>
      <c r="I4200" s="31"/>
      <c r="J4200" s="31"/>
      <c r="K4200" s="31"/>
    </row>
    <row r="4201" spans="1:11" ht="15.75" x14ac:dyDescent="0.25">
      <c r="A4201" s="28" t="str">
        <f>IFERROR((RANK(B4201, $B$5:B9197) + COUNTIF($B$5:B4201, B4201) - 1),"")</f>
        <v/>
      </c>
      <c r="B4201" s="29" t="str">
        <f t="shared" si="130"/>
        <v>0</v>
      </c>
      <c r="C4201" s="30"/>
      <c r="D4201" s="30"/>
      <c r="E4201" s="34"/>
      <c r="F4201" s="33" t="str">
        <f t="shared" si="131"/>
        <v/>
      </c>
      <c r="G4201" s="30"/>
      <c r="H4201" s="30"/>
      <c r="I4201" s="31"/>
      <c r="J4201" s="31"/>
      <c r="K4201" s="31"/>
    </row>
    <row r="4202" spans="1:11" ht="15.75" x14ac:dyDescent="0.25">
      <c r="A4202" s="28" t="str">
        <f>IFERROR((RANK(B4202, $B$5:B9198) + COUNTIF($B$5:B4202, B4202) - 1),"")</f>
        <v/>
      </c>
      <c r="B4202" s="29" t="str">
        <f t="shared" si="130"/>
        <v>0</v>
      </c>
      <c r="C4202" s="30"/>
      <c r="D4202" s="30"/>
      <c r="E4202" s="34"/>
      <c r="F4202" s="33" t="str">
        <f t="shared" si="131"/>
        <v/>
      </c>
      <c r="G4202" s="30"/>
      <c r="H4202" s="30"/>
      <c r="I4202" s="31"/>
      <c r="J4202" s="31"/>
      <c r="K4202" s="31"/>
    </row>
    <row r="4203" spans="1:11" ht="15.75" x14ac:dyDescent="0.25">
      <c r="A4203" s="28" t="str">
        <f>IFERROR((RANK(B4203, $B$5:B9199) + COUNTIF($B$5:B4203, B4203) - 1),"")</f>
        <v/>
      </c>
      <c r="B4203" s="29" t="str">
        <f t="shared" si="130"/>
        <v>0</v>
      </c>
      <c r="C4203" s="30"/>
      <c r="D4203" s="30"/>
      <c r="E4203" s="34"/>
      <c r="F4203" s="33" t="str">
        <f t="shared" si="131"/>
        <v/>
      </c>
      <c r="G4203" s="30"/>
      <c r="H4203" s="30"/>
      <c r="I4203" s="31"/>
      <c r="J4203" s="31"/>
      <c r="K4203" s="31"/>
    </row>
    <row r="4204" spans="1:11" ht="15.75" x14ac:dyDescent="0.25">
      <c r="A4204" s="28" t="str">
        <f>IFERROR((RANK(B4204, $B$5:B9200) + COUNTIF($B$5:B4204, B4204) - 1),"")</f>
        <v/>
      </c>
      <c r="B4204" s="29" t="str">
        <f t="shared" si="130"/>
        <v>0</v>
      </c>
      <c r="C4204" s="30"/>
      <c r="D4204" s="30"/>
      <c r="E4204" s="34"/>
      <c r="F4204" s="33" t="str">
        <f t="shared" si="131"/>
        <v/>
      </c>
      <c r="G4204" s="30"/>
      <c r="H4204" s="30"/>
      <c r="I4204" s="31"/>
      <c r="J4204" s="31"/>
      <c r="K4204" s="31"/>
    </row>
    <row r="4205" spans="1:11" ht="15.75" x14ac:dyDescent="0.25">
      <c r="A4205" s="28" t="str">
        <f>IFERROR((RANK(B4205, $B$5:B9201) + COUNTIF($B$5:B4205, B4205) - 1),"")</f>
        <v/>
      </c>
      <c r="B4205" s="29" t="str">
        <f t="shared" si="130"/>
        <v>0</v>
      </c>
      <c r="C4205" s="30"/>
      <c r="D4205" s="30"/>
      <c r="E4205" s="34"/>
      <c r="F4205" s="33" t="str">
        <f t="shared" si="131"/>
        <v/>
      </c>
      <c r="G4205" s="30"/>
      <c r="H4205" s="30"/>
      <c r="I4205" s="31"/>
      <c r="J4205" s="31"/>
      <c r="K4205" s="31"/>
    </row>
    <row r="4206" spans="1:11" ht="15.75" x14ac:dyDescent="0.25">
      <c r="A4206" s="28" t="str">
        <f>IFERROR((RANK(B4206, $B$5:B9202) + COUNTIF($B$5:B4206, B4206) - 1),"")</f>
        <v/>
      </c>
      <c r="B4206" s="29" t="str">
        <f t="shared" si="130"/>
        <v>0</v>
      </c>
      <c r="C4206" s="30"/>
      <c r="D4206" s="30"/>
      <c r="E4206" s="34"/>
      <c r="F4206" s="33" t="str">
        <f t="shared" si="131"/>
        <v/>
      </c>
      <c r="G4206" s="30"/>
      <c r="H4206" s="30"/>
      <c r="I4206" s="31"/>
      <c r="J4206" s="31"/>
      <c r="K4206" s="31"/>
    </row>
    <row r="4207" spans="1:11" ht="15.75" x14ac:dyDescent="0.25">
      <c r="A4207" s="28" t="str">
        <f>IFERROR((RANK(B4207, $B$5:B9203) + COUNTIF($B$5:B4207, B4207) - 1),"")</f>
        <v/>
      </c>
      <c r="B4207" s="29" t="str">
        <f t="shared" si="130"/>
        <v>0</v>
      </c>
      <c r="C4207" s="30"/>
      <c r="D4207" s="30"/>
      <c r="E4207" s="34"/>
      <c r="F4207" s="33" t="str">
        <f t="shared" si="131"/>
        <v/>
      </c>
      <c r="G4207" s="30"/>
      <c r="H4207" s="30"/>
      <c r="I4207" s="31"/>
      <c r="J4207" s="31"/>
      <c r="K4207" s="31"/>
    </row>
    <row r="4208" spans="1:11" ht="15.75" x14ac:dyDescent="0.25">
      <c r="A4208" s="28" t="str">
        <f>IFERROR((RANK(B4208, $B$5:B9204) + COUNTIF($B$5:B4208, B4208) - 1),"")</f>
        <v/>
      </c>
      <c r="B4208" s="29" t="str">
        <f t="shared" si="130"/>
        <v>0</v>
      </c>
      <c r="C4208" s="30"/>
      <c r="D4208" s="30"/>
      <c r="E4208" s="34"/>
      <c r="F4208" s="33" t="str">
        <f t="shared" si="131"/>
        <v/>
      </c>
      <c r="G4208" s="30"/>
      <c r="H4208" s="30"/>
      <c r="I4208" s="31"/>
      <c r="J4208" s="31"/>
      <c r="K4208" s="31"/>
    </row>
    <row r="4209" spans="1:11" ht="15.75" x14ac:dyDescent="0.25">
      <c r="A4209" s="28" t="str">
        <f>IFERROR((RANK(B4209, $B$5:B9205) + COUNTIF($B$5:B4209, B4209) - 1),"")</f>
        <v/>
      </c>
      <c r="B4209" s="29" t="str">
        <f t="shared" si="130"/>
        <v>0</v>
      </c>
      <c r="C4209" s="30"/>
      <c r="D4209" s="30"/>
      <c r="E4209" s="34"/>
      <c r="F4209" s="33" t="str">
        <f t="shared" si="131"/>
        <v/>
      </c>
      <c r="G4209" s="30"/>
      <c r="H4209" s="30"/>
      <c r="I4209" s="31"/>
      <c r="J4209" s="31"/>
      <c r="K4209" s="31"/>
    </row>
    <row r="4210" spans="1:11" ht="15.75" x14ac:dyDescent="0.25">
      <c r="A4210" s="28" t="str">
        <f>IFERROR((RANK(B4210, $B$5:B9206) + COUNTIF($B$5:B4210, B4210) - 1),"")</f>
        <v/>
      </c>
      <c r="B4210" s="29" t="str">
        <f t="shared" si="130"/>
        <v>0</v>
      </c>
      <c r="C4210" s="30"/>
      <c r="D4210" s="30"/>
      <c r="E4210" s="34"/>
      <c r="F4210" s="33" t="str">
        <f t="shared" si="131"/>
        <v/>
      </c>
      <c r="G4210" s="30"/>
      <c r="H4210" s="30"/>
      <c r="I4210" s="31"/>
      <c r="J4210" s="31"/>
      <c r="K4210" s="31"/>
    </row>
    <row r="4211" spans="1:11" ht="15.75" x14ac:dyDescent="0.25">
      <c r="A4211" s="28" t="str">
        <f>IFERROR((RANK(B4211, $B$5:B9207) + COUNTIF($B$5:B4211, B4211) - 1),"")</f>
        <v/>
      </c>
      <c r="B4211" s="29" t="str">
        <f t="shared" si="130"/>
        <v>0</v>
      </c>
      <c r="C4211" s="30"/>
      <c r="D4211" s="30"/>
      <c r="E4211" s="34"/>
      <c r="F4211" s="33" t="str">
        <f t="shared" si="131"/>
        <v/>
      </c>
      <c r="G4211" s="30"/>
      <c r="H4211" s="30"/>
      <c r="I4211" s="31"/>
      <c r="J4211" s="31"/>
      <c r="K4211" s="31"/>
    </row>
    <row r="4212" spans="1:11" ht="15.75" x14ac:dyDescent="0.25">
      <c r="A4212" s="28" t="str">
        <f>IFERROR((RANK(B4212, $B$5:B9208) + COUNTIF($B$5:B4212, B4212) - 1),"")</f>
        <v/>
      </c>
      <c r="B4212" s="29" t="str">
        <f t="shared" si="130"/>
        <v>0</v>
      </c>
      <c r="C4212" s="30"/>
      <c r="D4212" s="30"/>
      <c r="E4212" s="34"/>
      <c r="F4212" s="33" t="str">
        <f t="shared" si="131"/>
        <v/>
      </c>
      <c r="G4212" s="30"/>
      <c r="H4212" s="30"/>
      <c r="I4212" s="31"/>
      <c r="J4212" s="31"/>
      <c r="K4212" s="31"/>
    </row>
    <row r="4213" spans="1:11" ht="15.75" x14ac:dyDescent="0.25">
      <c r="A4213" s="28" t="str">
        <f>IFERROR((RANK(B4213, $B$5:B9209) + COUNTIF($B$5:B4213, B4213) - 1),"")</f>
        <v/>
      </c>
      <c r="B4213" s="29" t="str">
        <f t="shared" si="130"/>
        <v>0</v>
      </c>
      <c r="C4213" s="30"/>
      <c r="D4213" s="30"/>
      <c r="E4213" s="34"/>
      <c r="F4213" s="33" t="str">
        <f t="shared" si="131"/>
        <v/>
      </c>
      <c r="G4213" s="30"/>
      <c r="H4213" s="30"/>
      <c r="I4213" s="31"/>
      <c r="J4213" s="31"/>
      <c r="K4213" s="31"/>
    </row>
    <row r="4214" spans="1:11" ht="15.75" x14ac:dyDescent="0.25">
      <c r="A4214" s="28" t="str">
        <f>IFERROR((RANK(B4214, $B$5:B9210) + COUNTIF($B$5:B4214, B4214) - 1),"")</f>
        <v/>
      </c>
      <c r="B4214" s="29" t="str">
        <f t="shared" si="130"/>
        <v>0</v>
      </c>
      <c r="C4214" s="30"/>
      <c r="D4214" s="30"/>
      <c r="E4214" s="34"/>
      <c r="F4214" s="33" t="str">
        <f t="shared" si="131"/>
        <v/>
      </c>
      <c r="G4214" s="30"/>
      <c r="H4214" s="30"/>
      <c r="I4214" s="31"/>
      <c r="J4214" s="31"/>
      <c r="K4214" s="31"/>
    </row>
    <row r="4215" spans="1:11" ht="15.75" x14ac:dyDescent="0.25">
      <c r="A4215" s="28" t="str">
        <f>IFERROR((RANK(B4215, $B$5:B9211) + COUNTIF($B$5:B4215, B4215) - 1),"")</f>
        <v/>
      </c>
      <c r="B4215" s="29" t="str">
        <f t="shared" si="130"/>
        <v>0</v>
      </c>
      <c r="C4215" s="30"/>
      <c r="D4215" s="30"/>
      <c r="E4215" s="34"/>
      <c r="F4215" s="33" t="str">
        <f t="shared" si="131"/>
        <v/>
      </c>
      <c r="G4215" s="30"/>
      <c r="H4215" s="30"/>
      <c r="I4215" s="31"/>
      <c r="J4215" s="31"/>
      <c r="K4215" s="31"/>
    </row>
    <row r="4216" spans="1:11" ht="15.75" x14ac:dyDescent="0.25">
      <c r="A4216" s="28" t="str">
        <f>IFERROR((RANK(B4216, $B$5:B9212) + COUNTIF($B$5:B4216, B4216) - 1),"")</f>
        <v/>
      </c>
      <c r="B4216" s="29" t="str">
        <f t="shared" si="130"/>
        <v>0</v>
      </c>
      <c r="C4216" s="30"/>
      <c r="D4216" s="30"/>
      <c r="E4216" s="34"/>
      <c r="F4216" s="33" t="str">
        <f t="shared" si="131"/>
        <v/>
      </c>
      <c r="G4216" s="30"/>
      <c r="H4216" s="30"/>
      <c r="I4216" s="31"/>
      <c r="J4216" s="31"/>
      <c r="K4216" s="31"/>
    </row>
    <row r="4217" spans="1:11" ht="15.75" x14ac:dyDescent="0.25">
      <c r="A4217" s="28" t="str">
        <f>IFERROR((RANK(B4217, $B$5:B9213) + COUNTIF($B$5:B4217, B4217) - 1),"")</f>
        <v/>
      </c>
      <c r="B4217" s="29" t="str">
        <f t="shared" si="130"/>
        <v>0</v>
      </c>
      <c r="C4217" s="30"/>
      <c r="D4217" s="30"/>
      <c r="E4217" s="34"/>
      <c r="F4217" s="33" t="str">
        <f t="shared" si="131"/>
        <v/>
      </c>
      <c r="G4217" s="30"/>
      <c r="H4217" s="30"/>
      <c r="I4217" s="31"/>
      <c r="J4217" s="31"/>
      <c r="K4217" s="31"/>
    </row>
    <row r="4218" spans="1:11" ht="15.75" x14ac:dyDescent="0.25">
      <c r="A4218" s="28" t="str">
        <f>IFERROR((RANK(B4218, $B$5:B9214) + COUNTIF($B$5:B4218, B4218) - 1),"")</f>
        <v/>
      </c>
      <c r="B4218" s="29" t="str">
        <f t="shared" si="130"/>
        <v>0</v>
      </c>
      <c r="C4218" s="30"/>
      <c r="D4218" s="30"/>
      <c r="E4218" s="34"/>
      <c r="F4218" s="33" t="str">
        <f t="shared" si="131"/>
        <v/>
      </c>
      <c r="G4218" s="30"/>
      <c r="H4218" s="30"/>
      <c r="I4218" s="31"/>
      <c r="J4218" s="31"/>
      <c r="K4218" s="31"/>
    </row>
    <row r="4219" spans="1:11" ht="15.75" x14ac:dyDescent="0.25">
      <c r="A4219" s="28" t="str">
        <f>IFERROR((RANK(B4219, $B$5:B9215) + COUNTIF($B$5:B4219, B4219) - 1),"")</f>
        <v/>
      </c>
      <c r="B4219" s="29" t="str">
        <f t="shared" si="130"/>
        <v>0</v>
      </c>
      <c r="C4219" s="30"/>
      <c r="D4219" s="30"/>
      <c r="E4219" s="34"/>
      <c r="F4219" s="33" t="str">
        <f t="shared" si="131"/>
        <v/>
      </c>
      <c r="G4219" s="30"/>
      <c r="H4219" s="30"/>
      <c r="I4219" s="31"/>
      <c r="J4219" s="31"/>
      <c r="K4219" s="31"/>
    </row>
    <row r="4220" spans="1:11" ht="15.75" x14ac:dyDescent="0.25">
      <c r="A4220" s="28" t="str">
        <f>IFERROR((RANK(B4220, $B$5:B9216) + COUNTIF($B$5:B4220, B4220) - 1),"")</f>
        <v/>
      </c>
      <c r="B4220" s="29" t="str">
        <f t="shared" si="130"/>
        <v>0</v>
      </c>
      <c r="C4220" s="30"/>
      <c r="D4220" s="30"/>
      <c r="E4220" s="34"/>
      <c r="F4220" s="33" t="str">
        <f t="shared" si="131"/>
        <v/>
      </c>
      <c r="G4220" s="30"/>
      <c r="H4220" s="30"/>
      <c r="I4220" s="31"/>
      <c r="J4220" s="31"/>
      <c r="K4220" s="31"/>
    </row>
    <row r="4221" spans="1:11" ht="15.75" x14ac:dyDescent="0.25">
      <c r="A4221" s="28" t="str">
        <f>IFERROR((RANK(B4221, $B$5:B9217) + COUNTIF($B$5:B4221, B4221) - 1),"")</f>
        <v/>
      </c>
      <c r="B4221" s="29" t="str">
        <f t="shared" si="130"/>
        <v>0</v>
      </c>
      <c r="C4221" s="30"/>
      <c r="D4221" s="30"/>
      <c r="E4221" s="34"/>
      <c r="F4221" s="33" t="str">
        <f t="shared" si="131"/>
        <v/>
      </c>
      <c r="G4221" s="30"/>
      <c r="H4221" s="30"/>
      <c r="I4221" s="31"/>
      <c r="J4221" s="31"/>
      <c r="K4221" s="31"/>
    </row>
    <row r="4222" spans="1:11" ht="15.75" x14ac:dyDescent="0.25">
      <c r="A4222" s="28" t="str">
        <f>IFERROR((RANK(B4222, $B$5:B9218) + COUNTIF($B$5:B4222, B4222) - 1),"")</f>
        <v/>
      </c>
      <c r="B4222" s="29" t="str">
        <f t="shared" si="130"/>
        <v>0</v>
      </c>
      <c r="C4222" s="30"/>
      <c r="D4222" s="30"/>
      <c r="E4222" s="34"/>
      <c r="F4222" s="33" t="str">
        <f t="shared" si="131"/>
        <v/>
      </c>
      <c r="G4222" s="30"/>
      <c r="H4222" s="30"/>
      <c r="I4222" s="31"/>
      <c r="J4222" s="31"/>
      <c r="K4222" s="31"/>
    </row>
    <row r="4223" spans="1:11" ht="15.75" x14ac:dyDescent="0.25">
      <c r="A4223" s="28" t="str">
        <f>IFERROR((RANK(B4223, $B$5:B9219) + COUNTIF($B$5:B4223, B4223) - 1),"")</f>
        <v/>
      </c>
      <c r="B4223" s="29" t="str">
        <f t="shared" si="130"/>
        <v>0</v>
      </c>
      <c r="C4223" s="30"/>
      <c r="D4223" s="30"/>
      <c r="E4223" s="34"/>
      <c r="F4223" s="33" t="str">
        <f t="shared" si="131"/>
        <v/>
      </c>
      <c r="G4223" s="30"/>
      <c r="H4223" s="30"/>
      <c r="I4223" s="31"/>
      <c r="J4223" s="31"/>
      <c r="K4223" s="31"/>
    </row>
    <row r="4224" spans="1:11" ht="15.75" x14ac:dyDescent="0.25">
      <c r="A4224" s="28" t="str">
        <f>IFERROR((RANK(B4224, $B$5:B9220) + COUNTIF($B$5:B4224, B4224) - 1),"")</f>
        <v/>
      </c>
      <c r="B4224" s="29" t="str">
        <f t="shared" si="130"/>
        <v>0</v>
      </c>
      <c r="C4224" s="30"/>
      <c r="D4224" s="30"/>
      <c r="E4224" s="34"/>
      <c r="F4224" s="33" t="str">
        <f t="shared" si="131"/>
        <v/>
      </c>
      <c r="G4224" s="30"/>
      <c r="H4224" s="30"/>
      <c r="I4224" s="31"/>
      <c r="J4224" s="31"/>
      <c r="K4224" s="31"/>
    </row>
    <row r="4225" spans="1:11" ht="15.75" x14ac:dyDescent="0.25">
      <c r="A4225" s="28" t="str">
        <f>IFERROR((RANK(B4225, $B$5:B9221) + COUNTIF($B$5:B4225, B4225) - 1),"")</f>
        <v/>
      </c>
      <c r="B4225" s="29" t="str">
        <f t="shared" si="130"/>
        <v>0</v>
      </c>
      <c r="C4225" s="30"/>
      <c r="D4225" s="30"/>
      <c r="E4225" s="34"/>
      <c r="F4225" s="33" t="str">
        <f t="shared" si="131"/>
        <v/>
      </c>
      <c r="G4225" s="30"/>
      <c r="H4225" s="30"/>
      <c r="I4225" s="31"/>
      <c r="J4225" s="31"/>
      <c r="K4225" s="31"/>
    </row>
    <row r="4226" spans="1:11" ht="15.75" x14ac:dyDescent="0.25">
      <c r="A4226" s="28" t="str">
        <f>IFERROR((RANK(B4226, $B$5:B9222) + COUNTIF($B$5:B4226, B4226) - 1),"")</f>
        <v/>
      </c>
      <c r="B4226" s="29" t="str">
        <f t="shared" si="130"/>
        <v>0</v>
      </c>
      <c r="C4226" s="30"/>
      <c r="D4226" s="30"/>
      <c r="E4226" s="34"/>
      <c r="F4226" s="33" t="str">
        <f t="shared" si="131"/>
        <v/>
      </c>
      <c r="G4226" s="30"/>
      <c r="H4226" s="30"/>
      <c r="I4226" s="31"/>
      <c r="J4226" s="31"/>
      <c r="K4226" s="31"/>
    </row>
    <row r="4227" spans="1:11" ht="15.75" x14ac:dyDescent="0.25">
      <c r="A4227" s="28" t="str">
        <f>IFERROR((RANK(B4227, $B$5:B9223) + COUNTIF($B$5:B4227, B4227) - 1),"")</f>
        <v/>
      </c>
      <c r="B4227" s="29" t="str">
        <f t="shared" si="130"/>
        <v>0</v>
      </c>
      <c r="C4227" s="30"/>
      <c r="D4227" s="30"/>
      <c r="E4227" s="34"/>
      <c r="F4227" s="33" t="str">
        <f t="shared" si="131"/>
        <v/>
      </c>
      <c r="G4227" s="30"/>
      <c r="H4227" s="30"/>
      <c r="I4227" s="31"/>
      <c r="J4227" s="31"/>
      <c r="K4227" s="31"/>
    </row>
    <row r="4228" spans="1:11" ht="15.75" x14ac:dyDescent="0.25">
      <c r="A4228" s="28" t="str">
        <f>IFERROR((RANK(B4228, $B$5:B9224) + COUNTIF($B$5:B4228, B4228) - 1),"")</f>
        <v/>
      </c>
      <c r="B4228" s="29" t="str">
        <f t="shared" si="130"/>
        <v>0</v>
      </c>
      <c r="C4228" s="30"/>
      <c r="D4228" s="30"/>
      <c r="E4228" s="34"/>
      <c r="F4228" s="33" t="str">
        <f t="shared" si="131"/>
        <v/>
      </c>
      <c r="G4228" s="30"/>
      <c r="H4228" s="30"/>
      <c r="I4228" s="31"/>
      <c r="J4228" s="31"/>
      <c r="K4228" s="31"/>
    </row>
    <row r="4229" spans="1:11" ht="15.75" x14ac:dyDescent="0.25">
      <c r="A4229" s="28" t="str">
        <f>IFERROR((RANK(B4229, $B$5:B9225) + COUNTIF($B$5:B4229, B4229) - 1),"")</f>
        <v/>
      </c>
      <c r="B4229" s="29" t="str">
        <f t="shared" ref="B4229:B4292" si="132">IF(G4229="Removed",IF(AND(I4229 &lt;&gt; "Poor", I4229 &lt;&gt; "Very Poor/Dead",E4229&gt;5), E4229, "0"),"0")</f>
        <v>0</v>
      </c>
      <c r="C4229" s="30"/>
      <c r="D4229" s="30"/>
      <c r="E4229" s="34"/>
      <c r="F4229" s="33" t="str">
        <f t="shared" ref="F4229:F4292" si="133">IF(E4229&gt;=20,"X","")</f>
        <v/>
      </c>
      <c r="G4229" s="30"/>
      <c r="H4229" s="30"/>
      <c r="I4229" s="31"/>
      <c r="J4229" s="31"/>
      <c r="K4229" s="31"/>
    </row>
    <row r="4230" spans="1:11" ht="15.75" x14ac:dyDescent="0.25">
      <c r="A4230" s="28" t="str">
        <f>IFERROR((RANK(B4230, $B$5:B9226) + COUNTIF($B$5:B4230, B4230) - 1),"")</f>
        <v/>
      </c>
      <c r="B4230" s="29" t="str">
        <f t="shared" si="132"/>
        <v>0</v>
      </c>
      <c r="C4230" s="30"/>
      <c r="D4230" s="30"/>
      <c r="E4230" s="34"/>
      <c r="F4230" s="33" t="str">
        <f t="shared" si="133"/>
        <v/>
      </c>
      <c r="G4230" s="30"/>
      <c r="H4230" s="30"/>
      <c r="I4230" s="31"/>
      <c r="J4230" s="31"/>
      <c r="K4230" s="31"/>
    </row>
    <row r="4231" spans="1:11" ht="15.75" x14ac:dyDescent="0.25">
      <c r="A4231" s="28" t="str">
        <f>IFERROR((RANK(B4231, $B$5:B9227) + COUNTIF($B$5:B4231, B4231) - 1),"")</f>
        <v/>
      </c>
      <c r="B4231" s="29" t="str">
        <f t="shared" si="132"/>
        <v>0</v>
      </c>
      <c r="C4231" s="30"/>
      <c r="D4231" s="30"/>
      <c r="E4231" s="34"/>
      <c r="F4231" s="33" t="str">
        <f t="shared" si="133"/>
        <v/>
      </c>
      <c r="G4231" s="30"/>
      <c r="H4231" s="30"/>
      <c r="I4231" s="31"/>
      <c r="J4231" s="31"/>
      <c r="K4231" s="31"/>
    </row>
    <row r="4232" spans="1:11" ht="15.75" x14ac:dyDescent="0.25">
      <c r="A4232" s="28" t="str">
        <f>IFERROR((RANK(B4232, $B$5:B9228) + COUNTIF($B$5:B4232, B4232) - 1),"")</f>
        <v/>
      </c>
      <c r="B4232" s="29" t="str">
        <f t="shared" si="132"/>
        <v>0</v>
      </c>
      <c r="C4232" s="30"/>
      <c r="D4232" s="30"/>
      <c r="E4232" s="34"/>
      <c r="F4232" s="33" t="str">
        <f t="shared" si="133"/>
        <v/>
      </c>
      <c r="G4232" s="30"/>
      <c r="H4232" s="30"/>
      <c r="I4232" s="31"/>
      <c r="J4232" s="31"/>
      <c r="K4232" s="31"/>
    </row>
    <row r="4233" spans="1:11" ht="15.75" x14ac:dyDescent="0.25">
      <c r="A4233" s="28" t="str">
        <f>IFERROR((RANK(B4233, $B$5:B9229) + COUNTIF($B$5:B4233, B4233) - 1),"")</f>
        <v/>
      </c>
      <c r="B4233" s="29" t="str">
        <f t="shared" si="132"/>
        <v>0</v>
      </c>
      <c r="C4233" s="30"/>
      <c r="D4233" s="30"/>
      <c r="E4233" s="34"/>
      <c r="F4233" s="33" t="str">
        <f t="shared" si="133"/>
        <v/>
      </c>
      <c r="G4233" s="30"/>
      <c r="H4233" s="30"/>
      <c r="I4233" s="31"/>
      <c r="J4233" s="31"/>
      <c r="K4233" s="31"/>
    </row>
    <row r="4234" spans="1:11" ht="15.75" x14ac:dyDescent="0.25">
      <c r="A4234" s="28" t="str">
        <f>IFERROR((RANK(B4234, $B$5:B9230) + COUNTIF($B$5:B4234, B4234) - 1),"")</f>
        <v/>
      </c>
      <c r="B4234" s="29" t="str">
        <f t="shared" si="132"/>
        <v>0</v>
      </c>
      <c r="C4234" s="30"/>
      <c r="D4234" s="30"/>
      <c r="E4234" s="34"/>
      <c r="F4234" s="33" t="str">
        <f t="shared" si="133"/>
        <v/>
      </c>
      <c r="G4234" s="30"/>
      <c r="H4234" s="30"/>
      <c r="I4234" s="31"/>
      <c r="J4234" s="31"/>
      <c r="K4234" s="31"/>
    </row>
    <row r="4235" spans="1:11" ht="15.75" x14ac:dyDescent="0.25">
      <c r="A4235" s="28" t="str">
        <f>IFERROR((RANK(B4235, $B$5:B9231) + COUNTIF($B$5:B4235, B4235) - 1),"")</f>
        <v/>
      </c>
      <c r="B4235" s="29" t="str">
        <f t="shared" si="132"/>
        <v>0</v>
      </c>
      <c r="C4235" s="30"/>
      <c r="D4235" s="30"/>
      <c r="E4235" s="34"/>
      <c r="F4235" s="33" t="str">
        <f t="shared" si="133"/>
        <v/>
      </c>
      <c r="G4235" s="30"/>
      <c r="H4235" s="30"/>
      <c r="I4235" s="31"/>
      <c r="J4235" s="31"/>
      <c r="K4235" s="31"/>
    </row>
    <row r="4236" spans="1:11" ht="15.75" x14ac:dyDescent="0.25">
      <c r="A4236" s="28" t="str">
        <f>IFERROR((RANK(B4236, $B$5:B9232) + COUNTIF($B$5:B4236, B4236) - 1),"")</f>
        <v/>
      </c>
      <c r="B4236" s="29" t="str">
        <f t="shared" si="132"/>
        <v>0</v>
      </c>
      <c r="C4236" s="30"/>
      <c r="D4236" s="30"/>
      <c r="E4236" s="34"/>
      <c r="F4236" s="33" t="str">
        <f t="shared" si="133"/>
        <v/>
      </c>
      <c r="G4236" s="30"/>
      <c r="H4236" s="30"/>
      <c r="I4236" s="31"/>
      <c r="J4236" s="31"/>
      <c r="K4236" s="31"/>
    </row>
    <row r="4237" spans="1:11" ht="15.75" x14ac:dyDescent="0.25">
      <c r="A4237" s="28" t="str">
        <f>IFERROR((RANK(B4237, $B$5:B9233) + COUNTIF($B$5:B4237, B4237) - 1),"")</f>
        <v/>
      </c>
      <c r="B4237" s="29" t="str">
        <f t="shared" si="132"/>
        <v>0</v>
      </c>
      <c r="C4237" s="30"/>
      <c r="D4237" s="30"/>
      <c r="E4237" s="34"/>
      <c r="F4237" s="33" t="str">
        <f t="shared" si="133"/>
        <v/>
      </c>
      <c r="G4237" s="30"/>
      <c r="H4237" s="30"/>
      <c r="I4237" s="31"/>
      <c r="J4237" s="31"/>
      <c r="K4237" s="31"/>
    </row>
    <row r="4238" spans="1:11" ht="15.75" x14ac:dyDescent="0.25">
      <c r="A4238" s="28" t="str">
        <f>IFERROR((RANK(B4238, $B$5:B9234) + COUNTIF($B$5:B4238, B4238) - 1),"")</f>
        <v/>
      </c>
      <c r="B4238" s="29" t="str">
        <f t="shared" si="132"/>
        <v>0</v>
      </c>
      <c r="C4238" s="30"/>
      <c r="D4238" s="30"/>
      <c r="E4238" s="34"/>
      <c r="F4238" s="33" t="str">
        <f t="shared" si="133"/>
        <v/>
      </c>
      <c r="G4238" s="30"/>
      <c r="H4238" s="30"/>
      <c r="I4238" s="31"/>
      <c r="J4238" s="31"/>
      <c r="K4238" s="31"/>
    </row>
    <row r="4239" spans="1:11" ht="15.75" x14ac:dyDescent="0.25">
      <c r="A4239" s="28" t="str">
        <f>IFERROR((RANK(B4239, $B$5:B9235) + COUNTIF($B$5:B4239, B4239) - 1),"")</f>
        <v/>
      </c>
      <c r="B4239" s="29" t="str">
        <f t="shared" si="132"/>
        <v>0</v>
      </c>
      <c r="C4239" s="30"/>
      <c r="D4239" s="30"/>
      <c r="E4239" s="34"/>
      <c r="F4239" s="33" t="str">
        <f t="shared" si="133"/>
        <v/>
      </c>
      <c r="G4239" s="30"/>
      <c r="H4239" s="30"/>
      <c r="I4239" s="31"/>
      <c r="J4239" s="31"/>
      <c r="K4239" s="31"/>
    </row>
    <row r="4240" spans="1:11" ht="15.75" x14ac:dyDescent="0.25">
      <c r="A4240" s="28" t="str">
        <f>IFERROR((RANK(B4240, $B$5:B9236) + COUNTIF($B$5:B4240, B4240) - 1),"")</f>
        <v/>
      </c>
      <c r="B4240" s="29" t="str">
        <f t="shared" si="132"/>
        <v>0</v>
      </c>
      <c r="C4240" s="30"/>
      <c r="D4240" s="30"/>
      <c r="E4240" s="34"/>
      <c r="F4240" s="33" t="str">
        <f t="shared" si="133"/>
        <v/>
      </c>
      <c r="G4240" s="30"/>
      <c r="H4240" s="30"/>
      <c r="I4240" s="31"/>
      <c r="J4240" s="31"/>
      <c r="K4240" s="31"/>
    </row>
    <row r="4241" spans="1:11" ht="15.75" x14ac:dyDescent="0.25">
      <c r="A4241" s="28" t="str">
        <f>IFERROR((RANK(B4241, $B$5:B9237) + COUNTIF($B$5:B4241, B4241) - 1),"")</f>
        <v/>
      </c>
      <c r="B4241" s="29" t="str">
        <f t="shared" si="132"/>
        <v>0</v>
      </c>
      <c r="C4241" s="30"/>
      <c r="D4241" s="30"/>
      <c r="E4241" s="34"/>
      <c r="F4241" s="33" t="str">
        <f t="shared" si="133"/>
        <v/>
      </c>
      <c r="G4241" s="30"/>
      <c r="H4241" s="30"/>
      <c r="I4241" s="31"/>
      <c r="J4241" s="31"/>
      <c r="K4241" s="31"/>
    </row>
    <row r="4242" spans="1:11" ht="15.75" x14ac:dyDescent="0.25">
      <c r="A4242" s="28" t="str">
        <f>IFERROR((RANK(B4242, $B$5:B9238) + COUNTIF($B$5:B4242, B4242) - 1),"")</f>
        <v/>
      </c>
      <c r="B4242" s="29" t="str">
        <f t="shared" si="132"/>
        <v>0</v>
      </c>
      <c r="C4242" s="30"/>
      <c r="D4242" s="30"/>
      <c r="E4242" s="34"/>
      <c r="F4242" s="33" t="str">
        <f t="shared" si="133"/>
        <v/>
      </c>
      <c r="G4242" s="30"/>
      <c r="H4242" s="30"/>
      <c r="I4242" s="31"/>
      <c r="J4242" s="31"/>
      <c r="K4242" s="31"/>
    </row>
    <row r="4243" spans="1:11" ht="15.75" x14ac:dyDescent="0.25">
      <c r="A4243" s="28" t="str">
        <f>IFERROR((RANK(B4243, $B$5:B9239) + COUNTIF($B$5:B4243, B4243) - 1),"")</f>
        <v/>
      </c>
      <c r="B4243" s="29" t="str">
        <f t="shared" si="132"/>
        <v>0</v>
      </c>
      <c r="C4243" s="30"/>
      <c r="D4243" s="30"/>
      <c r="E4243" s="34"/>
      <c r="F4243" s="33" t="str">
        <f t="shared" si="133"/>
        <v/>
      </c>
      <c r="G4243" s="30"/>
      <c r="H4243" s="30"/>
      <c r="I4243" s="31"/>
      <c r="J4243" s="31"/>
      <c r="K4243" s="31"/>
    </row>
    <row r="4244" spans="1:11" ht="15.75" x14ac:dyDescent="0.25">
      <c r="A4244" s="28" t="str">
        <f>IFERROR((RANK(B4244, $B$5:B9240) + COUNTIF($B$5:B4244, B4244) - 1),"")</f>
        <v/>
      </c>
      <c r="B4244" s="29" t="str">
        <f t="shared" si="132"/>
        <v>0</v>
      </c>
      <c r="C4244" s="30"/>
      <c r="D4244" s="30"/>
      <c r="E4244" s="34"/>
      <c r="F4244" s="33" t="str">
        <f t="shared" si="133"/>
        <v/>
      </c>
      <c r="G4244" s="30"/>
      <c r="H4244" s="30"/>
      <c r="I4244" s="31"/>
      <c r="J4244" s="31"/>
      <c r="K4244" s="31"/>
    </row>
    <row r="4245" spans="1:11" ht="15.75" x14ac:dyDescent="0.25">
      <c r="A4245" s="28" t="str">
        <f>IFERROR((RANK(B4245, $B$5:B9241) + COUNTIF($B$5:B4245, B4245) - 1),"")</f>
        <v/>
      </c>
      <c r="B4245" s="29" t="str">
        <f t="shared" si="132"/>
        <v>0</v>
      </c>
      <c r="C4245" s="30"/>
      <c r="D4245" s="30"/>
      <c r="E4245" s="34"/>
      <c r="F4245" s="33" t="str">
        <f t="shared" si="133"/>
        <v/>
      </c>
      <c r="G4245" s="30"/>
      <c r="H4245" s="30"/>
      <c r="I4245" s="31"/>
      <c r="J4245" s="31"/>
      <c r="K4245" s="31"/>
    </row>
    <row r="4246" spans="1:11" ht="15.75" x14ac:dyDescent="0.25">
      <c r="A4246" s="28" t="str">
        <f>IFERROR((RANK(B4246, $B$5:B9242) + COUNTIF($B$5:B4246, B4246) - 1),"")</f>
        <v/>
      </c>
      <c r="B4246" s="29" t="str">
        <f t="shared" si="132"/>
        <v>0</v>
      </c>
      <c r="C4246" s="30"/>
      <c r="D4246" s="30"/>
      <c r="E4246" s="34"/>
      <c r="F4246" s="33" t="str">
        <f t="shared" si="133"/>
        <v/>
      </c>
      <c r="G4246" s="30"/>
      <c r="H4246" s="30"/>
      <c r="I4246" s="31"/>
      <c r="J4246" s="31"/>
      <c r="K4246" s="31"/>
    </row>
    <row r="4247" spans="1:11" ht="15.75" x14ac:dyDescent="0.25">
      <c r="A4247" s="28" t="str">
        <f>IFERROR((RANK(B4247, $B$5:B9243) + COUNTIF($B$5:B4247, B4247) - 1),"")</f>
        <v/>
      </c>
      <c r="B4247" s="29" t="str">
        <f t="shared" si="132"/>
        <v>0</v>
      </c>
      <c r="C4247" s="30"/>
      <c r="D4247" s="30"/>
      <c r="E4247" s="34"/>
      <c r="F4247" s="33" t="str">
        <f t="shared" si="133"/>
        <v/>
      </c>
      <c r="G4247" s="30"/>
      <c r="H4247" s="30"/>
      <c r="I4247" s="31"/>
      <c r="J4247" s="31"/>
      <c r="K4247" s="31"/>
    </row>
    <row r="4248" spans="1:11" ht="15.75" x14ac:dyDescent="0.25">
      <c r="A4248" s="28" t="str">
        <f>IFERROR((RANK(B4248, $B$5:B9244) + COUNTIF($B$5:B4248, B4248) - 1),"")</f>
        <v/>
      </c>
      <c r="B4248" s="29" t="str">
        <f t="shared" si="132"/>
        <v>0</v>
      </c>
      <c r="C4248" s="30"/>
      <c r="D4248" s="30"/>
      <c r="E4248" s="34"/>
      <c r="F4248" s="33" t="str">
        <f t="shared" si="133"/>
        <v/>
      </c>
      <c r="G4248" s="30"/>
      <c r="H4248" s="30"/>
      <c r="I4248" s="31"/>
      <c r="J4248" s="31"/>
      <c r="K4248" s="31"/>
    </row>
    <row r="4249" spans="1:11" ht="15.75" x14ac:dyDescent="0.25">
      <c r="A4249" s="28" t="str">
        <f>IFERROR((RANK(B4249, $B$5:B9245) + COUNTIF($B$5:B4249, B4249) - 1),"")</f>
        <v/>
      </c>
      <c r="B4249" s="29" t="str">
        <f t="shared" si="132"/>
        <v>0</v>
      </c>
      <c r="C4249" s="30"/>
      <c r="D4249" s="30"/>
      <c r="E4249" s="34"/>
      <c r="F4249" s="33" t="str">
        <f t="shared" si="133"/>
        <v/>
      </c>
      <c r="G4249" s="30"/>
      <c r="H4249" s="30"/>
      <c r="I4249" s="31"/>
      <c r="J4249" s="31"/>
      <c r="K4249" s="31"/>
    </row>
    <row r="4250" spans="1:11" ht="15.75" x14ac:dyDescent="0.25">
      <c r="A4250" s="28" t="str">
        <f>IFERROR((RANK(B4250, $B$5:B9246) + COUNTIF($B$5:B4250, B4250) - 1),"")</f>
        <v/>
      </c>
      <c r="B4250" s="29" t="str">
        <f t="shared" si="132"/>
        <v>0</v>
      </c>
      <c r="C4250" s="30"/>
      <c r="D4250" s="30"/>
      <c r="E4250" s="34"/>
      <c r="F4250" s="33" t="str">
        <f t="shared" si="133"/>
        <v/>
      </c>
      <c r="G4250" s="30"/>
      <c r="H4250" s="30"/>
      <c r="I4250" s="31"/>
      <c r="J4250" s="31"/>
      <c r="K4250" s="31"/>
    </row>
    <row r="4251" spans="1:11" ht="15.75" x14ac:dyDescent="0.25">
      <c r="A4251" s="28" t="str">
        <f>IFERROR((RANK(B4251, $B$5:B9247) + COUNTIF($B$5:B4251, B4251) - 1),"")</f>
        <v/>
      </c>
      <c r="B4251" s="29" t="str">
        <f t="shared" si="132"/>
        <v>0</v>
      </c>
      <c r="C4251" s="30"/>
      <c r="D4251" s="30"/>
      <c r="E4251" s="34"/>
      <c r="F4251" s="33" t="str">
        <f t="shared" si="133"/>
        <v/>
      </c>
      <c r="G4251" s="30"/>
      <c r="H4251" s="30"/>
      <c r="I4251" s="31"/>
      <c r="J4251" s="31"/>
      <c r="K4251" s="31"/>
    </row>
    <row r="4252" spans="1:11" ht="15.75" x14ac:dyDescent="0.25">
      <c r="A4252" s="28" t="str">
        <f>IFERROR((RANK(B4252, $B$5:B9248) + COUNTIF($B$5:B4252, B4252) - 1),"")</f>
        <v/>
      </c>
      <c r="B4252" s="29" t="str">
        <f t="shared" si="132"/>
        <v>0</v>
      </c>
      <c r="C4252" s="30"/>
      <c r="D4252" s="30"/>
      <c r="E4252" s="34"/>
      <c r="F4252" s="33" t="str">
        <f t="shared" si="133"/>
        <v/>
      </c>
      <c r="G4252" s="30"/>
      <c r="H4252" s="30"/>
      <c r="I4252" s="31"/>
      <c r="J4252" s="31"/>
      <c r="K4252" s="31"/>
    </row>
    <row r="4253" spans="1:11" ht="15.75" x14ac:dyDescent="0.25">
      <c r="A4253" s="28" t="str">
        <f>IFERROR((RANK(B4253, $B$5:B9249) + COUNTIF($B$5:B4253, B4253) - 1),"")</f>
        <v/>
      </c>
      <c r="B4253" s="29" t="str">
        <f t="shared" si="132"/>
        <v>0</v>
      </c>
      <c r="C4253" s="30"/>
      <c r="D4253" s="30"/>
      <c r="E4253" s="34"/>
      <c r="F4253" s="33" t="str">
        <f t="shared" si="133"/>
        <v/>
      </c>
      <c r="G4253" s="30"/>
      <c r="H4253" s="30"/>
      <c r="I4253" s="31"/>
      <c r="J4253" s="31"/>
      <c r="K4253" s="31"/>
    </row>
    <row r="4254" spans="1:11" ht="15.75" x14ac:dyDescent="0.25">
      <c r="A4254" s="28" t="str">
        <f>IFERROR((RANK(B4254, $B$5:B9250) + COUNTIF($B$5:B4254, B4254) - 1),"")</f>
        <v/>
      </c>
      <c r="B4254" s="29" t="str">
        <f t="shared" si="132"/>
        <v>0</v>
      </c>
      <c r="C4254" s="30"/>
      <c r="D4254" s="30"/>
      <c r="E4254" s="34"/>
      <c r="F4254" s="33" t="str">
        <f t="shared" si="133"/>
        <v/>
      </c>
      <c r="G4254" s="30"/>
      <c r="H4254" s="30"/>
      <c r="I4254" s="31"/>
      <c r="J4254" s="31"/>
      <c r="K4254" s="31"/>
    </row>
    <row r="4255" spans="1:11" ht="15.75" x14ac:dyDescent="0.25">
      <c r="A4255" s="28" t="str">
        <f>IFERROR((RANK(B4255, $B$5:B9251) + COUNTIF($B$5:B4255, B4255) - 1),"")</f>
        <v/>
      </c>
      <c r="B4255" s="29" t="str">
        <f t="shared" si="132"/>
        <v>0</v>
      </c>
      <c r="C4255" s="30"/>
      <c r="D4255" s="30"/>
      <c r="E4255" s="34"/>
      <c r="F4255" s="33" t="str">
        <f t="shared" si="133"/>
        <v/>
      </c>
      <c r="G4255" s="30"/>
      <c r="H4255" s="30"/>
      <c r="I4255" s="31"/>
      <c r="J4255" s="31"/>
      <c r="K4255" s="31"/>
    </row>
    <row r="4256" spans="1:11" ht="15.75" x14ac:dyDescent="0.25">
      <c r="A4256" s="28" t="str">
        <f>IFERROR((RANK(B4256, $B$5:B9252) + COUNTIF($B$5:B4256, B4256) - 1),"")</f>
        <v/>
      </c>
      <c r="B4256" s="29" t="str">
        <f t="shared" si="132"/>
        <v>0</v>
      </c>
      <c r="C4256" s="30"/>
      <c r="D4256" s="30"/>
      <c r="E4256" s="34"/>
      <c r="F4256" s="33" t="str">
        <f t="shared" si="133"/>
        <v/>
      </c>
      <c r="G4256" s="30"/>
      <c r="H4256" s="30"/>
      <c r="I4256" s="31"/>
      <c r="J4256" s="31"/>
      <c r="K4256" s="31"/>
    </row>
    <row r="4257" spans="1:11" ht="15.75" x14ac:dyDescent="0.25">
      <c r="A4257" s="28" t="str">
        <f>IFERROR((RANK(B4257, $B$5:B9253) + COUNTIF($B$5:B4257, B4257) - 1),"")</f>
        <v/>
      </c>
      <c r="B4257" s="29" t="str">
        <f t="shared" si="132"/>
        <v>0</v>
      </c>
      <c r="C4257" s="30"/>
      <c r="D4257" s="30"/>
      <c r="E4257" s="34"/>
      <c r="F4257" s="33" t="str">
        <f t="shared" si="133"/>
        <v/>
      </c>
      <c r="G4257" s="30"/>
      <c r="H4257" s="30"/>
      <c r="I4257" s="31"/>
      <c r="J4257" s="31"/>
      <c r="K4257" s="31"/>
    </row>
    <row r="4258" spans="1:11" ht="15.75" x14ac:dyDescent="0.25">
      <c r="A4258" s="28" t="str">
        <f>IFERROR((RANK(B4258, $B$5:B9254) + COUNTIF($B$5:B4258, B4258) - 1),"")</f>
        <v/>
      </c>
      <c r="B4258" s="29" t="str">
        <f t="shared" si="132"/>
        <v>0</v>
      </c>
      <c r="C4258" s="30"/>
      <c r="D4258" s="30"/>
      <c r="E4258" s="34"/>
      <c r="F4258" s="33" t="str">
        <f t="shared" si="133"/>
        <v/>
      </c>
      <c r="G4258" s="30"/>
      <c r="H4258" s="30"/>
      <c r="I4258" s="31"/>
      <c r="J4258" s="31"/>
      <c r="K4258" s="31"/>
    </row>
    <row r="4259" spans="1:11" ht="15.75" x14ac:dyDescent="0.25">
      <c r="A4259" s="28" t="str">
        <f>IFERROR((RANK(B4259, $B$5:B9255) + COUNTIF($B$5:B4259, B4259) - 1),"")</f>
        <v/>
      </c>
      <c r="B4259" s="29" t="str">
        <f t="shared" si="132"/>
        <v>0</v>
      </c>
      <c r="C4259" s="30"/>
      <c r="D4259" s="30"/>
      <c r="E4259" s="34"/>
      <c r="F4259" s="33" t="str">
        <f t="shared" si="133"/>
        <v/>
      </c>
      <c r="G4259" s="30"/>
      <c r="H4259" s="30"/>
      <c r="I4259" s="31"/>
      <c r="J4259" s="31"/>
      <c r="K4259" s="31"/>
    </row>
    <row r="4260" spans="1:11" ht="15.75" x14ac:dyDescent="0.25">
      <c r="A4260" s="28" t="str">
        <f>IFERROR((RANK(B4260, $B$5:B9256) + COUNTIF($B$5:B4260, B4260) - 1),"")</f>
        <v/>
      </c>
      <c r="B4260" s="29" t="str">
        <f t="shared" si="132"/>
        <v>0</v>
      </c>
      <c r="C4260" s="30"/>
      <c r="D4260" s="30"/>
      <c r="E4260" s="34"/>
      <c r="F4260" s="33" t="str">
        <f t="shared" si="133"/>
        <v/>
      </c>
      <c r="G4260" s="30"/>
      <c r="H4260" s="30"/>
      <c r="I4260" s="31"/>
      <c r="J4260" s="31"/>
      <c r="K4260" s="31"/>
    </row>
    <row r="4261" spans="1:11" ht="15.75" x14ac:dyDescent="0.25">
      <c r="A4261" s="28" t="str">
        <f>IFERROR((RANK(B4261, $B$5:B9257) + COUNTIF($B$5:B4261, B4261) - 1),"")</f>
        <v/>
      </c>
      <c r="B4261" s="29" t="str">
        <f t="shared" si="132"/>
        <v>0</v>
      </c>
      <c r="C4261" s="30"/>
      <c r="D4261" s="30"/>
      <c r="E4261" s="34"/>
      <c r="F4261" s="33" t="str">
        <f t="shared" si="133"/>
        <v/>
      </c>
      <c r="G4261" s="30"/>
      <c r="H4261" s="30"/>
      <c r="I4261" s="31"/>
      <c r="J4261" s="31"/>
      <c r="K4261" s="31"/>
    </row>
    <row r="4262" spans="1:11" ht="15.75" x14ac:dyDescent="0.25">
      <c r="A4262" s="28" t="str">
        <f>IFERROR((RANK(B4262, $B$5:B9258) + COUNTIF($B$5:B4262, B4262) - 1),"")</f>
        <v/>
      </c>
      <c r="B4262" s="29" t="str">
        <f t="shared" si="132"/>
        <v>0</v>
      </c>
      <c r="C4262" s="30"/>
      <c r="D4262" s="30"/>
      <c r="E4262" s="34"/>
      <c r="F4262" s="33" t="str">
        <f t="shared" si="133"/>
        <v/>
      </c>
      <c r="G4262" s="30"/>
      <c r="H4262" s="30"/>
      <c r="I4262" s="31"/>
      <c r="J4262" s="31"/>
      <c r="K4262" s="31"/>
    </row>
    <row r="4263" spans="1:11" ht="15.75" x14ac:dyDescent="0.25">
      <c r="A4263" s="28" t="str">
        <f>IFERROR((RANK(B4263, $B$5:B9259) + COUNTIF($B$5:B4263, B4263) - 1),"")</f>
        <v/>
      </c>
      <c r="B4263" s="29" t="str">
        <f t="shared" si="132"/>
        <v>0</v>
      </c>
      <c r="C4263" s="30"/>
      <c r="D4263" s="30"/>
      <c r="E4263" s="34"/>
      <c r="F4263" s="33" t="str">
        <f t="shared" si="133"/>
        <v/>
      </c>
      <c r="G4263" s="30"/>
      <c r="H4263" s="30"/>
      <c r="I4263" s="31"/>
      <c r="J4263" s="31"/>
      <c r="K4263" s="31"/>
    </row>
    <row r="4264" spans="1:11" ht="15.75" x14ac:dyDescent="0.25">
      <c r="A4264" s="28" t="str">
        <f>IFERROR((RANK(B4264, $B$5:B9260) + COUNTIF($B$5:B4264, B4264) - 1),"")</f>
        <v/>
      </c>
      <c r="B4264" s="29" t="str">
        <f t="shared" si="132"/>
        <v>0</v>
      </c>
      <c r="C4264" s="30"/>
      <c r="D4264" s="30"/>
      <c r="E4264" s="34"/>
      <c r="F4264" s="33" t="str">
        <f t="shared" si="133"/>
        <v/>
      </c>
      <c r="G4264" s="30"/>
      <c r="H4264" s="30"/>
      <c r="I4264" s="31"/>
      <c r="J4264" s="31"/>
      <c r="K4264" s="31"/>
    </row>
    <row r="4265" spans="1:11" ht="15.75" x14ac:dyDescent="0.25">
      <c r="A4265" s="28" t="str">
        <f>IFERROR((RANK(B4265, $B$5:B9261) + COUNTIF($B$5:B4265, B4265) - 1),"")</f>
        <v/>
      </c>
      <c r="B4265" s="29" t="str">
        <f t="shared" si="132"/>
        <v>0</v>
      </c>
      <c r="C4265" s="30"/>
      <c r="D4265" s="30"/>
      <c r="E4265" s="34"/>
      <c r="F4265" s="33" t="str">
        <f t="shared" si="133"/>
        <v/>
      </c>
      <c r="G4265" s="30"/>
      <c r="H4265" s="30"/>
      <c r="I4265" s="31"/>
      <c r="J4265" s="31"/>
      <c r="K4265" s="31"/>
    </row>
    <row r="4266" spans="1:11" ht="15.75" x14ac:dyDescent="0.25">
      <c r="A4266" s="28" t="str">
        <f>IFERROR((RANK(B4266, $B$5:B9262) + COUNTIF($B$5:B4266, B4266) - 1),"")</f>
        <v/>
      </c>
      <c r="B4266" s="29" t="str">
        <f t="shared" si="132"/>
        <v>0</v>
      </c>
      <c r="C4266" s="30"/>
      <c r="D4266" s="30"/>
      <c r="E4266" s="34"/>
      <c r="F4266" s="33" t="str">
        <f t="shared" si="133"/>
        <v/>
      </c>
      <c r="G4266" s="30"/>
      <c r="H4266" s="30"/>
      <c r="I4266" s="31"/>
      <c r="J4266" s="31"/>
      <c r="K4266" s="31"/>
    </row>
    <row r="4267" spans="1:11" ht="15.75" x14ac:dyDescent="0.25">
      <c r="A4267" s="28" t="str">
        <f>IFERROR((RANK(B4267, $B$5:B9263) + COUNTIF($B$5:B4267, B4267) - 1),"")</f>
        <v/>
      </c>
      <c r="B4267" s="29" t="str">
        <f t="shared" si="132"/>
        <v>0</v>
      </c>
      <c r="C4267" s="30"/>
      <c r="D4267" s="30"/>
      <c r="E4267" s="34"/>
      <c r="F4267" s="33" t="str">
        <f t="shared" si="133"/>
        <v/>
      </c>
      <c r="G4267" s="30"/>
      <c r="H4267" s="30"/>
      <c r="I4267" s="31"/>
      <c r="J4267" s="31"/>
      <c r="K4267" s="31"/>
    </row>
    <row r="4268" spans="1:11" ht="15.75" x14ac:dyDescent="0.25">
      <c r="A4268" s="28" t="str">
        <f>IFERROR((RANK(B4268, $B$5:B9264) + COUNTIF($B$5:B4268, B4268) - 1),"")</f>
        <v/>
      </c>
      <c r="B4268" s="29" t="str">
        <f t="shared" si="132"/>
        <v>0</v>
      </c>
      <c r="C4268" s="30"/>
      <c r="D4268" s="30"/>
      <c r="E4268" s="34"/>
      <c r="F4268" s="33" t="str">
        <f t="shared" si="133"/>
        <v/>
      </c>
      <c r="G4268" s="30"/>
      <c r="H4268" s="30"/>
      <c r="I4268" s="31"/>
      <c r="J4268" s="31"/>
      <c r="K4268" s="31"/>
    </row>
    <row r="4269" spans="1:11" ht="15.75" x14ac:dyDescent="0.25">
      <c r="A4269" s="28" t="str">
        <f>IFERROR((RANK(B4269, $B$5:B9265) + COUNTIF($B$5:B4269, B4269) - 1),"")</f>
        <v/>
      </c>
      <c r="B4269" s="29" t="str">
        <f t="shared" si="132"/>
        <v>0</v>
      </c>
      <c r="C4269" s="30"/>
      <c r="D4269" s="30"/>
      <c r="E4269" s="34"/>
      <c r="F4269" s="33" t="str">
        <f t="shared" si="133"/>
        <v/>
      </c>
      <c r="G4269" s="30"/>
      <c r="H4269" s="30"/>
      <c r="I4269" s="31"/>
      <c r="J4269" s="31"/>
      <c r="K4269" s="31"/>
    </row>
    <row r="4270" spans="1:11" ht="15.75" x14ac:dyDescent="0.25">
      <c r="A4270" s="28" t="str">
        <f>IFERROR((RANK(B4270, $B$5:B9266) + COUNTIF($B$5:B4270, B4270) - 1),"")</f>
        <v/>
      </c>
      <c r="B4270" s="29" t="str">
        <f t="shared" si="132"/>
        <v>0</v>
      </c>
      <c r="C4270" s="30"/>
      <c r="D4270" s="30"/>
      <c r="E4270" s="34"/>
      <c r="F4270" s="33" t="str">
        <f t="shared" si="133"/>
        <v/>
      </c>
      <c r="G4270" s="30"/>
      <c r="H4270" s="30"/>
      <c r="I4270" s="31"/>
      <c r="J4270" s="31"/>
      <c r="K4270" s="31"/>
    </row>
    <row r="4271" spans="1:11" ht="15.75" x14ac:dyDescent="0.25">
      <c r="A4271" s="28" t="str">
        <f>IFERROR((RANK(B4271, $B$5:B9267) + COUNTIF($B$5:B4271, B4271) - 1),"")</f>
        <v/>
      </c>
      <c r="B4271" s="29" t="str">
        <f t="shared" si="132"/>
        <v>0</v>
      </c>
      <c r="C4271" s="30"/>
      <c r="D4271" s="30"/>
      <c r="E4271" s="34"/>
      <c r="F4271" s="33" t="str">
        <f t="shared" si="133"/>
        <v/>
      </c>
      <c r="G4271" s="30"/>
      <c r="H4271" s="30"/>
      <c r="I4271" s="31"/>
      <c r="J4271" s="31"/>
      <c r="K4271" s="31"/>
    </row>
    <row r="4272" spans="1:11" ht="15.75" x14ac:dyDescent="0.25">
      <c r="A4272" s="28" t="str">
        <f>IFERROR((RANK(B4272, $B$5:B9268) + COUNTIF($B$5:B4272, B4272) - 1),"")</f>
        <v/>
      </c>
      <c r="B4272" s="29" t="str">
        <f t="shared" si="132"/>
        <v>0</v>
      </c>
      <c r="C4272" s="30"/>
      <c r="D4272" s="30"/>
      <c r="E4272" s="34"/>
      <c r="F4272" s="33" t="str">
        <f t="shared" si="133"/>
        <v/>
      </c>
      <c r="G4272" s="30"/>
      <c r="H4272" s="30"/>
      <c r="I4272" s="31"/>
      <c r="J4272" s="31"/>
      <c r="K4272" s="31"/>
    </row>
    <row r="4273" spans="1:11" ht="15.75" x14ac:dyDescent="0.25">
      <c r="A4273" s="28" t="str">
        <f>IFERROR((RANK(B4273, $B$5:B9269) + COUNTIF($B$5:B4273, B4273) - 1),"")</f>
        <v/>
      </c>
      <c r="B4273" s="29" t="str">
        <f t="shared" si="132"/>
        <v>0</v>
      </c>
      <c r="C4273" s="30"/>
      <c r="D4273" s="30"/>
      <c r="E4273" s="34"/>
      <c r="F4273" s="33" t="str">
        <f t="shared" si="133"/>
        <v/>
      </c>
      <c r="G4273" s="30"/>
      <c r="H4273" s="30"/>
      <c r="I4273" s="31"/>
      <c r="J4273" s="31"/>
      <c r="K4273" s="31"/>
    </row>
    <row r="4274" spans="1:11" ht="15.75" x14ac:dyDescent="0.25">
      <c r="A4274" s="28" t="str">
        <f>IFERROR((RANK(B4274, $B$5:B9270) + COUNTIF($B$5:B4274, B4274) - 1),"")</f>
        <v/>
      </c>
      <c r="B4274" s="29" t="str">
        <f t="shared" si="132"/>
        <v>0</v>
      </c>
      <c r="C4274" s="30"/>
      <c r="D4274" s="30"/>
      <c r="E4274" s="34"/>
      <c r="F4274" s="33" t="str">
        <f t="shared" si="133"/>
        <v/>
      </c>
      <c r="G4274" s="30"/>
      <c r="H4274" s="30"/>
      <c r="I4274" s="31"/>
      <c r="J4274" s="31"/>
      <c r="K4274" s="31"/>
    </row>
    <row r="4275" spans="1:11" ht="15.75" x14ac:dyDescent="0.25">
      <c r="A4275" s="28" t="str">
        <f>IFERROR((RANK(B4275, $B$5:B9271) + COUNTIF($B$5:B4275, B4275) - 1),"")</f>
        <v/>
      </c>
      <c r="B4275" s="29" t="str">
        <f t="shared" si="132"/>
        <v>0</v>
      </c>
      <c r="C4275" s="30"/>
      <c r="D4275" s="30"/>
      <c r="E4275" s="34"/>
      <c r="F4275" s="33" t="str">
        <f t="shared" si="133"/>
        <v/>
      </c>
      <c r="G4275" s="30"/>
      <c r="H4275" s="30"/>
      <c r="I4275" s="31"/>
      <c r="J4275" s="31"/>
      <c r="K4275" s="31"/>
    </row>
    <row r="4276" spans="1:11" ht="15.75" x14ac:dyDescent="0.25">
      <c r="A4276" s="28" t="str">
        <f>IFERROR((RANK(B4276, $B$5:B9272) + COUNTIF($B$5:B4276, B4276) - 1),"")</f>
        <v/>
      </c>
      <c r="B4276" s="29" t="str">
        <f t="shared" si="132"/>
        <v>0</v>
      </c>
      <c r="C4276" s="30"/>
      <c r="D4276" s="30"/>
      <c r="E4276" s="34"/>
      <c r="F4276" s="33" t="str">
        <f t="shared" si="133"/>
        <v/>
      </c>
      <c r="G4276" s="30"/>
      <c r="H4276" s="30"/>
      <c r="I4276" s="31"/>
      <c r="J4276" s="31"/>
      <c r="K4276" s="31"/>
    </row>
    <row r="4277" spans="1:11" ht="15.75" x14ac:dyDescent="0.25">
      <c r="A4277" s="28" t="str">
        <f>IFERROR((RANK(B4277, $B$5:B9273) + COUNTIF($B$5:B4277, B4277) - 1),"")</f>
        <v/>
      </c>
      <c r="B4277" s="29" t="str">
        <f t="shared" si="132"/>
        <v>0</v>
      </c>
      <c r="C4277" s="30"/>
      <c r="D4277" s="30"/>
      <c r="E4277" s="34"/>
      <c r="F4277" s="33" t="str">
        <f t="shared" si="133"/>
        <v/>
      </c>
      <c r="G4277" s="30"/>
      <c r="H4277" s="30"/>
      <c r="I4277" s="31"/>
      <c r="J4277" s="31"/>
      <c r="K4277" s="31"/>
    </row>
    <row r="4278" spans="1:11" ht="15.75" x14ac:dyDescent="0.25">
      <c r="A4278" s="28" t="str">
        <f>IFERROR((RANK(B4278, $B$5:B9274) + COUNTIF($B$5:B4278, B4278) - 1),"")</f>
        <v/>
      </c>
      <c r="B4278" s="29" t="str">
        <f t="shared" si="132"/>
        <v>0</v>
      </c>
      <c r="C4278" s="30"/>
      <c r="D4278" s="30"/>
      <c r="E4278" s="34"/>
      <c r="F4278" s="33" t="str">
        <f t="shared" si="133"/>
        <v/>
      </c>
      <c r="G4278" s="30"/>
      <c r="H4278" s="30"/>
      <c r="I4278" s="31"/>
      <c r="J4278" s="31"/>
      <c r="K4278" s="31"/>
    </row>
    <row r="4279" spans="1:11" ht="15.75" x14ac:dyDescent="0.25">
      <c r="A4279" s="28" t="str">
        <f>IFERROR((RANK(B4279, $B$5:B9275) + COUNTIF($B$5:B4279, B4279) - 1),"")</f>
        <v/>
      </c>
      <c r="B4279" s="29" t="str">
        <f t="shared" si="132"/>
        <v>0</v>
      </c>
      <c r="C4279" s="30"/>
      <c r="D4279" s="30"/>
      <c r="E4279" s="34"/>
      <c r="F4279" s="33" t="str">
        <f t="shared" si="133"/>
        <v/>
      </c>
      <c r="G4279" s="30"/>
      <c r="H4279" s="30"/>
      <c r="I4279" s="31"/>
      <c r="J4279" s="31"/>
      <c r="K4279" s="31"/>
    </row>
    <row r="4280" spans="1:11" ht="15.75" x14ac:dyDescent="0.25">
      <c r="A4280" s="28" t="str">
        <f>IFERROR((RANK(B4280, $B$5:B9276) + COUNTIF($B$5:B4280, B4280) - 1),"")</f>
        <v/>
      </c>
      <c r="B4280" s="29" t="str">
        <f t="shared" si="132"/>
        <v>0</v>
      </c>
      <c r="C4280" s="30"/>
      <c r="D4280" s="30"/>
      <c r="E4280" s="34"/>
      <c r="F4280" s="33" t="str">
        <f t="shared" si="133"/>
        <v/>
      </c>
      <c r="G4280" s="30"/>
      <c r="H4280" s="30"/>
      <c r="I4280" s="31"/>
      <c r="J4280" s="31"/>
      <c r="K4280" s="31"/>
    </row>
    <row r="4281" spans="1:11" ht="15.75" x14ac:dyDescent="0.25">
      <c r="A4281" s="28" t="str">
        <f>IFERROR((RANK(B4281, $B$5:B9277) + COUNTIF($B$5:B4281, B4281) - 1),"")</f>
        <v/>
      </c>
      <c r="B4281" s="29" t="str">
        <f t="shared" si="132"/>
        <v>0</v>
      </c>
      <c r="C4281" s="30"/>
      <c r="D4281" s="30"/>
      <c r="E4281" s="34"/>
      <c r="F4281" s="33" t="str">
        <f t="shared" si="133"/>
        <v/>
      </c>
      <c r="G4281" s="30"/>
      <c r="H4281" s="30"/>
      <c r="I4281" s="31"/>
      <c r="J4281" s="31"/>
      <c r="K4281" s="31"/>
    </row>
    <row r="4282" spans="1:11" ht="15.75" x14ac:dyDescent="0.25">
      <c r="A4282" s="28" t="str">
        <f>IFERROR((RANK(B4282, $B$5:B9278) + COUNTIF($B$5:B4282, B4282) - 1),"")</f>
        <v/>
      </c>
      <c r="B4282" s="29" t="str">
        <f t="shared" si="132"/>
        <v>0</v>
      </c>
      <c r="C4282" s="30"/>
      <c r="D4282" s="30"/>
      <c r="E4282" s="34"/>
      <c r="F4282" s="33" t="str">
        <f t="shared" si="133"/>
        <v/>
      </c>
      <c r="G4282" s="30"/>
      <c r="H4282" s="30"/>
      <c r="I4282" s="31"/>
      <c r="J4282" s="31"/>
      <c r="K4282" s="31"/>
    </row>
    <row r="4283" spans="1:11" ht="15.75" x14ac:dyDescent="0.25">
      <c r="A4283" s="28" t="str">
        <f>IFERROR((RANK(B4283, $B$5:B9279) + COUNTIF($B$5:B4283, B4283) - 1),"")</f>
        <v/>
      </c>
      <c r="B4283" s="29" t="str">
        <f t="shared" si="132"/>
        <v>0</v>
      </c>
      <c r="C4283" s="30"/>
      <c r="D4283" s="30"/>
      <c r="E4283" s="34"/>
      <c r="F4283" s="33" t="str">
        <f t="shared" si="133"/>
        <v/>
      </c>
      <c r="G4283" s="30"/>
      <c r="H4283" s="30"/>
      <c r="I4283" s="31"/>
      <c r="J4283" s="31"/>
      <c r="K4283" s="31"/>
    </row>
    <row r="4284" spans="1:11" ht="15.75" x14ac:dyDescent="0.25">
      <c r="A4284" s="28" t="str">
        <f>IFERROR((RANK(B4284, $B$5:B9280) + COUNTIF($B$5:B4284, B4284) - 1),"")</f>
        <v/>
      </c>
      <c r="B4284" s="29" t="str">
        <f t="shared" si="132"/>
        <v>0</v>
      </c>
      <c r="C4284" s="30"/>
      <c r="D4284" s="30"/>
      <c r="E4284" s="34"/>
      <c r="F4284" s="33" t="str">
        <f t="shared" si="133"/>
        <v/>
      </c>
      <c r="G4284" s="30"/>
      <c r="H4284" s="30"/>
      <c r="I4284" s="31"/>
      <c r="J4284" s="31"/>
      <c r="K4284" s="31"/>
    </row>
    <row r="4285" spans="1:11" ht="15.75" x14ac:dyDescent="0.25">
      <c r="A4285" s="28" t="str">
        <f>IFERROR((RANK(B4285, $B$5:B9281) + COUNTIF($B$5:B4285, B4285) - 1),"")</f>
        <v/>
      </c>
      <c r="B4285" s="29" t="str">
        <f t="shared" si="132"/>
        <v>0</v>
      </c>
      <c r="C4285" s="30"/>
      <c r="D4285" s="30"/>
      <c r="E4285" s="34"/>
      <c r="F4285" s="33" t="str">
        <f t="shared" si="133"/>
        <v/>
      </c>
      <c r="G4285" s="30"/>
      <c r="H4285" s="30"/>
      <c r="I4285" s="31"/>
      <c r="J4285" s="31"/>
      <c r="K4285" s="31"/>
    </row>
    <row r="4286" spans="1:11" ht="15.75" x14ac:dyDescent="0.25">
      <c r="A4286" s="28" t="str">
        <f>IFERROR((RANK(B4286, $B$5:B9282) + COUNTIF($B$5:B4286, B4286) - 1),"")</f>
        <v/>
      </c>
      <c r="B4286" s="29" t="str">
        <f t="shared" si="132"/>
        <v>0</v>
      </c>
      <c r="C4286" s="30"/>
      <c r="D4286" s="30"/>
      <c r="E4286" s="34"/>
      <c r="F4286" s="33" t="str">
        <f t="shared" si="133"/>
        <v/>
      </c>
      <c r="G4286" s="30"/>
      <c r="H4286" s="30"/>
      <c r="I4286" s="31"/>
      <c r="J4286" s="31"/>
      <c r="K4286" s="31"/>
    </row>
    <row r="4287" spans="1:11" ht="15.75" x14ac:dyDescent="0.25">
      <c r="A4287" s="28" t="str">
        <f>IFERROR((RANK(B4287, $B$5:B9283) + COUNTIF($B$5:B4287, B4287) - 1),"")</f>
        <v/>
      </c>
      <c r="B4287" s="29" t="str">
        <f t="shared" si="132"/>
        <v>0</v>
      </c>
      <c r="C4287" s="30"/>
      <c r="D4287" s="30"/>
      <c r="E4287" s="34"/>
      <c r="F4287" s="33" t="str">
        <f t="shared" si="133"/>
        <v/>
      </c>
      <c r="G4287" s="30"/>
      <c r="H4287" s="30"/>
      <c r="I4287" s="31"/>
      <c r="J4287" s="31"/>
      <c r="K4287" s="31"/>
    </row>
    <row r="4288" spans="1:11" ht="15.75" x14ac:dyDescent="0.25">
      <c r="A4288" s="28" t="str">
        <f>IFERROR((RANK(B4288, $B$5:B9284) + COUNTIF($B$5:B4288, B4288) - 1),"")</f>
        <v/>
      </c>
      <c r="B4288" s="29" t="str">
        <f t="shared" si="132"/>
        <v>0</v>
      </c>
      <c r="C4288" s="30"/>
      <c r="D4288" s="30"/>
      <c r="E4288" s="34"/>
      <c r="F4288" s="33" t="str">
        <f t="shared" si="133"/>
        <v/>
      </c>
      <c r="G4288" s="30"/>
      <c r="H4288" s="30"/>
      <c r="I4288" s="31"/>
      <c r="J4288" s="31"/>
      <c r="K4288" s="31"/>
    </row>
    <row r="4289" spans="1:11" ht="15.75" x14ac:dyDescent="0.25">
      <c r="A4289" s="28" t="str">
        <f>IFERROR((RANK(B4289, $B$5:B9285) + COUNTIF($B$5:B4289, B4289) - 1),"")</f>
        <v/>
      </c>
      <c r="B4289" s="29" t="str">
        <f t="shared" si="132"/>
        <v>0</v>
      </c>
      <c r="C4289" s="30"/>
      <c r="D4289" s="30"/>
      <c r="E4289" s="34"/>
      <c r="F4289" s="33" t="str">
        <f t="shared" si="133"/>
        <v/>
      </c>
      <c r="G4289" s="30"/>
      <c r="H4289" s="30"/>
      <c r="I4289" s="31"/>
      <c r="J4289" s="31"/>
      <c r="K4289" s="31"/>
    </row>
    <row r="4290" spans="1:11" ht="15.75" x14ac:dyDescent="0.25">
      <c r="A4290" s="28" t="str">
        <f>IFERROR((RANK(B4290, $B$5:B9286) + COUNTIF($B$5:B4290, B4290) - 1),"")</f>
        <v/>
      </c>
      <c r="B4290" s="29" t="str">
        <f t="shared" si="132"/>
        <v>0</v>
      </c>
      <c r="C4290" s="30"/>
      <c r="D4290" s="30"/>
      <c r="E4290" s="34"/>
      <c r="F4290" s="33" t="str">
        <f t="shared" si="133"/>
        <v/>
      </c>
      <c r="G4290" s="30"/>
      <c r="H4290" s="30"/>
      <c r="I4290" s="31"/>
      <c r="J4290" s="31"/>
      <c r="K4290" s="31"/>
    </row>
    <row r="4291" spans="1:11" ht="15.75" x14ac:dyDescent="0.25">
      <c r="A4291" s="28" t="str">
        <f>IFERROR((RANK(B4291, $B$5:B9287) + COUNTIF($B$5:B4291, B4291) - 1),"")</f>
        <v/>
      </c>
      <c r="B4291" s="29" t="str">
        <f t="shared" si="132"/>
        <v>0</v>
      </c>
      <c r="C4291" s="30"/>
      <c r="D4291" s="30"/>
      <c r="E4291" s="34"/>
      <c r="F4291" s="33" t="str">
        <f t="shared" si="133"/>
        <v/>
      </c>
      <c r="G4291" s="30"/>
      <c r="H4291" s="30"/>
      <c r="I4291" s="31"/>
      <c r="J4291" s="31"/>
      <c r="K4291" s="31"/>
    </row>
    <row r="4292" spans="1:11" ht="15.75" x14ac:dyDescent="0.25">
      <c r="A4292" s="28" t="str">
        <f>IFERROR((RANK(B4292, $B$5:B9288) + COUNTIF($B$5:B4292, B4292) - 1),"")</f>
        <v/>
      </c>
      <c r="B4292" s="29" t="str">
        <f t="shared" si="132"/>
        <v>0</v>
      </c>
      <c r="C4292" s="30"/>
      <c r="D4292" s="30"/>
      <c r="E4292" s="34"/>
      <c r="F4292" s="33" t="str">
        <f t="shared" si="133"/>
        <v/>
      </c>
      <c r="G4292" s="30"/>
      <c r="H4292" s="30"/>
      <c r="I4292" s="31"/>
      <c r="J4292" s="31"/>
      <c r="K4292" s="31"/>
    </row>
    <row r="4293" spans="1:11" ht="15.75" x14ac:dyDescent="0.25">
      <c r="A4293" s="28" t="str">
        <f>IFERROR((RANK(B4293, $B$5:B9289) + COUNTIF($B$5:B4293, B4293) - 1),"")</f>
        <v/>
      </c>
      <c r="B4293" s="29" t="str">
        <f t="shared" ref="B4293:B4356" si="134">IF(G4293="Removed",IF(AND(I4293 &lt;&gt; "Poor", I4293 &lt;&gt; "Very Poor/Dead",E4293&gt;5), E4293, "0"),"0")</f>
        <v>0</v>
      </c>
      <c r="C4293" s="30"/>
      <c r="D4293" s="30"/>
      <c r="E4293" s="34"/>
      <c r="F4293" s="33" t="str">
        <f t="shared" ref="F4293:F4356" si="135">IF(E4293&gt;=20,"X","")</f>
        <v/>
      </c>
      <c r="G4293" s="30"/>
      <c r="H4293" s="30"/>
      <c r="I4293" s="31"/>
      <c r="J4293" s="31"/>
      <c r="K4293" s="31"/>
    </row>
    <row r="4294" spans="1:11" ht="15.75" x14ac:dyDescent="0.25">
      <c r="A4294" s="28" t="str">
        <f>IFERROR((RANK(B4294, $B$5:B9290) + COUNTIF($B$5:B4294, B4294) - 1),"")</f>
        <v/>
      </c>
      <c r="B4294" s="29" t="str">
        <f t="shared" si="134"/>
        <v>0</v>
      </c>
      <c r="C4294" s="30"/>
      <c r="D4294" s="30"/>
      <c r="E4294" s="34"/>
      <c r="F4294" s="33" t="str">
        <f t="shared" si="135"/>
        <v/>
      </c>
      <c r="G4294" s="30"/>
      <c r="H4294" s="30"/>
      <c r="I4294" s="31"/>
      <c r="J4294" s="31"/>
      <c r="K4294" s="31"/>
    </row>
    <row r="4295" spans="1:11" ht="15.75" x14ac:dyDescent="0.25">
      <c r="A4295" s="28" t="str">
        <f>IFERROR((RANK(B4295, $B$5:B9291) + COUNTIF($B$5:B4295, B4295) - 1),"")</f>
        <v/>
      </c>
      <c r="B4295" s="29" t="str">
        <f t="shared" si="134"/>
        <v>0</v>
      </c>
      <c r="C4295" s="30"/>
      <c r="D4295" s="30"/>
      <c r="E4295" s="34"/>
      <c r="F4295" s="33" t="str">
        <f t="shared" si="135"/>
        <v/>
      </c>
      <c r="G4295" s="30"/>
      <c r="H4295" s="30"/>
      <c r="I4295" s="31"/>
      <c r="J4295" s="31"/>
      <c r="K4295" s="31"/>
    </row>
    <row r="4296" spans="1:11" ht="15.75" x14ac:dyDescent="0.25">
      <c r="A4296" s="28" t="str">
        <f>IFERROR((RANK(B4296, $B$5:B9292) + COUNTIF($B$5:B4296, B4296) - 1),"")</f>
        <v/>
      </c>
      <c r="B4296" s="29" t="str">
        <f t="shared" si="134"/>
        <v>0</v>
      </c>
      <c r="C4296" s="30"/>
      <c r="D4296" s="30"/>
      <c r="E4296" s="34"/>
      <c r="F4296" s="33" t="str">
        <f t="shared" si="135"/>
        <v/>
      </c>
      <c r="G4296" s="30"/>
      <c r="H4296" s="30"/>
      <c r="I4296" s="31"/>
      <c r="J4296" s="31"/>
      <c r="K4296" s="31"/>
    </row>
    <row r="4297" spans="1:11" ht="15.75" x14ac:dyDescent="0.25">
      <c r="A4297" s="28" t="str">
        <f>IFERROR((RANK(B4297, $B$5:B9293) + COUNTIF($B$5:B4297, B4297) - 1),"")</f>
        <v/>
      </c>
      <c r="B4297" s="29" t="str">
        <f t="shared" si="134"/>
        <v>0</v>
      </c>
      <c r="C4297" s="30"/>
      <c r="D4297" s="30"/>
      <c r="E4297" s="34"/>
      <c r="F4297" s="33" t="str">
        <f t="shared" si="135"/>
        <v/>
      </c>
      <c r="G4297" s="30"/>
      <c r="H4297" s="30"/>
      <c r="I4297" s="31"/>
      <c r="J4297" s="31"/>
      <c r="K4297" s="31"/>
    </row>
    <row r="4298" spans="1:11" ht="15.75" x14ac:dyDescent="0.25">
      <c r="A4298" s="28" t="str">
        <f>IFERROR((RANK(B4298, $B$5:B9294) + COUNTIF($B$5:B4298, B4298) - 1),"")</f>
        <v/>
      </c>
      <c r="B4298" s="29" t="str">
        <f t="shared" si="134"/>
        <v>0</v>
      </c>
      <c r="C4298" s="30"/>
      <c r="D4298" s="30"/>
      <c r="E4298" s="34"/>
      <c r="F4298" s="33" t="str">
        <f t="shared" si="135"/>
        <v/>
      </c>
      <c r="G4298" s="30"/>
      <c r="H4298" s="30"/>
      <c r="I4298" s="31"/>
      <c r="J4298" s="31"/>
      <c r="K4298" s="31"/>
    </row>
    <row r="4299" spans="1:11" ht="15.75" x14ac:dyDescent="0.25">
      <c r="A4299" s="28" t="str">
        <f>IFERROR((RANK(B4299, $B$5:B9295) + COUNTIF($B$5:B4299, B4299) - 1),"")</f>
        <v/>
      </c>
      <c r="B4299" s="29" t="str">
        <f t="shared" si="134"/>
        <v>0</v>
      </c>
      <c r="C4299" s="30"/>
      <c r="D4299" s="30"/>
      <c r="E4299" s="34"/>
      <c r="F4299" s="33" t="str">
        <f t="shared" si="135"/>
        <v/>
      </c>
      <c r="G4299" s="30"/>
      <c r="H4299" s="30"/>
      <c r="I4299" s="31"/>
      <c r="J4299" s="31"/>
      <c r="K4299" s="31"/>
    </row>
    <row r="4300" spans="1:11" ht="15.75" x14ac:dyDescent="0.25">
      <c r="A4300" s="28" t="str">
        <f>IFERROR((RANK(B4300, $B$5:B9296) + COUNTIF($B$5:B4300, B4300) - 1),"")</f>
        <v/>
      </c>
      <c r="B4300" s="29" t="str">
        <f t="shared" si="134"/>
        <v>0</v>
      </c>
      <c r="C4300" s="30"/>
      <c r="D4300" s="30"/>
      <c r="E4300" s="34"/>
      <c r="F4300" s="33" t="str">
        <f t="shared" si="135"/>
        <v/>
      </c>
      <c r="G4300" s="30"/>
      <c r="H4300" s="30"/>
      <c r="I4300" s="31"/>
      <c r="J4300" s="31"/>
      <c r="K4300" s="31"/>
    </row>
    <row r="4301" spans="1:11" ht="15.75" x14ac:dyDescent="0.25">
      <c r="A4301" s="28" t="str">
        <f>IFERROR((RANK(B4301, $B$5:B9297) + COUNTIF($B$5:B4301, B4301) - 1),"")</f>
        <v/>
      </c>
      <c r="B4301" s="29" t="str">
        <f t="shared" si="134"/>
        <v>0</v>
      </c>
      <c r="C4301" s="30"/>
      <c r="D4301" s="30"/>
      <c r="E4301" s="34"/>
      <c r="F4301" s="33" t="str">
        <f t="shared" si="135"/>
        <v/>
      </c>
      <c r="G4301" s="30"/>
      <c r="H4301" s="30"/>
      <c r="I4301" s="31"/>
      <c r="J4301" s="31"/>
      <c r="K4301" s="31"/>
    </row>
    <row r="4302" spans="1:11" ht="15.75" x14ac:dyDescent="0.25">
      <c r="A4302" s="28" t="str">
        <f>IFERROR((RANK(B4302, $B$5:B9298) + COUNTIF($B$5:B4302, B4302) - 1),"")</f>
        <v/>
      </c>
      <c r="B4302" s="29" t="str">
        <f t="shared" si="134"/>
        <v>0</v>
      </c>
      <c r="C4302" s="30"/>
      <c r="D4302" s="30"/>
      <c r="E4302" s="34"/>
      <c r="F4302" s="33" t="str">
        <f t="shared" si="135"/>
        <v/>
      </c>
      <c r="G4302" s="30"/>
      <c r="H4302" s="30"/>
      <c r="I4302" s="31"/>
      <c r="J4302" s="31"/>
      <c r="K4302" s="31"/>
    </row>
    <row r="4303" spans="1:11" ht="15.75" x14ac:dyDescent="0.25">
      <c r="A4303" s="28" t="str">
        <f>IFERROR((RANK(B4303, $B$5:B9299) + COUNTIF($B$5:B4303, B4303) - 1),"")</f>
        <v/>
      </c>
      <c r="B4303" s="29" t="str">
        <f t="shared" si="134"/>
        <v>0</v>
      </c>
      <c r="C4303" s="30"/>
      <c r="D4303" s="30"/>
      <c r="E4303" s="34"/>
      <c r="F4303" s="33" t="str">
        <f t="shared" si="135"/>
        <v/>
      </c>
      <c r="G4303" s="30"/>
      <c r="H4303" s="30"/>
      <c r="I4303" s="31"/>
      <c r="J4303" s="31"/>
      <c r="K4303" s="31"/>
    </row>
    <row r="4304" spans="1:11" ht="15.75" x14ac:dyDescent="0.25">
      <c r="A4304" s="28" t="str">
        <f>IFERROR((RANK(B4304, $B$5:B9300) + COUNTIF($B$5:B4304, B4304) - 1),"")</f>
        <v/>
      </c>
      <c r="B4304" s="29" t="str">
        <f t="shared" si="134"/>
        <v>0</v>
      </c>
      <c r="C4304" s="30"/>
      <c r="D4304" s="30"/>
      <c r="E4304" s="34"/>
      <c r="F4304" s="33" t="str">
        <f t="shared" si="135"/>
        <v/>
      </c>
      <c r="G4304" s="30"/>
      <c r="H4304" s="30"/>
      <c r="I4304" s="31"/>
      <c r="J4304" s="31"/>
      <c r="K4304" s="31"/>
    </row>
    <row r="4305" spans="1:11" ht="15.75" x14ac:dyDescent="0.25">
      <c r="A4305" s="28" t="str">
        <f>IFERROR((RANK(B4305, $B$5:B9301) + COUNTIF($B$5:B4305, B4305) - 1),"")</f>
        <v/>
      </c>
      <c r="B4305" s="29" t="str">
        <f t="shared" si="134"/>
        <v>0</v>
      </c>
      <c r="C4305" s="30"/>
      <c r="D4305" s="30"/>
      <c r="E4305" s="34"/>
      <c r="F4305" s="33" t="str">
        <f t="shared" si="135"/>
        <v/>
      </c>
      <c r="G4305" s="30"/>
      <c r="H4305" s="30"/>
      <c r="I4305" s="31"/>
      <c r="J4305" s="31"/>
      <c r="K4305" s="31"/>
    </row>
    <row r="4306" spans="1:11" ht="15.75" x14ac:dyDescent="0.25">
      <c r="A4306" s="28" t="str">
        <f>IFERROR((RANK(B4306, $B$5:B9302) + COUNTIF($B$5:B4306, B4306) - 1),"")</f>
        <v/>
      </c>
      <c r="B4306" s="29" t="str">
        <f t="shared" si="134"/>
        <v>0</v>
      </c>
      <c r="C4306" s="30"/>
      <c r="D4306" s="30"/>
      <c r="E4306" s="34"/>
      <c r="F4306" s="33" t="str">
        <f t="shared" si="135"/>
        <v/>
      </c>
      <c r="G4306" s="30"/>
      <c r="H4306" s="30"/>
      <c r="I4306" s="31"/>
      <c r="J4306" s="31"/>
      <c r="K4306" s="31"/>
    </row>
    <row r="4307" spans="1:11" ht="15.75" x14ac:dyDescent="0.25">
      <c r="A4307" s="28" t="str">
        <f>IFERROR((RANK(B4307, $B$5:B9303) + COUNTIF($B$5:B4307, B4307) - 1),"")</f>
        <v/>
      </c>
      <c r="B4307" s="29" t="str">
        <f t="shared" si="134"/>
        <v>0</v>
      </c>
      <c r="C4307" s="30"/>
      <c r="D4307" s="30"/>
      <c r="E4307" s="34"/>
      <c r="F4307" s="33" t="str">
        <f t="shared" si="135"/>
        <v/>
      </c>
      <c r="G4307" s="30"/>
      <c r="H4307" s="30"/>
      <c r="I4307" s="31"/>
      <c r="J4307" s="31"/>
      <c r="K4307" s="31"/>
    </row>
    <row r="4308" spans="1:11" ht="15.75" x14ac:dyDescent="0.25">
      <c r="A4308" s="28" t="str">
        <f>IFERROR((RANK(B4308, $B$5:B9304) + COUNTIF($B$5:B4308, B4308) - 1),"")</f>
        <v/>
      </c>
      <c r="B4308" s="29" t="str">
        <f t="shared" si="134"/>
        <v>0</v>
      </c>
      <c r="C4308" s="30"/>
      <c r="D4308" s="30"/>
      <c r="E4308" s="34"/>
      <c r="F4308" s="33" t="str">
        <f t="shared" si="135"/>
        <v/>
      </c>
      <c r="G4308" s="30"/>
      <c r="H4308" s="30"/>
      <c r="I4308" s="31"/>
      <c r="J4308" s="31"/>
      <c r="K4308" s="31"/>
    </row>
    <row r="4309" spans="1:11" ht="15.75" x14ac:dyDescent="0.25">
      <c r="A4309" s="28" t="str">
        <f>IFERROR((RANK(B4309, $B$5:B9305) + COUNTIF($B$5:B4309, B4309) - 1),"")</f>
        <v/>
      </c>
      <c r="B4309" s="29" t="str">
        <f t="shared" si="134"/>
        <v>0</v>
      </c>
      <c r="C4309" s="30"/>
      <c r="D4309" s="30"/>
      <c r="E4309" s="34"/>
      <c r="F4309" s="33" t="str">
        <f t="shared" si="135"/>
        <v/>
      </c>
      <c r="G4309" s="30"/>
      <c r="H4309" s="30"/>
      <c r="I4309" s="31"/>
      <c r="J4309" s="31"/>
      <c r="K4309" s="31"/>
    </row>
    <row r="4310" spans="1:11" ht="15.75" x14ac:dyDescent="0.25">
      <c r="A4310" s="28" t="str">
        <f>IFERROR((RANK(B4310, $B$5:B9306) + COUNTIF($B$5:B4310, B4310) - 1),"")</f>
        <v/>
      </c>
      <c r="B4310" s="29" t="str">
        <f t="shared" si="134"/>
        <v>0</v>
      </c>
      <c r="C4310" s="30"/>
      <c r="D4310" s="30"/>
      <c r="E4310" s="34"/>
      <c r="F4310" s="33" t="str">
        <f t="shared" si="135"/>
        <v/>
      </c>
      <c r="G4310" s="30"/>
      <c r="H4310" s="30"/>
      <c r="I4310" s="31"/>
      <c r="J4310" s="31"/>
      <c r="K4310" s="31"/>
    </row>
    <row r="4311" spans="1:11" ht="15.75" x14ac:dyDescent="0.25">
      <c r="A4311" s="28" t="str">
        <f>IFERROR((RANK(B4311, $B$5:B9307) + COUNTIF($B$5:B4311, B4311) - 1),"")</f>
        <v/>
      </c>
      <c r="B4311" s="29" t="str">
        <f t="shared" si="134"/>
        <v>0</v>
      </c>
      <c r="C4311" s="30"/>
      <c r="D4311" s="30"/>
      <c r="E4311" s="34"/>
      <c r="F4311" s="33" t="str">
        <f t="shared" si="135"/>
        <v/>
      </c>
      <c r="G4311" s="30"/>
      <c r="H4311" s="30"/>
      <c r="I4311" s="31"/>
      <c r="J4311" s="31"/>
      <c r="K4311" s="31"/>
    </row>
    <row r="4312" spans="1:11" ht="15.75" x14ac:dyDescent="0.25">
      <c r="A4312" s="28" t="str">
        <f>IFERROR((RANK(B4312, $B$5:B9308) + COUNTIF($B$5:B4312, B4312) - 1),"")</f>
        <v/>
      </c>
      <c r="B4312" s="29" t="str">
        <f t="shared" si="134"/>
        <v>0</v>
      </c>
      <c r="C4312" s="30"/>
      <c r="D4312" s="30"/>
      <c r="E4312" s="34"/>
      <c r="F4312" s="33" t="str">
        <f t="shared" si="135"/>
        <v/>
      </c>
      <c r="G4312" s="30"/>
      <c r="H4312" s="30"/>
      <c r="I4312" s="31"/>
      <c r="J4312" s="31"/>
      <c r="K4312" s="31"/>
    </row>
    <row r="4313" spans="1:11" ht="15.75" x14ac:dyDescent="0.25">
      <c r="A4313" s="28" t="str">
        <f>IFERROR((RANK(B4313, $B$5:B9309) + COUNTIF($B$5:B4313, B4313) - 1),"")</f>
        <v/>
      </c>
      <c r="B4313" s="29" t="str">
        <f t="shared" si="134"/>
        <v>0</v>
      </c>
      <c r="C4313" s="30"/>
      <c r="D4313" s="30"/>
      <c r="E4313" s="34"/>
      <c r="F4313" s="33" t="str">
        <f t="shared" si="135"/>
        <v/>
      </c>
      <c r="G4313" s="30"/>
      <c r="H4313" s="30"/>
      <c r="I4313" s="31"/>
      <c r="J4313" s="31"/>
      <c r="K4313" s="31"/>
    </row>
    <row r="4314" spans="1:11" ht="15.75" x14ac:dyDescent="0.25">
      <c r="A4314" s="28" t="str">
        <f>IFERROR((RANK(B4314, $B$5:B9310) + COUNTIF($B$5:B4314, B4314) - 1),"")</f>
        <v/>
      </c>
      <c r="B4314" s="29" t="str">
        <f t="shared" si="134"/>
        <v>0</v>
      </c>
      <c r="C4314" s="30"/>
      <c r="D4314" s="30"/>
      <c r="E4314" s="34"/>
      <c r="F4314" s="33" t="str">
        <f t="shared" si="135"/>
        <v/>
      </c>
      <c r="G4314" s="30"/>
      <c r="H4314" s="30"/>
      <c r="I4314" s="31"/>
      <c r="J4314" s="31"/>
      <c r="K4314" s="31"/>
    </row>
    <row r="4315" spans="1:11" ht="15.75" x14ac:dyDescent="0.25">
      <c r="A4315" s="28" t="str">
        <f>IFERROR((RANK(B4315, $B$5:B9311) + COUNTIF($B$5:B4315, B4315) - 1),"")</f>
        <v/>
      </c>
      <c r="B4315" s="29" t="str">
        <f t="shared" si="134"/>
        <v>0</v>
      </c>
      <c r="C4315" s="30"/>
      <c r="D4315" s="30"/>
      <c r="E4315" s="34"/>
      <c r="F4315" s="33" t="str">
        <f t="shared" si="135"/>
        <v/>
      </c>
      <c r="G4315" s="30"/>
      <c r="H4315" s="30"/>
      <c r="I4315" s="31"/>
      <c r="J4315" s="31"/>
      <c r="K4315" s="31"/>
    </row>
    <row r="4316" spans="1:11" ht="15.75" x14ac:dyDescent="0.25">
      <c r="A4316" s="28" t="str">
        <f>IFERROR((RANK(B4316, $B$5:B9312) + COUNTIF($B$5:B4316, B4316) - 1),"")</f>
        <v/>
      </c>
      <c r="B4316" s="29" t="str">
        <f t="shared" si="134"/>
        <v>0</v>
      </c>
      <c r="C4316" s="30"/>
      <c r="D4316" s="30"/>
      <c r="E4316" s="34"/>
      <c r="F4316" s="33" t="str">
        <f t="shared" si="135"/>
        <v/>
      </c>
      <c r="G4316" s="30"/>
      <c r="H4316" s="30"/>
      <c r="I4316" s="31"/>
      <c r="J4316" s="31"/>
      <c r="K4316" s="31"/>
    </row>
    <row r="4317" spans="1:11" ht="15.75" x14ac:dyDescent="0.25">
      <c r="A4317" s="28" t="str">
        <f>IFERROR((RANK(B4317, $B$5:B9313) + COUNTIF($B$5:B4317, B4317) - 1),"")</f>
        <v/>
      </c>
      <c r="B4317" s="29" t="str">
        <f t="shared" si="134"/>
        <v>0</v>
      </c>
      <c r="C4317" s="30"/>
      <c r="D4317" s="30"/>
      <c r="E4317" s="34"/>
      <c r="F4317" s="33" t="str">
        <f t="shared" si="135"/>
        <v/>
      </c>
      <c r="G4317" s="30"/>
      <c r="H4317" s="30"/>
      <c r="I4317" s="31"/>
      <c r="J4317" s="31"/>
      <c r="K4317" s="31"/>
    </row>
    <row r="4318" spans="1:11" ht="15.75" x14ac:dyDescent="0.25">
      <c r="A4318" s="28" t="str">
        <f>IFERROR((RANK(B4318, $B$5:B9314) + COUNTIF($B$5:B4318, B4318) - 1),"")</f>
        <v/>
      </c>
      <c r="B4318" s="29" t="str">
        <f t="shared" si="134"/>
        <v>0</v>
      </c>
      <c r="C4318" s="30"/>
      <c r="D4318" s="30"/>
      <c r="E4318" s="34"/>
      <c r="F4318" s="33" t="str">
        <f t="shared" si="135"/>
        <v/>
      </c>
      <c r="G4318" s="30"/>
      <c r="H4318" s="30"/>
      <c r="I4318" s="31"/>
      <c r="J4318" s="31"/>
      <c r="K4318" s="31"/>
    </row>
    <row r="4319" spans="1:11" ht="15.75" x14ac:dyDescent="0.25">
      <c r="A4319" s="28" t="str">
        <f>IFERROR((RANK(B4319, $B$5:B9315) + COUNTIF($B$5:B4319, B4319) - 1),"")</f>
        <v/>
      </c>
      <c r="B4319" s="29" t="str">
        <f t="shared" si="134"/>
        <v>0</v>
      </c>
      <c r="C4319" s="30"/>
      <c r="D4319" s="30"/>
      <c r="E4319" s="34"/>
      <c r="F4319" s="33" t="str">
        <f t="shared" si="135"/>
        <v/>
      </c>
      <c r="G4319" s="30"/>
      <c r="H4319" s="30"/>
      <c r="I4319" s="31"/>
      <c r="J4319" s="31"/>
      <c r="K4319" s="31"/>
    </row>
    <row r="4320" spans="1:11" ht="15.75" x14ac:dyDescent="0.25">
      <c r="A4320" s="28" t="str">
        <f>IFERROR((RANK(B4320, $B$5:B9316) + COUNTIF($B$5:B4320, B4320) - 1),"")</f>
        <v/>
      </c>
      <c r="B4320" s="29" t="str">
        <f t="shared" si="134"/>
        <v>0</v>
      </c>
      <c r="C4320" s="30"/>
      <c r="D4320" s="30"/>
      <c r="E4320" s="34"/>
      <c r="F4320" s="33" t="str">
        <f t="shared" si="135"/>
        <v/>
      </c>
      <c r="G4320" s="30"/>
      <c r="H4320" s="30"/>
      <c r="I4320" s="31"/>
      <c r="J4320" s="31"/>
      <c r="K4320" s="31"/>
    </row>
    <row r="4321" spans="1:11" ht="15.75" x14ac:dyDescent="0.25">
      <c r="A4321" s="28" t="str">
        <f>IFERROR((RANK(B4321, $B$5:B9317) + COUNTIF($B$5:B4321, B4321) - 1),"")</f>
        <v/>
      </c>
      <c r="B4321" s="29" t="str">
        <f t="shared" si="134"/>
        <v>0</v>
      </c>
      <c r="C4321" s="30"/>
      <c r="D4321" s="30"/>
      <c r="E4321" s="34"/>
      <c r="F4321" s="33" t="str">
        <f t="shared" si="135"/>
        <v/>
      </c>
      <c r="G4321" s="30"/>
      <c r="H4321" s="30"/>
      <c r="I4321" s="31"/>
      <c r="J4321" s="31"/>
      <c r="K4321" s="31"/>
    </row>
    <row r="4322" spans="1:11" ht="15.75" x14ac:dyDescent="0.25">
      <c r="A4322" s="28" t="str">
        <f>IFERROR((RANK(B4322, $B$5:B9318) + COUNTIF($B$5:B4322, B4322) - 1),"")</f>
        <v/>
      </c>
      <c r="B4322" s="29" t="str">
        <f t="shared" si="134"/>
        <v>0</v>
      </c>
      <c r="C4322" s="30"/>
      <c r="D4322" s="30"/>
      <c r="E4322" s="34"/>
      <c r="F4322" s="33" t="str">
        <f t="shared" si="135"/>
        <v/>
      </c>
      <c r="G4322" s="30"/>
      <c r="H4322" s="30"/>
      <c r="I4322" s="31"/>
      <c r="J4322" s="31"/>
      <c r="K4322" s="31"/>
    </row>
    <row r="4323" spans="1:11" ht="15.75" x14ac:dyDescent="0.25">
      <c r="A4323" s="28" t="str">
        <f>IFERROR((RANK(B4323, $B$5:B9319) + COUNTIF($B$5:B4323, B4323) - 1),"")</f>
        <v/>
      </c>
      <c r="B4323" s="29" t="str">
        <f t="shared" si="134"/>
        <v>0</v>
      </c>
      <c r="C4323" s="30"/>
      <c r="D4323" s="30"/>
      <c r="E4323" s="34"/>
      <c r="F4323" s="33" t="str">
        <f t="shared" si="135"/>
        <v/>
      </c>
      <c r="G4323" s="30"/>
      <c r="H4323" s="30"/>
      <c r="I4323" s="31"/>
      <c r="J4323" s="31"/>
      <c r="K4323" s="31"/>
    </row>
    <row r="4324" spans="1:11" ht="15.75" x14ac:dyDescent="0.25">
      <c r="A4324" s="28" t="str">
        <f>IFERROR((RANK(B4324, $B$5:B9320) + COUNTIF($B$5:B4324, B4324) - 1),"")</f>
        <v/>
      </c>
      <c r="B4324" s="29" t="str">
        <f t="shared" si="134"/>
        <v>0</v>
      </c>
      <c r="C4324" s="30"/>
      <c r="D4324" s="30"/>
      <c r="E4324" s="34"/>
      <c r="F4324" s="33" t="str">
        <f t="shared" si="135"/>
        <v/>
      </c>
      <c r="G4324" s="30"/>
      <c r="H4324" s="30"/>
      <c r="I4324" s="31"/>
      <c r="J4324" s="31"/>
      <c r="K4324" s="31"/>
    </row>
    <row r="4325" spans="1:11" ht="15.75" x14ac:dyDescent="0.25">
      <c r="A4325" s="28" t="str">
        <f>IFERROR((RANK(B4325, $B$5:B9321) + COUNTIF($B$5:B4325, B4325) - 1),"")</f>
        <v/>
      </c>
      <c r="B4325" s="29" t="str">
        <f t="shared" si="134"/>
        <v>0</v>
      </c>
      <c r="C4325" s="30"/>
      <c r="D4325" s="30"/>
      <c r="E4325" s="34"/>
      <c r="F4325" s="33" t="str">
        <f t="shared" si="135"/>
        <v/>
      </c>
      <c r="G4325" s="30"/>
      <c r="H4325" s="30"/>
      <c r="I4325" s="31"/>
      <c r="J4325" s="31"/>
      <c r="K4325" s="31"/>
    </row>
    <row r="4326" spans="1:11" ht="15.75" x14ac:dyDescent="0.25">
      <c r="A4326" s="28" t="str">
        <f>IFERROR((RANK(B4326, $B$5:B9322) + COUNTIF($B$5:B4326, B4326) - 1),"")</f>
        <v/>
      </c>
      <c r="B4326" s="29" t="str">
        <f t="shared" si="134"/>
        <v>0</v>
      </c>
      <c r="C4326" s="30"/>
      <c r="D4326" s="30"/>
      <c r="E4326" s="34"/>
      <c r="F4326" s="33" t="str">
        <f t="shared" si="135"/>
        <v/>
      </c>
      <c r="G4326" s="30"/>
      <c r="H4326" s="30"/>
      <c r="I4326" s="31"/>
      <c r="J4326" s="31"/>
      <c r="K4326" s="31"/>
    </row>
    <row r="4327" spans="1:11" ht="15.75" x14ac:dyDescent="0.25">
      <c r="A4327" s="28" t="str">
        <f>IFERROR((RANK(B4327, $B$5:B9323) + COUNTIF($B$5:B4327, B4327) - 1),"")</f>
        <v/>
      </c>
      <c r="B4327" s="29" t="str">
        <f t="shared" si="134"/>
        <v>0</v>
      </c>
      <c r="C4327" s="30"/>
      <c r="D4327" s="30"/>
      <c r="E4327" s="34"/>
      <c r="F4327" s="33" t="str">
        <f t="shared" si="135"/>
        <v/>
      </c>
      <c r="G4327" s="30"/>
      <c r="H4327" s="30"/>
      <c r="I4327" s="31"/>
      <c r="J4327" s="31"/>
      <c r="K4327" s="31"/>
    </row>
    <row r="4328" spans="1:11" ht="15.75" x14ac:dyDescent="0.25">
      <c r="A4328" s="28" t="str">
        <f>IFERROR((RANK(B4328, $B$5:B9324) + COUNTIF($B$5:B4328, B4328) - 1),"")</f>
        <v/>
      </c>
      <c r="B4328" s="29" t="str">
        <f t="shared" si="134"/>
        <v>0</v>
      </c>
      <c r="C4328" s="30"/>
      <c r="D4328" s="30"/>
      <c r="E4328" s="34"/>
      <c r="F4328" s="33" t="str">
        <f t="shared" si="135"/>
        <v/>
      </c>
      <c r="G4328" s="30"/>
      <c r="H4328" s="30"/>
      <c r="I4328" s="31"/>
      <c r="J4328" s="31"/>
      <c r="K4328" s="31"/>
    </row>
    <row r="4329" spans="1:11" ht="15.75" x14ac:dyDescent="0.25">
      <c r="A4329" s="28" t="str">
        <f>IFERROR((RANK(B4329, $B$5:B9325) + COUNTIF($B$5:B4329, B4329) - 1),"")</f>
        <v/>
      </c>
      <c r="B4329" s="29" t="str">
        <f t="shared" si="134"/>
        <v>0</v>
      </c>
      <c r="C4329" s="30"/>
      <c r="D4329" s="30"/>
      <c r="E4329" s="34"/>
      <c r="F4329" s="33" t="str">
        <f t="shared" si="135"/>
        <v/>
      </c>
      <c r="G4329" s="30"/>
      <c r="H4329" s="30"/>
      <c r="I4329" s="31"/>
      <c r="J4329" s="31"/>
      <c r="K4329" s="31"/>
    </row>
    <row r="4330" spans="1:11" ht="15.75" x14ac:dyDescent="0.25">
      <c r="A4330" s="28" t="str">
        <f>IFERROR((RANK(B4330, $B$5:B9326) + COUNTIF($B$5:B4330, B4330) - 1),"")</f>
        <v/>
      </c>
      <c r="B4330" s="29" t="str">
        <f t="shared" si="134"/>
        <v>0</v>
      </c>
      <c r="C4330" s="30"/>
      <c r="D4330" s="30"/>
      <c r="E4330" s="34"/>
      <c r="F4330" s="33" t="str">
        <f t="shared" si="135"/>
        <v/>
      </c>
      <c r="G4330" s="30"/>
      <c r="H4330" s="30"/>
      <c r="I4330" s="31"/>
      <c r="J4330" s="31"/>
      <c r="K4330" s="31"/>
    </row>
    <row r="4331" spans="1:11" ht="15.75" x14ac:dyDescent="0.25">
      <c r="A4331" s="28" t="str">
        <f>IFERROR((RANK(B4331, $B$5:B9327) + COUNTIF($B$5:B4331, B4331) - 1),"")</f>
        <v/>
      </c>
      <c r="B4331" s="29" t="str">
        <f t="shared" si="134"/>
        <v>0</v>
      </c>
      <c r="C4331" s="30"/>
      <c r="D4331" s="30"/>
      <c r="E4331" s="34"/>
      <c r="F4331" s="33" t="str">
        <f t="shared" si="135"/>
        <v/>
      </c>
      <c r="G4331" s="30"/>
      <c r="H4331" s="30"/>
      <c r="I4331" s="31"/>
      <c r="J4331" s="31"/>
      <c r="K4331" s="31"/>
    </row>
    <row r="4332" spans="1:11" ht="15.75" x14ac:dyDescent="0.25">
      <c r="A4332" s="28" t="str">
        <f>IFERROR((RANK(B4332, $B$5:B9328) + COUNTIF($B$5:B4332, B4332) - 1),"")</f>
        <v/>
      </c>
      <c r="B4332" s="29" t="str">
        <f t="shared" si="134"/>
        <v>0</v>
      </c>
      <c r="C4332" s="30"/>
      <c r="D4332" s="30"/>
      <c r="E4332" s="34"/>
      <c r="F4332" s="33" t="str">
        <f t="shared" si="135"/>
        <v/>
      </c>
      <c r="G4332" s="30"/>
      <c r="H4332" s="30"/>
      <c r="I4332" s="31"/>
      <c r="J4332" s="31"/>
      <c r="K4332" s="31"/>
    </row>
    <row r="4333" spans="1:11" ht="15.75" x14ac:dyDescent="0.25">
      <c r="A4333" s="28" t="str">
        <f>IFERROR((RANK(B4333, $B$5:B9329) + COUNTIF($B$5:B4333, B4333) - 1),"")</f>
        <v/>
      </c>
      <c r="B4333" s="29" t="str">
        <f t="shared" si="134"/>
        <v>0</v>
      </c>
      <c r="C4333" s="30"/>
      <c r="D4333" s="30"/>
      <c r="E4333" s="34"/>
      <c r="F4333" s="33" t="str">
        <f t="shared" si="135"/>
        <v/>
      </c>
      <c r="G4333" s="30"/>
      <c r="H4333" s="30"/>
      <c r="I4333" s="31"/>
      <c r="J4333" s="31"/>
      <c r="K4333" s="31"/>
    </row>
    <row r="4334" spans="1:11" ht="15.75" x14ac:dyDescent="0.25">
      <c r="A4334" s="28" t="str">
        <f>IFERROR((RANK(B4334, $B$5:B9330) + COUNTIF($B$5:B4334, B4334) - 1),"")</f>
        <v/>
      </c>
      <c r="B4334" s="29" t="str">
        <f t="shared" si="134"/>
        <v>0</v>
      </c>
      <c r="C4334" s="30"/>
      <c r="D4334" s="30"/>
      <c r="E4334" s="34"/>
      <c r="F4334" s="33" t="str">
        <f t="shared" si="135"/>
        <v/>
      </c>
      <c r="G4334" s="30"/>
      <c r="H4334" s="30"/>
      <c r="I4334" s="31"/>
      <c r="J4334" s="31"/>
      <c r="K4334" s="31"/>
    </row>
    <row r="4335" spans="1:11" ht="15.75" x14ac:dyDescent="0.25">
      <c r="A4335" s="28" t="str">
        <f>IFERROR((RANK(B4335, $B$5:B9331) + COUNTIF($B$5:B4335, B4335) - 1),"")</f>
        <v/>
      </c>
      <c r="B4335" s="29" t="str">
        <f t="shared" si="134"/>
        <v>0</v>
      </c>
      <c r="C4335" s="30"/>
      <c r="D4335" s="30"/>
      <c r="E4335" s="34"/>
      <c r="F4335" s="33" t="str">
        <f t="shared" si="135"/>
        <v/>
      </c>
      <c r="G4335" s="30"/>
      <c r="H4335" s="30"/>
      <c r="I4335" s="31"/>
      <c r="J4335" s="31"/>
      <c r="K4335" s="31"/>
    </row>
    <row r="4336" spans="1:11" ht="15.75" x14ac:dyDescent="0.25">
      <c r="A4336" s="28" t="str">
        <f>IFERROR((RANK(B4336, $B$5:B9332) + COUNTIF($B$5:B4336, B4336) - 1),"")</f>
        <v/>
      </c>
      <c r="B4336" s="29" t="str">
        <f t="shared" si="134"/>
        <v>0</v>
      </c>
      <c r="C4336" s="30"/>
      <c r="D4336" s="30"/>
      <c r="E4336" s="34"/>
      <c r="F4336" s="33" t="str">
        <f t="shared" si="135"/>
        <v/>
      </c>
      <c r="G4336" s="30"/>
      <c r="H4336" s="30"/>
      <c r="I4336" s="31"/>
      <c r="J4336" s="31"/>
      <c r="K4336" s="31"/>
    </row>
    <row r="4337" spans="1:11" ht="15.75" x14ac:dyDescent="0.25">
      <c r="A4337" s="28" t="str">
        <f>IFERROR((RANK(B4337, $B$5:B9333) + COUNTIF($B$5:B4337, B4337) - 1),"")</f>
        <v/>
      </c>
      <c r="B4337" s="29" t="str">
        <f t="shared" si="134"/>
        <v>0</v>
      </c>
      <c r="C4337" s="30"/>
      <c r="D4337" s="30"/>
      <c r="E4337" s="34"/>
      <c r="F4337" s="33" t="str">
        <f t="shared" si="135"/>
        <v/>
      </c>
      <c r="G4337" s="30"/>
      <c r="H4337" s="30"/>
      <c r="I4337" s="31"/>
      <c r="J4337" s="31"/>
      <c r="K4337" s="31"/>
    </row>
    <row r="4338" spans="1:11" ht="15.75" x14ac:dyDescent="0.25">
      <c r="A4338" s="28" t="str">
        <f>IFERROR((RANK(B4338, $B$5:B9334) + COUNTIF($B$5:B4338, B4338) - 1),"")</f>
        <v/>
      </c>
      <c r="B4338" s="29" t="str">
        <f t="shared" si="134"/>
        <v>0</v>
      </c>
      <c r="C4338" s="30"/>
      <c r="D4338" s="30"/>
      <c r="E4338" s="34"/>
      <c r="F4338" s="33" t="str">
        <f t="shared" si="135"/>
        <v/>
      </c>
      <c r="G4338" s="30"/>
      <c r="H4338" s="30"/>
      <c r="I4338" s="31"/>
      <c r="J4338" s="31"/>
      <c r="K4338" s="31"/>
    </row>
    <row r="4339" spans="1:11" ht="15.75" x14ac:dyDescent="0.25">
      <c r="A4339" s="28" t="str">
        <f>IFERROR((RANK(B4339, $B$5:B9335) + COUNTIF($B$5:B4339, B4339) - 1),"")</f>
        <v/>
      </c>
      <c r="B4339" s="29" t="str">
        <f t="shared" si="134"/>
        <v>0</v>
      </c>
      <c r="C4339" s="30"/>
      <c r="D4339" s="30"/>
      <c r="E4339" s="34"/>
      <c r="F4339" s="33" t="str">
        <f t="shared" si="135"/>
        <v/>
      </c>
      <c r="G4339" s="30"/>
      <c r="H4339" s="30"/>
      <c r="I4339" s="31"/>
      <c r="J4339" s="31"/>
      <c r="K4339" s="31"/>
    </row>
    <row r="4340" spans="1:11" ht="15.75" x14ac:dyDescent="0.25">
      <c r="A4340" s="28" t="str">
        <f>IFERROR((RANK(B4340, $B$5:B9336) + COUNTIF($B$5:B4340, B4340) - 1),"")</f>
        <v/>
      </c>
      <c r="B4340" s="29" t="str">
        <f t="shared" si="134"/>
        <v>0</v>
      </c>
      <c r="C4340" s="30"/>
      <c r="D4340" s="30"/>
      <c r="E4340" s="34"/>
      <c r="F4340" s="33" t="str">
        <f t="shared" si="135"/>
        <v/>
      </c>
      <c r="G4340" s="30"/>
      <c r="H4340" s="30"/>
      <c r="I4340" s="31"/>
      <c r="J4340" s="31"/>
      <c r="K4340" s="31"/>
    </row>
    <row r="4341" spans="1:11" ht="15.75" x14ac:dyDescent="0.25">
      <c r="A4341" s="28" t="str">
        <f>IFERROR((RANK(B4341, $B$5:B9337) + COUNTIF($B$5:B4341, B4341) - 1),"")</f>
        <v/>
      </c>
      <c r="B4341" s="29" t="str">
        <f t="shared" si="134"/>
        <v>0</v>
      </c>
      <c r="C4341" s="30"/>
      <c r="D4341" s="30"/>
      <c r="E4341" s="34"/>
      <c r="F4341" s="33" t="str">
        <f t="shared" si="135"/>
        <v/>
      </c>
      <c r="G4341" s="30"/>
      <c r="H4341" s="30"/>
      <c r="I4341" s="31"/>
      <c r="J4341" s="31"/>
      <c r="K4341" s="31"/>
    </row>
    <row r="4342" spans="1:11" ht="15.75" x14ac:dyDescent="0.25">
      <c r="A4342" s="28" t="str">
        <f>IFERROR((RANK(B4342, $B$5:B9338) + COUNTIF($B$5:B4342, B4342) - 1),"")</f>
        <v/>
      </c>
      <c r="B4342" s="29" t="str">
        <f t="shared" si="134"/>
        <v>0</v>
      </c>
      <c r="C4342" s="30"/>
      <c r="D4342" s="30"/>
      <c r="E4342" s="34"/>
      <c r="F4342" s="33" t="str">
        <f t="shared" si="135"/>
        <v/>
      </c>
      <c r="G4342" s="30"/>
      <c r="H4342" s="30"/>
      <c r="I4342" s="31"/>
      <c r="J4342" s="31"/>
      <c r="K4342" s="31"/>
    </row>
    <row r="4343" spans="1:11" ht="15.75" x14ac:dyDescent="0.25">
      <c r="A4343" s="28" t="str">
        <f>IFERROR((RANK(B4343, $B$5:B9339) + COUNTIF($B$5:B4343, B4343) - 1),"")</f>
        <v/>
      </c>
      <c r="B4343" s="29" t="str">
        <f t="shared" si="134"/>
        <v>0</v>
      </c>
      <c r="C4343" s="30"/>
      <c r="D4343" s="30"/>
      <c r="E4343" s="34"/>
      <c r="F4343" s="33" t="str">
        <f t="shared" si="135"/>
        <v/>
      </c>
      <c r="G4343" s="30"/>
      <c r="H4343" s="30"/>
      <c r="I4343" s="31"/>
      <c r="J4343" s="31"/>
      <c r="K4343" s="31"/>
    </row>
    <row r="4344" spans="1:11" ht="15.75" x14ac:dyDescent="0.25">
      <c r="A4344" s="28" t="str">
        <f>IFERROR((RANK(B4344, $B$5:B9340) + COUNTIF($B$5:B4344, B4344) - 1),"")</f>
        <v/>
      </c>
      <c r="B4344" s="29" t="str">
        <f t="shared" si="134"/>
        <v>0</v>
      </c>
      <c r="C4344" s="30"/>
      <c r="D4344" s="30"/>
      <c r="E4344" s="34"/>
      <c r="F4344" s="33" t="str">
        <f t="shared" si="135"/>
        <v/>
      </c>
      <c r="G4344" s="30"/>
      <c r="H4344" s="30"/>
      <c r="I4344" s="31"/>
      <c r="J4344" s="31"/>
      <c r="K4344" s="31"/>
    </row>
    <row r="4345" spans="1:11" ht="15.75" x14ac:dyDescent="0.25">
      <c r="A4345" s="28" t="str">
        <f>IFERROR((RANK(B4345, $B$5:B9341) + COUNTIF($B$5:B4345, B4345) - 1),"")</f>
        <v/>
      </c>
      <c r="B4345" s="29" t="str">
        <f t="shared" si="134"/>
        <v>0</v>
      </c>
      <c r="C4345" s="30"/>
      <c r="D4345" s="30"/>
      <c r="E4345" s="34"/>
      <c r="F4345" s="33" t="str">
        <f t="shared" si="135"/>
        <v/>
      </c>
      <c r="G4345" s="30"/>
      <c r="H4345" s="30"/>
      <c r="I4345" s="31"/>
      <c r="J4345" s="31"/>
      <c r="K4345" s="31"/>
    </row>
    <row r="4346" spans="1:11" ht="15.75" x14ac:dyDescent="0.25">
      <c r="A4346" s="28" t="str">
        <f>IFERROR((RANK(B4346, $B$5:B9342) + COUNTIF($B$5:B4346, B4346) - 1),"")</f>
        <v/>
      </c>
      <c r="B4346" s="29" t="str">
        <f t="shared" si="134"/>
        <v>0</v>
      </c>
      <c r="C4346" s="30"/>
      <c r="D4346" s="30"/>
      <c r="E4346" s="34"/>
      <c r="F4346" s="33" t="str">
        <f t="shared" si="135"/>
        <v/>
      </c>
      <c r="G4346" s="30"/>
      <c r="H4346" s="30"/>
      <c r="I4346" s="31"/>
      <c r="J4346" s="31"/>
      <c r="K4346" s="31"/>
    </row>
    <row r="4347" spans="1:11" ht="15.75" x14ac:dyDescent="0.25">
      <c r="A4347" s="28" t="str">
        <f>IFERROR((RANK(B4347, $B$5:B9343) + COUNTIF($B$5:B4347, B4347) - 1),"")</f>
        <v/>
      </c>
      <c r="B4347" s="29" t="str">
        <f t="shared" si="134"/>
        <v>0</v>
      </c>
      <c r="C4347" s="30"/>
      <c r="D4347" s="30"/>
      <c r="E4347" s="34"/>
      <c r="F4347" s="33" t="str">
        <f t="shared" si="135"/>
        <v/>
      </c>
      <c r="G4347" s="30"/>
      <c r="H4347" s="30"/>
      <c r="I4347" s="31"/>
      <c r="J4347" s="31"/>
      <c r="K4347" s="31"/>
    </row>
    <row r="4348" spans="1:11" ht="15.75" x14ac:dyDescent="0.25">
      <c r="A4348" s="28" t="str">
        <f>IFERROR((RANK(B4348, $B$5:B9344) + COUNTIF($B$5:B4348, B4348) - 1),"")</f>
        <v/>
      </c>
      <c r="B4348" s="29" t="str">
        <f t="shared" si="134"/>
        <v>0</v>
      </c>
      <c r="C4348" s="30"/>
      <c r="D4348" s="30"/>
      <c r="E4348" s="34"/>
      <c r="F4348" s="33" t="str">
        <f t="shared" si="135"/>
        <v/>
      </c>
      <c r="G4348" s="30"/>
      <c r="H4348" s="30"/>
      <c r="I4348" s="31"/>
      <c r="J4348" s="31"/>
      <c r="K4348" s="31"/>
    </row>
    <row r="4349" spans="1:11" ht="15.75" x14ac:dyDescent="0.25">
      <c r="A4349" s="28" t="str">
        <f>IFERROR((RANK(B4349, $B$5:B9345) + COUNTIF($B$5:B4349, B4349) - 1),"")</f>
        <v/>
      </c>
      <c r="B4349" s="29" t="str">
        <f t="shared" si="134"/>
        <v>0</v>
      </c>
      <c r="C4349" s="30"/>
      <c r="D4349" s="30"/>
      <c r="E4349" s="34"/>
      <c r="F4349" s="33" t="str">
        <f t="shared" si="135"/>
        <v/>
      </c>
      <c r="G4349" s="30"/>
      <c r="H4349" s="30"/>
      <c r="I4349" s="31"/>
      <c r="J4349" s="31"/>
      <c r="K4349" s="31"/>
    </row>
    <row r="4350" spans="1:11" ht="15.75" x14ac:dyDescent="0.25">
      <c r="A4350" s="28" t="str">
        <f>IFERROR((RANK(B4350, $B$5:B9346) + COUNTIF($B$5:B4350, B4350) - 1),"")</f>
        <v/>
      </c>
      <c r="B4350" s="29" t="str">
        <f t="shared" si="134"/>
        <v>0</v>
      </c>
      <c r="C4350" s="30"/>
      <c r="D4350" s="30"/>
      <c r="E4350" s="34"/>
      <c r="F4350" s="33" t="str">
        <f t="shared" si="135"/>
        <v/>
      </c>
      <c r="G4350" s="30"/>
      <c r="H4350" s="30"/>
      <c r="I4350" s="31"/>
      <c r="J4350" s="31"/>
      <c r="K4350" s="31"/>
    </row>
    <row r="4351" spans="1:11" ht="15.75" x14ac:dyDescent="0.25">
      <c r="A4351" s="28" t="str">
        <f>IFERROR((RANK(B4351, $B$5:B9347) + COUNTIF($B$5:B4351, B4351) - 1),"")</f>
        <v/>
      </c>
      <c r="B4351" s="29" t="str">
        <f t="shared" si="134"/>
        <v>0</v>
      </c>
      <c r="C4351" s="30"/>
      <c r="D4351" s="30"/>
      <c r="E4351" s="34"/>
      <c r="F4351" s="33" t="str">
        <f t="shared" si="135"/>
        <v/>
      </c>
      <c r="G4351" s="30"/>
      <c r="H4351" s="30"/>
      <c r="I4351" s="31"/>
      <c r="J4351" s="31"/>
      <c r="K4351" s="31"/>
    </row>
    <row r="4352" spans="1:11" ht="15.75" x14ac:dyDescent="0.25">
      <c r="A4352" s="28" t="str">
        <f>IFERROR((RANK(B4352, $B$5:B9348) + COUNTIF($B$5:B4352, B4352) - 1),"")</f>
        <v/>
      </c>
      <c r="B4352" s="29" t="str">
        <f t="shared" si="134"/>
        <v>0</v>
      </c>
      <c r="C4352" s="30"/>
      <c r="D4352" s="30"/>
      <c r="E4352" s="34"/>
      <c r="F4352" s="33" t="str">
        <f t="shared" si="135"/>
        <v/>
      </c>
      <c r="G4352" s="30"/>
      <c r="H4352" s="30"/>
      <c r="I4352" s="31"/>
      <c r="J4352" s="31"/>
      <c r="K4352" s="31"/>
    </row>
    <row r="4353" spans="1:11" ht="15.75" x14ac:dyDescent="0.25">
      <c r="A4353" s="28" t="str">
        <f>IFERROR((RANK(B4353, $B$5:B9349) + COUNTIF($B$5:B4353, B4353) - 1),"")</f>
        <v/>
      </c>
      <c r="B4353" s="29" t="str">
        <f t="shared" si="134"/>
        <v>0</v>
      </c>
      <c r="C4353" s="30"/>
      <c r="D4353" s="30"/>
      <c r="E4353" s="34"/>
      <c r="F4353" s="33" t="str">
        <f t="shared" si="135"/>
        <v/>
      </c>
      <c r="G4353" s="30"/>
      <c r="H4353" s="30"/>
      <c r="I4353" s="31"/>
      <c r="J4353" s="31"/>
      <c r="K4353" s="31"/>
    </row>
    <row r="4354" spans="1:11" ht="15.75" x14ac:dyDescent="0.25">
      <c r="A4354" s="28" t="str">
        <f>IFERROR((RANK(B4354, $B$5:B9350) + COUNTIF($B$5:B4354, B4354) - 1),"")</f>
        <v/>
      </c>
      <c r="B4354" s="29" t="str">
        <f t="shared" si="134"/>
        <v>0</v>
      </c>
      <c r="C4354" s="30"/>
      <c r="D4354" s="30"/>
      <c r="E4354" s="34"/>
      <c r="F4354" s="33" t="str">
        <f t="shared" si="135"/>
        <v/>
      </c>
      <c r="G4354" s="30"/>
      <c r="H4354" s="30"/>
      <c r="I4354" s="31"/>
      <c r="J4354" s="31"/>
      <c r="K4354" s="31"/>
    </row>
    <row r="4355" spans="1:11" ht="15.75" x14ac:dyDescent="0.25">
      <c r="A4355" s="28" t="str">
        <f>IFERROR((RANK(B4355, $B$5:B9351) + COUNTIF($B$5:B4355, B4355) - 1),"")</f>
        <v/>
      </c>
      <c r="B4355" s="29" t="str">
        <f t="shared" si="134"/>
        <v>0</v>
      </c>
      <c r="C4355" s="30"/>
      <c r="D4355" s="30"/>
      <c r="E4355" s="34"/>
      <c r="F4355" s="33" t="str">
        <f t="shared" si="135"/>
        <v/>
      </c>
      <c r="G4355" s="30"/>
      <c r="H4355" s="30"/>
      <c r="I4355" s="31"/>
      <c r="J4355" s="31"/>
      <c r="K4355" s="31"/>
    </row>
    <row r="4356" spans="1:11" ht="15.75" x14ac:dyDescent="0.25">
      <c r="A4356" s="28" t="str">
        <f>IFERROR((RANK(B4356, $B$5:B9352) + COUNTIF($B$5:B4356, B4356) - 1),"")</f>
        <v/>
      </c>
      <c r="B4356" s="29" t="str">
        <f t="shared" si="134"/>
        <v>0</v>
      </c>
      <c r="C4356" s="30"/>
      <c r="D4356" s="30"/>
      <c r="E4356" s="34"/>
      <c r="F4356" s="33" t="str">
        <f t="shared" si="135"/>
        <v/>
      </c>
      <c r="G4356" s="30"/>
      <c r="H4356" s="30"/>
      <c r="I4356" s="31"/>
      <c r="J4356" s="31"/>
      <c r="K4356" s="31"/>
    </row>
    <row r="4357" spans="1:11" ht="15.75" x14ac:dyDescent="0.25">
      <c r="A4357" s="28" t="str">
        <f>IFERROR((RANK(B4357, $B$5:B9353) + COUNTIF($B$5:B4357, B4357) - 1),"")</f>
        <v/>
      </c>
      <c r="B4357" s="29" t="str">
        <f t="shared" ref="B4357:B4420" si="136">IF(G4357="Removed",IF(AND(I4357 &lt;&gt; "Poor", I4357 &lt;&gt; "Very Poor/Dead",E4357&gt;5), E4357, "0"),"0")</f>
        <v>0</v>
      </c>
      <c r="C4357" s="30"/>
      <c r="D4357" s="30"/>
      <c r="E4357" s="34"/>
      <c r="F4357" s="33" t="str">
        <f t="shared" ref="F4357:F4420" si="137">IF(E4357&gt;=20,"X","")</f>
        <v/>
      </c>
      <c r="G4357" s="30"/>
      <c r="H4357" s="30"/>
      <c r="I4357" s="31"/>
      <c r="J4357" s="31"/>
      <c r="K4357" s="31"/>
    </row>
    <row r="4358" spans="1:11" ht="15.75" x14ac:dyDescent="0.25">
      <c r="A4358" s="28" t="str">
        <f>IFERROR((RANK(B4358, $B$5:B9354) + COUNTIF($B$5:B4358, B4358) - 1),"")</f>
        <v/>
      </c>
      <c r="B4358" s="29" t="str">
        <f t="shared" si="136"/>
        <v>0</v>
      </c>
      <c r="C4358" s="30"/>
      <c r="D4358" s="30"/>
      <c r="E4358" s="34"/>
      <c r="F4358" s="33" t="str">
        <f t="shared" si="137"/>
        <v/>
      </c>
      <c r="G4358" s="30"/>
      <c r="H4358" s="30"/>
      <c r="I4358" s="31"/>
      <c r="J4358" s="31"/>
      <c r="K4358" s="31"/>
    </row>
    <row r="4359" spans="1:11" ht="15.75" x14ac:dyDescent="0.25">
      <c r="A4359" s="28" t="str">
        <f>IFERROR((RANK(B4359, $B$5:B9355) + COUNTIF($B$5:B4359, B4359) - 1),"")</f>
        <v/>
      </c>
      <c r="B4359" s="29" t="str">
        <f t="shared" si="136"/>
        <v>0</v>
      </c>
      <c r="C4359" s="30"/>
      <c r="D4359" s="30"/>
      <c r="E4359" s="34"/>
      <c r="F4359" s="33" t="str">
        <f t="shared" si="137"/>
        <v/>
      </c>
      <c r="G4359" s="30"/>
      <c r="H4359" s="30"/>
      <c r="I4359" s="31"/>
      <c r="J4359" s="31"/>
      <c r="K4359" s="31"/>
    </row>
    <row r="4360" spans="1:11" ht="15.75" x14ac:dyDescent="0.25">
      <c r="A4360" s="28" t="str">
        <f>IFERROR((RANK(B4360, $B$5:B9356) + COUNTIF($B$5:B4360, B4360) - 1),"")</f>
        <v/>
      </c>
      <c r="B4360" s="29" t="str">
        <f t="shared" si="136"/>
        <v>0</v>
      </c>
      <c r="C4360" s="30"/>
      <c r="D4360" s="30"/>
      <c r="E4360" s="34"/>
      <c r="F4360" s="33" t="str">
        <f t="shared" si="137"/>
        <v/>
      </c>
      <c r="G4360" s="30"/>
      <c r="H4360" s="30"/>
      <c r="I4360" s="31"/>
      <c r="J4360" s="31"/>
      <c r="K4360" s="31"/>
    </row>
    <row r="4361" spans="1:11" ht="15.75" x14ac:dyDescent="0.25">
      <c r="A4361" s="28" t="str">
        <f>IFERROR((RANK(B4361, $B$5:B9357) + COUNTIF($B$5:B4361, B4361) - 1),"")</f>
        <v/>
      </c>
      <c r="B4361" s="29" t="str">
        <f t="shared" si="136"/>
        <v>0</v>
      </c>
      <c r="C4361" s="30"/>
      <c r="D4361" s="30"/>
      <c r="E4361" s="34"/>
      <c r="F4361" s="33" t="str">
        <f t="shared" si="137"/>
        <v/>
      </c>
      <c r="G4361" s="30"/>
      <c r="H4361" s="30"/>
      <c r="I4361" s="31"/>
      <c r="J4361" s="31"/>
      <c r="K4361" s="31"/>
    </row>
    <row r="4362" spans="1:11" ht="15.75" x14ac:dyDescent="0.25">
      <c r="A4362" s="28" t="str">
        <f>IFERROR((RANK(B4362, $B$5:B9358) + COUNTIF($B$5:B4362, B4362) - 1),"")</f>
        <v/>
      </c>
      <c r="B4362" s="29" t="str">
        <f t="shared" si="136"/>
        <v>0</v>
      </c>
      <c r="C4362" s="30"/>
      <c r="D4362" s="30"/>
      <c r="E4362" s="34"/>
      <c r="F4362" s="33" t="str">
        <f t="shared" si="137"/>
        <v/>
      </c>
      <c r="G4362" s="30"/>
      <c r="H4362" s="30"/>
      <c r="I4362" s="31"/>
      <c r="J4362" s="31"/>
      <c r="K4362" s="31"/>
    </row>
    <row r="4363" spans="1:11" ht="15.75" x14ac:dyDescent="0.25">
      <c r="A4363" s="28" t="str">
        <f>IFERROR((RANK(B4363, $B$5:B9359) + COUNTIF($B$5:B4363, B4363) - 1),"")</f>
        <v/>
      </c>
      <c r="B4363" s="29" t="str">
        <f t="shared" si="136"/>
        <v>0</v>
      </c>
      <c r="C4363" s="30"/>
      <c r="D4363" s="30"/>
      <c r="E4363" s="34"/>
      <c r="F4363" s="33" t="str">
        <f t="shared" si="137"/>
        <v/>
      </c>
      <c r="G4363" s="30"/>
      <c r="H4363" s="30"/>
      <c r="I4363" s="31"/>
      <c r="J4363" s="31"/>
      <c r="K4363" s="31"/>
    </row>
    <row r="4364" spans="1:11" ht="15.75" x14ac:dyDescent="0.25">
      <c r="A4364" s="28" t="str">
        <f>IFERROR((RANK(B4364, $B$5:B9360) + COUNTIF($B$5:B4364, B4364) - 1),"")</f>
        <v/>
      </c>
      <c r="B4364" s="29" t="str">
        <f t="shared" si="136"/>
        <v>0</v>
      </c>
      <c r="C4364" s="30"/>
      <c r="D4364" s="30"/>
      <c r="E4364" s="34"/>
      <c r="F4364" s="33" t="str">
        <f t="shared" si="137"/>
        <v/>
      </c>
      <c r="G4364" s="30"/>
      <c r="H4364" s="30"/>
      <c r="I4364" s="31"/>
      <c r="J4364" s="31"/>
      <c r="K4364" s="31"/>
    </row>
    <row r="4365" spans="1:11" ht="15.75" x14ac:dyDescent="0.25">
      <c r="A4365" s="28" t="str">
        <f>IFERROR((RANK(B4365, $B$5:B9361) + COUNTIF($B$5:B4365, B4365) - 1),"")</f>
        <v/>
      </c>
      <c r="B4365" s="29" t="str">
        <f t="shared" si="136"/>
        <v>0</v>
      </c>
      <c r="C4365" s="30"/>
      <c r="D4365" s="30"/>
      <c r="E4365" s="34"/>
      <c r="F4365" s="33" t="str">
        <f t="shared" si="137"/>
        <v/>
      </c>
      <c r="G4365" s="30"/>
      <c r="H4365" s="30"/>
      <c r="I4365" s="31"/>
      <c r="J4365" s="31"/>
      <c r="K4365" s="31"/>
    </row>
    <row r="4366" spans="1:11" ht="15.75" x14ac:dyDescent="0.25">
      <c r="A4366" s="28" t="str">
        <f>IFERROR((RANK(B4366, $B$5:B9362) + COUNTIF($B$5:B4366, B4366) - 1),"")</f>
        <v/>
      </c>
      <c r="B4366" s="29" t="str">
        <f t="shared" si="136"/>
        <v>0</v>
      </c>
      <c r="C4366" s="30"/>
      <c r="D4366" s="30"/>
      <c r="E4366" s="34"/>
      <c r="F4366" s="33" t="str">
        <f t="shared" si="137"/>
        <v/>
      </c>
      <c r="G4366" s="30"/>
      <c r="H4366" s="30"/>
      <c r="I4366" s="31"/>
      <c r="J4366" s="31"/>
      <c r="K4366" s="31"/>
    </row>
    <row r="4367" spans="1:11" ht="15.75" x14ac:dyDescent="0.25">
      <c r="A4367" s="28" t="str">
        <f>IFERROR((RANK(B4367, $B$5:B9363) + COUNTIF($B$5:B4367, B4367) - 1),"")</f>
        <v/>
      </c>
      <c r="B4367" s="29" t="str">
        <f t="shared" si="136"/>
        <v>0</v>
      </c>
      <c r="C4367" s="30"/>
      <c r="D4367" s="30"/>
      <c r="E4367" s="34"/>
      <c r="F4367" s="33" t="str">
        <f t="shared" si="137"/>
        <v/>
      </c>
      <c r="G4367" s="30"/>
      <c r="H4367" s="30"/>
      <c r="I4367" s="31"/>
      <c r="J4367" s="31"/>
      <c r="K4367" s="31"/>
    </row>
    <row r="4368" spans="1:11" ht="15.75" x14ac:dyDescent="0.25">
      <c r="A4368" s="28" t="str">
        <f>IFERROR((RANK(B4368, $B$5:B9364) + COUNTIF($B$5:B4368, B4368) - 1),"")</f>
        <v/>
      </c>
      <c r="B4368" s="29" t="str">
        <f t="shared" si="136"/>
        <v>0</v>
      </c>
      <c r="C4368" s="30"/>
      <c r="D4368" s="30"/>
      <c r="E4368" s="34"/>
      <c r="F4368" s="33" t="str">
        <f t="shared" si="137"/>
        <v/>
      </c>
      <c r="G4368" s="30"/>
      <c r="H4368" s="30"/>
      <c r="I4368" s="31"/>
      <c r="J4368" s="31"/>
      <c r="K4368" s="31"/>
    </row>
    <row r="4369" spans="1:11" ht="15.75" x14ac:dyDescent="0.25">
      <c r="A4369" s="28" t="str">
        <f>IFERROR((RANK(B4369, $B$5:B9365) + COUNTIF($B$5:B4369, B4369) - 1),"")</f>
        <v/>
      </c>
      <c r="B4369" s="29" t="str">
        <f t="shared" si="136"/>
        <v>0</v>
      </c>
      <c r="C4369" s="30"/>
      <c r="D4369" s="30"/>
      <c r="E4369" s="34"/>
      <c r="F4369" s="33" t="str">
        <f t="shared" si="137"/>
        <v/>
      </c>
      <c r="G4369" s="30"/>
      <c r="H4369" s="30"/>
      <c r="I4369" s="31"/>
      <c r="J4369" s="31"/>
      <c r="K4369" s="31"/>
    </row>
    <row r="4370" spans="1:11" ht="15.75" x14ac:dyDescent="0.25">
      <c r="A4370" s="28" t="str">
        <f>IFERROR((RANK(B4370, $B$5:B9366) + COUNTIF($B$5:B4370, B4370) - 1),"")</f>
        <v/>
      </c>
      <c r="B4370" s="29" t="str">
        <f t="shared" si="136"/>
        <v>0</v>
      </c>
      <c r="C4370" s="30"/>
      <c r="D4370" s="30"/>
      <c r="E4370" s="34"/>
      <c r="F4370" s="33" t="str">
        <f t="shared" si="137"/>
        <v/>
      </c>
      <c r="G4370" s="30"/>
      <c r="H4370" s="30"/>
      <c r="I4370" s="31"/>
      <c r="J4370" s="31"/>
      <c r="K4370" s="31"/>
    </row>
    <row r="4371" spans="1:11" ht="15.75" x14ac:dyDescent="0.25">
      <c r="A4371" s="28" t="str">
        <f>IFERROR((RANK(B4371, $B$5:B9367) + COUNTIF($B$5:B4371, B4371) - 1),"")</f>
        <v/>
      </c>
      <c r="B4371" s="29" t="str">
        <f t="shared" si="136"/>
        <v>0</v>
      </c>
      <c r="C4371" s="30"/>
      <c r="D4371" s="30"/>
      <c r="E4371" s="34"/>
      <c r="F4371" s="33" t="str">
        <f t="shared" si="137"/>
        <v/>
      </c>
      <c r="G4371" s="30"/>
      <c r="H4371" s="30"/>
      <c r="I4371" s="31"/>
      <c r="J4371" s="31"/>
      <c r="K4371" s="31"/>
    </row>
    <row r="4372" spans="1:11" ht="15.75" x14ac:dyDescent="0.25">
      <c r="A4372" s="28" t="str">
        <f>IFERROR((RANK(B4372, $B$5:B9368) + COUNTIF($B$5:B4372, B4372) - 1),"")</f>
        <v/>
      </c>
      <c r="B4372" s="29" t="str">
        <f t="shared" si="136"/>
        <v>0</v>
      </c>
      <c r="C4372" s="30"/>
      <c r="D4372" s="30"/>
      <c r="E4372" s="34"/>
      <c r="F4372" s="33" t="str">
        <f t="shared" si="137"/>
        <v/>
      </c>
      <c r="G4372" s="30"/>
      <c r="H4372" s="30"/>
      <c r="I4372" s="31"/>
      <c r="J4372" s="31"/>
      <c r="K4372" s="31"/>
    </row>
    <row r="4373" spans="1:11" ht="15.75" x14ac:dyDescent="0.25">
      <c r="A4373" s="28" t="str">
        <f>IFERROR((RANK(B4373, $B$5:B9369) + COUNTIF($B$5:B4373, B4373) - 1),"")</f>
        <v/>
      </c>
      <c r="B4373" s="29" t="str">
        <f t="shared" si="136"/>
        <v>0</v>
      </c>
      <c r="C4373" s="30"/>
      <c r="D4373" s="30"/>
      <c r="E4373" s="34"/>
      <c r="F4373" s="33" t="str">
        <f t="shared" si="137"/>
        <v/>
      </c>
      <c r="G4373" s="30"/>
      <c r="H4373" s="30"/>
      <c r="I4373" s="31"/>
      <c r="J4373" s="31"/>
      <c r="K4373" s="31"/>
    </row>
    <row r="4374" spans="1:11" ht="15.75" x14ac:dyDescent="0.25">
      <c r="A4374" s="28" t="str">
        <f>IFERROR((RANK(B4374, $B$5:B9370) + COUNTIF($B$5:B4374, B4374) - 1),"")</f>
        <v/>
      </c>
      <c r="B4374" s="29" t="str">
        <f t="shared" si="136"/>
        <v>0</v>
      </c>
      <c r="C4374" s="30"/>
      <c r="D4374" s="30"/>
      <c r="E4374" s="34"/>
      <c r="F4374" s="33" t="str">
        <f t="shared" si="137"/>
        <v/>
      </c>
      <c r="G4374" s="30"/>
      <c r="H4374" s="30"/>
      <c r="I4374" s="31"/>
      <c r="J4374" s="31"/>
      <c r="K4374" s="31"/>
    </row>
    <row r="4375" spans="1:11" ht="15.75" x14ac:dyDescent="0.25">
      <c r="A4375" s="28" t="str">
        <f>IFERROR((RANK(B4375, $B$5:B9371) + COUNTIF($B$5:B4375, B4375) - 1),"")</f>
        <v/>
      </c>
      <c r="B4375" s="29" t="str">
        <f t="shared" si="136"/>
        <v>0</v>
      </c>
      <c r="C4375" s="30"/>
      <c r="D4375" s="30"/>
      <c r="E4375" s="34"/>
      <c r="F4375" s="33" t="str">
        <f t="shared" si="137"/>
        <v/>
      </c>
      <c r="G4375" s="30"/>
      <c r="H4375" s="30"/>
      <c r="I4375" s="31"/>
      <c r="J4375" s="31"/>
      <c r="K4375" s="31"/>
    </row>
    <row r="4376" spans="1:11" ht="15.75" x14ac:dyDescent="0.25">
      <c r="A4376" s="28" t="str">
        <f>IFERROR((RANK(B4376, $B$5:B9372) + COUNTIF($B$5:B4376, B4376) - 1),"")</f>
        <v/>
      </c>
      <c r="B4376" s="29" t="str">
        <f t="shared" si="136"/>
        <v>0</v>
      </c>
      <c r="C4376" s="30"/>
      <c r="D4376" s="30"/>
      <c r="E4376" s="34"/>
      <c r="F4376" s="33" t="str">
        <f t="shared" si="137"/>
        <v/>
      </c>
      <c r="G4376" s="30"/>
      <c r="H4376" s="30"/>
      <c r="I4376" s="31"/>
      <c r="J4376" s="31"/>
      <c r="K4376" s="31"/>
    </row>
    <row r="4377" spans="1:11" ht="15.75" x14ac:dyDescent="0.25">
      <c r="A4377" s="28" t="str">
        <f>IFERROR((RANK(B4377, $B$5:B9373) + COUNTIF($B$5:B4377, B4377) - 1),"")</f>
        <v/>
      </c>
      <c r="B4377" s="29" t="str">
        <f t="shared" si="136"/>
        <v>0</v>
      </c>
      <c r="C4377" s="30"/>
      <c r="D4377" s="30"/>
      <c r="E4377" s="34"/>
      <c r="F4377" s="33" t="str">
        <f t="shared" si="137"/>
        <v/>
      </c>
      <c r="G4377" s="30"/>
      <c r="H4377" s="30"/>
      <c r="I4377" s="31"/>
      <c r="J4377" s="31"/>
      <c r="K4377" s="31"/>
    </row>
    <row r="4378" spans="1:11" ht="15.75" x14ac:dyDescent="0.25">
      <c r="A4378" s="28" t="str">
        <f>IFERROR((RANK(B4378, $B$5:B9374) + COUNTIF($B$5:B4378, B4378) - 1),"")</f>
        <v/>
      </c>
      <c r="B4378" s="29" t="str">
        <f t="shared" si="136"/>
        <v>0</v>
      </c>
      <c r="C4378" s="30"/>
      <c r="D4378" s="30"/>
      <c r="E4378" s="34"/>
      <c r="F4378" s="33" t="str">
        <f t="shared" si="137"/>
        <v/>
      </c>
      <c r="G4378" s="30"/>
      <c r="H4378" s="30"/>
      <c r="I4378" s="31"/>
      <c r="J4378" s="31"/>
      <c r="K4378" s="31"/>
    </row>
    <row r="4379" spans="1:11" ht="15.75" x14ac:dyDescent="0.25">
      <c r="A4379" s="28" t="str">
        <f>IFERROR((RANK(B4379, $B$5:B9375) + COUNTIF($B$5:B4379, B4379) - 1),"")</f>
        <v/>
      </c>
      <c r="B4379" s="29" t="str">
        <f t="shared" si="136"/>
        <v>0</v>
      </c>
      <c r="C4379" s="30"/>
      <c r="D4379" s="30"/>
      <c r="E4379" s="34"/>
      <c r="F4379" s="33" t="str">
        <f t="shared" si="137"/>
        <v/>
      </c>
      <c r="G4379" s="30"/>
      <c r="H4379" s="30"/>
      <c r="I4379" s="31"/>
      <c r="J4379" s="31"/>
      <c r="K4379" s="31"/>
    </row>
    <row r="4380" spans="1:11" ht="15.75" x14ac:dyDescent="0.25">
      <c r="A4380" s="28" t="str">
        <f>IFERROR((RANK(B4380, $B$5:B9376) + COUNTIF($B$5:B4380, B4380) - 1),"")</f>
        <v/>
      </c>
      <c r="B4380" s="29" t="str">
        <f t="shared" si="136"/>
        <v>0</v>
      </c>
      <c r="C4380" s="30"/>
      <c r="D4380" s="30"/>
      <c r="E4380" s="34"/>
      <c r="F4380" s="33" t="str">
        <f t="shared" si="137"/>
        <v/>
      </c>
      <c r="G4380" s="30"/>
      <c r="H4380" s="30"/>
      <c r="I4380" s="31"/>
      <c r="J4380" s="31"/>
      <c r="K4380" s="31"/>
    </row>
    <row r="4381" spans="1:11" ht="15.75" x14ac:dyDescent="0.25">
      <c r="A4381" s="28" t="str">
        <f>IFERROR((RANK(B4381, $B$5:B9377) + COUNTIF($B$5:B4381, B4381) - 1),"")</f>
        <v/>
      </c>
      <c r="B4381" s="29" t="str">
        <f t="shared" si="136"/>
        <v>0</v>
      </c>
      <c r="C4381" s="30"/>
      <c r="D4381" s="30"/>
      <c r="E4381" s="34"/>
      <c r="F4381" s="33" t="str">
        <f t="shared" si="137"/>
        <v/>
      </c>
      <c r="G4381" s="30"/>
      <c r="H4381" s="30"/>
      <c r="I4381" s="31"/>
      <c r="J4381" s="31"/>
      <c r="K4381" s="31"/>
    </row>
    <row r="4382" spans="1:11" ht="15.75" x14ac:dyDescent="0.25">
      <c r="A4382" s="28" t="str">
        <f>IFERROR((RANK(B4382, $B$5:B9378) + COUNTIF($B$5:B4382, B4382) - 1),"")</f>
        <v/>
      </c>
      <c r="B4382" s="29" t="str">
        <f t="shared" si="136"/>
        <v>0</v>
      </c>
      <c r="C4382" s="30"/>
      <c r="D4382" s="30"/>
      <c r="E4382" s="34"/>
      <c r="F4382" s="33" t="str">
        <f t="shared" si="137"/>
        <v/>
      </c>
      <c r="G4382" s="30"/>
      <c r="H4382" s="30"/>
      <c r="I4382" s="31"/>
      <c r="J4382" s="31"/>
      <c r="K4382" s="31"/>
    </row>
    <row r="4383" spans="1:11" ht="15.75" x14ac:dyDescent="0.25">
      <c r="A4383" s="28" t="str">
        <f>IFERROR((RANK(B4383, $B$5:B9379) + COUNTIF($B$5:B4383, B4383) - 1),"")</f>
        <v/>
      </c>
      <c r="B4383" s="29" t="str">
        <f t="shared" si="136"/>
        <v>0</v>
      </c>
      <c r="C4383" s="30"/>
      <c r="D4383" s="30"/>
      <c r="E4383" s="34"/>
      <c r="F4383" s="33" t="str">
        <f t="shared" si="137"/>
        <v/>
      </c>
      <c r="G4383" s="30"/>
      <c r="H4383" s="30"/>
      <c r="I4383" s="31"/>
      <c r="J4383" s="31"/>
      <c r="K4383" s="31"/>
    </row>
    <row r="4384" spans="1:11" ht="15.75" x14ac:dyDescent="0.25">
      <c r="A4384" s="28" t="str">
        <f>IFERROR((RANK(B4384, $B$5:B9380) + COUNTIF($B$5:B4384, B4384) - 1),"")</f>
        <v/>
      </c>
      <c r="B4384" s="29" t="str">
        <f t="shared" si="136"/>
        <v>0</v>
      </c>
      <c r="C4384" s="30"/>
      <c r="D4384" s="30"/>
      <c r="E4384" s="34"/>
      <c r="F4384" s="33" t="str">
        <f t="shared" si="137"/>
        <v/>
      </c>
      <c r="G4384" s="30"/>
      <c r="H4384" s="30"/>
      <c r="I4384" s="31"/>
      <c r="J4384" s="31"/>
      <c r="K4384" s="31"/>
    </row>
    <row r="4385" spans="1:11" ht="15.75" x14ac:dyDescent="0.25">
      <c r="A4385" s="28" t="str">
        <f>IFERROR((RANK(B4385, $B$5:B9381) + COUNTIF($B$5:B4385, B4385) - 1),"")</f>
        <v/>
      </c>
      <c r="B4385" s="29" t="str">
        <f t="shared" si="136"/>
        <v>0</v>
      </c>
      <c r="C4385" s="30"/>
      <c r="D4385" s="30"/>
      <c r="E4385" s="34"/>
      <c r="F4385" s="33" t="str">
        <f t="shared" si="137"/>
        <v/>
      </c>
      <c r="G4385" s="30"/>
      <c r="H4385" s="30"/>
      <c r="I4385" s="31"/>
      <c r="J4385" s="31"/>
      <c r="K4385" s="31"/>
    </row>
    <row r="4386" spans="1:11" ht="15.75" x14ac:dyDescent="0.25">
      <c r="A4386" s="28" t="str">
        <f>IFERROR((RANK(B4386, $B$5:B9382) + COUNTIF($B$5:B4386, B4386) - 1),"")</f>
        <v/>
      </c>
      <c r="B4386" s="29" t="str">
        <f t="shared" si="136"/>
        <v>0</v>
      </c>
      <c r="C4386" s="30"/>
      <c r="D4386" s="30"/>
      <c r="E4386" s="34"/>
      <c r="F4386" s="33" t="str">
        <f t="shared" si="137"/>
        <v/>
      </c>
      <c r="G4386" s="30"/>
      <c r="H4386" s="30"/>
      <c r="I4386" s="31"/>
      <c r="J4386" s="31"/>
      <c r="K4386" s="31"/>
    </row>
    <row r="4387" spans="1:11" ht="15.75" x14ac:dyDescent="0.25">
      <c r="A4387" s="28" t="str">
        <f>IFERROR((RANK(B4387, $B$5:B9383) + COUNTIF($B$5:B4387, B4387) - 1),"")</f>
        <v/>
      </c>
      <c r="B4387" s="29" t="str">
        <f t="shared" si="136"/>
        <v>0</v>
      </c>
      <c r="C4387" s="30"/>
      <c r="D4387" s="30"/>
      <c r="E4387" s="34"/>
      <c r="F4387" s="33" t="str">
        <f t="shared" si="137"/>
        <v/>
      </c>
      <c r="G4387" s="30"/>
      <c r="H4387" s="30"/>
      <c r="I4387" s="31"/>
      <c r="J4387" s="31"/>
      <c r="K4387" s="31"/>
    </row>
    <row r="4388" spans="1:11" ht="15.75" x14ac:dyDescent="0.25">
      <c r="A4388" s="28" t="str">
        <f>IFERROR((RANK(B4388, $B$5:B9384) + COUNTIF($B$5:B4388, B4388) - 1),"")</f>
        <v/>
      </c>
      <c r="B4388" s="29" t="str">
        <f t="shared" si="136"/>
        <v>0</v>
      </c>
      <c r="C4388" s="30"/>
      <c r="D4388" s="30"/>
      <c r="E4388" s="34"/>
      <c r="F4388" s="33" t="str">
        <f t="shared" si="137"/>
        <v/>
      </c>
      <c r="G4388" s="30"/>
      <c r="H4388" s="30"/>
      <c r="I4388" s="31"/>
      <c r="J4388" s="31"/>
      <c r="K4388" s="31"/>
    </row>
    <row r="4389" spans="1:11" ht="15.75" x14ac:dyDescent="0.25">
      <c r="A4389" s="28" t="str">
        <f>IFERROR((RANK(B4389, $B$5:B9385) + COUNTIF($B$5:B4389, B4389) - 1),"")</f>
        <v/>
      </c>
      <c r="B4389" s="29" t="str">
        <f t="shared" si="136"/>
        <v>0</v>
      </c>
      <c r="C4389" s="30"/>
      <c r="D4389" s="30"/>
      <c r="E4389" s="34"/>
      <c r="F4389" s="33" t="str">
        <f t="shared" si="137"/>
        <v/>
      </c>
      <c r="G4389" s="30"/>
      <c r="H4389" s="30"/>
      <c r="I4389" s="31"/>
      <c r="J4389" s="31"/>
      <c r="K4389" s="31"/>
    </row>
    <row r="4390" spans="1:11" ht="15.75" x14ac:dyDescent="0.25">
      <c r="A4390" s="28" t="str">
        <f>IFERROR((RANK(B4390, $B$5:B9386) + COUNTIF($B$5:B4390, B4390) - 1),"")</f>
        <v/>
      </c>
      <c r="B4390" s="29" t="str">
        <f t="shared" si="136"/>
        <v>0</v>
      </c>
      <c r="C4390" s="30"/>
      <c r="D4390" s="30"/>
      <c r="E4390" s="34"/>
      <c r="F4390" s="33" t="str">
        <f t="shared" si="137"/>
        <v/>
      </c>
      <c r="G4390" s="30"/>
      <c r="H4390" s="30"/>
      <c r="I4390" s="31"/>
      <c r="J4390" s="31"/>
      <c r="K4390" s="31"/>
    </row>
    <row r="4391" spans="1:11" ht="15.75" x14ac:dyDescent="0.25">
      <c r="A4391" s="28" t="str">
        <f>IFERROR((RANK(B4391, $B$5:B9387) + COUNTIF($B$5:B4391, B4391) - 1),"")</f>
        <v/>
      </c>
      <c r="B4391" s="29" t="str">
        <f t="shared" si="136"/>
        <v>0</v>
      </c>
      <c r="C4391" s="30"/>
      <c r="D4391" s="30"/>
      <c r="E4391" s="34"/>
      <c r="F4391" s="33" t="str">
        <f t="shared" si="137"/>
        <v/>
      </c>
      <c r="G4391" s="30"/>
      <c r="H4391" s="30"/>
      <c r="I4391" s="31"/>
      <c r="J4391" s="31"/>
      <c r="K4391" s="31"/>
    </row>
    <row r="4392" spans="1:11" ht="15.75" x14ac:dyDescent="0.25">
      <c r="A4392" s="28" t="str">
        <f>IFERROR((RANK(B4392, $B$5:B9388) + COUNTIF($B$5:B4392, B4392) - 1),"")</f>
        <v/>
      </c>
      <c r="B4392" s="29" t="str">
        <f t="shared" si="136"/>
        <v>0</v>
      </c>
      <c r="C4392" s="30"/>
      <c r="D4392" s="30"/>
      <c r="E4392" s="34"/>
      <c r="F4392" s="33" t="str">
        <f t="shared" si="137"/>
        <v/>
      </c>
      <c r="G4392" s="30"/>
      <c r="H4392" s="30"/>
      <c r="I4392" s="31"/>
      <c r="J4392" s="31"/>
      <c r="K4392" s="31"/>
    </row>
    <row r="4393" spans="1:11" ht="15.75" x14ac:dyDescent="0.25">
      <c r="A4393" s="28" t="str">
        <f>IFERROR((RANK(B4393, $B$5:B9389) + COUNTIF($B$5:B4393, B4393) - 1),"")</f>
        <v/>
      </c>
      <c r="B4393" s="29" t="str">
        <f t="shared" si="136"/>
        <v>0</v>
      </c>
      <c r="C4393" s="30"/>
      <c r="D4393" s="30"/>
      <c r="E4393" s="34"/>
      <c r="F4393" s="33" t="str">
        <f t="shared" si="137"/>
        <v/>
      </c>
      <c r="G4393" s="30"/>
      <c r="H4393" s="30"/>
      <c r="I4393" s="31"/>
      <c r="J4393" s="31"/>
      <c r="K4393" s="31"/>
    </row>
    <row r="4394" spans="1:11" ht="15.75" x14ac:dyDescent="0.25">
      <c r="A4394" s="28" t="str">
        <f>IFERROR((RANK(B4394, $B$5:B9390) + COUNTIF($B$5:B4394, B4394) - 1),"")</f>
        <v/>
      </c>
      <c r="B4394" s="29" t="str">
        <f t="shared" si="136"/>
        <v>0</v>
      </c>
      <c r="C4394" s="30"/>
      <c r="D4394" s="30"/>
      <c r="E4394" s="34"/>
      <c r="F4394" s="33" t="str">
        <f t="shared" si="137"/>
        <v/>
      </c>
      <c r="G4394" s="30"/>
      <c r="H4394" s="30"/>
      <c r="I4394" s="31"/>
      <c r="J4394" s="31"/>
      <c r="K4394" s="31"/>
    </row>
    <row r="4395" spans="1:11" ht="15.75" x14ac:dyDescent="0.25">
      <c r="A4395" s="28" t="str">
        <f>IFERROR((RANK(B4395, $B$5:B9391) + COUNTIF($B$5:B4395, B4395) - 1),"")</f>
        <v/>
      </c>
      <c r="B4395" s="29" t="str">
        <f t="shared" si="136"/>
        <v>0</v>
      </c>
      <c r="C4395" s="30"/>
      <c r="D4395" s="30"/>
      <c r="E4395" s="34"/>
      <c r="F4395" s="33" t="str">
        <f t="shared" si="137"/>
        <v/>
      </c>
      <c r="G4395" s="30"/>
      <c r="H4395" s="30"/>
      <c r="I4395" s="31"/>
      <c r="J4395" s="31"/>
      <c r="K4395" s="31"/>
    </row>
    <row r="4396" spans="1:11" ht="15.75" x14ac:dyDescent="0.25">
      <c r="A4396" s="28" t="str">
        <f>IFERROR((RANK(B4396, $B$5:B9392) + COUNTIF($B$5:B4396, B4396) - 1),"")</f>
        <v/>
      </c>
      <c r="B4396" s="29" t="str">
        <f t="shared" si="136"/>
        <v>0</v>
      </c>
      <c r="C4396" s="30"/>
      <c r="D4396" s="30"/>
      <c r="E4396" s="34"/>
      <c r="F4396" s="33" t="str">
        <f t="shared" si="137"/>
        <v/>
      </c>
      <c r="G4396" s="30"/>
      <c r="H4396" s="30"/>
      <c r="I4396" s="31"/>
      <c r="J4396" s="31"/>
      <c r="K4396" s="31"/>
    </row>
    <row r="4397" spans="1:11" ht="15.75" x14ac:dyDescent="0.25">
      <c r="A4397" s="28" t="str">
        <f>IFERROR((RANK(B4397, $B$5:B9393) + COUNTIF($B$5:B4397, B4397) - 1),"")</f>
        <v/>
      </c>
      <c r="B4397" s="29" t="str">
        <f t="shared" si="136"/>
        <v>0</v>
      </c>
      <c r="C4397" s="30"/>
      <c r="D4397" s="30"/>
      <c r="E4397" s="34"/>
      <c r="F4397" s="33" t="str">
        <f t="shared" si="137"/>
        <v/>
      </c>
      <c r="G4397" s="30"/>
      <c r="H4397" s="30"/>
      <c r="I4397" s="31"/>
      <c r="J4397" s="31"/>
      <c r="K4397" s="31"/>
    </row>
    <row r="4398" spans="1:11" ht="15.75" x14ac:dyDescent="0.25">
      <c r="A4398" s="28" t="str">
        <f>IFERROR((RANK(B4398, $B$5:B9394) + COUNTIF($B$5:B4398, B4398) - 1),"")</f>
        <v/>
      </c>
      <c r="B4398" s="29" t="str">
        <f t="shared" si="136"/>
        <v>0</v>
      </c>
      <c r="C4398" s="30"/>
      <c r="D4398" s="30"/>
      <c r="E4398" s="34"/>
      <c r="F4398" s="33" t="str">
        <f t="shared" si="137"/>
        <v/>
      </c>
      <c r="G4398" s="30"/>
      <c r="H4398" s="30"/>
      <c r="I4398" s="31"/>
      <c r="J4398" s="31"/>
      <c r="K4398" s="31"/>
    </row>
    <row r="4399" spans="1:11" ht="15.75" x14ac:dyDescent="0.25">
      <c r="A4399" s="28" t="str">
        <f>IFERROR((RANK(B4399, $B$5:B9395) + COUNTIF($B$5:B4399, B4399) - 1),"")</f>
        <v/>
      </c>
      <c r="B4399" s="29" t="str">
        <f t="shared" si="136"/>
        <v>0</v>
      </c>
      <c r="C4399" s="30"/>
      <c r="D4399" s="30"/>
      <c r="E4399" s="34"/>
      <c r="F4399" s="33" t="str">
        <f t="shared" si="137"/>
        <v/>
      </c>
      <c r="G4399" s="30"/>
      <c r="H4399" s="30"/>
      <c r="I4399" s="31"/>
      <c r="J4399" s="31"/>
      <c r="K4399" s="31"/>
    </row>
    <row r="4400" spans="1:11" ht="15.75" x14ac:dyDescent="0.25">
      <c r="A4400" s="28" t="str">
        <f>IFERROR((RANK(B4400, $B$5:B9396) + COUNTIF($B$5:B4400, B4400) - 1),"")</f>
        <v/>
      </c>
      <c r="B4400" s="29" t="str">
        <f t="shared" si="136"/>
        <v>0</v>
      </c>
      <c r="C4400" s="30"/>
      <c r="D4400" s="30"/>
      <c r="E4400" s="34"/>
      <c r="F4400" s="33" t="str">
        <f t="shared" si="137"/>
        <v/>
      </c>
      <c r="G4400" s="30"/>
      <c r="H4400" s="30"/>
      <c r="I4400" s="31"/>
      <c r="J4400" s="31"/>
      <c r="K4400" s="31"/>
    </row>
    <row r="4401" spans="1:11" ht="15.75" x14ac:dyDescent="0.25">
      <c r="A4401" s="28" t="str">
        <f>IFERROR((RANK(B4401, $B$5:B9397) + COUNTIF($B$5:B4401, B4401) - 1),"")</f>
        <v/>
      </c>
      <c r="B4401" s="29" t="str">
        <f t="shared" si="136"/>
        <v>0</v>
      </c>
      <c r="C4401" s="30"/>
      <c r="D4401" s="30"/>
      <c r="E4401" s="34"/>
      <c r="F4401" s="33" t="str">
        <f t="shared" si="137"/>
        <v/>
      </c>
      <c r="G4401" s="30"/>
      <c r="H4401" s="30"/>
      <c r="I4401" s="31"/>
      <c r="J4401" s="31"/>
      <c r="K4401" s="31"/>
    </row>
    <row r="4402" spans="1:11" ht="15.75" x14ac:dyDescent="0.25">
      <c r="A4402" s="28" t="str">
        <f>IFERROR((RANK(B4402, $B$5:B9398) + COUNTIF($B$5:B4402, B4402) - 1),"")</f>
        <v/>
      </c>
      <c r="B4402" s="29" t="str">
        <f t="shared" si="136"/>
        <v>0</v>
      </c>
      <c r="C4402" s="30"/>
      <c r="D4402" s="30"/>
      <c r="E4402" s="34"/>
      <c r="F4402" s="33" t="str">
        <f t="shared" si="137"/>
        <v/>
      </c>
      <c r="G4402" s="30"/>
      <c r="H4402" s="30"/>
      <c r="I4402" s="31"/>
      <c r="J4402" s="31"/>
      <c r="K4402" s="31"/>
    </row>
    <row r="4403" spans="1:11" ht="15.75" x14ac:dyDescent="0.25">
      <c r="A4403" s="28" t="str">
        <f>IFERROR((RANK(B4403, $B$5:B9399) + COUNTIF($B$5:B4403, B4403) - 1),"")</f>
        <v/>
      </c>
      <c r="B4403" s="29" t="str">
        <f t="shared" si="136"/>
        <v>0</v>
      </c>
      <c r="C4403" s="30"/>
      <c r="D4403" s="30"/>
      <c r="E4403" s="34"/>
      <c r="F4403" s="33" t="str">
        <f t="shared" si="137"/>
        <v/>
      </c>
      <c r="G4403" s="30"/>
      <c r="H4403" s="30"/>
      <c r="I4403" s="31"/>
      <c r="J4403" s="31"/>
      <c r="K4403" s="31"/>
    </row>
    <row r="4404" spans="1:11" ht="15.75" x14ac:dyDescent="0.25">
      <c r="A4404" s="28" t="str">
        <f>IFERROR((RANK(B4404, $B$5:B9400) + COUNTIF($B$5:B4404, B4404) - 1),"")</f>
        <v/>
      </c>
      <c r="B4404" s="29" t="str">
        <f t="shared" si="136"/>
        <v>0</v>
      </c>
      <c r="C4404" s="30"/>
      <c r="D4404" s="30"/>
      <c r="E4404" s="34"/>
      <c r="F4404" s="33" t="str">
        <f t="shared" si="137"/>
        <v/>
      </c>
      <c r="G4404" s="30"/>
      <c r="H4404" s="30"/>
      <c r="I4404" s="31"/>
      <c r="J4404" s="31"/>
      <c r="K4404" s="31"/>
    </row>
    <row r="4405" spans="1:11" ht="15.75" x14ac:dyDescent="0.25">
      <c r="A4405" s="28" t="str">
        <f>IFERROR((RANK(B4405, $B$5:B9401) + COUNTIF($B$5:B4405, B4405) - 1),"")</f>
        <v/>
      </c>
      <c r="B4405" s="29" t="str">
        <f t="shared" si="136"/>
        <v>0</v>
      </c>
      <c r="C4405" s="30"/>
      <c r="D4405" s="30"/>
      <c r="E4405" s="34"/>
      <c r="F4405" s="33" t="str">
        <f t="shared" si="137"/>
        <v/>
      </c>
      <c r="G4405" s="30"/>
      <c r="H4405" s="30"/>
      <c r="I4405" s="31"/>
      <c r="J4405" s="31"/>
      <c r="K4405" s="31"/>
    </row>
    <row r="4406" spans="1:11" ht="15.75" x14ac:dyDescent="0.25">
      <c r="A4406" s="28" t="str">
        <f>IFERROR((RANK(B4406, $B$5:B9402) + COUNTIF($B$5:B4406, B4406) - 1),"")</f>
        <v/>
      </c>
      <c r="B4406" s="29" t="str">
        <f t="shared" si="136"/>
        <v>0</v>
      </c>
      <c r="C4406" s="30"/>
      <c r="D4406" s="30"/>
      <c r="E4406" s="34"/>
      <c r="F4406" s="33" t="str">
        <f t="shared" si="137"/>
        <v/>
      </c>
      <c r="G4406" s="30"/>
      <c r="H4406" s="30"/>
      <c r="I4406" s="31"/>
      <c r="J4406" s="31"/>
      <c r="K4406" s="31"/>
    </row>
    <row r="4407" spans="1:11" ht="15.75" x14ac:dyDescent="0.25">
      <c r="A4407" s="28" t="str">
        <f>IFERROR((RANK(B4407, $B$5:B9403) + COUNTIF($B$5:B4407, B4407) - 1),"")</f>
        <v/>
      </c>
      <c r="B4407" s="29" t="str">
        <f t="shared" si="136"/>
        <v>0</v>
      </c>
      <c r="C4407" s="30"/>
      <c r="D4407" s="30"/>
      <c r="E4407" s="34"/>
      <c r="F4407" s="33" t="str">
        <f t="shared" si="137"/>
        <v/>
      </c>
      <c r="G4407" s="30"/>
      <c r="H4407" s="30"/>
      <c r="I4407" s="31"/>
      <c r="J4407" s="31"/>
      <c r="K4407" s="31"/>
    </row>
    <row r="4408" spans="1:11" ht="15.75" x14ac:dyDescent="0.25">
      <c r="A4408" s="28" t="str">
        <f>IFERROR((RANK(B4408, $B$5:B9404) + COUNTIF($B$5:B4408, B4408) - 1),"")</f>
        <v/>
      </c>
      <c r="B4408" s="29" t="str">
        <f t="shared" si="136"/>
        <v>0</v>
      </c>
      <c r="C4408" s="30"/>
      <c r="D4408" s="30"/>
      <c r="E4408" s="34"/>
      <c r="F4408" s="33" t="str">
        <f t="shared" si="137"/>
        <v/>
      </c>
      <c r="G4408" s="30"/>
      <c r="H4408" s="30"/>
      <c r="I4408" s="31"/>
      <c r="J4408" s="31"/>
      <c r="K4408" s="31"/>
    </row>
    <row r="4409" spans="1:11" ht="15.75" x14ac:dyDescent="0.25">
      <c r="A4409" s="28" t="str">
        <f>IFERROR((RANK(B4409, $B$5:B9405) + COUNTIF($B$5:B4409, B4409) - 1),"")</f>
        <v/>
      </c>
      <c r="B4409" s="29" t="str">
        <f t="shared" si="136"/>
        <v>0</v>
      </c>
      <c r="C4409" s="30"/>
      <c r="D4409" s="30"/>
      <c r="E4409" s="34"/>
      <c r="F4409" s="33" t="str">
        <f t="shared" si="137"/>
        <v/>
      </c>
      <c r="G4409" s="30"/>
      <c r="H4409" s="30"/>
      <c r="I4409" s="31"/>
      <c r="J4409" s="31"/>
      <c r="K4409" s="31"/>
    </row>
    <row r="4410" spans="1:11" ht="15.75" x14ac:dyDescent="0.25">
      <c r="A4410" s="28" t="str">
        <f>IFERROR((RANK(B4410, $B$5:B9406) + COUNTIF($B$5:B4410, B4410) - 1),"")</f>
        <v/>
      </c>
      <c r="B4410" s="29" t="str">
        <f t="shared" si="136"/>
        <v>0</v>
      </c>
      <c r="C4410" s="30"/>
      <c r="D4410" s="30"/>
      <c r="E4410" s="34"/>
      <c r="F4410" s="33" t="str">
        <f t="shared" si="137"/>
        <v/>
      </c>
      <c r="G4410" s="30"/>
      <c r="H4410" s="30"/>
      <c r="I4410" s="31"/>
      <c r="J4410" s="31"/>
      <c r="K4410" s="31"/>
    </row>
    <row r="4411" spans="1:11" ht="15.75" x14ac:dyDescent="0.25">
      <c r="A4411" s="28" t="str">
        <f>IFERROR((RANK(B4411, $B$5:B9407) + COUNTIF($B$5:B4411, B4411) - 1),"")</f>
        <v/>
      </c>
      <c r="B4411" s="29" t="str">
        <f t="shared" si="136"/>
        <v>0</v>
      </c>
      <c r="C4411" s="30"/>
      <c r="D4411" s="30"/>
      <c r="E4411" s="34"/>
      <c r="F4411" s="33" t="str">
        <f t="shared" si="137"/>
        <v/>
      </c>
      <c r="G4411" s="30"/>
      <c r="H4411" s="30"/>
      <c r="I4411" s="31"/>
      <c r="J4411" s="31"/>
      <c r="K4411" s="31"/>
    </row>
    <row r="4412" spans="1:11" ht="15.75" x14ac:dyDescent="0.25">
      <c r="A4412" s="28" t="str">
        <f>IFERROR((RANK(B4412, $B$5:B9408) + COUNTIF($B$5:B4412, B4412) - 1),"")</f>
        <v/>
      </c>
      <c r="B4412" s="29" t="str">
        <f t="shared" si="136"/>
        <v>0</v>
      </c>
      <c r="C4412" s="30"/>
      <c r="D4412" s="30"/>
      <c r="E4412" s="34"/>
      <c r="F4412" s="33" t="str">
        <f t="shared" si="137"/>
        <v/>
      </c>
      <c r="G4412" s="30"/>
      <c r="H4412" s="30"/>
      <c r="I4412" s="31"/>
      <c r="J4412" s="31"/>
      <c r="K4412" s="31"/>
    </row>
    <row r="4413" spans="1:11" ht="15.75" x14ac:dyDescent="0.25">
      <c r="A4413" s="28" t="str">
        <f>IFERROR((RANK(B4413, $B$5:B9409) + COUNTIF($B$5:B4413, B4413) - 1),"")</f>
        <v/>
      </c>
      <c r="B4413" s="29" t="str">
        <f t="shared" si="136"/>
        <v>0</v>
      </c>
      <c r="C4413" s="30"/>
      <c r="D4413" s="30"/>
      <c r="E4413" s="34"/>
      <c r="F4413" s="33" t="str">
        <f t="shared" si="137"/>
        <v/>
      </c>
      <c r="G4413" s="30"/>
      <c r="H4413" s="30"/>
      <c r="I4413" s="31"/>
      <c r="J4413" s="31"/>
      <c r="K4413" s="31"/>
    </row>
    <row r="4414" spans="1:11" ht="15.75" x14ac:dyDescent="0.25">
      <c r="A4414" s="28" t="str">
        <f>IFERROR((RANK(B4414, $B$5:B9410) + COUNTIF($B$5:B4414, B4414) - 1),"")</f>
        <v/>
      </c>
      <c r="B4414" s="29" t="str">
        <f t="shared" si="136"/>
        <v>0</v>
      </c>
      <c r="C4414" s="30"/>
      <c r="D4414" s="30"/>
      <c r="E4414" s="34"/>
      <c r="F4414" s="33" t="str">
        <f t="shared" si="137"/>
        <v/>
      </c>
      <c r="G4414" s="30"/>
      <c r="H4414" s="30"/>
      <c r="I4414" s="31"/>
      <c r="J4414" s="31"/>
      <c r="K4414" s="31"/>
    </row>
    <row r="4415" spans="1:11" ht="15.75" x14ac:dyDescent="0.25">
      <c r="A4415" s="28" t="str">
        <f>IFERROR((RANK(B4415, $B$5:B9411) + COUNTIF($B$5:B4415, B4415) - 1),"")</f>
        <v/>
      </c>
      <c r="B4415" s="29" t="str">
        <f t="shared" si="136"/>
        <v>0</v>
      </c>
      <c r="C4415" s="30"/>
      <c r="D4415" s="30"/>
      <c r="E4415" s="34"/>
      <c r="F4415" s="33" t="str">
        <f t="shared" si="137"/>
        <v/>
      </c>
      <c r="G4415" s="30"/>
      <c r="H4415" s="30"/>
      <c r="I4415" s="31"/>
      <c r="J4415" s="31"/>
      <c r="K4415" s="31"/>
    </row>
    <row r="4416" spans="1:11" ht="15.75" x14ac:dyDescent="0.25">
      <c r="A4416" s="28" t="str">
        <f>IFERROR((RANK(B4416, $B$5:B9412) + COUNTIF($B$5:B4416, B4416) - 1),"")</f>
        <v/>
      </c>
      <c r="B4416" s="29" t="str">
        <f t="shared" si="136"/>
        <v>0</v>
      </c>
      <c r="C4416" s="30"/>
      <c r="D4416" s="30"/>
      <c r="E4416" s="34"/>
      <c r="F4416" s="33" t="str">
        <f t="shared" si="137"/>
        <v/>
      </c>
      <c r="G4416" s="30"/>
      <c r="H4416" s="30"/>
      <c r="I4416" s="31"/>
      <c r="J4416" s="31"/>
      <c r="K4416" s="31"/>
    </row>
    <row r="4417" spans="1:11" ht="15.75" x14ac:dyDescent="0.25">
      <c r="A4417" s="28" t="str">
        <f>IFERROR((RANK(B4417, $B$5:B9413) + COUNTIF($B$5:B4417, B4417) - 1),"")</f>
        <v/>
      </c>
      <c r="B4417" s="29" t="str">
        <f t="shared" si="136"/>
        <v>0</v>
      </c>
      <c r="C4417" s="30"/>
      <c r="D4417" s="30"/>
      <c r="E4417" s="34"/>
      <c r="F4417" s="33" t="str">
        <f t="shared" si="137"/>
        <v/>
      </c>
      <c r="G4417" s="30"/>
      <c r="H4417" s="30"/>
      <c r="I4417" s="31"/>
      <c r="J4417" s="31"/>
      <c r="K4417" s="31"/>
    </row>
    <row r="4418" spans="1:11" ht="15.75" x14ac:dyDescent="0.25">
      <c r="A4418" s="28" t="str">
        <f>IFERROR((RANK(B4418, $B$5:B9414) + COUNTIF($B$5:B4418, B4418) - 1),"")</f>
        <v/>
      </c>
      <c r="B4418" s="29" t="str">
        <f t="shared" si="136"/>
        <v>0</v>
      </c>
      <c r="C4418" s="30"/>
      <c r="D4418" s="30"/>
      <c r="E4418" s="34"/>
      <c r="F4418" s="33" t="str">
        <f t="shared" si="137"/>
        <v/>
      </c>
      <c r="G4418" s="30"/>
      <c r="H4418" s="30"/>
      <c r="I4418" s="31"/>
      <c r="J4418" s="31"/>
      <c r="K4418" s="31"/>
    </row>
    <row r="4419" spans="1:11" ht="15.75" x14ac:dyDescent="0.25">
      <c r="A4419" s="28" t="str">
        <f>IFERROR((RANK(B4419, $B$5:B9415) + COUNTIF($B$5:B4419, B4419) - 1),"")</f>
        <v/>
      </c>
      <c r="B4419" s="29" t="str">
        <f t="shared" si="136"/>
        <v>0</v>
      </c>
      <c r="C4419" s="30"/>
      <c r="D4419" s="30"/>
      <c r="E4419" s="34"/>
      <c r="F4419" s="33" t="str">
        <f t="shared" si="137"/>
        <v/>
      </c>
      <c r="G4419" s="30"/>
      <c r="H4419" s="30"/>
      <c r="I4419" s="31"/>
      <c r="J4419" s="31"/>
      <c r="K4419" s="31"/>
    </row>
    <row r="4420" spans="1:11" ht="15.75" x14ac:dyDescent="0.25">
      <c r="A4420" s="28" t="str">
        <f>IFERROR((RANK(B4420, $B$5:B9416) + COUNTIF($B$5:B4420, B4420) - 1),"")</f>
        <v/>
      </c>
      <c r="B4420" s="29" t="str">
        <f t="shared" si="136"/>
        <v>0</v>
      </c>
      <c r="C4420" s="30"/>
      <c r="D4420" s="30"/>
      <c r="E4420" s="34"/>
      <c r="F4420" s="33" t="str">
        <f t="shared" si="137"/>
        <v/>
      </c>
      <c r="G4420" s="30"/>
      <c r="H4420" s="30"/>
      <c r="I4420" s="31"/>
      <c r="J4420" s="31"/>
      <c r="K4420" s="31"/>
    </row>
    <row r="4421" spans="1:11" ht="15.75" x14ac:dyDescent="0.25">
      <c r="A4421" s="28" t="str">
        <f>IFERROR((RANK(B4421, $B$5:B9417) + COUNTIF($B$5:B4421, B4421) - 1),"")</f>
        <v/>
      </c>
      <c r="B4421" s="29" t="str">
        <f t="shared" ref="B4421:B4484" si="138">IF(G4421="Removed",IF(AND(I4421 &lt;&gt; "Poor", I4421 &lt;&gt; "Very Poor/Dead",E4421&gt;5), E4421, "0"),"0")</f>
        <v>0</v>
      </c>
      <c r="C4421" s="30"/>
      <c r="D4421" s="30"/>
      <c r="E4421" s="34"/>
      <c r="F4421" s="33" t="str">
        <f t="shared" ref="F4421:F4484" si="139">IF(E4421&gt;=20,"X","")</f>
        <v/>
      </c>
      <c r="G4421" s="30"/>
      <c r="H4421" s="30"/>
      <c r="I4421" s="31"/>
      <c r="J4421" s="31"/>
      <c r="K4421" s="31"/>
    </row>
    <row r="4422" spans="1:11" ht="15.75" x14ac:dyDescent="0.25">
      <c r="A4422" s="28" t="str">
        <f>IFERROR((RANK(B4422, $B$5:B9418) + COUNTIF($B$5:B4422, B4422) - 1),"")</f>
        <v/>
      </c>
      <c r="B4422" s="29" t="str">
        <f t="shared" si="138"/>
        <v>0</v>
      </c>
      <c r="C4422" s="30"/>
      <c r="D4422" s="30"/>
      <c r="E4422" s="34"/>
      <c r="F4422" s="33" t="str">
        <f t="shared" si="139"/>
        <v/>
      </c>
      <c r="G4422" s="30"/>
      <c r="H4422" s="30"/>
      <c r="I4422" s="31"/>
      <c r="J4422" s="31"/>
      <c r="K4422" s="31"/>
    </row>
    <row r="4423" spans="1:11" ht="15.75" x14ac:dyDescent="0.25">
      <c r="A4423" s="28" t="str">
        <f>IFERROR((RANK(B4423, $B$5:B9419) + COUNTIF($B$5:B4423, B4423) - 1),"")</f>
        <v/>
      </c>
      <c r="B4423" s="29" t="str">
        <f t="shared" si="138"/>
        <v>0</v>
      </c>
      <c r="C4423" s="30"/>
      <c r="D4423" s="30"/>
      <c r="E4423" s="34"/>
      <c r="F4423" s="33" t="str">
        <f t="shared" si="139"/>
        <v/>
      </c>
      <c r="G4423" s="30"/>
      <c r="H4423" s="30"/>
      <c r="I4423" s="31"/>
      <c r="J4423" s="31"/>
      <c r="K4423" s="31"/>
    </row>
    <row r="4424" spans="1:11" ht="15.75" x14ac:dyDescent="0.25">
      <c r="A4424" s="28" t="str">
        <f>IFERROR((RANK(B4424, $B$5:B9420) + COUNTIF($B$5:B4424, B4424) - 1),"")</f>
        <v/>
      </c>
      <c r="B4424" s="29" t="str">
        <f t="shared" si="138"/>
        <v>0</v>
      </c>
      <c r="C4424" s="30"/>
      <c r="D4424" s="30"/>
      <c r="E4424" s="34"/>
      <c r="F4424" s="33" t="str">
        <f t="shared" si="139"/>
        <v/>
      </c>
      <c r="G4424" s="30"/>
      <c r="H4424" s="30"/>
      <c r="I4424" s="31"/>
      <c r="J4424" s="31"/>
      <c r="K4424" s="31"/>
    </row>
    <row r="4425" spans="1:11" ht="15.75" x14ac:dyDescent="0.25">
      <c r="A4425" s="28" t="str">
        <f>IFERROR((RANK(B4425, $B$5:B9421) + COUNTIF($B$5:B4425, B4425) - 1),"")</f>
        <v/>
      </c>
      <c r="B4425" s="29" t="str">
        <f t="shared" si="138"/>
        <v>0</v>
      </c>
      <c r="C4425" s="30"/>
      <c r="D4425" s="30"/>
      <c r="E4425" s="34"/>
      <c r="F4425" s="33" t="str">
        <f t="shared" si="139"/>
        <v/>
      </c>
      <c r="G4425" s="30"/>
      <c r="H4425" s="30"/>
      <c r="I4425" s="31"/>
      <c r="J4425" s="31"/>
      <c r="K4425" s="31"/>
    </row>
    <row r="4426" spans="1:11" ht="15.75" x14ac:dyDescent="0.25">
      <c r="A4426" s="28" t="str">
        <f>IFERROR((RANK(B4426, $B$5:B9422) + COUNTIF($B$5:B4426, B4426) - 1),"")</f>
        <v/>
      </c>
      <c r="B4426" s="29" t="str">
        <f t="shared" si="138"/>
        <v>0</v>
      </c>
      <c r="C4426" s="30"/>
      <c r="D4426" s="30"/>
      <c r="E4426" s="34"/>
      <c r="F4426" s="33" t="str">
        <f t="shared" si="139"/>
        <v/>
      </c>
      <c r="G4426" s="30"/>
      <c r="H4426" s="30"/>
      <c r="I4426" s="31"/>
      <c r="J4426" s="31"/>
      <c r="K4426" s="31"/>
    </row>
    <row r="4427" spans="1:11" ht="15.75" x14ac:dyDescent="0.25">
      <c r="A4427" s="28" t="str">
        <f>IFERROR((RANK(B4427, $B$5:B9423) + COUNTIF($B$5:B4427, B4427) - 1),"")</f>
        <v/>
      </c>
      <c r="B4427" s="29" t="str">
        <f t="shared" si="138"/>
        <v>0</v>
      </c>
      <c r="C4427" s="30"/>
      <c r="D4427" s="30"/>
      <c r="E4427" s="34"/>
      <c r="F4427" s="33" t="str">
        <f t="shared" si="139"/>
        <v/>
      </c>
      <c r="G4427" s="30"/>
      <c r="H4427" s="30"/>
      <c r="I4427" s="31"/>
      <c r="J4427" s="31"/>
      <c r="K4427" s="31"/>
    </row>
    <row r="4428" spans="1:11" ht="15.75" x14ac:dyDescent="0.25">
      <c r="A4428" s="28" t="str">
        <f>IFERROR((RANK(B4428, $B$5:B9424) + COUNTIF($B$5:B4428, B4428) - 1),"")</f>
        <v/>
      </c>
      <c r="B4428" s="29" t="str">
        <f t="shared" si="138"/>
        <v>0</v>
      </c>
      <c r="C4428" s="30"/>
      <c r="D4428" s="30"/>
      <c r="E4428" s="34"/>
      <c r="F4428" s="33" t="str">
        <f t="shared" si="139"/>
        <v/>
      </c>
      <c r="G4428" s="30"/>
      <c r="H4428" s="30"/>
      <c r="I4428" s="31"/>
      <c r="J4428" s="31"/>
      <c r="K4428" s="31"/>
    </row>
    <row r="4429" spans="1:11" ht="15.75" x14ac:dyDescent="0.25">
      <c r="A4429" s="28" t="str">
        <f>IFERROR((RANK(B4429, $B$5:B9425) + COUNTIF($B$5:B4429, B4429) - 1),"")</f>
        <v/>
      </c>
      <c r="B4429" s="29" t="str">
        <f t="shared" si="138"/>
        <v>0</v>
      </c>
      <c r="C4429" s="30"/>
      <c r="D4429" s="30"/>
      <c r="E4429" s="34"/>
      <c r="F4429" s="33" t="str">
        <f t="shared" si="139"/>
        <v/>
      </c>
      <c r="G4429" s="30"/>
      <c r="H4429" s="30"/>
      <c r="I4429" s="31"/>
      <c r="J4429" s="31"/>
      <c r="K4429" s="31"/>
    </row>
    <row r="4430" spans="1:11" ht="15.75" x14ac:dyDescent="0.25">
      <c r="A4430" s="28" t="str">
        <f>IFERROR((RANK(B4430, $B$5:B9426) + COUNTIF($B$5:B4430, B4430) - 1),"")</f>
        <v/>
      </c>
      <c r="B4430" s="29" t="str">
        <f t="shared" si="138"/>
        <v>0</v>
      </c>
      <c r="C4430" s="30"/>
      <c r="D4430" s="30"/>
      <c r="E4430" s="34"/>
      <c r="F4430" s="33" t="str">
        <f t="shared" si="139"/>
        <v/>
      </c>
      <c r="G4430" s="30"/>
      <c r="H4430" s="30"/>
      <c r="I4430" s="31"/>
      <c r="J4430" s="31"/>
      <c r="K4430" s="31"/>
    </row>
    <row r="4431" spans="1:11" ht="15.75" x14ac:dyDescent="0.25">
      <c r="A4431" s="28" t="str">
        <f>IFERROR((RANK(B4431, $B$5:B9427) + COUNTIF($B$5:B4431, B4431) - 1),"")</f>
        <v/>
      </c>
      <c r="B4431" s="29" t="str">
        <f t="shared" si="138"/>
        <v>0</v>
      </c>
      <c r="C4431" s="30"/>
      <c r="D4431" s="30"/>
      <c r="E4431" s="34"/>
      <c r="F4431" s="33" t="str">
        <f t="shared" si="139"/>
        <v/>
      </c>
      <c r="G4431" s="30"/>
      <c r="H4431" s="30"/>
      <c r="I4431" s="31"/>
      <c r="J4431" s="31"/>
      <c r="K4431" s="31"/>
    </row>
    <row r="4432" spans="1:11" ht="15.75" x14ac:dyDescent="0.25">
      <c r="A4432" s="28" t="str">
        <f>IFERROR((RANK(B4432, $B$5:B9428) + COUNTIF($B$5:B4432, B4432) - 1),"")</f>
        <v/>
      </c>
      <c r="B4432" s="29" t="str">
        <f t="shared" si="138"/>
        <v>0</v>
      </c>
      <c r="C4432" s="30"/>
      <c r="D4432" s="30"/>
      <c r="E4432" s="34"/>
      <c r="F4432" s="33" t="str">
        <f t="shared" si="139"/>
        <v/>
      </c>
      <c r="G4432" s="30"/>
      <c r="H4432" s="30"/>
      <c r="I4432" s="31"/>
      <c r="J4432" s="31"/>
      <c r="K4432" s="31"/>
    </row>
    <row r="4433" spans="1:11" ht="15.75" x14ac:dyDescent="0.25">
      <c r="A4433" s="28" t="str">
        <f>IFERROR((RANK(B4433, $B$5:B9429) + COUNTIF($B$5:B4433, B4433) - 1),"")</f>
        <v/>
      </c>
      <c r="B4433" s="29" t="str">
        <f t="shared" si="138"/>
        <v>0</v>
      </c>
      <c r="C4433" s="30"/>
      <c r="D4433" s="30"/>
      <c r="E4433" s="34"/>
      <c r="F4433" s="33" t="str">
        <f t="shared" si="139"/>
        <v/>
      </c>
      <c r="G4433" s="30"/>
      <c r="H4433" s="30"/>
      <c r="I4433" s="31"/>
      <c r="J4433" s="31"/>
      <c r="K4433" s="31"/>
    </row>
    <row r="4434" spans="1:11" ht="15.75" x14ac:dyDescent="0.25">
      <c r="A4434" s="28" t="str">
        <f>IFERROR((RANK(B4434, $B$5:B9430) + COUNTIF($B$5:B4434, B4434) - 1),"")</f>
        <v/>
      </c>
      <c r="B4434" s="29" t="str">
        <f t="shared" si="138"/>
        <v>0</v>
      </c>
      <c r="C4434" s="30"/>
      <c r="D4434" s="30"/>
      <c r="E4434" s="34"/>
      <c r="F4434" s="33" t="str">
        <f t="shared" si="139"/>
        <v/>
      </c>
      <c r="G4434" s="30"/>
      <c r="H4434" s="30"/>
      <c r="I4434" s="31"/>
      <c r="J4434" s="31"/>
      <c r="K4434" s="31"/>
    </row>
    <row r="4435" spans="1:11" ht="15.75" x14ac:dyDescent="0.25">
      <c r="A4435" s="28" t="str">
        <f>IFERROR((RANK(B4435, $B$5:B9431) + COUNTIF($B$5:B4435, B4435) - 1),"")</f>
        <v/>
      </c>
      <c r="B4435" s="29" t="str">
        <f t="shared" si="138"/>
        <v>0</v>
      </c>
      <c r="C4435" s="30"/>
      <c r="D4435" s="30"/>
      <c r="E4435" s="34"/>
      <c r="F4435" s="33" t="str">
        <f t="shared" si="139"/>
        <v/>
      </c>
      <c r="G4435" s="30"/>
      <c r="H4435" s="30"/>
      <c r="I4435" s="31"/>
      <c r="J4435" s="31"/>
      <c r="K4435" s="31"/>
    </row>
    <row r="4436" spans="1:11" ht="15.75" x14ac:dyDescent="0.25">
      <c r="A4436" s="28" t="str">
        <f>IFERROR((RANK(B4436, $B$5:B9432) + COUNTIF($B$5:B4436, B4436) - 1),"")</f>
        <v/>
      </c>
      <c r="B4436" s="29" t="str">
        <f t="shared" si="138"/>
        <v>0</v>
      </c>
      <c r="C4436" s="30"/>
      <c r="D4436" s="30"/>
      <c r="E4436" s="34"/>
      <c r="F4436" s="33" t="str">
        <f t="shared" si="139"/>
        <v/>
      </c>
      <c r="G4436" s="30"/>
      <c r="H4436" s="30"/>
      <c r="I4436" s="31"/>
      <c r="J4436" s="31"/>
      <c r="K4436" s="31"/>
    </row>
    <row r="4437" spans="1:11" ht="15.75" x14ac:dyDescent="0.25">
      <c r="A4437" s="28" t="str">
        <f>IFERROR((RANK(B4437, $B$5:B9433) + COUNTIF($B$5:B4437, B4437) - 1),"")</f>
        <v/>
      </c>
      <c r="B4437" s="29" t="str">
        <f t="shared" si="138"/>
        <v>0</v>
      </c>
      <c r="C4437" s="30"/>
      <c r="D4437" s="30"/>
      <c r="E4437" s="34"/>
      <c r="F4437" s="33" t="str">
        <f t="shared" si="139"/>
        <v/>
      </c>
      <c r="G4437" s="30"/>
      <c r="H4437" s="30"/>
      <c r="I4437" s="31"/>
      <c r="J4437" s="31"/>
      <c r="K4437" s="31"/>
    </row>
    <row r="4438" spans="1:11" ht="15.75" x14ac:dyDescent="0.25">
      <c r="A4438" s="28" t="str">
        <f>IFERROR((RANK(B4438, $B$5:B9434) + COUNTIF($B$5:B4438, B4438) - 1),"")</f>
        <v/>
      </c>
      <c r="B4438" s="29" t="str">
        <f t="shared" si="138"/>
        <v>0</v>
      </c>
      <c r="C4438" s="30"/>
      <c r="D4438" s="30"/>
      <c r="E4438" s="34"/>
      <c r="F4438" s="33" t="str">
        <f t="shared" si="139"/>
        <v/>
      </c>
      <c r="G4438" s="30"/>
      <c r="H4438" s="30"/>
      <c r="I4438" s="31"/>
      <c r="J4438" s="31"/>
      <c r="K4438" s="31"/>
    </row>
    <row r="4439" spans="1:11" ht="15.75" x14ac:dyDescent="0.25">
      <c r="A4439" s="28" t="str">
        <f>IFERROR((RANK(B4439, $B$5:B9435) + COUNTIF($B$5:B4439, B4439) - 1),"")</f>
        <v/>
      </c>
      <c r="B4439" s="29" t="str">
        <f t="shared" si="138"/>
        <v>0</v>
      </c>
      <c r="C4439" s="30"/>
      <c r="D4439" s="30"/>
      <c r="E4439" s="34"/>
      <c r="F4439" s="33" t="str">
        <f t="shared" si="139"/>
        <v/>
      </c>
      <c r="G4439" s="30"/>
      <c r="H4439" s="30"/>
      <c r="I4439" s="31"/>
      <c r="J4439" s="31"/>
      <c r="K4439" s="31"/>
    </row>
    <row r="4440" spans="1:11" ht="15.75" x14ac:dyDescent="0.25">
      <c r="A4440" s="28" t="str">
        <f>IFERROR((RANK(B4440, $B$5:B9436) + COUNTIF($B$5:B4440, B4440) - 1),"")</f>
        <v/>
      </c>
      <c r="B4440" s="29" t="str">
        <f t="shared" si="138"/>
        <v>0</v>
      </c>
      <c r="C4440" s="30"/>
      <c r="D4440" s="30"/>
      <c r="E4440" s="34"/>
      <c r="F4440" s="33" t="str">
        <f t="shared" si="139"/>
        <v/>
      </c>
      <c r="G4440" s="30"/>
      <c r="H4440" s="30"/>
      <c r="I4440" s="31"/>
      <c r="J4440" s="31"/>
      <c r="K4440" s="31"/>
    </row>
    <row r="4441" spans="1:11" ht="15.75" x14ac:dyDescent="0.25">
      <c r="A4441" s="28" t="str">
        <f>IFERROR((RANK(B4441, $B$5:B9437) + COUNTIF($B$5:B4441, B4441) - 1),"")</f>
        <v/>
      </c>
      <c r="B4441" s="29" t="str">
        <f t="shared" si="138"/>
        <v>0</v>
      </c>
      <c r="C4441" s="30"/>
      <c r="D4441" s="30"/>
      <c r="E4441" s="34"/>
      <c r="F4441" s="33" t="str">
        <f t="shared" si="139"/>
        <v/>
      </c>
      <c r="G4441" s="30"/>
      <c r="H4441" s="30"/>
      <c r="I4441" s="31"/>
      <c r="J4441" s="31"/>
      <c r="K4441" s="31"/>
    </row>
    <row r="4442" spans="1:11" ht="15.75" x14ac:dyDescent="0.25">
      <c r="A4442" s="28" t="str">
        <f>IFERROR((RANK(B4442, $B$5:B9438) + COUNTIF($B$5:B4442, B4442) - 1),"")</f>
        <v/>
      </c>
      <c r="B4442" s="29" t="str">
        <f t="shared" si="138"/>
        <v>0</v>
      </c>
      <c r="C4442" s="30"/>
      <c r="D4442" s="30"/>
      <c r="E4442" s="34"/>
      <c r="F4442" s="33" t="str">
        <f t="shared" si="139"/>
        <v/>
      </c>
      <c r="G4442" s="30"/>
      <c r="H4442" s="30"/>
      <c r="I4442" s="31"/>
      <c r="J4442" s="31"/>
      <c r="K4442" s="31"/>
    </row>
    <row r="4443" spans="1:11" ht="15.75" x14ac:dyDescent="0.25">
      <c r="A4443" s="28" t="str">
        <f>IFERROR((RANK(B4443, $B$5:B9439) + COUNTIF($B$5:B4443, B4443) - 1),"")</f>
        <v/>
      </c>
      <c r="B4443" s="29" t="str">
        <f t="shared" si="138"/>
        <v>0</v>
      </c>
      <c r="C4443" s="30"/>
      <c r="D4443" s="30"/>
      <c r="E4443" s="34"/>
      <c r="F4443" s="33" t="str">
        <f t="shared" si="139"/>
        <v/>
      </c>
      <c r="G4443" s="30"/>
      <c r="H4443" s="30"/>
      <c r="I4443" s="31"/>
      <c r="J4443" s="31"/>
      <c r="K4443" s="31"/>
    </row>
    <row r="4444" spans="1:11" ht="15.75" x14ac:dyDescent="0.25">
      <c r="A4444" s="28" t="str">
        <f>IFERROR((RANK(B4444, $B$5:B9440) + COUNTIF($B$5:B4444, B4444) - 1),"")</f>
        <v/>
      </c>
      <c r="B4444" s="29" t="str">
        <f t="shared" si="138"/>
        <v>0</v>
      </c>
      <c r="C4444" s="30"/>
      <c r="D4444" s="30"/>
      <c r="E4444" s="34"/>
      <c r="F4444" s="33" t="str">
        <f t="shared" si="139"/>
        <v/>
      </c>
      <c r="G4444" s="30"/>
      <c r="H4444" s="30"/>
      <c r="I4444" s="31"/>
      <c r="J4444" s="31"/>
      <c r="K4444" s="31"/>
    </row>
    <row r="4445" spans="1:11" ht="15.75" x14ac:dyDescent="0.25">
      <c r="A4445" s="28" t="str">
        <f>IFERROR((RANK(B4445, $B$5:B9441) + COUNTIF($B$5:B4445, B4445) - 1),"")</f>
        <v/>
      </c>
      <c r="B4445" s="29" t="str">
        <f t="shared" si="138"/>
        <v>0</v>
      </c>
      <c r="C4445" s="30"/>
      <c r="D4445" s="30"/>
      <c r="E4445" s="34"/>
      <c r="F4445" s="33" t="str">
        <f t="shared" si="139"/>
        <v/>
      </c>
      <c r="G4445" s="30"/>
      <c r="H4445" s="30"/>
      <c r="I4445" s="31"/>
      <c r="J4445" s="31"/>
      <c r="K4445" s="31"/>
    </row>
    <row r="4446" spans="1:11" ht="15.75" x14ac:dyDescent="0.25">
      <c r="A4446" s="28" t="str">
        <f>IFERROR((RANK(B4446, $B$5:B9442) + COUNTIF($B$5:B4446, B4446) - 1),"")</f>
        <v/>
      </c>
      <c r="B4446" s="29" t="str">
        <f t="shared" si="138"/>
        <v>0</v>
      </c>
      <c r="C4446" s="30"/>
      <c r="D4446" s="30"/>
      <c r="E4446" s="34"/>
      <c r="F4446" s="33" t="str">
        <f t="shared" si="139"/>
        <v/>
      </c>
      <c r="G4446" s="30"/>
      <c r="H4446" s="30"/>
      <c r="I4446" s="31"/>
      <c r="J4446" s="31"/>
      <c r="K4446" s="31"/>
    </row>
    <row r="4447" spans="1:11" ht="15.75" x14ac:dyDescent="0.25">
      <c r="A4447" s="28" t="str">
        <f>IFERROR((RANK(B4447, $B$5:B9443) + COUNTIF($B$5:B4447, B4447) - 1),"")</f>
        <v/>
      </c>
      <c r="B4447" s="29" t="str">
        <f t="shared" si="138"/>
        <v>0</v>
      </c>
      <c r="C4447" s="30"/>
      <c r="D4447" s="30"/>
      <c r="E4447" s="34"/>
      <c r="F4447" s="33" t="str">
        <f t="shared" si="139"/>
        <v/>
      </c>
      <c r="G4447" s="30"/>
      <c r="H4447" s="30"/>
      <c r="I4447" s="31"/>
      <c r="J4447" s="31"/>
      <c r="K4447" s="31"/>
    </row>
    <row r="4448" spans="1:11" ht="15.75" x14ac:dyDescent="0.25">
      <c r="A4448" s="28" t="str">
        <f>IFERROR((RANK(B4448, $B$5:B9444) + COUNTIF($B$5:B4448, B4448) - 1),"")</f>
        <v/>
      </c>
      <c r="B4448" s="29" t="str">
        <f t="shared" si="138"/>
        <v>0</v>
      </c>
      <c r="C4448" s="30"/>
      <c r="D4448" s="30"/>
      <c r="E4448" s="34"/>
      <c r="F4448" s="33" t="str">
        <f t="shared" si="139"/>
        <v/>
      </c>
      <c r="G4448" s="30"/>
      <c r="H4448" s="30"/>
      <c r="I4448" s="31"/>
      <c r="J4448" s="31"/>
      <c r="K4448" s="31"/>
    </row>
    <row r="4449" spans="1:11" ht="15.75" x14ac:dyDescent="0.25">
      <c r="A4449" s="28" t="str">
        <f>IFERROR((RANK(B4449, $B$5:B9445) + COUNTIF($B$5:B4449, B4449) - 1),"")</f>
        <v/>
      </c>
      <c r="B4449" s="29" t="str">
        <f t="shared" si="138"/>
        <v>0</v>
      </c>
      <c r="C4449" s="30"/>
      <c r="D4449" s="30"/>
      <c r="E4449" s="34"/>
      <c r="F4449" s="33" t="str">
        <f t="shared" si="139"/>
        <v/>
      </c>
      <c r="G4449" s="30"/>
      <c r="H4449" s="30"/>
      <c r="I4449" s="31"/>
      <c r="J4449" s="31"/>
      <c r="K4449" s="31"/>
    </row>
    <row r="4450" spans="1:11" ht="15.75" x14ac:dyDescent="0.25">
      <c r="A4450" s="28" t="str">
        <f>IFERROR((RANK(B4450, $B$5:B9446) + COUNTIF($B$5:B4450, B4450) - 1),"")</f>
        <v/>
      </c>
      <c r="B4450" s="29" t="str">
        <f t="shared" si="138"/>
        <v>0</v>
      </c>
      <c r="C4450" s="30"/>
      <c r="D4450" s="30"/>
      <c r="E4450" s="34"/>
      <c r="F4450" s="33" t="str">
        <f t="shared" si="139"/>
        <v/>
      </c>
      <c r="G4450" s="30"/>
      <c r="H4450" s="30"/>
      <c r="I4450" s="31"/>
      <c r="J4450" s="31"/>
      <c r="K4450" s="31"/>
    </row>
    <row r="4451" spans="1:11" ht="15.75" x14ac:dyDescent="0.25">
      <c r="A4451" s="28" t="str">
        <f>IFERROR((RANK(B4451, $B$5:B9447) + COUNTIF($B$5:B4451, B4451) - 1),"")</f>
        <v/>
      </c>
      <c r="B4451" s="29" t="str">
        <f t="shared" si="138"/>
        <v>0</v>
      </c>
      <c r="C4451" s="30"/>
      <c r="D4451" s="30"/>
      <c r="E4451" s="34"/>
      <c r="F4451" s="33" t="str">
        <f t="shared" si="139"/>
        <v/>
      </c>
      <c r="G4451" s="30"/>
      <c r="H4451" s="30"/>
      <c r="I4451" s="31"/>
      <c r="J4451" s="31"/>
      <c r="K4451" s="31"/>
    </row>
    <row r="4452" spans="1:11" ht="15.75" x14ac:dyDescent="0.25">
      <c r="A4452" s="28" t="str">
        <f>IFERROR((RANK(B4452, $B$5:B9448) + COUNTIF($B$5:B4452, B4452) - 1),"")</f>
        <v/>
      </c>
      <c r="B4452" s="29" t="str">
        <f t="shared" si="138"/>
        <v>0</v>
      </c>
      <c r="C4452" s="30"/>
      <c r="D4452" s="30"/>
      <c r="E4452" s="34"/>
      <c r="F4452" s="33" t="str">
        <f t="shared" si="139"/>
        <v/>
      </c>
      <c r="G4452" s="30"/>
      <c r="H4452" s="30"/>
      <c r="I4452" s="31"/>
      <c r="J4452" s="31"/>
      <c r="K4452" s="31"/>
    </row>
    <row r="4453" spans="1:11" ht="15.75" x14ac:dyDescent="0.25">
      <c r="A4453" s="28" t="str">
        <f>IFERROR((RANK(B4453, $B$5:B9449) + COUNTIF($B$5:B4453, B4453) - 1),"")</f>
        <v/>
      </c>
      <c r="B4453" s="29" t="str">
        <f t="shared" si="138"/>
        <v>0</v>
      </c>
      <c r="C4453" s="30"/>
      <c r="D4453" s="30"/>
      <c r="E4453" s="34"/>
      <c r="F4453" s="33" t="str">
        <f t="shared" si="139"/>
        <v/>
      </c>
      <c r="G4453" s="30"/>
      <c r="H4453" s="30"/>
      <c r="I4453" s="31"/>
      <c r="J4453" s="31"/>
      <c r="K4453" s="31"/>
    </row>
    <row r="4454" spans="1:11" ht="15.75" x14ac:dyDescent="0.25">
      <c r="A4454" s="28" t="str">
        <f>IFERROR((RANK(B4454, $B$5:B9450) + COUNTIF($B$5:B4454, B4454) - 1),"")</f>
        <v/>
      </c>
      <c r="B4454" s="29" t="str">
        <f t="shared" si="138"/>
        <v>0</v>
      </c>
      <c r="C4454" s="30"/>
      <c r="D4454" s="30"/>
      <c r="E4454" s="34"/>
      <c r="F4454" s="33" t="str">
        <f t="shared" si="139"/>
        <v/>
      </c>
      <c r="G4454" s="30"/>
      <c r="H4454" s="30"/>
      <c r="I4454" s="31"/>
      <c r="J4454" s="31"/>
      <c r="K4454" s="31"/>
    </row>
    <row r="4455" spans="1:11" ht="15.75" x14ac:dyDescent="0.25">
      <c r="A4455" s="28" t="str">
        <f>IFERROR((RANK(B4455, $B$5:B9451) + COUNTIF($B$5:B4455, B4455) - 1),"")</f>
        <v/>
      </c>
      <c r="B4455" s="29" t="str">
        <f t="shared" si="138"/>
        <v>0</v>
      </c>
      <c r="C4455" s="30"/>
      <c r="D4455" s="30"/>
      <c r="E4455" s="34"/>
      <c r="F4455" s="33" t="str">
        <f t="shared" si="139"/>
        <v/>
      </c>
      <c r="G4455" s="30"/>
      <c r="H4455" s="30"/>
      <c r="I4455" s="31"/>
      <c r="J4455" s="31"/>
      <c r="K4455" s="31"/>
    </row>
    <row r="4456" spans="1:11" ht="15.75" x14ac:dyDescent="0.25">
      <c r="A4456" s="28" t="str">
        <f>IFERROR((RANK(B4456, $B$5:B9452) + COUNTIF($B$5:B4456, B4456) - 1),"")</f>
        <v/>
      </c>
      <c r="B4456" s="29" t="str">
        <f t="shared" si="138"/>
        <v>0</v>
      </c>
      <c r="C4456" s="30"/>
      <c r="D4456" s="30"/>
      <c r="E4456" s="34"/>
      <c r="F4456" s="33" t="str">
        <f t="shared" si="139"/>
        <v/>
      </c>
      <c r="G4456" s="30"/>
      <c r="H4456" s="30"/>
      <c r="I4456" s="31"/>
      <c r="J4456" s="31"/>
      <c r="K4456" s="31"/>
    </row>
    <row r="4457" spans="1:11" ht="15.75" x14ac:dyDescent="0.25">
      <c r="A4457" s="28" t="str">
        <f>IFERROR((RANK(B4457, $B$5:B9453) + COUNTIF($B$5:B4457, B4457) - 1),"")</f>
        <v/>
      </c>
      <c r="B4457" s="29" t="str">
        <f t="shared" si="138"/>
        <v>0</v>
      </c>
      <c r="C4457" s="30"/>
      <c r="D4457" s="30"/>
      <c r="E4457" s="34"/>
      <c r="F4457" s="33" t="str">
        <f t="shared" si="139"/>
        <v/>
      </c>
      <c r="G4457" s="30"/>
      <c r="H4457" s="30"/>
      <c r="I4457" s="31"/>
      <c r="J4457" s="31"/>
      <c r="K4457" s="31"/>
    </row>
    <row r="4458" spans="1:11" ht="15.75" x14ac:dyDescent="0.25">
      <c r="A4458" s="28" t="str">
        <f>IFERROR((RANK(B4458, $B$5:B9454) + COUNTIF($B$5:B4458, B4458) - 1),"")</f>
        <v/>
      </c>
      <c r="B4458" s="29" t="str">
        <f t="shared" si="138"/>
        <v>0</v>
      </c>
      <c r="C4458" s="30"/>
      <c r="D4458" s="30"/>
      <c r="E4458" s="34"/>
      <c r="F4458" s="33" t="str">
        <f t="shared" si="139"/>
        <v/>
      </c>
      <c r="G4458" s="30"/>
      <c r="H4458" s="30"/>
      <c r="I4458" s="31"/>
      <c r="J4458" s="31"/>
      <c r="K4458" s="31"/>
    </row>
    <row r="4459" spans="1:11" ht="15.75" x14ac:dyDescent="0.25">
      <c r="A4459" s="28" t="str">
        <f>IFERROR((RANK(B4459, $B$5:B9455) + COUNTIF($B$5:B4459, B4459) - 1),"")</f>
        <v/>
      </c>
      <c r="B4459" s="29" t="str">
        <f t="shared" si="138"/>
        <v>0</v>
      </c>
      <c r="C4459" s="30"/>
      <c r="D4459" s="30"/>
      <c r="E4459" s="34"/>
      <c r="F4459" s="33" t="str">
        <f t="shared" si="139"/>
        <v/>
      </c>
      <c r="G4459" s="30"/>
      <c r="H4459" s="30"/>
      <c r="I4459" s="31"/>
      <c r="J4459" s="31"/>
      <c r="K4459" s="31"/>
    </row>
    <row r="4460" spans="1:11" ht="15.75" x14ac:dyDescent="0.25">
      <c r="A4460" s="28" t="str">
        <f>IFERROR((RANK(B4460, $B$5:B9456) + COUNTIF($B$5:B4460, B4460) - 1),"")</f>
        <v/>
      </c>
      <c r="B4460" s="29" t="str">
        <f t="shared" si="138"/>
        <v>0</v>
      </c>
      <c r="C4460" s="30"/>
      <c r="D4460" s="30"/>
      <c r="E4460" s="34"/>
      <c r="F4460" s="33" t="str">
        <f t="shared" si="139"/>
        <v/>
      </c>
      <c r="G4460" s="30"/>
      <c r="H4460" s="30"/>
      <c r="I4460" s="31"/>
      <c r="J4460" s="31"/>
      <c r="K4460" s="31"/>
    </row>
    <row r="4461" spans="1:11" ht="15.75" x14ac:dyDescent="0.25">
      <c r="A4461" s="28" t="str">
        <f>IFERROR((RANK(B4461, $B$5:B9457) + COUNTIF($B$5:B4461, B4461) - 1),"")</f>
        <v/>
      </c>
      <c r="B4461" s="29" t="str">
        <f t="shared" si="138"/>
        <v>0</v>
      </c>
      <c r="C4461" s="30"/>
      <c r="D4461" s="30"/>
      <c r="E4461" s="34"/>
      <c r="F4461" s="33" t="str">
        <f t="shared" si="139"/>
        <v/>
      </c>
      <c r="G4461" s="30"/>
      <c r="H4461" s="30"/>
      <c r="I4461" s="31"/>
      <c r="J4461" s="31"/>
      <c r="K4461" s="31"/>
    </row>
    <row r="4462" spans="1:11" ht="15.75" x14ac:dyDescent="0.25">
      <c r="A4462" s="28" t="str">
        <f>IFERROR((RANK(B4462, $B$5:B9458) + COUNTIF($B$5:B4462, B4462) - 1),"")</f>
        <v/>
      </c>
      <c r="B4462" s="29" t="str">
        <f t="shared" si="138"/>
        <v>0</v>
      </c>
      <c r="C4462" s="30"/>
      <c r="D4462" s="30"/>
      <c r="E4462" s="34"/>
      <c r="F4462" s="33" t="str">
        <f t="shared" si="139"/>
        <v/>
      </c>
      <c r="G4462" s="30"/>
      <c r="H4462" s="30"/>
      <c r="I4462" s="31"/>
      <c r="J4462" s="31"/>
      <c r="K4462" s="31"/>
    </row>
    <row r="4463" spans="1:11" ht="15.75" x14ac:dyDescent="0.25">
      <c r="A4463" s="28" t="str">
        <f>IFERROR((RANK(B4463, $B$5:B9459) + COUNTIF($B$5:B4463, B4463) - 1),"")</f>
        <v/>
      </c>
      <c r="B4463" s="29" t="str">
        <f t="shared" si="138"/>
        <v>0</v>
      </c>
      <c r="C4463" s="30"/>
      <c r="D4463" s="30"/>
      <c r="E4463" s="34"/>
      <c r="F4463" s="33" t="str">
        <f t="shared" si="139"/>
        <v/>
      </c>
      <c r="G4463" s="30"/>
      <c r="H4463" s="30"/>
      <c r="I4463" s="31"/>
      <c r="J4463" s="31"/>
      <c r="K4463" s="31"/>
    </row>
    <row r="4464" spans="1:11" ht="15.75" x14ac:dyDescent="0.25">
      <c r="A4464" s="28" t="str">
        <f>IFERROR((RANK(B4464, $B$5:B9460) + COUNTIF($B$5:B4464, B4464) - 1),"")</f>
        <v/>
      </c>
      <c r="B4464" s="29" t="str">
        <f t="shared" si="138"/>
        <v>0</v>
      </c>
      <c r="C4464" s="30"/>
      <c r="D4464" s="30"/>
      <c r="E4464" s="34"/>
      <c r="F4464" s="33" t="str">
        <f t="shared" si="139"/>
        <v/>
      </c>
      <c r="G4464" s="30"/>
      <c r="H4464" s="30"/>
      <c r="I4464" s="31"/>
      <c r="J4464" s="31"/>
      <c r="K4464" s="31"/>
    </row>
    <row r="4465" spans="1:11" ht="15.75" x14ac:dyDescent="0.25">
      <c r="A4465" s="28" t="str">
        <f>IFERROR((RANK(B4465, $B$5:B9461) + COUNTIF($B$5:B4465, B4465) - 1),"")</f>
        <v/>
      </c>
      <c r="B4465" s="29" t="str">
        <f t="shared" si="138"/>
        <v>0</v>
      </c>
      <c r="C4465" s="30"/>
      <c r="D4465" s="30"/>
      <c r="E4465" s="34"/>
      <c r="F4465" s="33" t="str">
        <f t="shared" si="139"/>
        <v/>
      </c>
      <c r="G4465" s="30"/>
      <c r="H4465" s="30"/>
      <c r="I4465" s="31"/>
      <c r="J4465" s="31"/>
      <c r="K4465" s="31"/>
    </row>
    <row r="4466" spans="1:11" ht="15.75" x14ac:dyDescent="0.25">
      <c r="A4466" s="28" t="str">
        <f>IFERROR((RANK(B4466, $B$5:B9462) + COUNTIF($B$5:B4466, B4466) - 1),"")</f>
        <v/>
      </c>
      <c r="B4466" s="29" t="str">
        <f t="shared" si="138"/>
        <v>0</v>
      </c>
      <c r="C4466" s="30"/>
      <c r="D4466" s="30"/>
      <c r="E4466" s="34"/>
      <c r="F4466" s="33" t="str">
        <f t="shared" si="139"/>
        <v/>
      </c>
      <c r="G4466" s="30"/>
      <c r="H4466" s="30"/>
      <c r="I4466" s="31"/>
      <c r="J4466" s="31"/>
      <c r="K4466" s="31"/>
    </row>
    <row r="4467" spans="1:11" ht="15.75" x14ac:dyDescent="0.25">
      <c r="A4467" s="28" t="str">
        <f>IFERROR((RANK(B4467, $B$5:B9463) + COUNTIF($B$5:B4467, B4467) - 1),"")</f>
        <v/>
      </c>
      <c r="B4467" s="29" t="str">
        <f t="shared" si="138"/>
        <v>0</v>
      </c>
      <c r="C4467" s="30"/>
      <c r="D4467" s="30"/>
      <c r="E4467" s="34"/>
      <c r="F4467" s="33" t="str">
        <f t="shared" si="139"/>
        <v/>
      </c>
      <c r="G4467" s="30"/>
      <c r="H4467" s="30"/>
      <c r="I4467" s="31"/>
      <c r="J4467" s="31"/>
      <c r="K4467" s="31"/>
    </row>
    <row r="4468" spans="1:11" ht="15.75" x14ac:dyDescent="0.25">
      <c r="A4468" s="28" t="str">
        <f>IFERROR((RANK(B4468, $B$5:B9464) + COUNTIF($B$5:B4468, B4468) - 1),"")</f>
        <v/>
      </c>
      <c r="B4468" s="29" t="str">
        <f t="shared" si="138"/>
        <v>0</v>
      </c>
      <c r="C4468" s="30"/>
      <c r="D4468" s="30"/>
      <c r="E4468" s="34"/>
      <c r="F4468" s="33" t="str">
        <f t="shared" si="139"/>
        <v/>
      </c>
      <c r="G4468" s="30"/>
      <c r="H4468" s="30"/>
      <c r="I4468" s="31"/>
      <c r="J4468" s="31"/>
      <c r="K4468" s="31"/>
    </row>
    <row r="4469" spans="1:11" ht="15.75" x14ac:dyDescent="0.25">
      <c r="A4469" s="28" t="str">
        <f>IFERROR((RANK(B4469, $B$5:B9465) + COUNTIF($B$5:B4469, B4469) - 1),"")</f>
        <v/>
      </c>
      <c r="B4469" s="29" t="str">
        <f t="shared" si="138"/>
        <v>0</v>
      </c>
      <c r="C4469" s="30"/>
      <c r="D4469" s="30"/>
      <c r="E4469" s="34"/>
      <c r="F4469" s="33" t="str">
        <f t="shared" si="139"/>
        <v/>
      </c>
      <c r="G4469" s="30"/>
      <c r="H4469" s="30"/>
      <c r="I4469" s="31"/>
      <c r="J4469" s="31"/>
      <c r="K4469" s="31"/>
    </row>
    <row r="4470" spans="1:11" ht="15.75" x14ac:dyDescent="0.25">
      <c r="A4470" s="28" t="str">
        <f>IFERROR((RANK(B4470, $B$5:B9466) + COUNTIF($B$5:B4470, B4470) - 1),"")</f>
        <v/>
      </c>
      <c r="B4470" s="29" t="str">
        <f t="shared" si="138"/>
        <v>0</v>
      </c>
      <c r="C4470" s="30"/>
      <c r="D4470" s="30"/>
      <c r="E4470" s="34"/>
      <c r="F4470" s="33" t="str">
        <f t="shared" si="139"/>
        <v/>
      </c>
      <c r="G4470" s="30"/>
      <c r="H4470" s="30"/>
      <c r="I4470" s="31"/>
      <c r="J4470" s="31"/>
      <c r="K4470" s="31"/>
    </row>
    <row r="4471" spans="1:11" ht="15.75" x14ac:dyDescent="0.25">
      <c r="A4471" s="28" t="str">
        <f>IFERROR((RANK(B4471, $B$5:B9467) + COUNTIF($B$5:B4471, B4471) - 1),"")</f>
        <v/>
      </c>
      <c r="B4471" s="29" t="str">
        <f t="shared" si="138"/>
        <v>0</v>
      </c>
      <c r="C4471" s="30"/>
      <c r="D4471" s="30"/>
      <c r="E4471" s="34"/>
      <c r="F4471" s="33" t="str">
        <f t="shared" si="139"/>
        <v/>
      </c>
      <c r="G4471" s="30"/>
      <c r="H4471" s="30"/>
      <c r="I4471" s="31"/>
      <c r="J4471" s="31"/>
      <c r="K4471" s="31"/>
    </row>
    <row r="4472" spans="1:11" ht="15.75" x14ac:dyDescent="0.25">
      <c r="A4472" s="28" t="str">
        <f>IFERROR((RANK(B4472, $B$5:B9468) + COUNTIF($B$5:B4472, B4472) - 1),"")</f>
        <v/>
      </c>
      <c r="B4472" s="29" t="str">
        <f t="shared" si="138"/>
        <v>0</v>
      </c>
      <c r="C4472" s="30"/>
      <c r="D4472" s="30"/>
      <c r="E4472" s="34"/>
      <c r="F4472" s="33" t="str">
        <f t="shared" si="139"/>
        <v/>
      </c>
      <c r="G4472" s="30"/>
      <c r="H4472" s="30"/>
      <c r="I4472" s="31"/>
      <c r="J4472" s="31"/>
      <c r="K4472" s="31"/>
    </row>
    <row r="4473" spans="1:11" ht="15.75" x14ac:dyDescent="0.25">
      <c r="A4473" s="28" t="str">
        <f>IFERROR((RANK(B4473, $B$5:B9469) + COUNTIF($B$5:B4473, B4473) - 1),"")</f>
        <v/>
      </c>
      <c r="B4473" s="29" t="str">
        <f t="shared" si="138"/>
        <v>0</v>
      </c>
      <c r="C4473" s="30"/>
      <c r="D4473" s="30"/>
      <c r="E4473" s="34"/>
      <c r="F4473" s="33" t="str">
        <f t="shared" si="139"/>
        <v/>
      </c>
      <c r="G4473" s="30"/>
      <c r="H4473" s="30"/>
      <c r="I4473" s="31"/>
      <c r="J4473" s="31"/>
      <c r="K4473" s="31"/>
    </row>
    <row r="4474" spans="1:11" ht="15.75" x14ac:dyDescent="0.25">
      <c r="A4474" s="28" t="str">
        <f>IFERROR((RANK(B4474, $B$5:B9470) + COUNTIF($B$5:B4474, B4474) - 1),"")</f>
        <v/>
      </c>
      <c r="B4474" s="29" t="str">
        <f t="shared" si="138"/>
        <v>0</v>
      </c>
      <c r="C4474" s="30"/>
      <c r="D4474" s="30"/>
      <c r="E4474" s="34"/>
      <c r="F4474" s="33" t="str">
        <f t="shared" si="139"/>
        <v/>
      </c>
      <c r="G4474" s="30"/>
      <c r="H4474" s="30"/>
      <c r="I4474" s="31"/>
      <c r="J4474" s="31"/>
      <c r="K4474" s="31"/>
    </row>
    <row r="4475" spans="1:11" ht="15.75" x14ac:dyDescent="0.25">
      <c r="A4475" s="28" t="str">
        <f>IFERROR((RANK(B4475, $B$5:B9471) + COUNTIF($B$5:B4475, B4475) - 1),"")</f>
        <v/>
      </c>
      <c r="B4475" s="29" t="str">
        <f t="shared" si="138"/>
        <v>0</v>
      </c>
      <c r="C4475" s="30"/>
      <c r="D4475" s="30"/>
      <c r="E4475" s="34"/>
      <c r="F4475" s="33" t="str">
        <f t="shared" si="139"/>
        <v/>
      </c>
      <c r="G4475" s="30"/>
      <c r="H4475" s="30"/>
      <c r="I4475" s="31"/>
      <c r="J4475" s="31"/>
      <c r="K4475" s="31"/>
    </row>
    <row r="4476" spans="1:11" ht="15.75" x14ac:dyDescent="0.25">
      <c r="A4476" s="28" t="str">
        <f>IFERROR((RANK(B4476, $B$5:B9472) + COUNTIF($B$5:B4476, B4476) - 1),"")</f>
        <v/>
      </c>
      <c r="B4476" s="29" t="str">
        <f t="shared" si="138"/>
        <v>0</v>
      </c>
      <c r="C4476" s="30"/>
      <c r="D4476" s="30"/>
      <c r="E4476" s="34"/>
      <c r="F4476" s="33" t="str">
        <f t="shared" si="139"/>
        <v/>
      </c>
      <c r="G4476" s="30"/>
      <c r="H4476" s="30"/>
      <c r="I4476" s="31"/>
      <c r="J4476" s="31"/>
      <c r="K4476" s="31"/>
    </row>
    <row r="4477" spans="1:11" ht="15.75" x14ac:dyDescent="0.25">
      <c r="A4477" s="28" t="str">
        <f>IFERROR((RANK(B4477, $B$5:B9473) + COUNTIF($B$5:B4477, B4477) - 1),"")</f>
        <v/>
      </c>
      <c r="B4477" s="29" t="str">
        <f t="shared" si="138"/>
        <v>0</v>
      </c>
      <c r="C4477" s="30"/>
      <c r="D4477" s="30"/>
      <c r="E4477" s="34"/>
      <c r="F4477" s="33" t="str">
        <f t="shared" si="139"/>
        <v/>
      </c>
      <c r="G4477" s="30"/>
      <c r="H4477" s="30"/>
      <c r="I4477" s="31"/>
      <c r="J4477" s="31"/>
      <c r="K4477" s="31"/>
    </row>
    <row r="4478" spans="1:11" ht="15.75" x14ac:dyDescent="0.25">
      <c r="A4478" s="28" t="str">
        <f>IFERROR((RANK(B4478, $B$5:B9474) + COUNTIF($B$5:B4478, B4478) - 1),"")</f>
        <v/>
      </c>
      <c r="B4478" s="29" t="str">
        <f t="shared" si="138"/>
        <v>0</v>
      </c>
      <c r="C4478" s="30"/>
      <c r="D4478" s="30"/>
      <c r="E4478" s="34"/>
      <c r="F4478" s="33" t="str">
        <f t="shared" si="139"/>
        <v/>
      </c>
      <c r="G4478" s="30"/>
      <c r="H4478" s="30"/>
      <c r="I4478" s="31"/>
      <c r="J4478" s="31"/>
      <c r="K4478" s="31"/>
    </row>
    <row r="4479" spans="1:11" ht="15.75" x14ac:dyDescent="0.25">
      <c r="A4479" s="28" t="str">
        <f>IFERROR((RANK(B4479, $B$5:B9475) + COUNTIF($B$5:B4479, B4479) - 1),"")</f>
        <v/>
      </c>
      <c r="B4479" s="29" t="str">
        <f t="shared" si="138"/>
        <v>0</v>
      </c>
      <c r="C4479" s="30"/>
      <c r="D4479" s="30"/>
      <c r="E4479" s="34"/>
      <c r="F4479" s="33" t="str">
        <f t="shared" si="139"/>
        <v/>
      </c>
      <c r="G4479" s="30"/>
      <c r="H4479" s="30"/>
      <c r="I4479" s="31"/>
      <c r="J4479" s="31"/>
      <c r="K4479" s="31"/>
    </row>
    <row r="4480" spans="1:11" ht="15.75" x14ac:dyDescent="0.25">
      <c r="A4480" s="28" t="str">
        <f>IFERROR((RANK(B4480, $B$5:B9476) + COUNTIF($B$5:B4480, B4480) - 1),"")</f>
        <v/>
      </c>
      <c r="B4480" s="29" t="str">
        <f t="shared" si="138"/>
        <v>0</v>
      </c>
      <c r="C4480" s="30"/>
      <c r="D4480" s="30"/>
      <c r="E4480" s="34"/>
      <c r="F4480" s="33" t="str">
        <f t="shared" si="139"/>
        <v/>
      </c>
      <c r="G4480" s="30"/>
      <c r="H4480" s="30"/>
      <c r="I4480" s="31"/>
      <c r="J4480" s="31"/>
      <c r="K4480" s="31"/>
    </row>
    <row r="4481" spans="1:11" ht="15.75" x14ac:dyDescent="0.25">
      <c r="A4481" s="28" t="str">
        <f>IFERROR((RANK(B4481, $B$5:B9477) + COUNTIF($B$5:B4481, B4481) - 1),"")</f>
        <v/>
      </c>
      <c r="B4481" s="29" t="str">
        <f t="shared" si="138"/>
        <v>0</v>
      </c>
      <c r="C4481" s="30"/>
      <c r="D4481" s="30"/>
      <c r="E4481" s="34"/>
      <c r="F4481" s="33" t="str">
        <f t="shared" si="139"/>
        <v/>
      </c>
      <c r="G4481" s="30"/>
      <c r="H4481" s="30"/>
      <c r="I4481" s="31"/>
      <c r="J4481" s="31"/>
      <c r="K4481" s="31"/>
    </row>
    <row r="4482" spans="1:11" ht="15.75" x14ac:dyDescent="0.25">
      <c r="A4482" s="28" t="str">
        <f>IFERROR((RANK(B4482, $B$5:B9478) + COUNTIF($B$5:B4482, B4482) - 1),"")</f>
        <v/>
      </c>
      <c r="B4482" s="29" t="str">
        <f t="shared" si="138"/>
        <v>0</v>
      </c>
      <c r="C4482" s="30"/>
      <c r="D4482" s="30"/>
      <c r="E4482" s="34"/>
      <c r="F4482" s="33" t="str">
        <f t="shared" si="139"/>
        <v/>
      </c>
      <c r="G4482" s="30"/>
      <c r="H4482" s="30"/>
      <c r="I4482" s="31"/>
      <c r="J4482" s="31"/>
      <c r="K4482" s="31"/>
    </row>
    <row r="4483" spans="1:11" ht="15.75" x14ac:dyDescent="0.25">
      <c r="A4483" s="28" t="str">
        <f>IFERROR((RANK(B4483, $B$5:B9479) + COUNTIF($B$5:B4483, B4483) - 1),"")</f>
        <v/>
      </c>
      <c r="B4483" s="29" t="str">
        <f t="shared" si="138"/>
        <v>0</v>
      </c>
      <c r="C4483" s="30"/>
      <c r="D4483" s="30"/>
      <c r="E4483" s="34"/>
      <c r="F4483" s="33" t="str">
        <f t="shared" si="139"/>
        <v/>
      </c>
      <c r="G4483" s="30"/>
      <c r="H4483" s="30"/>
      <c r="I4483" s="31"/>
      <c r="J4483" s="31"/>
      <c r="K4483" s="31"/>
    </row>
    <row r="4484" spans="1:11" ht="15.75" x14ac:dyDescent="0.25">
      <c r="A4484" s="28" t="str">
        <f>IFERROR((RANK(B4484, $B$5:B9480) + COUNTIF($B$5:B4484, B4484) - 1),"")</f>
        <v/>
      </c>
      <c r="B4484" s="29" t="str">
        <f t="shared" si="138"/>
        <v>0</v>
      </c>
      <c r="C4484" s="30"/>
      <c r="D4484" s="30"/>
      <c r="E4484" s="34"/>
      <c r="F4484" s="33" t="str">
        <f t="shared" si="139"/>
        <v/>
      </c>
      <c r="G4484" s="30"/>
      <c r="H4484" s="30"/>
      <c r="I4484" s="31"/>
      <c r="J4484" s="31"/>
      <c r="K4484" s="31"/>
    </row>
    <row r="4485" spans="1:11" ht="15.75" x14ac:dyDescent="0.25">
      <c r="A4485" s="28" t="str">
        <f>IFERROR((RANK(B4485, $B$5:B9481) + COUNTIF($B$5:B4485, B4485) - 1),"")</f>
        <v/>
      </c>
      <c r="B4485" s="29" t="str">
        <f t="shared" ref="B4485:B4548" si="140">IF(G4485="Removed",IF(AND(I4485 &lt;&gt; "Poor", I4485 &lt;&gt; "Very Poor/Dead",E4485&gt;5), E4485, "0"),"0")</f>
        <v>0</v>
      </c>
      <c r="C4485" s="30"/>
      <c r="D4485" s="30"/>
      <c r="E4485" s="34"/>
      <c r="F4485" s="33" t="str">
        <f t="shared" ref="F4485:F4548" si="141">IF(E4485&gt;=20,"X","")</f>
        <v/>
      </c>
      <c r="G4485" s="30"/>
      <c r="H4485" s="30"/>
      <c r="I4485" s="31"/>
      <c r="J4485" s="31"/>
      <c r="K4485" s="31"/>
    </row>
    <row r="4486" spans="1:11" ht="15.75" x14ac:dyDescent="0.25">
      <c r="A4486" s="28" t="str">
        <f>IFERROR((RANK(B4486, $B$5:B9482) + COUNTIF($B$5:B4486, B4486) - 1),"")</f>
        <v/>
      </c>
      <c r="B4486" s="29" t="str">
        <f t="shared" si="140"/>
        <v>0</v>
      </c>
      <c r="C4486" s="30"/>
      <c r="D4486" s="30"/>
      <c r="E4486" s="34"/>
      <c r="F4486" s="33" t="str">
        <f t="shared" si="141"/>
        <v/>
      </c>
      <c r="G4486" s="30"/>
      <c r="H4486" s="30"/>
      <c r="I4486" s="31"/>
      <c r="J4486" s="31"/>
      <c r="K4486" s="31"/>
    </row>
    <row r="4487" spans="1:11" ht="15.75" x14ac:dyDescent="0.25">
      <c r="A4487" s="28" t="str">
        <f>IFERROR((RANK(B4487, $B$5:B9483) + COUNTIF($B$5:B4487, B4487) - 1),"")</f>
        <v/>
      </c>
      <c r="B4487" s="29" t="str">
        <f t="shared" si="140"/>
        <v>0</v>
      </c>
      <c r="C4487" s="30"/>
      <c r="D4487" s="30"/>
      <c r="E4487" s="34"/>
      <c r="F4487" s="33" t="str">
        <f t="shared" si="141"/>
        <v/>
      </c>
      <c r="G4487" s="30"/>
      <c r="H4487" s="30"/>
      <c r="I4487" s="31"/>
      <c r="J4487" s="31"/>
      <c r="K4487" s="31"/>
    </row>
    <row r="4488" spans="1:11" ht="15.75" x14ac:dyDescent="0.25">
      <c r="A4488" s="28" t="str">
        <f>IFERROR((RANK(B4488, $B$5:B9484) + COUNTIF($B$5:B4488, B4488) - 1),"")</f>
        <v/>
      </c>
      <c r="B4488" s="29" t="str">
        <f t="shared" si="140"/>
        <v>0</v>
      </c>
      <c r="C4488" s="30"/>
      <c r="D4488" s="30"/>
      <c r="E4488" s="34"/>
      <c r="F4488" s="33" t="str">
        <f t="shared" si="141"/>
        <v/>
      </c>
      <c r="G4488" s="30"/>
      <c r="H4488" s="30"/>
      <c r="I4488" s="31"/>
      <c r="J4488" s="31"/>
      <c r="K4488" s="31"/>
    </row>
    <row r="4489" spans="1:11" ht="15.75" x14ac:dyDescent="0.25">
      <c r="A4489" s="28" t="str">
        <f>IFERROR((RANK(B4489, $B$5:B9485) + COUNTIF($B$5:B4489, B4489) - 1),"")</f>
        <v/>
      </c>
      <c r="B4489" s="29" t="str">
        <f t="shared" si="140"/>
        <v>0</v>
      </c>
      <c r="C4489" s="30"/>
      <c r="D4489" s="30"/>
      <c r="E4489" s="34"/>
      <c r="F4489" s="33" t="str">
        <f t="shared" si="141"/>
        <v/>
      </c>
      <c r="G4489" s="30"/>
      <c r="H4489" s="30"/>
      <c r="I4489" s="31"/>
      <c r="J4489" s="31"/>
      <c r="K4489" s="31"/>
    </row>
    <row r="4490" spans="1:11" ht="15.75" x14ac:dyDescent="0.25">
      <c r="A4490" s="28" t="str">
        <f>IFERROR((RANK(B4490, $B$5:B9486) + COUNTIF($B$5:B4490, B4490) - 1),"")</f>
        <v/>
      </c>
      <c r="B4490" s="29" t="str">
        <f t="shared" si="140"/>
        <v>0</v>
      </c>
      <c r="C4490" s="30"/>
      <c r="D4490" s="30"/>
      <c r="E4490" s="34"/>
      <c r="F4490" s="33" t="str">
        <f t="shared" si="141"/>
        <v/>
      </c>
      <c r="G4490" s="30"/>
      <c r="H4490" s="30"/>
      <c r="I4490" s="31"/>
      <c r="J4490" s="31"/>
      <c r="K4490" s="31"/>
    </row>
    <row r="4491" spans="1:11" ht="15.75" x14ac:dyDescent="0.25">
      <c r="A4491" s="28" t="str">
        <f>IFERROR((RANK(B4491, $B$5:B9487) + COUNTIF($B$5:B4491, B4491) - 1),"")</f>
        <v/>
      </c>
      <c r="B4491" s="29" t="str">
        <f t="shared" si="140"/>
        <v>0</v>
      </c>
      <c r="C4491" s="30"/>
      <c r="D4491" s="30"/>
      <c r="E4491" s="34"/>
      <c r="F4491" s="33" t="str">
        <f t="shared" si="141"/>
        <v/>
      </c>
      <c r="G4491" s="30"/>
      <c r="H4491" s="30"/>
      <c r="I4491" s="31"/>
      <c r="J4491" s="31"/>
      <c r="K4491" s="31"/>
    </row>
    <row r="4492" spans="1:11" ht="15.75" x14ac:dyDescent="0.25">
      <c r="A4492" s="28" t="str">
        <f>IFERROR((RANK(B4492, $B$5:B9488) + COUNTIF($B$5:B4492, B4492) - 1),"")</f>
        <v/>
      </c>
      <c r="B4492" s="29" t="str">
        <f t="shared" si="140"/>
        <v>0</v>
      </c>
      <c r="C4492" s="30"/>
      <c r="D4492" s="30"/>
      <c r="E4492" s="34"/>
      <c r="F4492" s="33" t="str">
        <f t="shared" si="141"/>
        <v/>
      </c>
      <c r="G4492" s="30"/>
      <c r="H4492" s="30"/>
      <c r="I4492" s="31"/>
      <c r="J4492" s="31"/>
      <c r="K4492" s="31"/>
    </row>
    <row r="4493" spans="1:11" ht="15.75" x14ac:dyDescent="0.25">
      <c r="A4493" s="28" t="str">
        <f>IFERROR((RANK(B4493, $B$5:B9489) + COUNTIF($B$5:B4493, B4493) - 1),"")</f>
        <v/>
      </c>
      <c r="B4493" s="29" t="str">
        <f t="shared" si="140"/>
        <v>0</v>
      </c>
      <c r="C4493" s="30"/>
      <c r="D4493" s="30"/>
      <c r="E4493" s="34"/>
      <c r="F4493" s="33" t="str">
        <f t="shared" si="141"/>
        <v/>
      </c>
      <c r="G4493" s="30"/>
      <c r="H4493" s="30"/>
      <c r="I4493" s="31"/>
      <c r="J4493" s="31"/>
      <c r="K4493" s="31"/>
    </row>
    <row r="4494" spans="1:11" ht="15.75" x14ac:dyDescent="0.25">
      <c r="A4494" s="28" t="str">
        <f>IFERROR((RANK(B4494, $B$5:B9490) + COUNTIF($B$5:B4494, B4494) - 1),"")</f>
        <v/>
      </c>
      <c r="B4494" s="29" t="str">
        <f t="shared" si="140"/>
        <v>0</v>
      </c>
      <c r="C4494" s="30"/>
      <c r="D4494" s="30"/>
      <c r="E4494" s="34"/>
      <c r="F4494" s="33" t="str">
        <f t="shared" si="141"/>
        <v/>
      </c>
      <c r="G4494" s="30"/>
      <c r="H4494" s="30"/>
      <c r="I4494" s="31"/>
      <c r="J4494" s="31"/>
      <c r="K4494" s="31"/>
    </row>
    <row r="4495" spans="1:11" ht="15.75" x14ac:dyDescent="0.25">
      <c r="A4495" s="28" t="str">
        <f>IFERROR((RANK(B4495, $B$5:B9491) + COUNTIF($B$5:B4495, B4495) - 1),"")</f>
        <v/>
      </c>
      <c r="B4495" s="29" t="str">
        <f t="shared" si="140"/>
        <v>0</v>
      </c>
      <c r="C4495" s="30"/>
      <c r="D4495" s="30"/>
      <c r="E4495" s="34"/>
      <c r="F4495" s="33" t="str">
        <f t="shared" si="141"/>
        <v/>
      </c>
      <c r="G4495" s="30"/>
      <c r="H4495" s="30"/>
      <c r="I4495" s="31"/>
      <c r="J4495" s="31"/>
      <c r="K4495" s="31"/>
    </row>
    <row r="4496" spans="1:11" ht="15.75" x14ac:dyDescent="0.25">
      <c r="A4496" s="28" t="str">
        <f>IFERROR((RANK(B4496, $B$5:B9492) + COUNTIF($B$5:B4496, B4496) - 1),"")</f>
        <v/>
      </c>
      <c r="B4496" s="29" t="str">
        <f t="shared" si="140"/>
        <v>0</v>
      </c>
      <c r="C4496" s="30"/>
      <c r="D4496" s="30"/>
      <c r="E4496" s="34"/>
      <c r="F4496" s="33" t="str">
        <f t="shared" si="141"/>
        <v/>
      </c>
      <c r="G4496" s="30"/>
      <c r="H4496" s="30"/>
      <c r="I4496" s="31"/>
      <c r="J4496" s="31"/>
      <c r="K4496" s="31"/>
    </row>
    <row r="4497" spans="1:11" ht="15.75" x14ac:dyDescent="0.25">
      <c r="A4497" s="28" t="str">
        <f>IFERROR((RANK(B4497, $B$5:B9493) + COUNTIF($B$5:B4497, B4497) - 1),"")</f>
        <v/>
      </c>
      <c r="B4497" s="29" t="str">
        <f t="shared" si="140"/>
        <v>0</v>
      </c>
      <c r="C4497" s="30"/>
      <c r="D4497" s="30"/>
      <c r="E4497" s="34"/>
      <c r="F4497" s="33" t="str">
        <f t="shared" si="141"/>
        <v/>
      </c>
      <c r="G4497" s="30"/>
      <c r="H4497" s="30"/>
      <c r="I4497" s="31"/>
      <c r="J4497" s="31"/>
      <c r="K4497" s="31"/>
    </row>
    <row r="4498" spans="1:11" ht="15.75" x14ac:dyDescent="0.25">
      <c r="A4498" s="28" t="str">
        <f>IFERROR((RANK(B4498, $B$5:B9494) + COUNTIF($B$5:B4498, B4498) - 1),"")</f>
        <v/>
      </c>
      <c r="B4498" s="29" t="str">
        <f t="shared" si="140"/>
        <v>0</v>
      </c>
      <c r="C4498" s="30"/>
      <c r="D4498" s="30"/>
      <c r="E4498" s="34"/>
      <c r="F4498" s="33" t="str">
        <f t="shared" si="141"/>
        <v/>
      </c>
      <c r="G4498" s="30"/>
      <c r="H4498" s="30"/>
      <c r="I4498" s="31"/>
      <c r="J4498" s="31"/>
      <c r="K4498" s="31"/>
    </row>
    <row r="4499" spans="1:11" ht="15.75" x14ac:dyDescent="0.25">
      <c r="A4499" s="28" t="str">
        <f>IFERROR((RANK(B4499, $B$5:B9495) + COUNTIF($B$5:B4499, B4499) - 1),"")</f>
        <v/>
      </c>
      <c r="B4499" s="29" t="str">
        <f t="shared" si="140"/>
        <v>0</v>
      </c>
      <c r="C4499" s="30"/>
      <c r="D4499" s="30"/>
      <c r="E4499" s="34"/>
      <c r="F4499" s="33" t="str">
        <f t="shared" si="141"/>
        <v/>
      </c>
      <c r="G4499" s="30"/>
      <c r="H4499" s="30"/>
      <c r="I4499" s="31"/>
      <c r="J4499" s="31"/>
      <c r="K4499" s="31"/>
    </row>
    <row r="4500" spans="1:11" ht="15.75" x14ac:dyDescent="0.25">
      <c r="A4500" s="28" t="str">
        <f>IFERROR((RANK(B4500, $B$5:B9496) + COUNTIF($B$5:B4500, B4500) - 1),"")</f>
        <v/>
      </c>
      <c r="B4500" s="29" t="str">
        <f t="shared" si="140"/>
        <v>0</v>
      </c>
      <c r="C4500" s="30"/>
      <c r="D4500" s="30"/>
      <c r="E4500" s="34"/>
      <c r="F4500" s="33" t="str">
        <f t="shared" si="141"/>
        <v/>
      </c>
      <c r="G4500" s="30"/>
      <c r="H4500" s="30"/>
      <c r="I4500" s="31"/>
      <c r="J4500" s="31"/>
      <c r="K4500" s="31"/>
    </row>
    <row r="4501" spans="1:11" ht="15.75" x14ac:dyDescent="0.25">
      <c r="A4501" s="28" t="str">
        <f>IFERROR((RANK(B4501, $B$5:B9497) + COUNTIF($B$5:B4501, B4501) - 1),"")</f>
        <v/>
      </c>
      <c r="B4501" s="29" t="str">
        <f t="shared" si="140"/>
        <v>0</v>
      </c>
      <c r="C4501" s="30"/>
      <c r="D4501" s="30"/>
      <c r="E4501" s="34"/>
      <c r="F4501" s="33" t="str">
        <f t="shared" si="141"/>
        <v/>
      </c>
      <c r="G4501" s="30"/>
      <c r="H4501" s="30"/>
      <c r="I4501" s="31"/>
      <c r="J4501" s="31"/>
      <c r="K4501" s="31"/>
    </row>
    <row r="4502" spans="1:11" ht="15.75" x14ac:dyDescent="0.25">
      <c r="A4502" s="28" t="str">
        <f>IFERROR((RANK(B4502, $B$5:B9498) + COUNTIF($B$5:B4502, B4502) - 1),"")</f>
        <v/>
      </c>
      <c r="B4502" s="29" t="str">
        <f t="shared" si="140"/>
        <v>0</v>
      </c>
      <c r="C4502" s="30"/>
      <c r="D4502" s="30"/>
      <c r="E4502" s="34"/>
      <c r="F4502" s="33" t="str">
        <f t="shared" si="141"/>
        <v/>
      </c>
      <c r="G4502" s="30"/>
      <c r="H4502" s="30"/>
      <c r="I4502" s="31"/>
      <c r="J4502" s="31"/>
      <c r="K4502" s="31"/>
    </row>
    <row r="4503" spans="1:11" ht="15.75" x14ac:dyDescent="0.25">
      <c r="A4503" s="28" t="str">
        <f>IFERROR((RANK(B4503, $B$5:B9499) + COUNTIF($B$5:B4503, B4503) - 1),"")</f>
        <v/>
      </c>
      <c r="B4503" s="29" t="str">
        <f t="shared" si="140"/>
        <v>0</v>
      </c>
      <c r="C4503" s="30"/>
      <c r="D4503" s="30"/>
      <c r="E4503" s="34"/>
      <c r="F4503" s="33" t="str">
        <f t="shared" si="141"/>
        <v/>
      </c>
      <c r="G4503" s="30"/>
      <c r="H4503" s="30"/>
      <c r="I4503" s="31"/>
      <c r="J4503" s="31"/>
      <c r="K4503" s="31"/>
    </row>
    <row r="4504" spans="1:11" ht="15.75" x14ac:dyDescent="0.25">
      <c r="A4504" s="28" t="str">
        <f>IFERROR((RANK(B4504, $B$5:B9500) + COUNTIF($B$5:B4504, B4504) - 1),"")</f>
        <v/>
      </c>
      <c r="B4504" s="29" t="str">
        <f t="shared" si="140"/>
        <v>0</v>
      </c>
      <c r="C4504" s="30"/>
      <c r="D4504" s="30"/>
      <c r="E4504" s="34"/>
      <c r="F4504" s="33" t="str">
        <f t="shared" si="141"/>
        <v/>
      </c>
      <c r="G4504" s="30"/>
      <c r="H4504" s="30"/>
      <c r="I4504" s="31"/>
      <c r="J4504" s="31"/>
      <c r="K4504" s="31"/>
    </row>
    <row r="4505" spans="1:11" ht="15.75" x14ac:dyDescent="0.25">
      <c r="A4505" s="28" t="str">
        <f>IFERROR((RANK(B4505, $B$5:B9501) + COUNTIF($B$5:B4505, B4505) - 1),"")</f>
        <v/>
      </c>
      <c r="B4505" s="29" t="str">
        <f t="shared" si="140"/>
        <v>0</v>
      </c>
      <c r="C4505" s="30"/>
      <c r="D4505" s="30"/>
      <c r="E4505" s="34"/>
      <c r="F4505" s="33" t="str">
        <f t="shared" si="141"/>
        <v/>
      </c>
      <c r="G4505" s="30"/>
      <c r="H4505" s="30"/>
      <c r="I4505" s="31"/>
      <c r="J4505" s="31"/>
      <c r="K4505" s="31"/>
    </row>
    <row r="4506" spans="1:11" ht="15.75" x14ac:dyDescent="0.25">
      <c r="A4506" s="28" t="str">
        <f>IFERROR((RANK(B4506, $B$5:B9502) + COUNTIF($B$5:B4506, B4506) - 1),"")</f>
        <v/>
      </c>
      <c r="B4506" s="29" t="str">
        <f t="shared" si="140"/>
        <v>0</v>
      </c>
      <c r="C4506" s="30"/>
      <c r="D4506" s="30"/>
      <c r="E4506" s="34"/>
      <c r="F4506" s="33" t="str">
        <f t="shared" si="141"/>
        <v/>
      </c>
      <c r="G4506" s="30"/>
      <c r="H4506" s="30"/>
      <c r="I4506" s="31"/>
      <c r="J4506" s="31"/>
      <c r="K4506" s="31"/>
    </row>
    <row r="4507" spans="1:11" ht="15.75" x14ac:dyDescent="0.25">
      <c r="A4507" s="28" t="str">
        <f>IFERROR((RANK(B4507, $B$5:B9503) + COUNTIF($B$5:B4507, B4507) - 1),"")</f>
        <v/>
      </c>
      <c r="B4507" s="29" t="str">
        <f t="shared" si="140"/>
        <v>0</v>
      </c>
      <c r="C4507" s="30"/>
      <c r="D4507" s="30"/>
      <c r="E4507" s="34"/>
      <c r="F4507" s="33" t="str">
        <f t="shared" si="141"/>
        <v/>
      </c>
      <c r="G4507" s="30"/>
      <c r="H4507" s="30"/>
      <c r="I4507" s="31"/>
      <c r="J4507" s="31"/>
      <c r="K4507" s="31"/>
    </row>
    <row r="4508" spans="1:11" ht="15.75" x14ac:dyDescent="0.25">
      <c r="A4508" s="28" t="str">
        <f>IFERROR((RANK(B4508, $B$5:B9504) + COUNTIF($B$5:B4508, B4508) - 1),"")</f>
        <v/>
      </c>
      <c r="B4508" s="29" t="str">
        <f t="shared" si="140"/>
        <v>0</v>
      </c>
      <c r="C4508" s="30"/>
      <c r="D4508" s="30"/>
      <c r="E4508" s="34"/>
      <c r="F4508" s="33" t="str">
        <f t="shared" si="141"/>
        <v/>
      </c>
      <c r="G4508" s="30"/>
      <c r="H4508" s="30"/>
      <c r="I4508" s="31"/>
      <c r="J4508" s="31"/>
      <c r="K4508" s="31"/>
    </row>
    <row r="4509" spans="1:11" ht="15.75" x14ac:dyDescent="0.25">
      <c r="A4509" s="28" t="str">
        <f>IFERROR((RANK(B4509, $B$5:B9505) + COUNTIF($B$5:B4509, B4509) - 1),"")</f>
        <v/>
      </c>
      <c r="B4509" s="29" t="str">
        <f t="shared" si="140"/>
        <v>0</v>
      </c>
      <c r="C4509" s="30"/>
      <c r="D4509" s="30"/>
      <c r="E4509" s="34"/>
      <c r="F4509" s="33" t="str">
        <f t="shared" si="141"/>
        <v/>
      </c>
      <c r="G4509" s="30"/>
      <c r="H4509" s="30"/>
      <c r="I4509" s="31"/>
      <c r="J4509" s="31"/>
      <c r="K4509" s="31"/>
    </row>
    <row r="4510" spans="1:11" ht="15.75" x14ac:dyDescent="0.25">
      <c r="A4510" s="28" t="str">
        <f>IFERROR((RANK(B4510, $B$5:B9506) + COUNTIF($B$5:B4510, B4510) - 1),"")</f>
        <v/>
      </c>
      <c r="B4510" s="29" t="str">
        <f t="shared" si="140"/>
        <v>0</v>
      </c>
      <c r="C4510" s="30"/>
      <c r="D4510" s="30"/>
      <c r="E4510" s="34"/>
      <c r="F4510" s="33" t="str">
        <f t="shared" si="141"/>
        <v/>
      </c>
      <c r="G4510" s="30"/>
      <c r="H4510" s="30"/>
      <c r="I4510" s="31"/>
      <c r="J4510" s="31"/>
      <c r="K4510" s="31"/>
    </row>
    <row r="4511" spans="1:11" ht="15.75" x14ac:dyDescent="0.25">
      <c r="A4511" s="28" t="str">
        <f>IFERROR((RANK(B4511, $B$5:B9507) + COUNTIF($B$5:B4511, B4511) - 1),"")</f>
        <v/>
      </c>
      <c r="B4511" s="29" t="str">
        <f t="shared" si="140"/>
        <v>0</v>
      </c>
      <c r="C4511" s="30"/>
      <c r="D4511" s="30"/>
      <c r="E4511" s="34"/>
      <c r="F4511" s="33" t="str">
        <f t="shared" si="141"/>
        <v/>
      </c>
      <c r="G4511" s="30"/>
      <c r="H4511" s="30"/>
      <c r="I4511" s="31"/>
      <c r="J4511" s="31"/>
      <c r="K4511" s="31"/>
    </row>
    <row r="4512" spans="1:11" ht="15.75" x14ac:dyDescent="0.25">
      <c r="A4512" s="28" t="str">
        <f>IFERROR((RANK(B4512, $B$5:B9508) + COUNTIF($B$5:B4512, B4512) - 1),"")</f>
        <v/>
      </c>
      <c r="B4512" s="29" t="str">
        <f t="shared" si="140"/>
        <v>0</v>
      </c>
      <c r="C4512" s="30"/>
      <c r="D4512" s="30"/>
      <c r="E4512" s="34"/>
      <c r="F4512" s="33" t="str">
        <f t="shared" si="141"/>
        <v/>
      </c>
      <c r="G4512" s="30"/>
      <c r="H4512" s="30"/>
      <c r="I4512" s="31"/>
      <c r="J4512" s="31"/>
      <c r="K4512" s="31"/>
    </row>
    <row r="4513" spans="1:11" ht="15.75" x14ac:dyDescent="0.25">
      <c r="A4513" s="28" t="str">
        <f>IFERROR((RANK(B4513, $B$5:B9509) + COUNTIF($B$5:B4513, B4513) - 1),"")</f>
        <v/>
      </c>
      <c r="B4513" s="29" t="str">
        <f t="shared" si="140"/>
        <v>0</v>
      </c>
      <c r="C4513" s="30"/>
      <c r="D4513" s="30"/>
      <c r="E4513" s="34"/>
      <c r="F4513" s="33" t="str">
        <f t="shared" si="141"/>
        <v/>
      </c>
      <c r="G4513" s="30"/>
      <c r="H4513" s="30"/>
      <c r="I4513" s="31"/>
      <c r="J4513" s="31"/>
      <c r="K4513" s="31"/>
    </row>
    <row r="4514" spans="1:11" ht="15.75" x14ac:dyDescent="0.25">
      <c r="A4514" s="28" t="str">
        <f>IFERROR((RANK(B4514, $B$5:B9510) + COUNTIF($B$5:B4514, B4514) - 1),"")</f>
        <v/>
      </c>
      <c r="B4514" s="29" t="str">
        <f t="shared" si="140"/>
        <v>0</v>
      </c>
      <c r="C4514" s="30"/>
      <c r="D4514" s="30"/>
      <c r="E4514" s="34"/>
      <c r="F4514" s="33" t="str">
        <f t="shared" si="141"/>
        <v/>
      </c>
      <c r="G4514" s="30"/>
      <c r="H4514" s="30"/>
      <c r="I4514" s="31"/>
      <c r="J4514" s="31"/>
      <c r="K4514" s="31"/>
    </row>
    <row r="4515" spans="1:11" ht="15.75" x14ac:dyDescent="0.25">
      <c r="A4515" s="28" t="str">
        <f>IFERROR((RANK(B4515, $B$5:B9511) + COUNTIF($B$5:B4515, B4515) - 1),"")</f>
        <v/>
      </c>
      <c r="B4515" s="29" t="str">
        <f t="shared" si="140"/>
        <v>0</v>
      </c>
      <c r="C4515" s="30"/>
      <c r="D4515" s="30"/>
      <c r="E4515" s="34"/>
      <c r="F4515" s="33" t="str">
        <f t="shared" si="141"/>
        <v/>
      </c>
      <c r="G4515" s="30"/>
      <c r="H4515" s="30"/>
      <c r="I4515" s="31"/>
      <c r="J4515" s="31"/>
      <c r="K4515" s="31"/>
    </row>
    <row r="4516" spans="1:11" ht="15.75" x14ac:dyDescent="0.25">
      <c r="A4516" s="28" t="str">
        <f>IFERROR((RANK(B4516, $B$5:B9512) + COUNTIF($B$5:B4516, B4516) - 1),"")</f>
        <v/>
      </c>
      <c r="B4516" s="29" t="str">
        <f t="shared" si="140"/>
        <v>0</v>
      </c>
      <c r="C4516" s="30"/>
      <c r="D4516" s="30"/>
      <c r="E4516" s="34"/>
      <c r="F4516" s="33" t="str">
        <f t="shared" si="141"/>
        <v/>
      </c>
      <c r="G4516" s="30"/>
      <c r="H4516" s="30"/>
      <c r="I4516" s="31"/>
      <c r="J4516" s="31"/>
      <c r="K4516" s="31"/>
    </row>
    <row r="4517" spans="1:11" ht="15.75" x14ac:dyDescent="0.25">
      <c r="A4517" s="28" t="str">
        <f>IFERROR((RANK(B4517, $B$5:B9513) + COUNTIF($B$5:B4517, B4517) - 1),"")</f>
        <v/>
      </c>
      <c r="B4517" s="29" t="str">
        <f t="shared" si="140"/>
        <v>0</v>
      </c>
      <c r="C4517" s="30"/>
      <c r="D4517" s="30"/>
      <c r="E4517" s="34"/>
      <c r="F4517" s="33" t="str">
        <f t="shared" si="141"/>
        <v/>
      </c>
      <c r="G4517" s="30"/>
      <c r="H4517" s="30"/>
      <c r="I4517" s="31"/>
      <c r="J4517" s="31"/>
      <c r="K4517" s="31"/>
    </row>
    <row r="4518" spans="1:11" ht="15.75" x14ac:dyDescent="0.25">
      <c r="A4518" s="28" t="str">
        <f>IFERROR((RANK(B4518, $B$5:B9514) + COUNTIF($B$5:B4518, B4518) - 1),"")</f>
        <v/>
      </c>
      <c r="B4518" s="29" t="str">
        <f t="shared" si="140"/>
        <v>0</v>
      </c>
      <c r="C4518" s="30"/>
      <c r="D4518" s="30"/>
      <c r="E4518" s="34"/>
      <c r="F4518" s="33" t="str">
        <f t="shared" si="141"/>
        <v/>
      </c>
      <c r="G4518" s="30"/>
      <c r="H4518" s="30"/>
      <c r="I4518" s="31"/>
      <c r="J4518" s="31"/>
      <c r="K4518" s="31"/>
    </row>
    <row r="4519" spans="1:11" ht="15.75" x14ac:dyDescent="0.25">
      <c r="A4519" s="28" t="str">
        <f>IFERROR((RANK(B4519, $B$5:B9515) + COUNTIF($B$5:B4519, B4519) - 1),"")</f>
        <v/>
      </c>
      <c r="B4519" s="29" t="str">
        <f t="shared" si="140"/>
        <v>0</v>
      </c>
      <c r="C4519" s="30"/>
      <c r="D4519" s="30"/>
      <c r="E4519" s="34"/>
      <c r="F4519" s="33" t="str">
        <f t="shared" si="141"/>
        <v/>
      </c>
      <c r="G4519" s="30"/>
      <c r="H4519" s="30"/>
      <c r="I4519" s="31"/>
      <c r="J4519" s="31"/>
      <c r="K4519" s="31"/>
    </row>
    <row r="4520" spans="1:11" ht="15.75" x14ac:dyDescent="0.25">
      <c r="A4520" s="28" t="str">
        <f>IFERROR((RANK(B4520, $B$5:B9516) + COUNTIF($B$5:B4520, B4520) - 1),"")</f>
        <v/>
      </c>
      <c r="B4520" s="29" t="str">
        <f t="shared" si="140"/>
        <v>0</v>
      </c>
      <c r="C4520" s="30"/>
      <c r="D4520" s="30"/>
      <c r="E4520" s="34"/>
      <c r="F4520" s="33" t="str">
        <f t="shared" si="141"/>
        <v/>
      </c>
      <c r="G4520" s="30"/>
      <c r="H4520" s="30"/>
      <c r="I4520" s="31"/>
      <c r="J4520" s="31"/>
      <c r="K4520" s="31"/>
    </row>
    <row r="4521" spans="1:11" ht="15.75" x14ac:dyDescent="0.25">
      <c r="A4521" s="28" t="str">
        <f>IFERROR((RANK(B4521, $B$5:B9517) + COUNTIF($B$5:B4521, B4521) - 1),"")</f>
        <v/>
      </c>
      <c r="B4521" s="29" t="str">
        <f t="shared" si="140"/>
        <v>0</v>
      </c>
      <c r="C4521" s="30"/>
      <c r="D4521" s="30"/>
      <c r="E4521" s="34"/>
      <c r="F4521" s="33" t="str">
        <f t="shared" si="141"/>
        <v/>
      </c>
      <c r="G4521" s="30"/>
      <c r="H4521" s="30"/>
      <c r="I4521" s="31"/>
      <c r="J4521" s="31"/>
      <c r="K4521" s="31"/>
    </row>
    <row r="4522" spans="1:11" ht="15.75" x14ac:dyDescent="0.25">
      <c r="A4522" s="28" t="str">
        <f>IFERROR((RANK(B4522, $B$5:B9518) + COUNTIF($B$5:B4522, B4522) - 1),"")</f>
        <v/>
      </c>
      <c r="B4522" s="29" t="str">
        <f t="shared" si="140"/>
        <v>0</v>
      </c>
      <c r="C4522" s="30"/>
      <c r="D4522" s="30"/>
      <c r="E4522" s="34"/>
      <c r="F4522" s="33" t="str">
        <f t="shared" si="141"/>
        <v/>
      </c>
      <c r="G4522" s="30"/>
      <c r="H4522" s="30"/>
      <c r="I4522" s="31"/>
      <c r="J4522" s="31"/>
      <c r="K4522" s="31"/>
    </row>
    <row r="4523" spans="1:11" ht="15.75" x14ac:dyDescent="0.25">
      <c r="A4523" s="28" t="str">
        <f>IFERROR((RANK(B4523, $B$5:B9519) + COUNTIF($B$5:B4523, B4523) - 1),"")</f>
        <v/>
      </c>
      <c r="B4523" s="29" t="str">
        <f t="shared" si="140"/>
        <v>0</v>
      </c>
      <c r="C4523" s="30"/>
      <c r="D4523" s="30"/>
      <c r="E4523" s="34"/>
      <c r="F4523" s="33" t="str">
        <f t="shared" si="141"/>
        <v/>
      </c>
      <c r="G4523" s="30"/>
      <c r="H4523" s="30"/>
      <c r="I4523" s="31"/>
      <c r="J4523" s="31"/>
      <c r="K4523" s="31"/>
    </row>
    <row r="4524" spans="1:11" ht="15.75" x14ac:dyDescent="0.25">
      <c r="A4524" s="28" t="str">
        <f>IFERROR((RANK(B4524, $B$5:B9520) + COUNTIF($B$5:B4524, B4524) - 1),"")</f>
        <v/>
      </c>
      <c r="B4524" s="29" t="str">
        <f t="shared" si="140"/>
        <v>0</v>
      </c>
      <c r="C4524" s="30"/>
      <c r="D4524" s="30"/>
      <c r="E4524" s="34"/>
      <c r="F4524" s="33" t="str">
        <f t="shared" si="141"/>
        <v/>
      </c>
      <c r="G4524" s="30"/>
      <c r="H4524" s="30"/>
      <c r="I4524" s="31"/>
      <c r="J4524" s="31"/>
      <c r="K4524" s="31"/>
    </row>
    <row r="4525" spans="1:11" ht="15.75" x14ac:dyDescent="0.25">
      <c r="A4525" s="28" t="str">
        <f>IFERROR((RANK(B4525, $B$5:B9521) + COUNTIF($B$5:B4525, B4525) - 1),"")</f>
        <v/>
      </c>
      <c r="B4525" s="29" t="str">
        <f t="shared" si="140"/>
        <v>0</v>
      </c>
      <c r="C4525" s="30"/>
      <c r="D4525" s="30"/>
      <c r="E4525" s="34"/>
      <c r="F4525" s="33" t="str">
        <f t="shared" si="141"/>
        <v/>
      </c>
      <c r="G4525" s="30"/>
      <c r="H4525" s="30"/>
      <c r="I4525" s="31"/>
      <c r="J4525" s="31"/>
      <c r="K4525" s="31"/>
    </row>
    <row r="4526" spans="1:11" ht="15.75" x14ac:dyDescent="0.25">
      <c r="A4526" s="28" t="str">
        <f>IFERROR((RANK(B4526, $B$5:B9522) + COUNTIF($B$5:B4526, B4526) - 1),"")</f>
        <v/>
      </c>
      <c r="B4526" s="29" t="str">
        <f t="shared" si="140"/>
        <v>0</v>
      </c>
      <c r="C4526" s="30"/>
      <c r="D4526" s="30"/>
      <c r="E4526" s="34"/>
      <c r="F4526" s="33" t="str">
        <f t="shared" si="141"/>
        <v/>
      </c>
      <c r="G4526" s="30"/>
      <c r="H4526" s="30"/>
      <c r="I4526" s="31"/>
      <c r="J4526" s="31"/>
      <c r="K4526" s="31"/>
    </row>
    <row r="4527" spans="1:11" ht="15.75" x14ac:dyDescent="0.25">
      <c r="A4527" s="28" t="str">
        <f>IFERROR((RANK(B4527, $B$5:B9523) + COUNTIF($B$5:B4527, B4527) - 1),"")</f>
        <v/>
      </c>
      <c r="B4527" s="29" t="str">
        <f t="shared" si="140"/>
        <v>0</v>
      </c>
      <c r="C4527" s="30"/>
      <c r="D4527" s="30"/>
      <c r="E4527" s="34"/>
      <c r="F4527" s="33" t="str">
        <f t="shared" si="141"/>
        <v/>
      </c>
      <c r="G4527" s="30"/>
      <c r="H4527" s="30"/>
      <c r="I4527" s="31"/>
      <c r="J4527" s="31"/>
      <c r="K4527" s="31"/>
    </row>
    <row r="4528" spans="1:11" ht="15.75" x14ac:dyDescent="0.25">
      <c r="A4528" s="28" t="str">
        <f>IFERROR((RANK(B4528, $B$5:B9524) + COUNTIF($B$5:B4528, B4528) - 1),"")</f>
        <v/>
      </c>
      <c r="B4528" s="29" t="str">
        <f t="shared" si="140"/>
        <v>0</v>
      </c>
      <c r="C4528" s="30"/>
      <c r="D4528" s="30"/>
      <c r="E4528" s="34"/>
      <c r="F4528" s="33" t="str">
        <f t="shared" si="141"/>
        <v/>
      </c>
      <c r="G4528" s="30"/>
      <c r="H4528" s="30"/>
      <c r="I4528" s="31"/>
      <c r="J4528" s="31"/>
      <c r="K4528" s="31"/>
    </row>
    <row r="4529" spans="1:11" ht="15.75" x14ac:dyDescent="0.25">
      <c r="A4529" s="28" t="str">
        <f>IFERROR((RANK(B4529, $B$5:B9525) + COUNTIF($B$5:B4529, B4529) - 1),"")</f>
        <v/>
      </c>
      <c r="B4529" s="29" t="str">
        <f t="shared" si="140"/>
        <v>0</v>
      </c>
      <c r="C4529" s="30"/>
      <c r="D4529" s="30"/>
      <c r="E4529" s="34"/>
      <c r="F4529" s="33" t="str">
        <f t="shared" si="141"/>
        <v/>
      </c>
      <c r="G4529" s="30"/>
      <c r="H4529" s="30"/>
      <c r="I4529" s="31"/>
      <c r="J4529" s="31"/>
      <c r="K4529" s="31"/>
    </row>
    <row r="4530" spans="1:11" ht="15.75" x14ac:dyDescent="0.25">
      <c r="A4530" s="28" t="str">
        <f>IFERROR((RANK(B4530, $B$5:B9526) + COUNTIF($B$5:B4530, B4530) - 1),"")</f>
        <v/>
      </c>
      <c r="B4530" s="29" t="str">
        <f t="shared" si="140"/>
        <v>0</v>
      </c>
      <c r="C4530" s="30"/>
      <c r="D4530" s="30"/>
      <c r="E4530" s="34"/>
      <c r="F4530" s="33" t="str">
        <f t="shared" si="141"/>
        <v/>
      </c>
      <c r="G4530" s="30"/>
      <c r="H4530" s="30"/>
      <c r="I4530" s="31"/>
      <c r="J4530" s="31"/>
      <c r="K4530" s="31"/>
    </row>
    <row r="4531" spans="1:11" ht="15.75" x14ac:dyDescent="0.25">
      <c r="A4531" s="28" t="str">
        <f>IFERROR((RANK(B4531, $B$5:B9527) + COUNTIF($B$5:B4531, B4531) - 1),"")</f>
        <v/>
      </c>
      <c r="B4531" s="29" t="str">
        <f t="shared" si="140"/>
        <v>0</v>
      </c>
      <c r="C4531" s="30"/>
      <c r="D4531" s="30"/>
      <c r="E4531" s="34"/>
      <c r="F4531" s="33" t="str">
        <f t="shared" si="141"/>
        <v/>
      </c>
      <c r="G4531" s="30"/>
      <c r="H4531" s="30"/>
      <c r="I4531" s="31"/>
      <c r="J4531" s="31"/>
      <c r="K4531" s="31"/>
    </row>
    <row r="4532" spans="1:11" ht="15.75" x14ac:dyDescent="0.25">
      <c r="A4532" s="28" t="str">
        <f>IFERROR((RANK(B4532, $B$5:B9528) + COUNTIF($B$5:B4532, B4532) - 1),"")</f>
        <v/>
      </c>
      <c r="B4532" s="29" t="str">
        <f t="shared" si="140"/>
        <v>0</v>
      </c>
      <c r="C4532" s="30"/>
      <c r="D4532" s="30"/>
      <c r="E4532" s="34"/>
      <c r="F4532" s="33" t="str">
        <f t="shared" si="141"/>
        <v/>
      </c>
      <c r="G4532" s="30"/>
      <c r="H4532" s="30"/>
      <c r="I4532" s="31"/>
      <c r="J4532" s="31"/>
      <c r="K4532" s="31"/>
    </row>
    <row r="4533" spans="1:11" ht="15.75" x14ac:dyDescent="0.25">
      <c r="A4533" s="28" t="str">
        <f>IFERROR((RANK(B4533, $B$5:B9529) + COUNTIF($B$5:B4533, B4533) - 1),"")</f>
        <v/>
      </c>
      <c r="B4533" s="29" t="str">
        <f t="shared" si="140"/>
        <v>0</v>
      </c>
      <c r="C4533" s="30"/>
      <c r="D4533" s="30"/>
      <c r="E4533" s="34"/>
      <c r="F4533" s="33" t="str">
        <f t="shared" si="141"/>
        <v/>
      </c>
      <c r="G4533" s="30"/>
      <c r="H4533" s="30"/>
      <c r="I4533" s="31"/>
      <c r="J4533" s="31"/>
      <c r="K4533" s="31"/>
    </row>
    <row r="4534" spans="1:11" ht="15.75" x14ac:dyDescent="0.25">
      <c r="A4534" s="28" t="str">
        <f>IFERROR((RANK(B4534, $B$5:B9530) + COUNTIF($B$5:B4534, B4534) - 1),"")</f>
        <v/>
      </c>
      <c r="B4534" s="29" t="str">
        <f t="shared" si="140"/>
        <v>0</v>
      </c>
      <c r="C4534" s="30"/>
      <c r="D4534" s="30"/>
      <c r="E4534" s="34"/>
      <c r="F4534" s="33" t="str">
        <f t="shared" si="141"/>
        <v/>
      </c>
      <c r="G4534" s="30"/>
      <c r="H4534" s="30"/>
      <c r="I4534" s="31"/>
      <c r="J4534" s="31"/>
      <c r="K4534" s="31"/>
    </row>
    <row r="4535" spans="1:11" ht="15.75" x14ac:dyDescent="0.25">
      <c r="A4535" s="28" t="str">
        <f>IFERROR((RANK(B4535, $B$5:B9531) + COUNTIF($B$5:B4535, B4535) - 1),"")</f>
        <v/>
      </c>
      <c r="B4535" s="29" t="str">
        <f t="shared" si="140"/>
        <v>0</v>
      </c>
      <c r="C4535" s="30"/>
      <c r="D4535" s="30"/>
      <c r="E4535" s="34"/>
      <c r="F4535" s="33" t="str">
        <f t="shared" si="141"/>
        <v/>
      </c>
      <c r="G4535" s="30"/>
      <c r="H4535" s="30"/>
      <c r="I4535" s="31"/>
      <c r="J4535" s="31"/>
      <c r="K4535" s="31"/>
    </row>
    <row r="4536" spans="1:11" ht="15.75" x14ac:dyDescent="0.25">
      <c r="A4536" s="28" t="str">
        <f>IFERROR((RANK(B4536, $B$5:B9532) + COUNTIF($B$5:B4536, B4536) - 1),"")</f>
        <v/>
      </c>
      <c r="B4536" s="29" t="str">
        <f t="shared" si="140"/>
        <v>0</v>
      </c>
      <c r="C4536" s="30"/>
      <c r="D4536" s="30"/>
      <c r="E4536" s="34"/>
      <c r="F4536" s="33" t="str">
        <f t="shared" si="141"/>
        <v/>
      </c>
      <c r="G4536" s="30"/>
      <c r="H4536" s="30"/>
      <c r="I4536" s="31"/>
      <c r="J4536" s="31"/>
      <c r="K4536" s="31"/>
    </row>
    <row r="4537" spans="1:11" ht="15.75" x14ac:dyDescent="0.25">
      <c r="A4537" s="28" t="str">
        <f>IFERROR((RANK(B4537, $B$5:B9533) + COUNTIF($B$5:B4537, B4537) - 1),"")</f>
        <v/>
      </c>
      <c r="B4537" s="29" t="str">
        <f t="shared" si="140"/>
        <v>0</v>
      </c>
      <c r="C4537" s="30"/>
      <c r="D4537" s="30"/>
      <c r="E4537" s="34"/>
      <c r="F4537" s="33" t="str">
        <f t="shared" si="141"/>
        <v/>
      </c>
      <c r="G4537" s="30"/>
      <c r="H4537" s="30"/>
      <c r="I4537" s="31"/>
      <c r="J4537" s="31"/>
      <c r="K4537" s="31"/>
    </row>
    <row r="4538" spans="1:11" ht="15.75" x14ac:dyDescent="0.25">
      <c r="A4538" s="28" t="str">
        <f>IFERROR((RANK(B4538, $B$5:B9534) + COUNTIF($B$5:B4538, B4538) - 1),"")</f>
        <v/>
      </c>
      <c r="B4538" s="29" t="str">
        <f t="shared" si="140"/>
        <v>0</v>
      </c>
      <c r="C4538" s="30"/>
      <c r="D4538" s="30"/>
      <c r="E4538" s="34"/>
      <c r="F4538" s="33" t="str">
        <f t="shared" si="141"/>
        <v/>
      </c>
      <c r="G4538" s="30"/>
      <c r="H4538" s="30"/>
      <c r="I4538" s="31"/>
      <c r="J4538" s="31"/>
      <c r="K4538" s="31"/>
    </row>
    <row r="4539" spans="1:11" ht="15.75" x14ac:dyDescent="0.25">
      <c r="A4539" s="28" t="str">
        <f>IFERROR((RANK(B4539, $B$5:B9535) + COUNTIF($B$5:B4539, B4539) - 1),"")</f>
        <v/>
      </c>
      <c r="B4539" s="29" t="str">
        <f t="shared" si="140"/>
        <v>0</v>
      </c>
      <c r="C4539" s="30"/>
      <c r="D4539" s="30"/>
      <c r="E4539" s="34"/>
      <c r="F4539" s="33" t="str">
        <f t="shared" si="141"/>
        <v/>
      </c>
      <c r="G4539" s="30"/>
      <c r="H4539" s="30"/>
      <c r="I4539" s="31"/>
      <c r="J4539" s="31"/>
      <c r="K4539" s="31"/>
    </row>
    <row r="4540" spans="1:11" ht="15.75" x14ac:dyDescent="0.25">
      <c r="A4540" s="28" t="str">
        <f>IFERROR((RANK(B4540, $B$5:B9536) + COUNTIF($B$5:B4540, B4540) - 1),"")</f>
        <v/>
      </c>
      <c r="B4540" s="29" t="str">
        <f t="shared" si="140"/>
        <v>0</v>
      </c>
      <c r="C4540" s="30"/>
      <c r="D4540" s="30"/>
      <c r="E4540" s="34"/>
      <c r="F4540" s="33" t="str">
        <f t="shared" si="141"/>
        <v/>
      </c>
      <c r="G4540" s="30"/>
      <c r="H4540" s="30"/>
      <c r="I4540" s="31"/>
      <c r="J4540" s="31"/>
      <c r="K4540" s="31"/>
    </row>
    <row r="4541" spans="1:11" ht="15.75" x14ac:dyDescent="0.25">
      <c r="A4541" s="28" t="str">
        <f>IFERROR((RANK(B4541, $B$5:B9537) + COUNTIF($B$5:B4541, B4541) - 1),"")</f>
        <v/>
      </c>
      <c r="B4541" s="29" t="str">
        <f t="shared" si="140"/>
        <v>0</v>
      </c>
      <c r="C4541" s="30"/>
      <c r="D4541" s="30"/>
      <c r="E4541" s="34"/>
      <c r="F4541" s="33" t="str">
        <f t="shared" si="141"/>
        <v/>
      </c>
      <c r="G4541" s="30"/>
      <c r="H4541" s="30"/>
      <c r="I4541" s="31"/>
      <c r="J4541" s="31"/>
      <c r="K4541" s="31"/>
    </row>
    <row r="4542" spans="1:11" ht="15.75" x14ac:dyDescent="0.25">
      <c r="A4542" s="28" t="str">
        <f>IFERROR((RANK(B4542, $B$5:B9538) + COUNTIF($B$5:B4542, B4542) - 1),"")</f>
        <v/>
      </c>
      <c r="B4542" s="29" t="str">
        <f t="shared" si="140"/>
        <v>0</v>
      </c>
      <c r="C4542" s="30"/>
      <c r="D4542" s="30"/>
      <c r="E4542" s="34"/>
      <c r="F4542" s="33" t="str">
        <f t="shared" si="141"/>
        <v/>
      </c>
      <c r="G4542" s="30"/>
      <c r="H4542" s="30"/>
      <c r="I4542" s="31"/>
      <c r="J4542" s="31"/>
      <c r="K4542" s="31"/>
    </row>
    <row r="4543" spans="1:11" ht="15.75" x14ac:dyDescent="0.25">
      <c r="A4543" s="28" t="str">
        <f>IFERROR((RANK(B4543, $B$5:B9539) + COUNTIF($B$5:B4543, B4543) - 1),"")</f>
        <v/>
      </c>
      <c r="B4543" s="29" t="str">
        <f t="shared" si="140"/>
        <v>0</v>
      </c>
      <c r="C4543" s="30"/>
      <c r="D4543" s="30"/>
      <c r="E4543" s="34"/>
      <c r="F4543" s="33" t="str">
        <f t="shared" si="141"/>
        <v/>
      </c>
      <c r="G4543" s="30"/>
      <c r="H4543" s="30"/>
      <c r="I4543" s="31"/>
      <c r="J4543" s="31"/>
      <c r="K4543" s="31"/>
    </row>
    <row r="4544" spans="1:11" ht="15.75" x14ac:dyDescent="0.25">
      <c r="A4544" s="28" t="str">
        <f>IFERROR((RANK(B4544, $B$5:B9540) + COUNTIF($B$5:B4544, B4544) - 1),"")</f>
        <v/>
      </c>
      <c r="B4544" s="29" t="str">
        <f t="shared" si="140"/>
        <v>0</v>
      </c>
      <c r="C4544" s="30"/>
      <c r="D4544" s="30"/>
      <c r="E4544" s="34"/>
      <c r="F4544" s="33" t="str">
        <f t="shared" si="141"/>
        <v/>
      </c>
      <c r="G4544" s="30"/>
      <c r="H4544" s="30"/>
      <c r="I4544" s="31"/>
      <c r="J4544" s="31"/>
      <c r="K4544" s="31"/>
    </row>
    <row r="4545" spans="1:11" ht="15.75" x14ac:dyDescent="0.25">
      <c r="A4545" s="28" t="str">
        <f>IFERROR((RANK(B4545, $B$5:B9541) + COUNTIF($B$5:B4545, B4545) - 1),"")</f>
        <v/>
      </c>
      <c r="B4545" s="29" t="str">
        <f t="shared" si="140"/>
        <v>0</v>
      </c>
      <c r="C4545" s="30"/>
      <c r="D4545" s="30"/>
      <c r="E4545" s="34"/>
      <c r="F4545" s="33" t="str">
        <f t="shared" si="141"/>
        <v/>
      </c>
      <c r="G4545" s="30"/>
      <c r="H4545" s="30"/>
      <c r="I4545" s="31"/>
      <c r="J4545" s="31"/>
      <c r="K4545" s="31"/>
    </row>
    <row r="4546" spans="1:11" ht="15.75" x14ac:dyDescent="0.25">
      <c r="A4546" s="28" t="str">
        <f>IFERROR((RANK(B4546, $B$5:B9542) + COUNTIF($B$5:B4546, B4546) - 1),"")</f>
        <v/>
      </c>
      <c r="B4546" s="29" t="str">
        <f t="shared" si="140"/>
        <v>0</v>
      </c>
      <c r="C4546" s="30"/>
      <c r="D4546" s="30"/>
      <c r="E4546" s="34"/>
      <c r="F4546" s="33" t="str">
        <f t="shared" si="141"/>
        <v/>
      </c>
      <c r="G4546" s="30"/>
      <c r="H4546" s="30"/>
      <c r="I4546" s="31"/>
      <c r="J4546" s="31"/>
      <c r="K4546" s="31"/>
    </row>
    <row r="4547" spans="1:11" ht="15.75" x14ac:dyDescent="0.25">
      <c r="A4547" s="28" t="str">
        <f>IFERROR((RANK(B4547, $B$5:B9543) + COUNTIF($B$5:B4547, B4547) - 1),"")</f>
        <v/>
      </c>
      <c r="B4547" s="29" t="str">
        <f t="shared" si="140"/>
        <v>0</v>
      </c>
      <c r="C4547" s="30"/>
      <c r="D4547" s="30"/>
      <c r="E4547" s="34"/>
      <c r="F4547" s="33" t="str">
        <f t="shared" si="141"/>
        <v/>
      </c>
      <c r="G4547" s="30"/>
      <c r="H4547" s="30"/>
      <c r="I4547" s="31"/>
      <c r="J4547" s="31"/>
      <c r="K4547" s="31"/>
    </row>
    <row r="4548" spans="1:11" ht="15.75" x14ac:dyDescent="0.25">
      <c r="A4548" s="28" t="str">
        <f>IFERROR((RANK(B4548, $B$5:B9544) + COUNTIF($B$5:B4548, B4548) - 1),"")</f>
        <v/>
      </c>
      <c r="B4548" s="29" t="str">
        <f t="shared" si="140"/>
        <v>0</v>
      </c>
      <c r="C4548" s="30"/>
      <c r="D4548" s="30"/>
      <c r="E4548" s="34"/>
      <c r="F4548" s="33" t="str">
        <f t="shared" si="141"/>
        <v/>
      </c>
      <c r="G4548" s="30"/>
      <c r="H4548" s="30"/>
      <c r="I4548" s="31"/>
      <c r="J4548" s="31"/>
      <c r="K4548" s="31"/>
    </row>
    <row r="4549" spans="1:11" ht="15.75" x14ac:dyDescent="0.25">
      <c r="A4549" s="28" t="str">
        <f>IFERROR((RANK(B4549, $B$5:B9545) + COUNTIF($B$5:B4549, B4549) - 1),"")</f>
        <v/>
      </c>
      <c r="B4549" s="29" t="str">
        <f t="shared" ref="B4549:B4612" si="142">IF(G4549="Removed",IF(AND(I4549 &lt;&gt; "Poor", I4549 &lt;&gt; "Very Poor/Dead",E4549&gt;5), E4549, "0"),"0")</f>
        <v>0</v>
      </c>
      <c r="C4549" s="30"/>
      <c r="D4549" s="30"/>
      <c r="E4549" s="34"/>
      <c r="F4549" s="33" t="str">
        <f t="shared" ref="F4549:F4612" si="143">IF(E4549&gt;=20,"X","")</f>
        <v/>
      </c>
      <c r="G4549" s="30"/>
      <c r="H4549" s="30"/>
      <c r="I4549" s="31"/>
      <c r="J4549" s="31"/>
      <c r="K4549" s="31"/>
    </row>
    <row r="4550" spans="1:11" ht="15.75" x14ac:dyDescent="0.25">
      <c r="A4550" s="28" t="str">
        <f>IFERROR((RANK(B4550, $B$5:B9546) + COUNTIF($B$5:B4550, B4550) - 1),"")</f>
        <v/>
      </c>
      <c r="B4550" s="29" t="str">
        <f t="shared" si="142"/>
        <v>0</v>
      </c>
      <c r="C4550" s="30"/>
      <c r="D4550" s="30"/>
      <c r="E4550" s="34"/>
      <c r="F4550" s="33" t="str">
        <f t="shared" si="143"/>
        <v/>
      </c>
      <c r="G4550" s="30"/>
      <c r="H4550" s="30"/>
      <c r="I4550" s="31"/>
      <c r="J4550" s="31"/>
      <c r="K4550" s="31"/>
    </row>
    <row r="4551" spans="1:11" ht="15.75" x14ac:dyDescent="0.25">
      <c r="A4551" s="28" t="str">
        <f>IFERROR((RANK(B4551, $B$5:B9547) + COUNTIF($B$5:B4551, B4551) - 1),"")</f>
        <v/>
      </c>
      <c r="B4551" s="29" t="str">
        <f t="shared" si="142"/>
        <v>0</v>
      </c>
      <c r="C4551" s="30"/>
      <c r="D4551" s="30"/>
      <c r="E4551" s="34"/>
      <c r="F4551" s="33" t="str">
        <f t="shared" si="143"/>
        <v/>
      </c>
      <c r="G4551" s="30"/>
      <c r="H4551" s="30"/>
      <c r="I4551" s="31"/>
      <c r="J4551" s="31"/>
      <c r="K4551" s="31"/>
    </row>
    <row r="4552" spans="1:11" ht="15.75" x14ac:dyDescent="0.25">
      <c r="A4552" s="28" t="str">
        <f>IFERROR((RANK(B4552, $B$5:B9548) + COUNTIF($B$5:B4552, B4552) - 1),"")</f>
        <v/>
      </c>
      <c r="B4552" s="29" t="str">
        <f t="shared" si="142"/>
        <v>0</v>
      </c>
      <c r="C4552" s="30"/>
      <c r="D4552" s="30"/>
      <c r="E4552" s="34"/>
      <c r="F4552" s="33" t="str">
        <f t="shared" si="143"/>
        <v/>
      </c>
      <c r="G4552" s="30"/>
      <c r="H4552" s="30"/>
      <c r="I4552" s="31"/>
      <c r="J4552" s="31"/>
      <c r="K4552" s="31"/>
    </row>
    <row r="4553" spans="1:11" ht="15.75" x14ac:dyDescent="0.25">
      <c r="A4553" s="28" t="str">
        <f>IFERROR((RANK(B4553, $B$5:B9549) + COUNTIF($B$5:B4553, B4553) - 1),"")</f>
        <v/>
      </c>
      <c r="B4553" s="29" t="str">
        <f t="shared" si="142"/>
        <v>0</v>
      </c>
      <c r="C4553" s="30"/>
      <c r="D4553" s="30"/>
      <c r="E4553" s="34"/>
      <c r="F4553" s="33" t="str">
        <f t="shared" si="143"/>
        <v/>
      </c>
      <c r="G4553" s="30"/>
      <c r="H4553" s="30"/>
      <c r="I4553" s="31"/>
      <c r="J4553" s="31"/>
      <c r="K4553" s="31"/>
    </row>
    <row r="4554" spans="1:11" ht="15.75" x14ac:dyDescent="0.25">
      <c r="A4554" s="28" t="str">
        <f>IFERROR((RANK(B4554, $B$5:B9550) + COUNTIF($B$5:B4554, B4554) - 1),"")</f>
        <v/>
      </c>
      <c r="B4554" s="29" t="str">
        <f t="shared" si="142"/>
        <v>0</v>
      </c>
      <c r="C4554" s="30"/>
      <c r="D4554" s="30"/>
      <c r="E4554" s="34"/>
      <c r="F4554" s="33" t="str">
        <f t="shared" si="143"/>
        <v/>
      </c>
      <c r="G4554" s="30"/>
      <c r="H4554" s="30"/>
      <c r="I4554" s="31"/>
      <c r="J4554" s="31"/>
      <c r="K4554" s="31"/>
    </row>
    <row r="4555" spans="1:11" ht="15.75" x14ac:dyDescent="0.25">
      <c r="A4555" s="28" t="str">
        <f>IFERROR((RANK(B4555, $B$5:B9551) + COUNTIF($B$5:B4555, B4555) - 1),"")</f>
        <v/>
      </c>
      <c r="B4555" s="29" t="str">
        <f t="shared" si="142"/>
        <v>0</v>
      </c>
      <c r="C4555" s="30"/>
      <c r="D4555" s="30"/>
      <c r="E4555" s="34"/>
      <c r="F4555" s="33" t="str">
        <f t="shared" si="143"/>
        <v/>
      </c>
      <c r="G4555" s="30"/>
      <c r="H4555" s="30"/>
      <c r="I4555" s="31"/>
      <c r="J4555" s="31"/>
      <c r="K4555" s="31"/>
    </row>
    <row r="4556" spans="1:11" ht="15.75" x14ac:dyDescent="0.25">
      <c r="A4556" s="28" t="str">
        <f>IFERROR((RANK(B4556, $B$5:B9552) + COUNTIF($B$5:B4556, B4556) - 1),"")</f>
        <v/>
      </c>
      <c r="B4556" s="29" t="str">
        <f t="shared" si="142"/>
        <v>0</v>
      </c>
      <c r="C4556" s="30"/>
      <c r="D4556" s="30"/>
      <c r="E4556" s="34"/>
      <c r="F4556" s="33" t="str">
        <f t="shared" si="143"/>
        <v/>
      </c>
      <c r="G4556" s="30"/>
      <c r="H4556" s="30"/>
      <c r="I4556" s="31"/>
      <c r="J4556" s="31"/>
      <c r="K4556" s="31"/>
    </row>
    <row r="4557" spans="1:11" ht="15.75" x14ac:dyDescent="0.25">
      <c r="A4557" s="28" t="str">
        <f>IFERROR((RANK(B4557, $B$5:B9553) + COUNTIF($B$5:B4557, B4557) - 1),"")</f>
        <v/>
      </c>
      <c r="B4557" s="29" t="str">
        <f t="shared" si="142"/>
        <v>0</v>
      </c>
      <c r="C4557" s="30"/>
      <c r="D4557" s="30"/>
      <c r="E4557" s="34"/>
      <c r="F4557" s="33" t="str">
        <f t="shared" si="143"/>
        <v/>
      </c>
      <c r="G4557" s="30"/>
      <c r="H4557" s="30"/>
      <c r="I4557" s="31"/>
      <c r="J4557" s="31"/>
      <c r="K4557" s="31"/>
    </row>
    <row r="4558" spans="1:11" ht="15.75" x14ac:dyDescent="0.25">
      <c r="A4558" s="28" t="str">
        <f>IFERROR((RANK(B4558, $B$5:B9554) + COUNTIF($B$5:B4558, B4558) - 1),"")</f>
        <v/>
      </c>
      <c r="B4558" s="29" t="str">
        <f t="shared" si="142"/>
        <v>0</v>
      </c>
      <c r="C4558" s="30"/>
      <c r="D4558" s="30"/>
      <c r="E4558" s="34"/>
      <c r="F4558" s="33" t="str">
        <f t="shared" si="143"/>
        <v/>
      </c>
      <c r="G4558" s="30"/>
      <c r="H4558" s="30"/>
      <c r="I4558" s="31"/>
      <c r="J4558" s="31"/>
      <c r="K4558" s="31"/>
    </row>
    <row r="4559" spans="1:11" ht="15.75" x14ac:dyDescent="0.25">
      <c r="A4559" s="28" t="str">
        <f>IFERROR((RANK(B4559, $B$5:B9555) + COUNTIF($B$5:B4559, B4559) - 1),"")</f>
        <v/>
      </c>
      <c r="B4559" s="29" t="str">
        <f t="shared" si="142"/>
        <v>0</v>
      </c>
      <c r="C4559" s="30"/>
      <c r="D4559" s="30"/>
      <c r="E4559" s="34"/>
      <c r="F4559" s="33" t="str">
        <f t="shared" si="143"/>
        <v/>
      </c>
      <c r="G4559" s="30"/>
      <c r="H4559" s="30"/>
      <c r="I4559" s="31"/>
      <c r="J4559" s="31"/>
      <c r="K4559" s="31"/>
    </row>
    <row r="4560" spans="1:11" ht="15.75" x14ac:dyDescent="0.25">
      <c r="A4560" s="28" t="str">
        <f>IFERROR((RANK(B4560, $B$5:B9556) + COUNTIF($B$5:B4560, B4560) - 1),"")</f>
        <v/>
      </c>
      <c r="B4560" s="29" t="str">
        <f t="shared" si="142"/>
        <v>0</v>
      </c>
      <c r="C4560" s="30"/>
      <c r="D4560" s="30"/>
      <c r="E4560" s="34"/>
      <c r="F4560" s="33" t="str">
        <f t="shared" si="143"/>
        <v/>
      </c>
      <c r="G4560" s="30"/>
      <c r="H4560" s="30"/>
      <c r="I4560" s="31"/>
      <c r="J4560" s="31"/>
      <c r="K4560" s="31"/>
    </row>
    <row r="4561" spans="1:11" ht="15.75" x14ac:dyDescent="0.25">
      <c r="A4561" s="28" t="str">
        <f>IFERROR((RANK(B4561, $B$5:B9557) + COUNTIF($B$5:B4561, B4561) - 1),"")</f>
        <v/>
      </c>
      <c r="B4561" s="29" t="str">
        <f t="shared" si="142"/>
        <v>0</v>
      </c>
      <c r="C4561" s="30"/>
      <c r="D4561" s="30"/>
      <c r="E4561" s="34"/>
      <c r="F4561" s="33" t="str">
        <f t="shared" si="143"/>
        <v/>
      </c>
      <c r="G4561" s="30"/>
      <c r="H4561" s="30"/>
      <c r="I4561" s="31"/>
      <c r="J4561" s="31"/>
      <c r="K4561" s="31"/>
    </row>
    <row r="4562" spans="1:11" ht="15.75" x14ac:dyDescent="0.25">
      <c r="A4562" s="28" t="str">
        <f>IFERROR((RANK(B4562, $B$5:B9558) + COUNTIF($B$5:B4562, B4562) - 1),"")</f>
        <v/>
      </c>
      <c r="B4562" s="29" t="str">
        <f t="shared" si="142"/>
        <v>0</v>
      </c>
      <c r="C4562" s="30"/>
      <c r="D4562" s="30"/>
      <c r="E4562" s="34"/>
      <c r="F4562" s="33" t="str">
        <f t="shared" si="143"/>
        <v/>
      </c>
      <c r="G4562" s="30"/>
      <c r="H4562" s="30"/>
      <c r="I4562" s="31"/>
      <c r="J4562" s="31"/>
      <c r="K4562" s="31"/>
    </row>
    <row r="4563" spans="1:11" ht="15.75" x14ac:dyDescent="0.25">
      <c r="A4563" s="28" t="str">
        <f>IFERROR((RANK(B4563, $B$5:B9559) + COUNTIF($B$5:B4563, B4563) - 1),"")</f>
        <v/>
      </c>
      <c r="B4563" s="29" t="str">
        <f t="shared" si="142"/>
        <v>0</v>
      </c>
      <c r="C4563" s="30"/>
      <c r="D4563" s="30"/>
      <c r="E4563" s="34"/>
      <c r="F4563" s="33" t="str">
        <f t="shared" si="143"/>
        <v/>
      </c>
      <c r="G4563" s="30"/>
      <c r="H4563" s="30"/>
      <c r="I4563" s="31"/>
      <c r="J4563" s="31"/>
      <c r="K4563" s="31"/>
    </row>
    <row r="4564" spans="1:11" ht="15.75" x14ac:dyDescent="0.25">
      <c r="A4564" s="28" t="str">
        <f>IFERROR((RANK(B4564, $B$5:B9560) + COUNTIF($B$5:B4564, B4564) - 1),"")</f>
        <v/>
      </c>
      <c r="B4564" s="29" t="str">
        <f t="shared" si="142"/>
        <v>0</v>
      </c>
      <c r="C4564" s="30"/>
      <c r="D4564" s="30"/>
      <c r="E4564" s="34"/>
      <c r="F4564" s="33" t="str">
        <f t="shared" si="143"/>
        <v/>
      </c>
      <c r="G4564" s="30"/>
      <c r="H4564" s="30"/>
      <c r="I4564" s="31"/>
      <c r="J4564" s="31"/>
      <c r="K4564" s="31"/>
    </row>
    <row r="4565" spans="1:11" ht="15.75" x14ac:dyDescent="0.25">
      <c r="A4565" s="28" t="str">
        <f>IFERROR((RANK(B4565, $B$5:B9561) + COUNTIF($B$5:B4565, B4565) - 1),"")</f>
        <v/>
      </c>
      <c r="B4565" s="29" t="str">
        <f t="shared" si="142"/>
        <v>0</v>
      </c>
      <c r="C4565" s="30"/>
      <c r="D4565" s="30"/>
      <c r="E4565" s="34"/>
      <c r="F4565" s="33" t="str">
        <f t="shared" si="143"/>
        <v/>
      </c>
      <c r="G4565" s="30"/>
      <c r="H4565" s="30"/>
      <c r="I4565" s="31"/>
      <c r="J4565" s="31"/>
      <c r="K4565" s="31"/>
    </row>
    <row r="4566" spans="1:11" ht="15.75" x14ac:dyDescent="0.25">
      <c r="A4566" s="28" t="str">
        <f>IFERROR((RANK(B4566, $B$5:B9562) + COUNTIF($B$5:B4566, B4566) - 1),"")</f>
        <v/>
      </c>
      <c r="B4566" s="29" t="str">
        <f t="shared" si="142"/>
        <v>0</v>
      </c>
      <c r="C4566" s="30"/>
      <c r="D4566" s="30"/>
      <c r="E4566" s="34"/>
      <c r="F4566" s="33" t="str">
        <f t="shared" si="143"/>
        <v/>
      </c>
      <c r="G4566" s="30"/>
      <c r="H4566" s="30"/>
      <c r="I4566" s="31"/>
      <c r="J4566" s="31"/>
      <c r="K4566" s="31"/>
    </row>
    <row r="4567" spans="1:11" ht="15.75" x14ac:dyDescent="0.25">
      <c r="A4567" s="28" t="str">
        <f>IFERROR((RANK(B4567, $B$5:B9563) + COUNTIF($B$5:B4567, B4567) - 1),"")</f>
        <v/>
      </c>
      <c r="B4567" s="29" t="str">
        <f t="shared" si="142"/>
        <v>0</v>
      </c>
      <c r="C4567" s="30"/>
      <c r="D4567" s="30"/>
      <c r="E4567" s="34"/>
      <c r="F4567" s="33" t="str">
        <f t="shared" si="143"/>
        <v/>
      </c>
      <c r="G4567" s="30"/>
      <c r="H4567" s="30"/>
      <c r="I4567" s="31"/>
      <c r="J4567" s="31"/>
      <c r="K4567" s="31"/>
    </row>
    <row r="4568" spans="1:11" ht="15.75" x14ac:dyDescent="0.25">
      <c r="A4568" s="28" t="str">
        <f>IFERROR((RANK(B4568, $B$5:B9564) + COUNTIF($B$5:B4568, B4568) - 1),"")</f>
        <v/>
      </c>
      <c r="B4568" s="29" t="str">
        <f t="shared" si="142"/>
        <v>0</v>
      </c>
      <c r="C4568" s="30"/>
      <c r="D4568" s="30"/>
      <c r="E4568" s="34"/>
      <c r="F4568" s="33" t="str">
        <f t="shared" si="143"/>
        <v/>
      </c>
      <c r="G4568" s="30"/>
      <c r="H4568" s="30"/>
      <c r="I4568" s="31"/>
      <c r="J4568" s="31"/>
      <c r="K4568" s="31"/>
    </row>
    <row r="4569" spans="1:11" ht="15.75" x14ac:dyDescent="0.25">
      <c r="A4569" s="28" t="str">
        <f>IFERROR((RANK(B4569, $B$5:B9565) + COUNTIF($B$5:B4569, B4569) - 1),"")</f>
        <v/>
      </c>
      <c r="B4569" s="29" t="str">
        <f t="shared" si="142"/>
        <v>0</v>
      </c>
      <c r="C4569" s="30"/>
      <c r="D4569" s="30"/>
      <c r="E4569" s="34"/>
      <c r="F4569" s="33" t="str">
        <f t="shared" si="143"/>
        <v/>
      </c>
      <c r="G4569" s="30"/>
      <c r="H4569" s="30"/>
      <c r="I4569" s="31"/>
      <c r="J4569" s="31"/>
      <c r="K4569" s="31"/>
    </row>
    <row r="4570" spans="1:11" ht="15.75" x14ac:dyDescent="0.25">
      <c r="A4570" s="28" t="str">
        <f>IFERROR((RANK(B4570, $B$5:B9566) + COUNTIF($B$5:B4570, B4570) - 1),"")</f>
        <v/>
      </c>
      <c r="B4570" s="29" t="str">
        <f t="shared" si="142"/>
        <v>0</v>
      </c>
      <c r="C4570" s="30"/>
      <c r="D4570" s="30"/>
      <c r="E4570" s="34"/>
      <c r="F4570" s="33" t="str">
        <f t="shared" si="143"/>
        <v/>
      </c>
      <c r="G4570" s="30"/>
      <c r="H4570" s="30"/>
      <c r="I4570" s="31"/>
      <c r="J4570" s="31"/>
      <c r="K4570" s="31"/>
    </row>
    <row r="4571" spans="1:11" ht="15.75" x14ac:dyDescent="0.25">
      <c r="A4571" s="28" t="str">
        <f>IFERROR((RANK(B4571, $B$5:B9567) + COUNTIF($B$5:B4571, B4571) - 1),"")</f>
        <v/>
      </c>
      <c r="B4571" s="29" t="str">
        <f t="shared" si="142"/>
        <v>0</v>
      </c>
      <c r="C4571" s="30"/>
      <c r="D4571" s="30"/>
      <c r="E4571" s="34"/>
      <c r="F4571" s="33" t="str">
        <f t="shared" si="143"/>
        <v/>
      </c>
      <c r="G4571" s="30"/>
      <c r="H4571" s="30"/>
      <c r="I4571" s="31"/>
      <c r="J4571" s="31"/>
      <c r="K4571" s="31"/>
    </row>
    <row r="4572" spans="1:11" ht="15.75" x14ac:dyDescent="0.25">
      <c r="A4572" s="28" t="str">
        <f>IFERROR((RANK(B4572, $B$5:B9568) + COUNTIF($B$5:B4572, B4572) - 1),"")</f>
        <v/>
      </c>
      <c r="B4572" s="29" t="str">
        <f t="shared" si="142"/>
        <v>0</v>
      </c>
      <c r="C4572" s="30"/>
      <c r="D4572" s="30"/>
      <c r="E4572" s="34"/>
      <c r="F4572" s="33" t="str">
        <f t="shared" si="143"/>
        <v/>
      </c>
      <c r="G4572" s="30"/>
      <c r="H4572" s="30"/>
      <c r="I4572" s="31"/>
      <c r="J4572" s="31"/>
      <c r="K4572" s="31"/>
    </row>
    <row r="4573" spans="1:11" ht="15.75" x14ac:dyDescent="0.25">
      <c r="A4573" s="28" t="str">
        <f>IFERROR((RANK(B4573, $B$5:B9569) + COUNTIF($B$5:B4573, B4573) - 1),"")</f>
        <v/>
      </c>
      <c r="B4573" s="29" t="str">
        <f t="shared" si="142"/>
        <v>0</v>
      </c>
      <c r="C4573" s="30"/>
      <c r="D4573" s="30"/>
      <c r="E4573" s="34"/>
      <c r="F4573" s="33" t="str">
        <f t="shared" si="143"/>
        <v/>
      </c>
      <c r="G4573" s="30"/>
      <c r="H4573" s="30"/>
      <c r="I4573" s="31"/>
      <c r="J4573" s="31"/>
      <c r="K4573" s="31"/>
    </row>
    <row r="4574" spans="1:11" ht="15.75" x14ac:dyDescent="0.25">
      <c r="A4574" s="28" t="str">
        <f>IFERROR((RANK(B4574, $B$5:B9570) + COUNTIF($B$5:B4574, B4574) - 1),"")</f>
        <v/>
      </c>
      <c r="B4574" s="29" t="str">
        <f t="shared" si="142"/>
        <v>0</v>
      </c>
      <c r="C4574" s="30"/>
      <c r="D4574" s="30"/>
      <c r="E4574" s="34"/>
      <c r="F4574" s="33" t="str">
        <f t="shared" si="143"/>
        <v/>
      </c>
      <c r="G4574" s="30"/>
      <c r="H4574" s="30"/>
      <c r="I4574" s="31"/>
      <c r="J4574" s="31"/>
      <c r="K4574" s="31"/>
    </row>
    <row r="4575" spans="1:11" ht="15.75" x14ac:dyDescent="0.25">
      <c r="A4575" s="28" t="str">
        <f>IFERROR((RANK(B4575, $B$5:B9571) + COUNTIF($B$5:B4575, B4575) - 1),"")</f>
        <v/>
      </c>
      <c r="B4575" s="29" t="str">
        <f t="shared" si="142"/>
        <v>0</v>
      </c>
      <c r="C4575" s="30"/>
      <c r="D4575" s="30"/>
      <c r="E4575" s="34"/>
      <c r="F4575" s="33" t="str">
        <f t="shared" si="143"/>
        <v/>
      </c>
      <c r="G4575" s="30"/>
      <c r="H4575" s="30"/>
      <c r="I4575" s="31"/>
      <c r="J4575" s="31"/>
      <c r="K4575" s="31"/>
    </row>
    <row r="4576" spans="1:11" ht="15.75" x14ac:dyDescent="0.25">
      <c r="A4576" s="28" t="str">
        <f>IFERROR((RANK(B4576, $B$5:B9572) + COUNTIF($B$5:B4576, B4576) - 1),"")</f>
        <v/>
      </c>
      <c r="B4576" s="29" t="str">
        <f t="shared" si="142"/>
        <v>0</v>
      </c>
      <c r="C4576" s="30"/>
      <c r="D4576" s="30"/>
      <c r="E4576" s="34"/>
      <c r="F4576" s="33" t="str">
        <f t="shared" si="143"/>
        <v/>
      </c>
      <c r="G4576" s="30"/>
      <c r="H4576" s="30"/>
      <c r="I4576" s="31"/>
      <c r="J4576" s="31"/>
      <c r="K4576" s="31"/>
    </row>
    <row r="4577" spans="1:11" ht="15.75" x14ac:dyDescent="0.25">
      <c r="A4577" s="28" t="str">
        <f>IFERROR((RANK(B4577, $B$5:B9573) + COUNTIF($B$5:B4577, B4577) - 1),"")</f>
        <v/>
      </c>
      <c r="B4577" s="29" t="str">
        <f t="shared" si="142"/>
        <v>0</v>
      </c>
      <c r="C4577" s="30"/>
      <c r="D4577" s="30"/>
      <c r="E4577" s="34"/>
      <c r="F4577" s="33" t="str">
        <f t="shared" si="143"/>
        <v/>
      </c>
      <c r="G4577" s="30"/>
      <c r="H4577" s="30"/>
      <c r="I4577" s="31"/>
      <c r="J4577" s="31"/>
      <c r="K4577" s="31"/>
    </row>
    <row r="4578" spans="1:11" ht="15.75" x14ac:dyDescent="0.25">
      <c r="A4578" s="28" t="str">
        <f>IFERROR((RANK(B4578, $B$5:B9574) + COUNTIF($B$5:B4578, B4578) - 1),"")</f>
        <v/>
      </c>
      <c r="B4578" s="29" t="str">
        <f t="shared" si="142"/>
        <v>0</v>
      </c>
      <c r="C4578" s="30"/>
      <c r="D4578" s="30"/>
      <c r="E4578" s="34"/>
      <c r="F4578" s="33" t="str">
        <f t="shared" si="143"/>
        <v/>
      </c>
      <c r="G4578" s="30"/>
      <c r="H4578" s="30"/>
      <c r="I4578" s="31"/>
      <c r="J4578" s="31"/>
      <c r="K4578" s="31"/>
    </row>
    <row r="4579" spans="1:11" ht="15.75" x14ac:dyDescent="0.25">
      <c r="A4579" s="28" t="str">
        <f>IFERROR((RANK(B4579, $B$5:B9575) + COUNTIF($B$5:B4579, B4579) - 1),"")</f>
        <v/>
      </c>
      <c r="B4579" s="29" t="str">
        <f t="shared" si="142"/>
        <v>0</v>
      </c>
      <c r="C4579" s="30"/>
      <c r="D4579" s="30"/>
      <c r="E4579" s="34"/>
      <c r="F4579" s="33" t="str">
        <f t="shared" si="143"/>
        <v/>
      </c>
      <c r="G4579" s="30"/>
      <c r="H4579" s="30"/>
      <c r="I4579" s="31"/>
      <c r="J4579" s="31"/>
      <c r="K4579" s="31"/>
    </row>
    <row r="4580" spans="1:11" ht="15.75" x14ac:dyDescent="0.25">
      <c r="A4580" s="28" t="str">
        <f>IFERROR((RANK(B4580, $B$5:B9576) + COUNTIF($B$5:B4580, B4580) - 1),"")</f>
        <v/>
      </c>
      <c r="B4580" s="29" t="str">
        <f t="shared" si="142"/>
        <v>0</v>
      </c>
      <c r="C4580" s="30"/>
      <c r="D4580" s="30"/>
      <c r="E4580" s="34"/>
      <c r="F4580" s="33" t="str">
        <f t="shared" si="143"/>
        <v/>
      </c>
      <c r="G4580" s="30"/>
      <c r="H4580" s="30"/>
      <c r="I4580" s="31"/>
      <c r="J4580" s="31"/>
      <c r="K4580" s="31"/>
    </row>
    <row r="4581" spans="1:11" ht="15.75" x14ac:dyDescent="0.25">
      <c r="A4581" s="28" t="str">
        <f>IFERROR((RANK(B4581, $B$5:B9577) + COUNTIF($B$5:B4581, B4581) - 1),"")</f>
        <v/>
      </c>
      <c r="B4581" s="29" t="str">
        <f t="shared" si="142"/>
        <v>0</v>
      </c>
      <c r="C4581" s="30"/>
      <c r="D4581" s="30"/>
      <c r="E4581" s="34"/>
      <c r="F4581" s="33" t="str">
        <f t="shared" si="143"/>
        <v/>
      </c>
      <c r="G4581" s="30"/>
      <c r="H4581" s="30"/>
      <c r="I4581" s="31"/>
      <c r="J4581" s="31"/>
      <c r="K4581" s="31"/>
    </row>
    <row r="4582" spans="1:11" ht="15.75" x14ac:dyDescent="0.25">
      <c r="A4582" s="28" t="str">
        <f>IFERROR((RANK(B4582, $B$5:B9578) + COUNTIF($B$5:B4582, B4582) - 1),"")</f>
        <v/>
      </c>
      <c r="B4582" s="29" t="str">
        <f t="shared" si="142"/>
        <v>0</v>
      </c>
      <c r="C4582" s="30"/>
      <c r="D4582" s="30"/>
      <c r="E4582" s="34"/>
      <c r="F4582" s="33" t="str">
        <f t="shared" si="143"/>
        <v/>
      </c>
      <c r="G4582" s="30"/>
      <c r="H4582" s="30"/>
      <c r="I4582" s="31"/>
      <c r="J4582" s="31"/>
      <c r="K4582" s="31"/>
    </row>
    <row r="4583" spans="1:11" ht="15.75" x14ac:dyDescent="0.25">
      <c r="A4583" s="28" t="str">
        <f>IFERROR((RANK(B4583, $B$5:B9579) + COUNTIF($B$5:B4583, B4583) - 1),"")</f>
        <v/>
      </c>
      <c r="B4583" s="29" t="str">
        <f t="shared" si="142"/>
        <v>0</v>
      </c>
      <c r="C4583" s="30"/>
      <c r="D4583" s="30"/>
      <c r="E4583" s="34"/>
      <c r="F4583" s="33" t="str">
        <f t="shared" si="143"/>
        <v/>
      </c>
      <c r="G4583" s="30"/>
      <c r="H4583" s="30"/>
      <c r="I4583" s="31"/>
      <c r="J4583" s="31"/>
      <c r="K4583" s="31"/>
    </row>
    <row r="4584" spans="1:11" ht="15.75" x14ac:dyDescent="0.25">
      <c r="A4584" s="28" t="str">
        <f>IFERROR((RANK(B4584, $B$5:B9580) + COUNTIF($B$5:B4584, B4584) - 1),"")</f>
        <v/>
      </c>
      <c r="B4584" s="29" t="str">
        <f t="shared" si="142"/>
        <v>0</v>
      </c>
      <c r="C4584" s="30"/>
      <c r="D4584" s="30"/>
      <c r="E4584" s="34"/>
      <c r="F4584" s="33" t="str">
        <f t="shared" si="143"/>
        <v/>
      </c>
      <c r="G4584" s="30"/>
      <c r="H4584" s="30"/>
      <c r="I4584" s="31"/>
      <c r="J4584" s="31"/>
      <c r="K4584" s="31"/>
    </row>
    <row r="4585" spans="1:11" ht="15.75" x14ac:dyDescent="0.25">
      <c r="A4585" s="28" t="str">
        <f>IFERROR((RANK(B4585, $B$5:B9581) + COUNTIF($B$5:B4585, B4585) - 1),"")</f>
        <v/>
      </c>
      <c r="B4585" s="29" t="str">
        <f t="shared" si="142"/>
        <v>0</v>
      </c>
      <c r="C4585" s="30"/>
      <c r="D4585" s="30"/>
      <c r="E4585" s="34"/>
      <c r="F4585" s="33" t="str">
        <f t="shared" si="143"/>
        <v/>
      </c>
      <c r="G4585" s="30"/>
      <c r="H4585" s="30"/>
      <c r="I4585" s="31"/>
      <c r="J4585" s="31"/>
      <c r="K4585" s="31"/>
    </row>
    <row r="4586" spans="1:11" ht="15.75" x14ac:dyDescent="0.25">
      <c r="A4586" s="28" t="str">
        <f>IFERROR((RANK(B4586, $B$5:B9582) + COUNTIF($B$5:B4586, B4586) - 1),"")</f>
        <v/>
      </c>
      <c r="B4586" s="29" t="str">
        <f t="shared" si="142"/>
        <v>0</v>
      </c>
      <c r="C4586" s="30"/>
      <c r="D4586" s="30"/>
      <c r="E4586" s="34"/>
      <c r="F4586" s="33" t="str">
        <f t="shared" si="143"/>
        <v/>
      </c>
      <c r="G4586" s="30"/>
      <c r="H4586" s="30"/>
      <c r="I4586" s="31"/>
      <c r="J4586" s="31"/>
      <c r="K4586" s="31"/>
    </row>
    <row r="4587" spans="1:11" ht="15.75" x14ac:dyDescent="0.25">
      <c r="A4587" s="28" t="str">
        <f>IFERROR((RANK(B4587, $B$5:B9583) + COUNTIF($B$5:B4587, B4587) - 1),"")</f>
        <v/>
      </c>
      <c r="B4587" s="29" t="str">
        <f t="shared" si="142"/>
        <v>0</v>
      </c>
      <c r="C4587" s="30"/>
      <c r="D4587" s="30"/>
      <c r="E4587" s="34"/>
      <c r="F4587" s="33" t="str">
        <f t="shared" si="143"/>
        <v/>
      </c>
      <c r="G4587" s="30"/>
      <c r="H4587" s="30"/>
      <c r="I4587" s="31"/>
      <c r="J4587" s="31"/>
      <c r="K4587" s="31"/>
    </row>
    <row r="4588" spans="1:11" ht="15.75" x14ac:dyDescent="0.25">
      <c r="A4588" s="28" t="str">
        <f>IFERROR((RANK(B4588, $B$5:B9584) + COUNTIF($B$5:B4588, B4588) - 1),"")</f>
        <v/>
      </c>
      <c r="B4588" s="29" t="str">
        <f t="shared" si="142"/>
        <v>0</v>
      </c>
      <c r="C4588" s="30"/>
      <c r="D4588" s="30"/>
      <c r="E4588" s="34"/>
      <c r="F4588" s="33" t="str">
        <f t="shared" si="143"/>
        <v/>
      </c>
      <c r="G4588" s="30"/>
      <c r="H4588" s="30"/>
      <c r="I4588" s="31"/>
      <c r="J4588" s="31"/>
      <c r="K4588" s="31"/>
    </row>
    <row r="4589" spans="1:11" ht="15.75" x14ac:dyDescent="0.25">
      <c r="A4589" s="28" t="str">
        <f>IFERROR((RANK(B4589, $B$5:B9585) + COUNTIF($B$5:B4589, B4589) - 1),"")</f>
        <v/>
      </c>
      <c r="B4589" s="29" t="str">
        <f t="shared" si="142"/>
        <v>0</v>
      </c>
      <c r="C4589" s="30"/>
      <c r="D4589" s="30"/>
      <c r="E4589" s="34"/>
      <c r="F4589" s="33" t="str">
        <f t="shared" si="143"/>
        <v/>
      </c>
      <c r="G4589" s="30"/>
      <c r="H4589" s="30"/>
      <c r="I4589" s="31"/>
      <c r="J4589" s="31"/>
      <c r="K4589" s="31"/>
    </row>
    <row r="4590" spans="1:11" ht="15.75" x14ac:dyDescent="0.25">
      <c r="A4590" s="28" t="str">
        <f>IFERROR((RANK(B4590, $B$5:B9586) + COUNTIF($B$5:B4590, B4590) - 1),"")</f>
        <v/>
      </c>
      <c r="B4590" s="29" t="str">
        <f t="shared" si="142"/>
        <v>0</v>
      </c>
      <c r="C4590" s="30"/>
      <c r="D4590" s="30"/>
      <c r="E4590" s="34"/>
      <c r="F4590" s="33" t="str">
        <f t="shared" si="143"/>
        <v/>
      </c>
      <c r="G4590" s="30"/>
      <c r="H4590" s="30"/>
      <c r="I4590" s="31"/>
      <c r="J4590" s="31"/>
      <c r="K4590" s="31"/>
    </row>
    <row r="4591" spans="1:11" ht="15.75" x14ac:dyDescent="0.25">
      <c r="A4591" s="28" t="str">
        <f>IFERROR((RANK(B4591, $B$5:B9587) + COUNTIF($B$5:B4591, B4591) - 1),"")</f>
        <v/>
      </c>
      <c r="B4591" s="29" t="str">
        <f t="shared" si="142"/>
        <v>0</v>
      </c>
      <c r="C4591" s="30"/>
      <c r="D4591" s="30"/>
      <c r="E4591" s="34"/>
      <c r="F4591" s="33" t="str">
        <f t="shared" si="143"/>
        <v/>
      </c>
      <c r="G4591" s="30"/>
      <c r="H4591" s="30"/>
      <c r="I4591" s="31"/>
      <c r="J4591" s="31"/>
      <c r="K4591" s="31"/>
    </row>
    <row r="4592" spans="1:11" ht="15.75" x14ac:dyDescent="0.25">
      <c r="A4592" s="28" t="str">
        <f>IFERROR((RANK(B4592, $B$5:B9588) + COUNTIF($B$5:B4592, B4592) - 1),"")</f>
        <v/>
      </c>
      <c r="B4592" s="29" t="str">
        <f t="shared" si="142"/>
        <v>0</v>
      </c>
      <c r="C4592" s="30"/>
      <c r="D4592" s="30"/>
      <c r="E4592" s="34"/>
      <c r="F4592" s="33" t="str">
        <f t="shared" si="143"/>
        <v/>
      </c>
      <c r="G4592" s="30"/>
      <c r="H4592" s="30"/>
      <c r="I4592" s="31"/>
      <c r="J4592" s="31"/>
      <c r="K4592" s="31"/>
    </row>
    <row r="4593" spans="1:11" ht="15.75" x14ac:dyDescent="0.25">
      <c r="A4593" s="28" t="str">
        <f>IFERROR((RANK(B4593, $B$5:B9589) + COUNTIF($B$5:B4593, B4593) - 1),"")</f>
        <v/>
      </c>
      <c r="B4593" s="29" t="str">
        <f t="shared" si="142"/>
        <v>0</v>
      </c>
      <c r="C4593" s="30"/>
      <c r="D4593" s="30"/>
      <c r="E4593" s="34"/>
      <c r="F4593" s="33" t="str">
        <f t="shared" si="143"/>
        <v/>
      </c>
      <c r="G4593" s="30"/>
      <c r="H4593" s="30"/>
      <c r="I4593" s="31"/>
      <c r="J4593" s="31"/>
      <c r="K4593" s="31"/>
    </row>
    <row r="4594" spans="1:11" ht="15.75" x14ac:dyDescent="0.25">
      <c r="A4594" s="28" t="str">
        <f>IFERROR((RANK(B4594, $B$5:B9590) + COUNTIF($B$5:B4594, B4594) - 1),"")</f>
        <v/>
      </c>
      <c r="B4594" s="29" t="str">
        <f t="shared" si="142"/>
        <v>0</v>
      </c>
      <c r="C4594" s="30"/>
      <c r="D4594" s="30"/>
      <c r="E4594" s="34"/>
      <c r="F4594" s="33" t="str">
        <f t="shared" si="143"/>
        <v/>
      </c>
      <c r="G4594" s="30"/>
      <c r="H4594" s="30"/>
      <c r="I4594" s="31"/>
      <c r="J4594" s="31"/>
      <c r="K4594" s="31"/>
    </row>
    <row r="4595" spans="1:11" ht="15.75" x14ac:dyDescent="0.25">
      <c r="A4595" s="28" t="str">
        <f>IFERROR((RANK(B4595, $B$5:B9591) + COUNTIF($B$5:B4595, B4595) - 1),"")</f>
        <v/>
      </c>
      <c r="B4595" s="29" t="str">
        <f t="shared" si="142"/>
        <v>0</v>
      </c>
      <c r="C4595" s="30"/>
      <c r="D4595" s="30"/>
      <c r="E4595" s="34"/>
      <c r="F4595" s="33" t="str">
        <f t="shared" si="143"/>
        <v/>
      </c>
      <c r="G4595" s="30"/>
      <c r="H4595" s="30"/>
      <c r="I4595" s="31"/>
      <c r="J4595" s="31"/>
      <c r="K4595" s="31"/>
    </row>
    <row r="4596" spans="1:11" ht="15.75" x14ac:dyDescent="0.25">
      <c r="A4596" s="28" t="str">
        <f>IFERROR((RANK(B4596, $B$5:B9592) + COUNTIF($B$5:B4596, B4596) - 1),"")</f>
        <v/>
      </c>
      <c r="B4596" s="29" t="str">
        <f t="shared" si="142"/>
        <v>0</v>
      </c>
      <c r="C4596" s="30"/>
      <c r="D4596" s="30"/>
      <c r="E4596" s="34"/>
      <c r="F4596" s="33" t="str">
        <f t="shared" si="143"/>
        <v/>
      </c>
      <c r="G4596" s="30"/>
      <c r="H4596" s="30"/>
      <c r="I4596" s="31"/>
      <c r="J4596" s="31"/>
      <c r="K4596" s="31"/>
    </row>
    <row r="4597" spans="1:11" ht="15.75" x14ac:dyDescent="0.25">
      <c r="A4597" s="28" t="str">
        <f>IFERROR((RANK(B4597, $B$5:B9593) + COUNTIF($B$5:B4597, B4597) - 1),"")</f>
        <v/>
      </c>
      <c r="B4597" s="29" t="str">
        <f t="shared" si="142"/>
        <v>0</v>
      </c>
      <c r="C4597" s="30"/>
      <c r="D4597" s="30"/>
      <c r="E4597" s="34"/>
      <c r="F4597" s="33" t="str">
        <f t="shared" si="143"/>
        <v/>
      </c>
      <c r="G4597" s="30"/>
      <c r="H4597" s="30"/>
      <c r="I4597" s="31"/>
      <c r="J4597" s="31"/>
      <c r="K4597" s="31"/>
    </row>
    <row r="4598" spans="1:11" ht="15.75" x14ac:dyDescent="0.25">
      <c r="A4598" s="28" t="str">
        <f>IFERROR((RANK(B4598, $B$5:B9594) + COUNTIF($B$5:B4598, B4598) - 1),"")</f>
        <v/>
      </c>
      <c r="B4598" s="29" t="str">
        <f t="shared" si="142"/>
        <v>0</v>
      </c>
      <c r="C4598" s="30"/>
      <c r="D4598" s="30"/>
      <c r="E4598" s="34"/>
      <c r="F4598" s="33" t="str">
        <f t="shared" si="143"/>
        <v/>
      </c>
      <c r="G4598" s="30"/>
      <c r="H4598" s="30"/>
      <c r="I4598" s="31"/>
      <c r="J4598" s="31"/>
      <c r="K4598" s="31"/>
    </row>
    <row r="4599" spans="1:11" ht="15.75" x14ac:dyDescent="0.25">
      <c r="A4599" s="28" t="str">
        <f>IFERROR((RANK(B4599, $B$5:B9595) + COUNTIF($B$5:B4599, B4599) - 1),"")</f>
        <v/>
      </c>
      <c r="B4599" s="29" t="str">
        <f t="shared" si="142"/>
        <v>0</v>
      </c>
      <c r="C4599" s="30"/>
      <c r="D4599" s="30"/>
      <c r="E4599" s="34"/>
      <c r="F4599" s="33" t="str">
        <f t="shared" si="143"/>
        <v/>
      </c>
      <c r="G4599" s="30"/>
      <c r="H4599" s="30"/>
      <c r="I4599" s="31"/>
      <c r="J4599" s="31"/>
      <c r="K4599" s="31"/>
    </row>
    <row r="4600" spans="1:11" ht="15.75" x14ac:dyDescent="0.25">
      <c r="A4600" s="28" t="str">
        <f>IFERROR((RANK(B4600, $B$5:B9596) + COUNTIF($B$5:B4600, B4600) - 1),"")</f>
        <v/>
      </c>
      <c r="B4600" s="29" t="str">
        <f t="shared" si="142"/>
        <v>0</v>
      </c>
      <c r="C4600" s="30"/>
      <c r="D4600" s="30"/>
      <c r="E4600" s="34"/>
      <c r="F4600" s="33" t="str">
        <f t="shared" si="143"/>
        <v/>
      </c>
      <c r="G4600" s="30"/>
      <c r="H4600" s="30"/>
      <c r="I4600" s="31"/>
      <c r="J4600" s="31"/>
      <c r="K4600" s="31"/>
    </row>
    <row r="4601" spans="1:11" ht="15.75" x14ac:dyDescent="0.25">
      <c r="A4601" s="28" t="str">
        <f>IFERROR((RANK(B4601, $B$5:B9597) + COUNTIF($B$5:B4601, B4601) - 1),"")</f>
        <v/>
      </c>
      <c r="B4601" s="29" t="str">
        <f t="shared" si="142"/>
        <v>0</v>
      </c>
      <c r="C4601" s="30"/>
      <c r="D4601" s="30"/>
      <c r="E4601" s="34"/>
      <c r="F4601" s="33" t="str">
        <f t="shared" si="143"/>
        <v/>
      </c>
      <c r="G4601" s="30"/>
      <c r="H4601" s="30"/>
      <c r="I4601" s="31"/>
      <c r="J4601" s="31"/>
      <c r="K4601" s="31"/>
    </row>
    <row r="4602" spans="1:11" ht="15.75" x14ac:dyDescent="0.25">
      <c r="A4602" s="28" t="str">
        <f>IFERROR((RANK(B4602, $B$5:B9598) + COUNTIF($B$5:B4602, B4602) - 1),"")</f>
        <v/>
      </c>
      <c r="B4602" s="29" t="str">
        <f t="shared" si="142"/>
        <v>0</v>
      </c>
      <c r="C4602" s="30"/>
      <c r="D4602" s="30"/>
      <c r="E4602" s="34"/>
      <c r="F4602" s="33" t="str">
        <f t="shared" si="143"/>
        <v/>
      </c>
      <c r="G4602" s="30"/>
      <c r="H4602" s="30"/>
      <c r="I4602" s="31"/>
      <c r="J4602" s="31"/>
      <c r="K4602" s="31"/>
    </row>
    <row r="4603" spans="1:11" ht="15.75" x14ac:dyDescent="0.25">
      <c r="A4603" s="28" t="str">
        <f>IFERROR((RANK(B4603, $B$5:B9599) + COUNTIF($B$5:B4603, B4603) - 1),"")</f>
        <v/>
      </c>
      <c r="B4603" s="29" t="str">
        <f t="shared" si="142"/>
        <v>0</v>
      </c>
      <c r="C4603" s="30"/>
      <c r="D4603" s="30"/>
      <c r="E4603" s="34"/>
      <c r="F4603" s="33" t="str">
        <f t="shared" si="143"/>
        <v/>
      </c>
      <c r="G4603" s="30"/>
      <c r="H4603" s="30"/>
      <c r="I4603" s="31"/>
      <c r="J4603" s="31"/>
      <c r="K4603" s="31"/>
    </row>
    <row r="4604" spans="1:11" ht="15.75" x14ac:dyDescent="0.25">
      <c r="A4604" s="28" t="str">
        <f>IFERROR((RANK(B4604, $B$5:B9600) + COUNTIF($B$5:B4604, B4604) - 1),"")</f>
        <v/>
      </c>
      <c r="B4604" s="29" t="str">
        <f t="shared" si="142"/>
        <v>0</v>
      </c>
      <c r="C4604" s="30"/>
      <c r="D4604" s="30"/>
      <c r="E4604" s="34"/>
      <c r="F4604" s="33" t="str">
        <f t="shared" si="143"/>
        <v/>
      </c>
      <c r="G4604" s="30"/>
      <c r="H4604" s="30"/>
      <c r="I4604" s="31"/>
      <c r="J4604" s="31"/>
      <c r="K4604" s="31"/>
    </row>
    <row r="4605" spans="1:11" ht="15.75" x14ac:dyDescent="0.25">
      <c r="A4605" s="28" t="str">
        <f>IFERROR((RANK(B4605, $B$5:B9601) + COUNTIF($B$5:B4605, B4605) - 1),"")</f>
        <v/>
      </c>
      <c r="B4605" s="29" t="str">
        <f t="shared" si="142"/>
        <v>0</v>
      </c>
      <c r="C4605" s="30"/>
      <c r="D4605" s="30"/>
      <c r="E4605" s="34"/>
      <c r="F4605" s="33" t="str">
        <f t="shared" si="143"/>
        <v/>
      </c>
      <c r="G4605" s="30"/>
      <c r="H4605" s="30"/>
      <c r="I4605" s="31"/>
      <c r="J4605" s="31"/>
      <c r="K4605" s="31"/>
    </row>
    <row r="4606" spans="1:11" ht="15.75" x14ac:dyDescent="0.25">
      <c r="A4606" s="28" t="str">
        <f>IFERROR((RANK(B4606, $B$5:B9602) + COUNTIF($B$5:B4606, B4606) - 1),"")</f>
        <v/>
      </c>
      <c r="B4606" s="29" t="str">
        <f t="shared" si="142"/>
        <v>0</v>
      </c>
      <c r="C4606" s="30"/>
      <c r="D4606" s="30"/>
      <c r="E4606" s="34"/>
      <c r="F4606" s="33" t="str">
        <f t="shared" si="143"/>
        <v/>
      </c>
      <c r="G4606" s="30"/>
      <c r="H4606" s="30"/>
      <c r="I4606" s="31"/>
      <c r="J4606" s="31"/>
      <c r="K4606" s="31"/>
    </row>
    <row r="4607" spans="1:11" ht="15.75" x14ac:dyDescent="0.25">
      <c r="A4607" s="28" t="str">
        <f>IFERROR((RANK(B4607, $B$5:B9603) + COUNTIF($B$5:B4607, B4607) - 1),"")</f>
        <v/>
      </c>
      <c r="B4607" s="29" t="str">
        <f t="shared" si="142"/>
        <v>0</v>
      </c>
      <c r="C4607" s="30"/>
      <c r="D4607" s="30"/>
      <c r="E4607" s="34"/>
      <c r="F4607" s="33" t="str">
        <f t="shared" si="143"/>
        <v/>
      </c>
      <c r="G4607" s="30"/>
      <c r="H4607" s="30"/>
      <c r="I4607" s="31"/>
      <c r="J4607" s="31"/>
      <c r="K4607" s="31"/>
    </row>
    <row r="4608" spans="1:11" ht="15.75" x14ac:dyDescent="0.25">
      <c r="A4608" s="28" t="str">
        <f>IFERROR((RANK(B4608, $B$5:B9604) + COUNTIF($B$5:B4608, B4608) - 1),"")</f>
        <v/>
      </c>
      <c r="B4608" s="29" t="str">
        <f t="shared" si="142"/>
        <v>0</v>
      </c>
      <c r="C4608" s="30"/>
      <c r="D4608" s="30"/>
      <c r="E4608" s="34"/>
      <c r="F4608" s="33" t="str">
        <f t="shared" si="143"/>
        <v/>
      </c>
      <c r="G4608" s="30"/>
      <c r="H4608" s="30"/>
      <c r="I4608" s="31"/>
      <c r="J4608" s="31"/>
      <c r="K4608" s="31"/>
    </row>
    <row r="4609" spans="1:11" ht="15.75" x14ac:dyDescent="0.25">
      <c r="A4609" s="28" t="str">
        <f>IFERROR((RANK(B4609, $B$5:B9605) + COUNTIF($B$5:B4609, B4609) - 1),"")</f>
        <v/>
      </c>
      <c r="B4609" s="29" t="str">
        <f t="shared" si="142"/>
        <v>0</v>
      </c>
      <c r="C4609" s="30"/>
      <c r="D4609" s="30"/>
      <c r="E4609" s="34"/>
      <c r="F4609" s="33" t="str">
        <f t="shared" si="143"/>
        <v/>
      </c>
      <c r="G4609" s="30"/>
      <c r="H4609" s="30"/>
      <c r="I4609" s="31"/>
      <c r="J4609" s="31"/>
      <c r="K4609" s="31"/>
    </row>
    <row r="4610" spans="1:11" ht="15.75" x14ac:dyDescent="0.25">
      <c r="A4610" s="28" t="str">
        <f>IFERROR((RANK(B4610, $B$5:B9606) + COUNTIF($B$5:B4610, B4610) - 1),"")</f>
        <v/>
      </c>
      <c r="B4610" s="29" t="str">
        <f t="shared" si="142"/>
        <v>0</v>
      </c>
      <c r="C4610" s="30"/>
      <c r="D4610" s="30"/>
      <c r="E4610" s="34"/>
      <c r="F4610" s="33" t="str">
        <f t="shared" si="143"/>
        <v/>
      </c>
      <c r="G4610" s="30"/>
      <c r="H4610" s="30"/>
      <c r="I4610" s="31"/>
      <c r="J4610" s="31"/>
      <c r="K4610" s="31"/>
    </row>
    <row r="4611" spans="1:11" ht="15.75" x14ac:dyDescent="0.25">
      <c r="A4611" s="28" t="str">
        <f>IFERROR((RANK(B4611, $B$5:B9607) + COUNTIF($B$5:B4611, B4611) - 1),"")</f>
        <v/>
      </c>
      <c r="B4611" s="29" t="str">
        <f t="shared" si="142"/>
        <v>0</v>
      </c>
      <c r="C4611" s="30"/>
      <c r="D4611" s="30"/>
      <c r="E4611" s="34"/>
      <c r="F4611" s="33" t="str">
        <f t="shared" si="143"/>
        <v/>
      </c>
      <c r="G4611" s="30"/>
      <c r="H4611" s="30"/>
      <c r="I4611" s="31"/>
      <c r="J4611" s="31"/>
      <c r="K4611" s="31"/>
    </row>
    <row r="4612" spans="1:11" ht="15.75" x14ac:dyDescent="0.25">
      <c r="A4612" s="28" t="str">
        <f>IFERROR((RANK(B4612, $B$5:B9608) + COUNTIF($B$5:B4612, B4612) - 1),"")</f>
        <v/>
      </c>
      <c r="B4612" s="29" t="str">
        <f t="shared" si="142"/>
        <v>0</v>
      </c>
      <c r="C4612" s="30"/>
      <c r="D4612" s="30"/>
      <c r="E4612" s="34"/>
      <c r="F4612" s="33" t="str">
        <f t="shared" si="143"/>
        <v/>
      </c>
      <c r="G4612" s="30"/>
      <c r="H4612" s="30"/>
      <c r="I4612" s="31"/>
      <c r="J4612" s="31"/>
      <c r="K4612" s="31"/>
    </row>
    <row r="4613" spans="1:11" ht="15.75" x14ac:dyDescent="0.25">
      <c r="A4613" s="28" t="str">
        <f>IFERROR((RANK(B4613, $B$5:B9609) + COUNTIF($B$5:B4613, B4613) - 1),"")</f>
        <v/>
      </c>
      <c r="B4613" s="29" t="str">
        <f t="shared" ref="B4613:B4676" si="144">IF(G4613="Removed",IF(AND(I4613 &lt;&gt; "Poor", I4613 &lt;&gt; "Very Poor/Dead",E4613&gt;5), E4613, "0"),"0")</f>
        <v>0</v>
      </c>
      <c r="C4613" s="30"/>
      <c r="D4613" s="30"/>
      <c r="E4613" s="34"/>
      <c r="F4613" s="33" t="str">
        <f t="shared" ref="F4613:F4676" si="145">IF(E4613&gt;=20,"X","")</f>
        <v/>
      </c>
      <c r="G4613" s="30"/>
      <c r="H4613" s="30"/>
      <c r="I4613" s="31"/>
      <c r="J4613" s="31"/>
      <c r="K4613" s="31"/>
    </row>
    <row r="4614" spans="1:11" ht="15.75" x14ac:dyDescent="0.25">
      <c r="A4614" s="28" t="str">
        <f>IFERROR((RANK(B4614, $B$5:B9610) + COUNTIF($B$5:B4614, B4614) - 1),"")</f>
        <v/>
      </c>
      <c r="B4614" s="29" t="str">
        <f t="shared" si="144"/>
        <v>0</v>
      </c>
      <c r="C4614" s="30"/>
      <c r="D4614" s="30"/>
      <c r="E4614" s="34"/>
      <c r="F4614" s="33" t="str">
        <f t="shared" si="145"/>
        <v/>
      </c>
      <c r="G4614" s="30"/>
      <c r="H4614" s="30"/>
      <c r="I4614" s="31"/>
      <c r="J4614" s="31"/>
      <c r="K4614" s="31"/>
    </row>
    <row r="4615" spans="1:11" ht="15.75" x14ac:dyDescent="0.25">
      <c r="A4615" s="28" t="str">
        <f>IFERROR((RANK(B4615, $B$5:B9611) + COUNTIF($B$5:B4615, B4615) - 1),"")</f>
        <v/>
      </c>
      <c r="B4615" s="29" t="str">
        <f t="shared" si="144"/>
        <v>0</v>
      </c>
      <c r="C4615" s="30"/>
      <c r="D4615" s="30"/>
      <c r="E4615" s="34"/>
      <c r="F4615" s="33" t="str">
        <f t="shared" si="145"/>
        <v/>
      </c>
      <c r="G4615" s="30"/>
      <c r="H4615" s="30"/>
      <c r="I4615" s="31"/>
      <c r="J4615" s="31"/>
      <c r="K4615" s="31"/>
    </row>
    <row r="4616" spans="1:11" ht="15.75" x14ac:dyDescent="0.25">
      <c r="A4616" s="28" t="str">
        <f>IFERROR((RANK(B4616, $B$5:B9612) + COUNTIF($B$5:B4616, B4616) - 1),"")</f>
        <v/>
      </c>
      <c r="B4616" s="29" t="str">
        <f t="shared" si="144"/>
        <v>0</v>
      </c>
      <c r="C4616" s="30"/>
      <c r="D4616" s="30"/>
      <c r="E4616" s="34"/>
      <c r="F4616" s="33" t="str">
        <f t="shared" si="145"/>
        <v/>
      </c>
      <c r="G4616" s="30"/>
      <c r="H4616" s="30"/>
      <c r="I4616" s="31"/>
      <c r="J4616" s="31"/>
      <c r="K4616" s="31"/>
    </row>
    <row r="4617" spans="1:11" ht="15.75" x14ac:dyDescent="0.25">
      <c r="A4617" s="28" t="str">
        <f>IFERROR((RANK(B4617, $B$5:B9613) + COUNTIF($B$5:B4617, B4617) - 1),"")</f>
        <v/>
      </c>
      <c r="B4617" s="29" t="str">
        <f t="shared" si="144"/>
        <v>0</v>
      </c>
      <c r="C4617" s="30"/>
      <c r="D4617" s="30"/>
      <c r="E4617" s="34"/>
      <c r="F4617" s="33" t="str">
        <f t="shared" si="145"/>
        <v/>
      </c>
      <c r="G4617" s="30"/>
      <c r="H4617" s="30"/>
      <c r="I4617" s="31"/>
      <c r="J4617" s="31"/>
      <c r="K4617" s="31"/>
    </row>
    <row r="4618" spans="1:11" ht="15.75" x14ac:dyDescent="0.25">
      <c r="A4618" s="28" t="str">
        <f>IFERROR((RANK(B4618, $B$5:B9614) + COUNTIF($B$5:B4618, B4618) - 1),"")</f>
        <v/>
      </c>
      <c r="B4618" s="29" t="str">
        <f t="shared" si="144"/>
        <v>0</v>
      </c>
      <c r="C4618" s="30"/>
      <c r="D4618" s="30"/>
      <c r="E4618" s="34"/>
      <c r="F4618" s="33" t="str">
        <f t="shared" si="145"/>
        <v/>
      </c>
      <c r="G4618" s="30"/>
      <c r="H4618" s="30"/>
      <c r="I4618" s="31"/>
      <c r="J4618" s="31"/>
      <c r="K4618" s="31"/>
    </row>
    <row r="4619" spans="1:11" ht="15.75" x14ac:dyDescent="0.25">
      <c r="A4619" s="28" t="str">
        <f>IFERROR((RANK(B4619, $B$5:B9615) + COUNTIF($B$5:B4619, B4619) - 1),"")</f>
        <v/>
      </c>
      <c r="B4619" s="29" t="str">
        <f t="shared" si="144"/>
        <v>0</v>
      </c>
      <c r="C4619" s="30"/>
      <c r="D4619" s="30"/>
      <c r="E4619" s="34"/>
      <c r="F4619" s="33" t="str">
        <f t="shared" si="145"/>
        <v/>
      </c>
      <c r="G4619" s="30"/>
      <c r="H4619" s="30"/>
      <c r="I4619" s="31"/>
      <c r="J4619" s="31"/>
      <c r="K4619" s="31"/>
    </row>
    <row r="4620" spans="1:11" ht="15.75" x14ac:dyDescent="0.25">
      <c r="A4620" s="28" t="str">
        <f>IFERROR((RANK(B4620, $B$5:B9616) + COUNTIF($B$5:B4620, B4620) - 1),"")</f>
        <v/>
      </c>
      <c r="B4620" s="29" t="str">
        <f t="shared" si="144"/>
        <v>0</v>
      </c>
      <c r="C4620" s="30"/>
      <c r="D4620" s="30"/>
      <c r="E4620" s="34"/>
      <c r="F4620" s="33" t="str">
        <f t="shared" si="145"/>
        <v/>
      </c>
      <c r="G4620" s="30"/>
      <c r="H4620" s="30"/>
      <c r="I4620" s="31"/>
      <c r="J4620" s="31"/>
      <c r="K4620" s="31"/>
    </row>
    <row r="4621" spans="1:11" ht="15.75" x14ac:dyDescent="0.25">
      <c r="A4621" s="28" t="str">
        <f>IFERROR((RANK(B4621, $B$5:B9617) + COUNTIF($B$5:B4621, B4621) - 1),"")</f>
        <v/>
      </c>
      <c r="B4621" s="29" t="str">
        <f t="shared" si="144"/>
        <v>0</v>
      </c>
      <c r="C4621" s="30"/>
      <c r="D4621" s="30"/>
      <c r="E4621" s="34"/>
      <c r="F4621" s="33" t="str">
        <f t="shared" si="145"/>
        <v/>
      </c>
      <c r="G4621" s="30"/>
      <c r="H4621" s="30"/>
      <c r="I4621" s="31"/>
      <c r="J4621" s="31"/>
      <c r="K4621" s="31"/>
    </row>
    <row r="4622" spans="1:11" ht="15.75" x14ac:dyDescent="0.25">
      <c r="A4622" s="28" t="str">
        <f>IFERROR((RANK(B4622, $B$5:B9618) + COUNTIF($B$5:B4622, B4622) - 1),"")</f>
        <v/>
      </c>
      <c r="B4622" s="29" t="str">
        <f t="shared" si="144"/>
        <v>0</v>
      </c>
      <c r="C4622" s="30"/>
      <c r="D4622" s="30"/>
      <c r="E4622" s="34"/>
      <c r="F4622" s="33" t="str">
        <f t="shared" si="145"/>
        <v/>
      </c>
      <c r="G4622" s="30"/>
      <c r="H4622" s="30"/>
      <c r="I4622" s="31"/>
      <c r="J4622" s="31"/>
      <c r="K4622" s="31"/>
    </row>
    <row r="4623" spans="1:11" ht="15.75" x14ac:dyDescent="0.25">
      <c r="A4623" s="28" t="str">
        <f>IFERROR((RANK(B4623, $B$5:B9619) + COUNTIF($B$5:B4623, B4623) - 1),"")</f>
        <v/>
      </c>
      <c r="B4623" s="29" t="str">
        <f t="shared" si="144"/>
        <v>0</v>
      </c>
      <c r="C4623" s="30"/>
      <c r="D4623" s="30"/>
      <c r="E4623" s="34"/>
      <c r="F4623" s="33" t="str">
        <f t="shared" si="145"/>
        <v/>
      </c>
      <c r="G4623" s="30"/>
      <c r="H4623" s="30"/>
      <c r="I4623" s="31"/>
      <c r="J4623" s="31"/>
      <c r="K4623" s="31"/>
    </row>
    <row r="4624" spans="1:11" ht="15.75" x14ac:dyDescent="0.25">
      <c r="A4624" s="28" t="str">
        <f>IFERROR((RANK(B4624, $B$5:B9620) + COUNTIF($B$5:B4624, B4624) - 1),"")</f>
        <v/>
      </c>
      <c r="B4624" s="29" t="str">
        <f t="shared" si="144"/>
        <v>0</v>
      </c>
      <c r="C4624" s="30"/>
      <c r="D4624" s="30"/>
      <c r="E4624" s="34"/>
      <c r="F4624" s="33" t="str">
        <f t="shared" si="145"/>
        <v/>
      </c>
      <c r="G4624" s="30"/>
      <c r="H4624" s="30"/>
      <c r="I4624" s="31"/>
      <c r="J4624" s="31"/>
      <c r="K4624" s="31"/>
    </row>
    <row r="4625" spans="1:11" ht="15.75" x14ac:dyDescent="0.25">
      <c r="A4625" s="28" t="str">
        <f>IFERROR((RANK(B4625, $B$5:B9621) + COUNTIF($B$5:B4625, B4625) - 1),"")</f>
        <v/>
      </c>
      <c r="B4625" s="29" t="str">
        <f t="shared" si="144"/>
        <v>0</v>
      </c>
      <c r="C4625" s="30"/>
      <c r="D4625" s="30"/>
      <c r="E4625" s="34"/>
      <c r="F4625" s="33" t="str">
        <f t="shared" si="145"/>
        <v/>
      </c>
      <c r="G4625" s="30"/>
      <c r="H4625" s="30"/>
      <c r="I4625" s="31"/>
      <c r="J4625" s="31"/>
      <c r="K4625" s="31"/>
    </row>
    <row r="4626" spans="1:11" ht="15.75" x14ac:dyDescent="0.25">
      <c r="A4626" s="28" t="str">
        <f>IFERROR((RANK(B4626, $B$5:B9622) + COUNTIF($B$5:B4626, B4626) - 1),"")</f>
        <v/>
      </c>
      <c r="B4626" s="29" t="str">
        <f t="shared" si="144"/>
        <v>0</v>
      </c>
      <c r="C4626" s="30"/>
      <c r="D4626" s="30"/>
      <c r="E4626" s="34"/>
      <c r="F4626" s="33" t="str">
        <f t="shared" si="145"/>
        <v/>
      </c>
      <c r="G4626" s="30"/>
      <c r="H4626" s="30"/>
      <c r="I4626" s="31"/>
      <c r="J4626" s="31"/>
      <c r="K4626" s="31"/>
    </row>
    <row r="4627" spans="1:11" ht="15.75" x14ac:dyDescent="0.25">
      <c r="A4627" s="28" t="str">
        <f>IFERROR((RANK(B4627, $B$5:B9623) + COUNTIF($B$5:B4627, B4627) - 1),"")</f>
        <v/>
      </c>
      <c r="B4627" s="29" t="str">
        <f t="shared" si="144"/>
        <v>0</v>
      </c>
      <c r="C4627" s="30"/>
      <c r="D4627" s="30"/>
      <c r="E4627" s="34"/>
      <c r="F4627" s="33" t="str">
        <f t="shared" si="145"/>
        <v/>
      </c>
      <c r="G4627" s="30"/>
      <c r="H4627" s="30"/>
      <c r="I4627" s="31"/>
      <c r="J4627" s="31"/>
      <c r="K4627" s="31"/>
    </row>
    <row r="4628" spans="1:11" ht="15.75" x14ac:dyDescent="0.25">
      <c r="A4628" s="28" t="str">
        <f>IFERROR((RANK(B4628, $B$5:B9624) + COUNTIF($B$5:B4628, B4628) - 1),"")</f>
        <v/>
      </c>
      <c r="B4628" s="29" t="str">
        <f t="shared" si="144"/>
        <v>0</v>
      </c>
      <c r="C4628" s="30"/>
      <c r="D4628" s="30"/>
      <c r="E4628" s="34"/>
      <c r="F4628" s="33" t="str">
        <f t="shared" si="145"/>
        <v/>
      </c>
      <c r="G4628" s="30"/>
      <c r="H4628" s="30"/>
      <c r="I4628" s="31"/>
      <c r="J4628" s="31"/>
      <c r="K4628" s="31"/>
    </row>
    <row r="4629" spans="1:11" ht="15.75" x14ac:dyDescent="0.25">
      <c r="A4629" s="28" t="str">
        <f>IFERROR((RANK(B4629, $B$5:B9625) + COUNTIF($B$5:B4629, B4629) - 1),"")</f>
        <v/>
      </c>
      <c r="B4629" s="29" t="str">
        <f t="shared" si="144"/>
        <v>0</v>
      </c>
      <c r="C4629" s="30"/>
      <c r="D4629" s="30"/>
      <c r="E4629" s="34"/>
      <c r="F4629" s="33" t="str">
        <f t="shared" si="145"/>
        <v/>
      </c>
      <c r="G4629" s="30"/>
      <c r="H4629" s="30"/>
      <c r="I4629" s="31"/>
      <c r="J4629" s="31"/>
      <c r="K4629" s="31"/>
    </row>
    <row r="4630" spans="1:11" ht="15.75" x14ac:dyDescent="0.25">
      <c r="A4630" s="28" t="str">
        <f>IFERROR((RANK(B4630, $B$5:B9626) + COUNTIF($B$5:B4630, B4630) - 1),"")</f>
        <v/>
      </c>
      <c r="B4630" s="29" t="str">
        <f t="shared" si="144"/>
        <v>0</v>
      </c>
      <c r="C4630" s="30"/>
      <c r="D4630" s="30"/>
      <c r="E4630" s="34"/>
      <c r="F4630" s="33" t="str">
        <f t="shared" si="145"/>
        <v/>
      </c>
      <c r="G4630" s="30"/>
      <c r="H4630" s="30"/>
      <c r="I4630" s="31"/>
      <c r="J4630" s="31"/>
      <c r="K4630" s="31"/>
    </row>
    <row r="4631" spans="1:11" ht="15.75" x14ac:dyDescent="0.25">
      <c r="A4631" s="28" t="str">
        <f>IFERROR((RANK(B4631, $B$5:B9627) + COUNTIF($B$5:B4631, B4631) - 1),"")</f>
        <v/>
      </c>
      <c r="B4631" s="29" t="str">
        <f t="shared" si="144"/>
        <v>0</v>
      </c>
      <c r="C4631" s="30"/>
      <c r="D4631" s="30"/>
      <c r="E4631" s="34"/>
      <c r="F4631" s="33" t="str">
        <f t="shared" si="145"/>
        <v/>
      </c>
      <c r="G4631" s="30"/>
      <c r="H4631" s="30"/>
      <c r="I4631" s="31"/>
      <c r="J4631" s="31"/>
      <c r="K4631" s="31"/>
    </row>
    <row r="4632" spans="1:11" ht="15.75" x14ac:dyDescent="0.25">
      <c r="A4632" s="28" t="str">
        <f>IFERROR((RANK(B4632, $B$5:B9628) + COUNTIF($B$5:B4632, B4632) - 1),"")</f>
        <v/>
      </c>
      <c r="B4632" s="29" t="str">
        <f t="shared" si="144"/>
        <v>0</v>
      </c>
      <c r="C4632" s="30"/>
      <c r="D4632" s="30"/>
      <c r="E4632" s="34"/>
      <c r="F4632" s="33" t="str">
        <f t="shared" si="145"/>
        <v/>
      </c>
      <c r="G4632" s="30"/>
      <c r="H4632" s="30"/>
      <c r="I4632" s="31"/>
      <c r="J4632" s="31"/>
      <c r="K4632" s="31"/>
    </row>
    <row r="4633" spans="1:11" ht="15.75" x14ac:dyDescent="0.25">
      <c r="A4633" s="28" t="str">
        <f>IFERROR((RANK(B4633, $B$5:B9629) + COUNTIF($B$5:B4633, B4633) - 1),"")</f>
        <v/>
      </c>
      <c r="B4633" s="29" t="str">
        <f t="shared" si="144"/>
        <v>0</v>
      </c>
      <c r="C4633" s="30"/>
      <c r="D4633" s="30"/>
      <c r="E4633" s="34"/>
      <c r="F4633" s="33" t="str">
        <f t="shared" si="145"/>
        <v/>
      </c>
      <c r="G4633" s="30"/>
      <c r="H4633" s="30"/>
      <c r="I4633" s="31"/>
      <c r="J4633" s="31"/>
      <c r="K4633" s="31"/>
    </row>
    <row r="4634" spans="1:11" ht="15.75" x14ac:dyDescent="0.25">
      <c r="A4634" s="28" t="str">
        <f>IFERROR((RANK(B4634, $B$5:B9630) + COUNTIF($B$5:B4634, B4634) - 1),"")</f>
        <v/>
      </c>
      <c r="B4634" s="29" t="str">
        <f t="shared" si="144"/>
        <v>0</v>
      </c>
      <c r="C4634" s="30"/>
      <c r="D4634" s="30"/>
      <c r="E4634" s="34"/>
      <c r="F4634" s="33" t="str">
        <f t="shared" si="145"/>
        <v/>
      </c>
      <c r="G4634" s="30"/>
      <c r="H4634" s="30"/>
      <c r="I4634" s="31"/>
      <c r="J4634" s="31"/>
      <c r="K4634" s="31"/>
    </row>
    <row r="4635" spans="1:11" ht="15.75" x14ac:dyDescent="0.25">
      <c r="A4635" s="28" t="str">
        <f>IFERROR((RANK(B4635, $B$5:B9631) + COUNTIF($B$5:B4635, B4635) - 1),"")</f>
        <v/>
      </c>
      <c r="B4635" s="29" t="str">
        <f t="shared" si="144"/>
        <v>0</v>
      </c>
      <c r="C4635" s="30"/>
      <c r="D4635" s="30"/>
      <c r="E4635" s="34"/>
      <c r="F4635" s="33" t="str">
        <f t="shared" si="145"/>
        <v/>
      </c>
      <c r="G4635" s="30"/>
      <c r="H4635" s="30"/>
      <c r="I4635" s="31"/>
      <c r="J4635" s="31"/>
      <c r="K4635" s="31"/>
    </row>
    <row r="4636" spans="1:11" ht="15.75" x14ac:dyDescent="0.25">
      <c r="A4636" s="28" t="str">
        <f>IFERROR((RANK(B4636, $B$5:B9632) + COUNTIF($B$5:B4636, B4636) - 1),"")</f>
        <v/>
      </c>
      <c r="B4636" s="29" t="str">
        <f t="shared" si="144"/>
        <v>0</v>
      </c>
      <c r="C4636" s="30"/>
      <c r="D4636" s="30"/>
      <c r="E4636" s="34"/>
      <c r="F4636" s="33" t="str">
        <f t="shared" si="145"/>
        <v/>
      </c>
      <c r="G4636" s="30"/>
      <c r="H4636" s="30"/>
      <c r="I4636" s="31"/>
      <c r="J4636" s="31"/>
      <c r="K4636" s="31"/>
    </row>
    <row r="4637" spans="1:11" ht="15.75" x14ac:dyDescent="0.25">
      <c r="A4637" s="28" t="str">
        <f>IFERROR((RANK(B4637, $B$5:B9633) + COUNTIF($B$5:B4637, B4637) - 1),"")</f>
        <v/>
      </c>
      <c r="B4637" s="29" t="str">
        <f t="shared" si="144"/>
        <v>0</v>
      </c>
      <c r="C4637" s="30"/>
      <c r="D4637" s="30"/>
      <c r="E4637" s="34"/>
      <c r="F4637" s="33" t="str">
        <f t="shared" si="145"/>
        <v/>
      </c>
      <c r="G4637" s="30"/>
      <c r="H4637" s="30"/>
      <c r="I4637" s="31"/>
      <c r="J4637" s="31"/>
      <c r="K4637" s="31"/>
    </row>
    <row r="4638" spans="1:11" ht="15.75" x14ac:dyDescent="0.25">
      <c r="A4638" s="28" t="str">
        <f>IFERROR((RANK(B4638, $B$5:B9634) + COUNTIF($B$5:B4638, B4638) - 1),"")</f>
        <v/>
      </c>
      <c r="B4638" s="29" t="str">
        <f t="shared" si="144"/>
        <v>0</v>
      </c>
      <c r="C4638" s="30"/>
      <c r="D4638" s="30"/>
      <c r="E4638" s="34"/>
      <c r="F4638" s="33" t="str">
        <f t="shared" si="145"/>
        <v/>
      </c>
      <c r="G4638" s="30"/>
      <c r="H4638" s="30"/>
      <c r="I4638" s="31"/>
      <c r="J4638" s="31"/>
      <c r="K4638" s="31"/>
    </row>
    <row r="4639" spans="1:11" ht="15.75" x14ac:dyDescent="0.25">
      <c r="A4639" s="28" t="str">
        <f>IFERROR((RANK(B4639, $B$5:B9635) + COUNTIF($B$5:B4639, B4639) - 1),"")</f>
        <v/>
      </c>
      <c r="B4639" s="29" t="str">
        <f t="shared" si="144"/>
        <v>0</v>
      </c>
      <c r="C4639" s="30"/>
      <c r="D4639" s="30"/>
      <c r="E4639" s="34"/>
      <c r="F4639" s="33" t="str">
        <f t="shared" si="145"/>
        <v/>
      </c>
      <c r="G4639" s="30"/>
      <c r="H4639" s="30"/>
      <c r="I4639" s="31"/>
      <c r="J4639" s="31"/>
      <c r="K4639" s="31"/>
    </row>
    <row r="4640" spans="1:11" ht="15.75" x14ac:dyDescent="0.25">
      <c r="A4640" s="28" t="str">
        <f>IFERROR((RANK(B4640, $B$5:B9636) + COUNTIF($B$5:B4640, B4640) - 1),"")</f>
        <v/>
      </c>
      <c r="B4640" s="29" t="str">
        <f t="shared" si="144"/>
        <v>0</v>
      </c>
      <c r="C4640" s="30"/>
      <c r="D4640" s="30"/>
      <c r="E4640" s="34"/>
      <c r="F4640" s="33" t="str">
        <f t="shared" si="145"/>
        <v/>
      </c>
      <c r="G4640" s="30"/>
      <c r="H4640" s="30"/>
      <c r="I4640" s="31"/>
      <c r="J4640" s="31"/>
      <c r="K4640" s="31"/>
    </row>
    <row r="4641" spans="1:11" ht="15.75" x14ac:dyDescent="0.25">
      <c r="A4641" s="28" t="str">
        <f>IFERROR((RANK(B4641, $B$5:B9637) + COUNTIF($B$5:B4641, B4641) - 1),"")</f>
        <v/>
      </c>
      <c r="B4641" s="29" t="str">
        <f t="shared" si="144"/>
        <v>0</v>
      </c>
      <c r="C4641" s="30"/>
      <c r="D4641" s="30"/>
      <c r="E4641" s="34"/>
      <c r="F4641" s="33" t="str">
        <f t="shared" si="145"/>
        <v/>
      </c>
      <c r="G4641" s="30"/>
      <c r="H4641" s="30"/>
      <c r="I4641" s="31"/>
      <c r="J4641" s="31"/>
      <c r="K4641" s="31"/>
    </row>
    <row r="4642" spans="1:11" ht="15.75" x14ac:dyDescent="0.25">
      <c r="A4642" s="28" t="str">
        <f>IFERROR((RANK(B4642, $B$5:B9638) + COUNTIF($B$5:B4642, B4642) - 1),"")</f>
        <v/>
      </c>
      <c r="B4642" s="29" t="str">
        <f t="shared" si="144"/>
        <v>0</v>
      </c>
      <c r="C4642" s="30"/>
      <c r="D4642" s="30"/>
      <c r="E4642" s="34"/>
      <c r="F4642" s="33" t="str">
        <f t="shared" si="145"/>
        <v/>
      </c>
      <c r="G4642" s="30"/>
      <c r="H4642" s="30"/>
      <c r="I4642" s="31"/>
      <c r="J4642" s="31"/>
      <c r="K4642" s="31"/>
    </row>
    <row r="4643" spans="1:11" ht="15.75" x14ac:dyDescent="0.25">
      <c r="A4643" s="28" t="str">
        <f>IFERROR((RANK(B4643, $B$5:B9639) + COUNTIF($B$5:B4643, B4643) - 1),"")</f>
        <v/>
      </c>
      <c r="B4643" s="29" t="str">
        <f t="shared" si="144"/>
        <v>0</v>
      </c>
      <c r="C4643" s="30"/>
      <c r="D4643" s="30"/>
      <c r="E4643" s="34"/>
      <c r="F4643" s="33" t="str">
        <f t="shared" si="145"/>
        <v/>
      </c>
      <c r="G4643" s="30"/>
      <c r="H4643" s="30"/>
      <c r="I4643" s="31"/>
      <c r="J4643" s="31"/>
      <c r="K4643" s="31"/>
    </row>
    <row r="4644" spans="1:11" ht="15.75" x14ac:dyDescent="0.25">
      <c r="A4644" s="28" t="str">
        <f>IFERROR((RANK(B4644, $B$5:B9640) + COUNTIF($B$5:B4644, B4644) - 1),"")</f>
        <v/>
      </c>
      <c r="B4644" s="29" t="str">
        <f t="shared" si="144"/>
        <v>0</v>
      </c>
      <c r="C4644" s="30"/>
      <c r="D4644" s="30"/>
      <c r="E4644" s="34"/>
      <c r="F4644" s="33" t="str">
        <f t="shared" si="145"/>
        <v/>
      </c>
      <c r="G4644" s="30"/>
      <c r="H4644" s="30"/>
      <c r="I4644" s="31"/>
      <c r="J4644" s="31"/>
      <c r="K4644" s="31"/>
    </row>
    <row r="4645" spans="1:11" ht="15.75" x14ac:dyDescent="0.25">
      <c r="A4645" s="28" t="str">
        <f>IFERROR((RANK(B4645, $B$5:B9641) + COUNTIF($B$5:B4645, B4645) - 1),"")</f>
        <v/>
      </c>
      <c r="B4645" s="29" t="str">
        <f t="shared" si="144"/>
        <v>0</v>
      </c>
      <c r="C4645" s="30"/>
      <c r="D4645" s="30"/>
      <c r="E4645" s="34"/>
      <c r="F4645" s="33" t="str">
        <f t="shared" si="145"/>
        <v/>
      </c>
      <c r="G4645" s="30"/>
      <c r="H4645" s="30"/>
      <c r="I4645" s="31"/>
      <c r="J4645" s="31"/>
      <c r="K4645" s="31"/>
    </row>
    <row r="4646" spans="1:11" ht="15.75" x14ac:dyDescent="0.25">
      <c r="A4646" s="28" t="str">
        <f>IFERROR((RANK(B4646, $B$5:B9642) + COUNTIF($B$5:B4646, B4646) - 1),"")</f>
        <v/>
      </c>
      <c r="B4646" s="29" t="str">
        <f t="shared" si="144"/>
        <v>0</v>
      </c>
      <c r="C4646" s="30"/>
      <c r="D4646" s="30"/>
      <c r="E4646" s="34"/>
      <c r="F4646" s="33" t="str">
        <f t="shared" si="145"/>
        <v/>
      </c>
      <c r="G4646" s="30"/>
      <c r="H4646" s="30"/>
      <c r="I4646" s="31"/>
      <c r="J4646" s="31"/>
      <c r="K4646" s="31"/>
    </row>
    <row r="4647" spans="1:11" ht="15.75" x14ac:dyDescent="0.25">
      <c r="A4647" s="28" t="str">
        <f>IFERROR((RANK(B4647, $B$5:B9643) + COUNTIF($B$5:B4647, B4647) - 1),"")</f>
        <v/>
      </c>
      <c r="B4647" s="29" t="str">
        <f t="shared" si="144"/>
        <v>0</v>
      </c>
      <c r="C4647" s="30"/>
      <c r="D4647" s="30"/>
      <c r="E4647" s="34"/>
      <c r="F4647" s="33" t="str">
        <f t="shared" si="145"/>
        <v/>
      </c>
      <c r="G4647" s="30"/>
      <c r="H4647" s="30"/>
      <c r="I4647" s="31"/>
      <c r="J4647" s="31"/>
      <c r="K4647" s="31"/>
    </row>
    <row r="4648" spans="1:11" ht="15.75" x14ac:dyDescent="0.25">
      <c r="A4648" s="28" t="str">
        <f>IFERROR((RANK(B4648, $B$5:B9644) + COUNTIF($B$5:B4648, B4648) - 1),"")</f>
        <v/>
      </c>
      <c r="B4648" s="29" t="str">
        <f t="shared" si="144"/>
        <v>0</v>
      </c>
      <c r="C4648" s="30"/>
      <c r="D4648" s="30"/>
      <c r="E4648" s="34"/>
      <c r="F4648" s="33" t="str">
        <f t="shared" si="145"/>
        <v/>
      </c>
      <c r="G4648" s="30"/>
      <c r="H4648" s="30"/>
      <c r="I4648" s="31"/>
      <c r="J4648" s="31"/>
      <c r="K4648" s="31"/>
    </row>
    <row r="4649" spans="1:11" ht="15.75" x14ac:dyDescent="0.25">
      <c r="A4649" s="28" t="str">
        <f>IFERROR((RANK(B4649, $B$5:B9645) + COUNTIF($B$5:B4649, B4649) - 1),"")</f>
        <v/>
      </c>
      <c r="B4649" s="29" t="str">
        <f t="shared" si="144"/>
        <v>0</v>
      </c>
      <c r="C4649" s="30"/>
      <c r="D4649" s="30"/>
      <c r="E4649" s="34"/>
      <c r="F4649" s="33" t="str">
        <f t="shared" si="145"/>
        <v/>
      </c>
      <c r="G4649" s="30"/>
      <c r="H4649" s="30"/>
      <c r="I4649" s="31"/>
      <c r="J4649" s="31"/>
      <c r="K4649" s="31"/>
    </row>
    <row r="4650" spans="1:11" ht="15.75" x14ac:dyDescent="0.25">
      <c r="A4650" s="28" t="str">
        <f>IFERROR((RANK(B4650, $B$5:B9646) + COUNTIF($B$5:B4650, B4650) - 1),"")</f>
        <v/>
      </c>
      <c r="B4650" s="29" t="str">
        <f t="shared" si="144"/>
        <v>0</v>
      </c>
      <c r="C4650" s="30"/>
      <c r="D4650" s="30"/>
      <c r="E4650" s="34"/>
      <c r="F4650" s="33" t="str">
        <f t="shared" si="145"/>
        <v/>
      </c>
      <c r="G4650" s="30"/>
      <c r="H4650" s="30"/>
      <c r="I4650" s="31"/>
      <c r="J4650" s="31"/>
      <c r="K4650" s="31"/>
    </row>
    <row r="4651" spans="1:11" ht="15.75" x14ac:dyDescent="0.25">
      <c r="A4651" s="28" t="str">
        <f>IFERROR((RANK(B4651, $B$5:B9647) + COUNTIF($B$5:B4651, B4651) - 1),"")</f>
        <v/>
      </c>
      <c r="B4651" s="29" t="str">
        <f t="shared" si="144"/>
        <v>0</v>
      </c>
      <c r="C4651" s="30"/>
      <c r="D4651" s="30"/>
      <c r="E4651" s="34"/>
      <c r="F4651" s="33" t="str">
        <f t="shared" si="145"/>
        <v/>
      </c>
      <c r="G4651" s="30"/>
      <c r="H4651" s="30"/>
      <c r="I4651" s="31"/>
      <c r="J4651" s="31"/>
      <c r="K4651" s="31"/>
    </row>
    <row r="4652" spans="1:11" ht="15.75" x14ac:dyDescent="0.25">
      <c r="A4652" s="28" t="str">
        <f>IFERROR((RANK(B4652, $B$5:B9648) + COUNTIF($B$5:B4652, B4652) - 1),"")</f>
        <v/>
      </c>
      <c r="B4652" s="29" t="str">
        <f t="shared" si="144"/>
        <v>0</v>
      </c>
      <c r="C4652" s="30"/>
      <c r="D4652" s="30"/>
      <c r="E4652" s="34"/>
      <c r="F4652" s="33" t="str">
        <f t="shared" si="145"/>
        <v/>
      </c>
      <c r="G4652" s="30"/>
      <c r="H4652" s="30"/>
      <c r="I4652" s="31"/>
      <c r="J4652" s="31"/>
      <c r="K4652" s="31"/>
    </row>
    <row r="4653" spans="1:11" ht="15.75" x14ac:dyDescent="0.25">
      <c r="A4653" s="28" t="str">
        <f>IFERROR((RANK(B4653, $B$5:B9649) + COUNTIF($B$5:B4653, B4653) - 1),"")</f>
        <v/>
      </c>
      <c r="B4653" s="29" t="str">
        <f t="shared" si="144"/>
        <v>0</v>
      </c>
      <c r="C4653" s="30"/>
      <c r="D4653" s="30"/>
      <c r="E4653" s="34"/>
      <c r="F4653" s="33" t="str">
        <f t="shared" si="145"/>
        <v/>
      </c>
      <c r="G4653" s="30"/>
      <c r="H4653" s="30"/>
      <c r="I4653" s="31"/>
      <c r="J4653" s="31"/>
      <c r="K4653" s="31"/>
    </row>
    <row r="4654" spans="1:11" ht="15.75" x14ac:dyDescent="0.25">
      <c r="A4654" s="28" t="str">
        <f>IFERROR((RANK(B4654, $B$5:B9650) + COUNTIF($B$5:B4654, B4654) - 1),"")</f>
        <v/>
      </c>
      <c r="B4654" s="29" t="str">
        <f t="shared" si="144"/>
        <v>0</v>
      </c>
      <c r="C4654" s="30"/>
      <c r="D4654" s="30"/>
      <c r="E4654" s="34"/>
      <c r="F4654" s="33" t="str">
        <f t="shared" si="145"/>
        <v/>
      </c>
      <c r="G4654" s="30"/>
      <c r="H4654" s="30"/>
      <c r="I4654" s="31"/>
      <c r="J4654" s="31"/>
      <c r="K4654" s="31"/>
    </row>
    <row r="4655" spans="1:11" ht="15.75" x14ac:dyDescent="0.25">
      <c r="A4655" s="28" t="str">
        <f>IFERROR((RANK(B4655, $B$5:B9651) + COUNTIF($B$5:B4655, B4655) - 1),"")</f>
        <v/>
      </c>
      <c r="B4655" s="29" t="str">
        <f t="shared" si="144"/>
        <v>0</v>
      </c>
      <c r="C4655" s="30"/>
      <c r="D4655" s="30"/>
      <c r="E4655" s="34"/>
      <c r="F4655" s="33" t="str">
        <f t="shared" si="145"/>
        <v/>
      </c>
      <c r="G4655" s="30"/>
      <c r="H4655" s="30"/>
      <c r="I4655" s="31"/>
      <c r="J4655" s="31"/>
      <c r="K4655" s="31"/>
    </row>
    <row r="4656" spans="1:11" ht="15.75" x14ac:dyDescent="0.25">
      <c r="A4656" s="28" t="str">
        <f>IFERROR((RANK(B4656, $B$5:B9652) + COUNTIF($B$5:B4656, B4656) - 1),"")</f>
        <v/>
      </c>
      <c r="B4656" s="29" t="str">
        <f t="shared" si="144"/>
        <v>0</v>
      </c>
      <c r="C4656" s="30"/>
      <c r="D4656" s="30"/>
      <c r="E4656" s="34"/>
      <c r="F4656" s="33" t="str">
        <f t="shared" si="145"/>
        <v/>
      </c>
      <c r="G4656" s="30"/>
      <c r="H4656" s="30"/>
      <c r="I4656" s="31"/>
      <c r="J4656" s="31"/>
      <c r="K4656" s="31"/>
    </row>
    <row r="4657" spans="1:11" ht="15.75" x14ac:dyDescent="0.25">
      <c r="A4657" s="28" t="str">
        <f>IFERROR((RANK(B4657, $B$5:B9653) + COUNTIF($B$5:B4657, B4657) - 1),"")</f>
        <v/>
      </c>
      <c r="B4657" s="29" t="str">
        <f t="shared" si="144"/>
        <v>0</v>
      </c>
      <c r="C4657" s="30"/>
      <c r="D4657" s="30"/>
      <c r="E4657" s="34"/>
      <c r="F4657" s="33" t="str">
        <f t="shared" si="145"/>
        <v/>
      </c>
      <c r="G4657" s="30"/>
      <c r="H4657" s="30"/>
      <c r="I4657" s="31"/>
      <c r="J4657" s="31"/>
      <c r="K4657" s="31"/>
    </row>
    <row r="4658" spans="1:11" ht="15.75" x14ac:dyDescent="0.25">
      <c r="A4658" s="28" t="str">
        <f>IFERROR((RANK(B4658, $B$5:B9654) + COUNTIF($B$5:B4658, B4658) - 1),"")</f>
        <v/>
      </c>
      <c r="B4658" s="29" t="str">
        <f t="shared" si="144"/>
        <v>0</v>
      </c>
      <c r="C4658" s="30"/>
      <c r="D4658" s="30"/>
      <c r="E4658" s="34"/>
      <c r="F4658" s="33" t="str">
        <f t="shared" si="145"/>
        <v/>
      </c>
      <c r="G4658" s="30"/>
      <c r="H4658" s="30"/>
      <c r="I4658" s="31"/>
      <c r="J4658" s="31"/>
      <c r="K4658" s="31"/>
    </row>
    <row r="4659" spans="1:11" ht="15.75" x14ac:dyDescent="0.25">
      <c r="A4659" s="28" t="str">
        <f>IFERROR((RANK(B4659, $B$5:B9655) + COUNTIF($B$5:B4659, B4659) - 1),"")</f>
        <v/>
      </c>
      <c r="B4659" s="29" t="str">
        <f t="shared" si="144"/>
        <v>0</v>
      </c>
      <c r="C4659" s="30"/>
      <c r="D4659" s="30"/>
      <c r="E4659" s="34"/>
      <c r="F4659" s="33" t="str">
        <f t="shared" si="145"/>
        <v/>
      </c>
      <c r="G4659" s="30"/>
      <c r="H4659" s="30"/>
      <c r="I4659" s="31"/>
      <c r="J4659" s="31"/>
      <c r="K4659" s="31"/>
    </row>
    <row r="4660" spans="1:11" ht="15.75" x14ac:dyDescent="0.25">
      <c r="A4660" s="28" t="str">
        <f>IFERROR((RANK(B4660, $B$5:B9656) + COUNTIF($B$5:B4660, B4660) - 1),"")</f>
        <v/>
      </c>
      <c r="B4660" s="29" t="str">
        <f t="shared" si="144"/>
        <v>0</v>
      </c>
      <c r="C4660" s="30"/>
      <c r="D4660" s="30"/>
      <c r="E4660" s="34"/>
      <c r="F4660" s="33" t="str">
        <f t="shared" si="145"/>
        <v/>
      </c>
      <c r="G4660" s="30"/>
      <c r="H4660" s="30"/>
      <c r="I4660" s="31"/>
      <c r="J4660" s="31"/>
      <c r="K4660" s="31"/>
    </row>
    <row r="4661" spans="1:11" ht="15.75" x14ac:dyDescent="0.25">
      <c r="A4661" s="28" t="str">
        <f>IFERROR((RANK(B4661, $B$5:B9657) + COUNTIF($B$5:B4661, B4661) - 1),"")</f>
        <v/>
      </c>
      <c r="B4661" s="29" t="str">
        <f t="shared" si="144"/>
        <v>0</v>
      </c>
      <c r="C4661" s="30"/>
      <c r="D4661" s="30"/>
      <c r="E4661" s="34"/>
      <c r="F4661" s="33" t="str">
        <f t="shared" si="145"/>
        <v/>
      </c>
      <c r="G4661" s="30"/>
      <c r="H4661" s="30"/>
      <c r="I4661" s="31"/>
      <c r="J4661" s="31"/>
      <c r="K4661" s="31"/>
    </row>
    <row r="4662" spans="1:11" ht="15.75" x14ac:dyDescent="0.25">
      <c r="A4662" s="28" t="str">
        <f>IFERROR((RANK(B4662, $B$5:B9658) + COUNTIF($B$5:B4662, B4662) - 1),"")</f>
        <v/>
      </c>
      <c r="B4662" s="29" t="str">
        <f t="shared" si="144"/>
        <v>0</v>
      </c>
      <c r="C4662" s="30"/>
      <c r="D4662" s="30"/>
      <c r="E4662" s="34"/>
      <c r="F4662" s="33" t="str">
        <f t="shared" si="145"/>
        <v/>
      </c>
      <c r="G4662" s="30"/>
      <c r="H4662" s="30"/>
      <c r="I4662" s="31"/>
      <c r="J4662" s="31"/>
      <c r="K4662" s="31"/>
    </row>
    <row r="4663" spans="1:11" ht="15.75" x14ac:dyDescent="0.25">
      <c r="A4663" s="28" t="str">
        <f>IFERROR((RANK(B4663, $B$5:B9659) + COUNTIF($B$5:B4663, B4663) - 1),"")</f>
        <v/>
      </c>
      <c r="B4663" s="29" t="str">
        <f t="shared" si="144"/>
        <v>0</v>
      </c>
      <c r="C4663" s="30"/>
      <c r="D4663" s="30"/>
      <c r="E4663" s="34"/>
      <c r="F4663" s="33" t="str">
        <f t="shared" si="145"/>
        <v/>
      </c>
      <c r="G4663" s="30"/>
      <c r="H4663" s="30"/>
      <c r="I4663" s="31"/>
      <c r="J4663" s="31"/>
      <c r="K4663" s="31"/>
    </row>
    <row r="4664" spans="1:11" ht="15.75" x14ac:dyDescent="0.25">
      <c r="A4664" s="28" t="str">
        <f>IFERROR((RANK(B4664, $B$5:B9660) + COUNTIF($B$5:B4664, B4664) - 1),"")</f>
        <v/>
      </c>
      <c r="B4664" s="29" t="str">
        <f t="shared" si="144"/>
        <v>0</v>
      </c>
      <c r="C4664" s="30"/>
      <c r="D4664" s="30"/>
      <c r="E4664" s="34"/>
      <c r="F4664" s="33" t="str">
        <f t="shared" si="145"/>
        <v/>
      </c>
      <c r="G4664" s="30"/>
      <c r="H4664" s="30"/>
      <c r="I4664" s="31"/>
      <c r="J4664" s="31"/>
      <c r="K4664" s="31"/>
    </row>
    <row r="4665" spans="1:11" ht="15.75" x14ac:dyDescent="0.25">
      <c r="A4665" s="28" t="str">
        <f>IFERROR((RANK(B4665, $B$5:B9661) + COUNTIF($B$5:B4665, B4665) - 1),"")</f>
        <v/>
      </c>
      <c r="B4665" s="29" t="str">
        <f t="shared" si="144"/>
        <v>0</v>
      </c>
      <c r="C4665" s="30"/>
      <c r="D4665" s="30"/>
      <c r="E4665" s="34"/>
      <c r="F4665" s="33" t="str">
        <f t="shared" si="145"/>
        <v/>
      </c>
      <c r="G4665" s="30"/>
      <c r="H4665" s="30"/>
      <c r="I4665" s="31"/>
      <c r="J4665" s="31"/>
      <c r="K4665" s="31"/>
    </row>
    <row r="4666" spans="1:11" ht="15.75" x14ac:dyDescent="0.25">
      <c r="A4666" s="28" t="str">
        <f>IFERROR((RANK(B4666, $B$5:B9662) + COUNTIF($B$5:B4666, B4666) - 1),"")</f>
        <v/>
      </c>
      <c r="B4666" s="29" t="str">
        <f t="shared" si="144"/>
        <v>0</v>
      </c>
      <c r="C4666" s="30"/>
      <c r="D4666" s="30"/>
      <c r="E4666" s="34"/>
      <c r="F4666" s="33" t="str">
        <f t="shared" si="145"/>
        <v/>
      </c>
      <c r="G4666" s="30"/>
      <c r="H4666" s="30"/>
      <c r="I4666" s="31"/>
      <c r="J4666" s="31"/>
      <c r="K4666" s="31"/>
    </row>
    <row r="4667" spans="1:11" ht="15.75" x14ac:dyDescent="0.25">
      <c r="A4667" s="28" t="str">
        <f>IFERROR((RANK(B4667, $B$5:B9663) + COUNTIF($B$5:B4667, B4667) - 1),"")</f>
        <v/>
      </c>
      <c r="B4667" s="29" t="str">
        <f t="shared" si="144"/>
        <v>0</v>
      </c>
      <c r="C4667" s="30"/>
      <c r="D4667" s="30"/>
      <c r="E4667" s="34"/>
      <c r="F4667" s="33" t="str">
        <f t="shared" si="145"/>
        <v/>
      </c>
      <c r="G4667" s="30"/>
      <c r="H4667" s="30"/>
      <c r="I4667" s="31"/>
      <c r="J4667" s="31"/>
      <c r="K4667" s="31"/>
    </row>
    <row r="4668" spans="1:11" ht="15.75" x14ac:dyDescent="0.25">
      <c r="A4668" s="28" t="str">
        <f>IFERROR((RANK(B4668, $B$5:B9664) + COUNTIF($B$5:B4668, B4668) - 1),"")</f>
        <v/>
      </c>
      <c r="B4668" s="29" t="str">
        <f t="shared" si="144"/>
        <v>0</v>
      </c>
      <c r="C4668" s="30"/>
      <c r="D4668" s="30"/>
      <c r="E4668" s="34"/>
      <c r="F4668" s="33" t="str">
        <f t="shared" si="145"/>
        <v/>
      </c>
      <c r="G4668" s="30"/>
      <c r="H4668" s="30"/>
      <c r="I4668" s="31"/>
      <c r="J4668" s="31"/>
      <c r="K4668" s="31"/>
    </row>
    <row r="4669" spans="1:11" ht="15.75" x14ac:dyDescent="0.25">
      <c r="A4669" s="28" t="str">
        <f>IFERROR((RANK(B4669, $B$5:B9665) + COUNTIF($B$5:B4669, B4669) - 1),"")</f>
        <v/>
      </c>
      <c r="B4669" s="29" t="str">
        <f t="shared" si="144"/>
        <v>0</v>
      </c>
      <c r="C4669" s="30"/>
      <c r="D4669" s="30"/>
      <c r="E4669" s="34"/>
      <c r="F4669" s="33" t="str">
        <f t="shared" si="145"/>
        <v/>
      </c>
      <c r="G4669" s="30"/>
      <c r="H4669" s="30"/>
      <c r="I4669" s="31"/>
      <c r="J4669" s="31"/>
      <c r="K4669" s="31"/>
    </row>
    <row r="4670" spans="1:11" ht="15.75" x14ac:dyDescent="0.25">
      <c r="A4670" s="28" t="str">
        <f>IFERROR((RANK(B4670, $B$5:B9666) + COUNTIF($B$5:B4670, B4670) - 1),"")</f>
        <v/>
      </c>
      <c r="B4670" s="29" t="str">
        <f t="shared" si="144"/>
        <v>0</v>
      </c>
      <c r="C4670" s="30"/>
      <c r="D4670" s="30"/>
      <c r="E4670" s="34"/>
      <c r="F4670" s="33" t="str">
        <f t="shared" si="145"/>
        <v/>
      </c>
      <c r="G4670" s="30"/>
      <c r="H4670" s="30"/>
      <c r="I4670" s="31"/>
      <c r="J4670" s="31"/>
      <c r="K4670" s="31"/>
    </row>
    <row r="4671" spans="1:11" ht="15.75" x14ac:dyDescent="0.25">
      <c r="A4671" s="28" t="str">
        <f>IFERROR((RANK(B4671, $B$5:B9667) + COUNTIF($B$5:B4671, B4671) - 1),"")</f>
        <v/>
      </c>
      <c r="B4671" s="29" t="str">
        <f t="shared" si="144"/>
        <v>0</v>
      </c>
      <c r="C4671" s="30"/>
      <c r="D4671" s="30"/>
      <c r="E4671" s="34"/>
      <c r="F4671" s="33" t="str">
        <f t="shared" si="145"/>
        <v/>
      </c>
      <c r="G4671" s="30"/>
      <c r="H4671" s="30"/>
      <c r="I4671" s="31"/>
      <c r="J4671" s="31"/>
      <c r="K4671" s="31"/>
    </row>
    <row r="4672" spans="1:11" ht="15.75" x14ac:dyDescent="0.25">
      <c r="A4672" s="28" t="str">
        <f>IFERROR((RANK(B4672, $B$5:B9668) + COUNTIF($B$5:B4672, B4672) - 1),"")</f>
        <v/>
      </c>
      <c r="B4672" s="29" t="str">
        <f t="shared" si="144"/>
        <v>0</v>
      </c>
      <c r="C4672" s="30"/>
      <c r="D4672" s="30"/>
      <c r="E4672" s="34"/>
      <c r="F4672" s="33" t="str">
        <f t="shared" si="145"/>
        <v/>
      </c>
      <c r="G4672" s="30"/>
      <c r="H4672" s="30"/>
      <c r="I4672" s="31"/>
      <c r="J4672" s="31"/>
      <c r="K4672" s="31"/>
    </row>
    <row r="4673" spans="1:11" ht="15.75" x14ac:dyDescent="0.25">
      <c r="A4673" s="28" t="str">
        <f>IFERROR((RANK(B4673, $B$5:B9669) + COUNTIF($B$5:B4673, B4673) - 1),"")</f>
        <v/>
      </c>
      <c r="B4673" s="29" t="str">
        <f t="shared" si="144"/>
        <v>0</v>
      </c>
      <c r="C4673" s="30"/>
      <c r="D4673" s="30"/>
      <c r="E4673" s="34"/>
      <c r="F4673" s="33" t="str">
        <f t="shared" si="145"/>
        <v/>
      </c>
      <c r="G4673" s="30"/>
      <c r="H4673" s="30"/>
      <c r="I4673" s="31"/>
      <c r="J4673" s="31"/>
      <c r="K4673" s="31"/>
    </row>
    <row r="4674" spans="1:11" ht="15.75" x14ac:dyDescent="0.25">
      <c r="A4674" s="28" t="str">
        <f>IFERROR((RANK(B4674, $B$5:B9670) + COUNTIF($B$5:B4674, B4674) - 1),"")</f>
        <v/>
      </c>
      <c r="B4674" s="29" t="str">
        <f t="shared" si="144"/>
        <v>0</v>
      </c>
      <c r="C4674" s="30"/>
      <c r="D4674" s="30"/>
      <c r="E4674" s="34"/>
      <c r="F4674" s="33" t="str">
        <f t="shared" si="145"/>
        <v/>
      </c>
      <c r="G4674" s="30"/>
      <c r="H4674" s="30"/>
      <c r="I4674" s="31"/>
      <c r="J4674" s="31"/>
      <c r="K4674" s="31"/>
    </row>
    <row r="4675" spans="1:11" ht="15.75" x14ac:dyDescent="0.25">
      <c r="A4675" s="28" t="str">
        <f>IFERROR((RANK(B4675, $B$5:B9671) + COUNTIF($B$5:B4675, B4675) - 1),"")</f>
        <v/>
      </c>
      <c r="B4675" s="29" t="str">
        <f t="shared" si="144"/>
        <v>0</v>
      </c>
      <c r="C4675" s="30"/>
      <c r="D4675" s="30"/>
      <c r="E4675" s="34"/>
      <c r="F4675" s="33" t="str">
        <f t="shared" si="145"/>
        <v/>
      </c>
      <c r="G4675" s="30"/>
      <c r="H4675" s="30"/>
      <c r="I4675" s="31"/>
      <c r="J4675" s="31"/>
      <c r="K4675" s="31"/>
    </row>
    <row r="4676" spans="1:11" ht="15.75" x14ac:dyDescent="0.25">
      <c r="A4676" s="28" t="str">
        <f>IFERROR((RANK(B4676, $B$5:B9672) + COUNTIF($B$5:B4676, B4676) - 1),"")</f>
        <v/>
      </c>
      <c r="B4676" s="29" t="str">
        <f t="shared" si="144"/>
        <v>0</v>
      </c>
      <c r="C4676" s="30"/>
      <c r="D4676" s="30"/>
      <c r="E4676" s="34"/>
      <c r="F4676" s="33" t="str">
        <f t="shared" si="145"/>
        <v/>
      </c>
      <c r="G4676" s="30"/>
      <c r="H4676" s="30"/>
      <c r="I4676" s="31"/>
      <c r="J4676" s="31"/>
      <c r="K4676" s="31"/>
    </row>
    <row r="4677" spans="1:11" ht="15.75" x14ac:dyDescent="0.25">
      <c r="A4677" s="28" t="str">
        <f>IFERROR((RANK(B4677, $B$5:B9673) + COUNTIF($B$5:B4677, B4677) - 1),"")</f>
        <v/>
      </c>
      <c r="B4677" s="29" t="str">
        <f t="shared" ref="B4677:B4740" si="146">IF(G4677="Removed",IF(AND(I4677 &lt;&gt; "Poor", I4677 &lt;&gt; "Very Poor/Dead",E4677&gt;5), E4677, "0"),"0")</f>
        <v>0</v>
      </c>
      <c r="C4677" s="30"/>
      <c r="D4677" s="30"/>
      <c r="E4677" s="34"/>
      <c r="F4677" s="33" t="str">
        <f t="shared" ref="F4677:F4740" si="147">IF(E4677&gt;=20,"X","")</f>
        <v/>
      </c>
      <c r="G4677" s="30"/>
      <c r="H4677" s="30"/>
      <c r="I4677" s="31"/>
      <c r="J4677" s="31"/>
      <c r="K4677" s="31"/>
    </row>
    <row r="4678" spans="1:11" ht="15.75" x14ac:dyDescent="0.25">
      <c r="A4678" s="28" t="str">
        <f>IFERROR((RANK(B4678, $B$5:B9674) + COUNTIF($B$5:B4678, B4678) - 1),"")</f>
        <v/>
      </c>
      <c r="B4678" s="29" t="str">
        <f t="shared" si="146"/>
        <v>0</v>
      </c>
      <c r="C4678" s="30"/>
      <c r="D4678" s="30"/>
      <c r="E4678" s="34"/>
      <c r="F4678" s="33" t="str">
        <f t="shared" si="147"/>
        <v/>
      </c>
      <c r="G4678" s="30"/>
      <c r="H4678" s="30"/>
      <c r="I4678" s="31"/>
      <c r="J4678" s="31"/>
      <c r="K4678" s="31"/>
    </row>
    <row r="4679" spans="1:11" ht="15.75" x14ac:dyDescent="0.25">
      <c r="A4679" s="28" t="str">
        <f>IFERROR((RANK(B4679, $B$5:B9675) + COUNTIF($B$5:B4679, B4679) - 1),"")</f>
        <v/>
      </c>
      <c r="B4679" s="29" t="str">
        <f t="shared" si="146"/>
        <v>0</v>
      </c>
      <c r="C4679" s="30"/>
      <c r="D4679" s="30"/>
      <c r="E4679" s="34"/>
      <c r="F4679" s="33" t="str">
        <f t="shared" si="147"/>
        <v/>
      </c>
      <c r="G4679" s="30"/>
      <c r="H4679" s="30"/>
      <c r="I4679" s="31"/>
      <c r="J4679" s="31"/>
      <c r="K4679" s="31"/>
    </row>
    <row r="4680" spans="1:11" ht="15.75" x14ac:dyDescent="0.25">
      <c r="A4680" s="28" t="str">
        <f>IFERROR((RANK(B4680, $B$5:B9676) + COUNTIF($B$5:B4680, B4680) - 1),"")</f>
        <v/>
      </c>
      <c r="B4680" s="29" t="str">
        <f t="shared" si="146"/>
        <v>0</v>
      </c>
      <c r="C4680" s="30"/>
      <c r="D4680" s="30"/>
      <c r="E4680" s="34"/>
      <c r="F4680" s="33" t="str">
        <f t="shared" si="147"/>
        <v/>
      </c>
      <c r="G4680" s="30"/>
      <c r="H4680" s="30"/>
      <c r="I4680" s="31"/>
      <c r="J4680" s="31"/>
      <c r="K4680" s="31"/>
    </row>
    <row r="4681" spans="1:11" ht="15.75" x14ac:dyDescent="0.25">
      <c r="A4681" s="28" t="str">
        <f>IFERROR((RANK(B4681, $B$5:B9677) + COUNTIF($B$5:B4681, B4681) - 1),"")</f>
        <v/>
      </c>
      <c r="B4681" s="29" t="str">
        <f t="shared" si="146"/>
        <v>0</v>
      </c>
      <c r="C4681" s="30"/>
      <c r="D4681" s="30"/>
      <c r="E4681" s="34"/>
      <c r="F4681" s="33" t="str">
        <f t="shared" si="147"/>
        <v/>
      </c>
      <c r="G4681" s="30"/>
      <c r="H4681" s="30"/>
      <c r="I4681" s="31"/>
      <c r="J4681" s="31"/>
      <c r="K4681" s="31"/>
    </row>
    <row r="4682" spans="1:11" ht="15.75" x14ac:dyDescent="0.25">
      <c r="A4682" s="28" t="str">
        <f>IFERROR((RANK(B4682, $B$5:B9678) + COUNTIF($B$5:B4682, B4682) - 1),"")</f>
        <v/>
      </c>
      <c r="B4682" s="29" t="str">
        <f t="shared" si="146"/>
        <v>0</v>
      </c>
      <c r="C4682" s="30"/>
      <c r="D4682" s="30"/>
      <c r="E4682" s="34"/>
      <c r="F4682" s="33" t="str">
        <f t="shared" si="147"/>
        <v/>
      </c>
      <c r="G4682" s="30"/>
      <c r="H4682" s="30"/>
      <c r="I4682" s="31"/>
      <c r="J4682" s="31"/>
      <c r="K4682" s="31"/>
    </row>
    <row r="4683" spans="1:11" ht="15.75" x14ac:dyDescent="0.25">
      <c r="A4683" s="28" t="str">
        <f>IFERROR((RANK(B4683, $B$5:B9679) + COUNTIF($B$5:B4683, B4683) - 1),"")</f>
        <v/>
      </c>
      <c r="B4683" s="29" t="str">
        <f t="shared" si="146"/>
        <v>0</v>
      </c>
      <c r="C4683" s="30"/>
      <c r="D4683" s="30"/>
      <c r="E4683" s="34"/>
      <c r="F4683" s="33" t="str">
        <f t="shared" si="147"/>
        <v/>
      </c>
      <c r="G4683" s="30"/>
      <c r="H4683" s="30"/>
      <c r="I4683" s="31"/>
      <c r="J4683" s="31"/>
      <c r="K4683" s="31"/>
    </row>
    <row r="4684" spans="1:11" ht="15.75" x14ac:dyDescent="0.25">
      <c r="A4684" s="28" t="str">
        <f>IFERROR((RANK(B4684, $B$5:B9680) + COUNTIF($B$5:B4684, B4684) - 1),"")</f>
        <v/>
      </c>
      <c r="B4684" s="29" t="str">
        <f t="shared" si="146"/>
        <v>0</v>
      </c>
      <c r="C4684" s="30"/>
      <c r="D4684" s="30"/>
      <c r="E4684" s="34"/>
      <c r="F4684" s="33" t="str">
        <f t="shared" si="147"/>
        <v/>
      </c>
      <c r="G4684" s="30"/>
      <c r="H4684" s="30"/>
      <c r="I4684" s="31"/>
      <c r="J4684" s="31"/>
      <c r="K4684" s="31"/>
    </row>
    <row r="4685" spans="1:11" ht="15.75" x14ac:dyDescent="0.25">
      <c r="A4685" s="28" t="str">
        <f>IFERROR((RANK(B4685, $B$5:B9681) + COUNTIF($B$5:B4685, B4685) - 1),"")</f>
        <v/>
      </c>
      <c r="B4685" s="29" t="str">
        <f t="shared" si="146"/>
        <v>0</v>
      </c>
      <c r="C4685" s="30"/>
      <c r="D4685" s="30"/>
      <c r="E4685" s="34"/>
      <c r="F4685" s="33" t="str">
        <f t="shared" si="147"/>
        <v/>
      </c>
      <c r="G4685" s="30"/>
      <c r="H4685" s="30"/>
      <c r="I4685" s="31"/>
      <c r="J4685" s="31"/>
      <c r="K4685" s="31"/>
    </row>
    <row r="4686" spans="1:11" ht="15.75" x14ac:dyDescent="0.25">
      <c r="A4686" s="28" t="str">
        <f>IFERROR((RANK(B4686, $B$5:B9682) + COUNTIF($B$5:B4686, B4686) - 1),"")</f>
        <v/>
      </c>
      <c r="B4686" s="29" t="str">
        <f t="shared" si="146"/>
        <v>0</v>
      </c>
      <c r="C4686" s="30"/>
      <c r="D4686" s="30"/>
      <c r="E4686" s="34"/>
      <c r="F4686" s="33" t="str">
        <f t="shared" si="147"/>
        <v/>
      </c>
      <c r="G4686" s="30"/>
      <c r="H4686" s="30"/>
      <c r="I4686" s="31"/>
      <c r="J4686" s="31"/>
      <c r="K4686" s="31"/>
    </row>
    <row r="4687" spans="1:11" ht="15.75" x14ac:dyDescent="0.25">
      <c r="A4687" s="28" t="str">
        <f>IFERROR((RANK(B4687, $B$5:B9683) + COUNTIF($B$5:B4687, B4687) - 1),"")</f>
        <v/>
      </c>
      <c r="B4687" s="29" t="str">
        <f t="shared" si="146"/>
        <v>0</v>
      </c>
      <c r="C4687" s="30"/>
      <c r="D4687" s="30"/>
      <c r="E4687" s="34"/>
      <c r="F4687" s="33" t="str">
        <f t="shared" si="147"/>
        <v/>
      </c>
      <c r="G4687" s="30"/>
      <c r="H4687" s="30"/>
      <c r="I4687" s="31"/>
      <c r="J4687" s="31"/>
      <c r="K4687" s="31"/>
    </row>
    <row r="4688" spans="1:11" ht="15.75" x14ac:dyDescent="0.25">
      <c r="A4688" s="28" t="str">
        <f>IFERROR((RANK(B4688, $B$5:B9684) + COUNTIF($B$5:B4688, B4688) - 1),"")</f>
        <v/>
      </c>
      <c r="B4688" s="29" t="str">
        <f t="shared" si="146"/>
        <v>0</v>
      </c>
      <c r="C4688" s="30"/>
      <c r="D4688" s="30"/>
      <c r="E4688" s="34"/>
      <c r="F4688" s="33" t="str">
        <f t="shared" si="147"/>
        <v/>
      </c>
      <c r="G4688" s="30"/>
      <c r="H4688" s="30"/>
      <c r="I4688" s="31"/>
      <c r="J4688" s="31"/>
      <c r="K4688" s="31"/>
    </row>
    <row r="4689" spans="1:11" ht="15.75" x14ac:dyDescent="0.25">
      <c r="A4689" s="28" t="str">
        <f>IFERROR((RANK(B4689, $B$5:B9685) + COUNTIF($B$5:B4689, B4689) - 1),"")</f>
        <v/>
      </c>
      <c r="B4689" s="29" t="str">
        <f t="shared" si="146"/>
        <v>0</v>
      </c>
      <c r="C4689" s="30"/>
      <c r="D4689" s="30"/>
      <c r="E4689" s="34"/>
      <c r="F4689" s="33" t="str">
        <f t="shared" si="147"/>
        <v/>
      </c>
      <c r="G4689" s="30"/>
      <c r="H4689" s="30"/>
      <c r="I4689" s="31"/>
      <c r="J4689" s="31"/>
      <c r="K4689" s="31"/>
    </row>
    <row r="4690" spans="1:11" ht="15.75" x14ac:dyDescent="0.25">
      <c r="A4690" s="28" t="str">
        <f>IFERROR((RANK(B4690, $B$5:B9686) + COUNTIF($B$5:B4690, B4690) - 1),"")</f>
        <v/>
      </c>
      <c r="B4690" s="29" t="str">
        <f t="shared" si="146"/>
        <v>0</v>
      </c>
      <c r="C4690" s="30"/>
      <c r="D4690" s="30"/>
      <c r="E4690" s="34"/>
      <c r="F4690" s="33" t="str">
        <f t="shared" si="147"/>
        <v/>
      </c>
      <c r="G4690" s="30"/>
      <c r="H4690" s="30"/>
      <c r="I4690" s="31"/>
      <c r="J4690" s="31"/>
      <c r="K4690" s="31"/>
    </row>
    <row r="4691" spans="1:11" ht="15.75" x14ac:dyDescent="0.25">
      <c r="A4691" s="28" t="str">
        <f>IFERROR((RANK(B4691, $B$5:B9687) + COUNTIF($B$5:B4691, B4691) - 1),"")</f>
        <v/>
      </c>
      <c r="B4691" s="29" t="str">
        <f t="shared" si="146"/>
        <v>0</v>
      </c>
      <c r="C4691" s="30"/>
      <c r="D4691" s="30"/>
      <c r="E4691" s="34"/>
      <c r="F4691" s="33" t="str">
        <f t="shared" si="147"/>
        <v/>
      </c>
      <c r="G4691" s="30"/>
      <c r="H4691" s="30"/>
      <c r="I4691" s="31"/>
      <c r="J4691" s="31"/>
      <c r="K4691" s="31"/>
    </row>
    <row r="4692" spans="1:11" ht="15.75" x14ac:dyDescent="0.25">
      <c r="A4692" s="28" t="str">
        <f>IFERROR((RANK(B4692, $B$5:B9688) + COUNTIF($B$5:B4692, B4692) - 1),"")</f>
        <v/>
      </c>
      <c r="B4692" s="29" t="str">
        <f t="shared" si="146"/>
        <v>0</v>
      </c>
      <c r="C4692" s="30"/>
      <c r="D4692" s="30"/>
      <c r="E4692" s="34"/>
      <c r="F4692" s="33" t="str">
        <f t="shared" si="147"/>
        <v/>
      </c>
      <c r="G4692" s="30"/>
      <c r="H4692" s="30"/>
      <c r="I4692" s="31"/>
      <c r="J4692" s="31"/>
      <c r="K4692" s="31"/>
    </row>
    <row r="4693" spans="1:11" ht="15.75" x14ac:dyDescent="0.25">
      <c r="A4693" s="28" t="str">
        <f>IFERROR((RANK(B4693, $B$5:B9689) + COUNTIF($B$5:B4693, B4693) - 1),"")</f>
        <v/>
      </c>
      <c r="B4693" s="29" t="str">
        <f t="shared" si="146"/>
        <v>0</v>
      </c>
      <c r="C4693" s="30"/>
      <c r="D4693" s="30"/>
      <c r="E4693" s="34"/>
      <c r="F4693" s="33" t="str">
        <f t="shared" si="147"/>
        <v/>
      </c>
      <c r="G4693" s="30"/>
      <c r="H4693" s="30"/>
      <c r="I4693" s="31"/>
      <c r="J4693" s="31"/>
      <c r="K4693" s="31"/>
    </row>
    <row r="4694" spans="1:11" ht="15.75" x14ac:dyDescent="0.25">
      <c r="A4694" s="28" t="str">
        <f>IFERROR((RANK(B4694, $B$5:B9690) + COUNTIF($B$5:B4694, B4694) - 1),"")</f>
        <v/>
      </c>
      <c r="B4694" s="29" t="str">
        <f t="shared" si="146"/>
        <v>0</v>
      </c>
      <c r="C4694" s="30"/>
      <c r="D4694" s="30"/>
      <c r="E4694" s="34"/>
      <c r="F4694" s="33" t="str">
        <f t="shared" si="147"/>
        <v/>
      </c>
      <c r="G4694" s="30"/>
      <c r="H4694" s="30"/>
      <c r="I4694" s="31"/>
      <c r="J4694" s="31"/>
      <c r="K4694" s="31"/>
    </row>
    <row r="4695" spans="1:11" ht="15.75" x14ac:dyDescent="0.25">
      <c r="A4695" s="28" t="str">
        <f>IFERROR((RANK(B4695, $B$5:B9691) + COUNTIF($B$5:B4695, B4695) - 1),"")</f>
        <v/>
      </c>
      <c r="B4695" s="29" t="str">
        <f t="shared" si="146"/>
        <v>0</v>
      </c>
      <c r="C4695" s="30"/>
      <c r="D4695" s="30"/>
      <c r="E4695" s="34"/>
      <c r="F4695" s="33" t="str">
        <f t="shared" si="147"/>
        <v/>
      </c>
      <c r="G4695" s="30"/>
      <c r="H4695" s="30"/>
      <c r="I4695" s="31"/>
      <c r="J4695" s="31"/>
      <c r="K4695" s="31"/>
    </row>
    <row r="4696" spans="1:11" ht="15.75" x14ac:dyDescent="0.25">
      <c r="A4696" s="28" t="str">
        <f>IFERROR((RANK(B4696, $B$5:B9692) + COUNTIF($B$5:B4696, B4696) - 1),"")</f>
        <v/>
      </c>
      <c r="B4696" s="29" t="str">
        <f t="shared" si="146"/>
        <v>0</v>
      </c>
      <c r="C4696" s="30"/>
      <c r="D4696" s="30"/>
      <c r="E4696" s="34"/>
      <c r="F4696" s="33" t="str">
        <f t="shared" si="147"/>
        <v/>
      </c>
      <c r="G4696" s="30"/>
      <c r="H4696" s="30"/>
      <c r="I4696" s="31"/>
      <c r="J4696" s="31"/>
      <c r="K4696" s="31"/>
    </row>
    <row r="4697" spans="1:11" ht="15.75" x14ac:dyDescent="0.25">
      <c r="A4697" s="28" t="str">
        <f>IFERROR((RANK(B4697, $B$5:B9693) + COUNTIF($B$5:B4697, B4697) - 1),"")</f>
        <v/>
      </c>
      <c r="B4697" s="29" t="str">
        <f t="shared" si="146"/>
        <v>0</v>
      </c>
      <c r="C4697" s="30"/>
      <c r="D4697" s="30"/>
      <c r="E4697" s="34"/>
      <c r="F4697" s="33" t="str">
        <f t="shared" si="147"/>
        <v/>
      </c>
      <c r="G4697" s="30"/>
      <c r="H4697" s="30"/>
      <c r="I4697" s="31"/>
      <c r="J4697" s="31"/>
      <c r="K4697" s="31"/>
    </row>
    <row r="4698" spans="1:11" ht="15.75" x14ac:dyDescent="0.25">
      <c r="A4698" s="28" t="str">
        <f>IFERROR((RANK(B4698, $B$5:B9694) + COUNTIF($B$5:B4698, B4698) - 1),"")</f>
        <v/>
      </c>
      <c r="B4698" s="29" t="str">
        <f t="shared" si="146"/>
        <v>0</v>
      </c>
      <c r="C4698" s="30"/>
      <c r="D4698" s="30"/>
      <c r="E4698" s="34"/>
      <c r="F4698" s="33" t="str">
        <f t="shared" si="147"/>
        <v/>
      </c>
      <c r="G4698" s="30"/>
      <c r="H4698" s="30"/>
      <c r="I4698" s="31"/>
      <c r="J4698" s="31"/>
      <c r="K4698" s="31"/>
    </row>
    <row r="4699" spans="1:11" ht="15.75" x14ac:dyDescent="0.25">
      <c r="A4699" s="28" t="str">
        <f>IFERROR((RANK(B4699, $B$5:B9695) + COUNTIF($B$5:B4699, B4699) - 1),"")</f>
        <v/>
      </c>
      <c r="B4699" s="29" t="str">
        <f t="shared" si="146"/>
        <v>0</v>
      </c>
      <c r="C4699" s="30"/>
      <c r="D4699" s="30"/>
      <c r="E4699" s="34"/>
      <c r="F4699" s="33" t="str">
        <f t="shared" si="147"/>
        <v/>
      </c>
      <c r="G4699" s="30"/>
      <c r="H4699" s="30"/>
      <c r="I4699" s="31"/>
      <c r="J4699" s="31"/>
      <c r="K4699" s="31"/>
    </row>
    <row r="4700" spans="1:11" ht="15.75" x14ac:dyDescent="0.25">
      <c r="A4700" s="28" t="str">
        <f>IFERROR((RANK(B4700, $B$5:B9696) + COUNTIF($B$5:B4700, B4700) - 1),"")</f>
        <v/>
      </c>
      <c r="B4700" s="29" t="str">
        <f t="shared" si="146"/>
        <v>0</v>
      </c>
      <c r="C4700" s="30"/>
      <c r="D4700" s="30"/>
      <c r="E4700" s="34"/>
      <c r="F4700" s="33" t="str">
        <f t="shared" si="147"/>
        <v/>
      </c>
      <c r="G4700" s="30"/>
      <c r="H4700" s="30"/>
      <c r="I4700" s="31"/>
      <c r="J4700" s="31"/>
      <c r="K4700" s="31"/>
    </row>
    <row r="4701" spans="1:11" ht="15.75" x14ac:dyDescent="0.25">
      <c r="A4701" s="28" t="str">
        <f>IFERROR((RANK(B4701, $B$5:B9697) + COUNTIF($B$5:B4701, B4701) - 1),"")</f>
        <v/>
      </c>
      <c r="B4701" s="29" t="str">
        <f t="shared" si="146"/>
        <v>0</v>
      </c>
      <c r="C4701" s="30"/>
      <c r="D4701" s="30"/>
      <c r="E4701" s="34"/>
      <c r="F4701" s="33" t="str">
        <f t="shared" si="147"/>
        <v/>
      </c>
      <c r="G4701" s="30"/>
      <c r="H4701" s="30"/>
      <c r="I4701" s="31"/>
      <c r="J4701" s="31"/>
      <c r="K4701" s="31"/>
    </row>
    <row r="4702" spans="1:11" ht="15.75" x14ac:dyDescent="0.25">
      <c r="A4702" s="28" t="str">
        <f>IFERROR((RANK(B4702, $B$5:B9698) + COUNTIF($B$5:B4702, B4702) - 1),"")</f>
        <v/>
      </c>
      <c r="B4702" s="29" t="str">
        <f t="shared" si="146"/>
        <v>0</v>
      </c>
      <c r="C4702" s="30"/>
      <c r="D4702" s="30"/>
      <c r="E4702" s="34"/>
      <c r="F4702" s="33" t="str">
        <f t="shared" si="147"/>
        <v/>
      </c>
      <c r="G4702" s="30"/>
      <c r="H4702" s="30"/>
      <c r="I4702" s="31"/>
      <c r="J4702" s="31"/>
      <c r="K4702" s="31"/>
    </row>
    <row r="4703" spans="1:11" ht="15.75" x14ac:dyDescent="0.25">
      <c r="A4703" s="28" t="str">
        <f>IFERROR((RANK(B4703, $B$5:B9699) + COUNTIF($B$5:B4703, B4703) - 1),"")</f>
        <v/>
      </c>
      <c r="B4703" s="29" t="str">
        <f t="shared" si="146"/>
        <v>0</v>
      </c>
      <c r="C4703" s="30"/>
      <c r="D4703" s="30"/>
      <c r="E4703" s="34"/>
      <c r="F4703" s="33" t="str">
        <f t="shared" si="147"/>
        <v/>
      </c>
      <c r="G4703" s="30"/>
      <c r="H4703" s="30"/>
      <c r="I4703" s="31"/>
      <c r="J4703" s="31"/>
      <c r="K4703" s="31"/>
    </row>
    <row r="4704" spans="1:11" ht="15.75" x14ac:dyDescent="0.25">
      <c r="A4704" s="28" t="str">
        <f>IFERROR((RANK(B4704, $B$5:B9700) + COUNTIF($B$5:B4704, B4704) - 1),"")</f>
        <v/>
      </c>
      <c r="B4704" s="29" t="str">
        <f t="shared" si="146"/>
        <v>0</v>
      </c>
      <c r="C4704" s="30"/>
      <c r="D4704" s="30"/>
      <c r="E4704" s="34"/>
      <c r="F4704" s="33" t="str">
        <f t="shared" si="147"/>
        <v/>
      </c>
      <c r="G4704" s="30"/>
      <c r="H4704" s="30"/>
      <c r="I4704" s="31"/>
      <c r="J4704" s="31"/>
      <c r="K4704" s="31"/>
    </row>
    <row r="4705" spans="1:11" ht="15.75" x14ac:dyDescent="0.25">
      <c r="A4705" s="28" t="str">
        <f>IFERROR((RANK(B4705, $B$5:B9701) + COUNTIF($B$5:B4705, B4705) - 1),"")</f>
        <v/>
      </c>
      <c r="B4705" s="29" t="str">
        <f t="shared" si="146"/>
        <v>0</v>
      </c>
      <c r="C4705" s="30"/>
      <c r="D4705" s="30"/>
      <c r="E4705" s="34"/>
      <c r="F4705" s="33" t="str">
        <f t="shared" si="147"/>
        <v/>
      </c>
      <c r="G4705" s="30"/>
      <c r="H4705" s="30"/>
      <c r="I4705" s="31"/>
      <c r="J4705" s="31"/>
      <c r="K4705" s="31"/>
    </row>
    <row r="4706" spans="1:11" ht="15.75" x14ac:dyDescent="0.25">
      <c r="A4706" s="28" t="str">
        <f>IFERROR((RANK(B4706, $B$5:B9702) + COUNTIF($B$5:B4706, B4706) - 1),"")</f>
        <v/>
      </c>
      <c r="B4706" s="29" t="str">
        <f t="shared" si="146"/>
        <v>0</v>
      </c>
      <c r="C4706" s="30"/>
      <c r="D4706" s="30"/>
      <c r="E4706" s="34"/>
      <c r="F4706" s="33" t="str">
        <f t="shared" si="147"/>
        <v/>
      </c>
      <c r="G4706" s="30"/>
      <c r="H4706" s="30"/>
      <c r="I4706" s="31"/>
      <c r="J4706" s="31"/>
      <c r="K4706" s="31"/>
    </row>
    <row r="4707" spans="1:11" ht="15.75" x14ac:dyDescent="0.25">
      <c r="A4707" s="28" t="str">
        <f>IFERROR((RANK(B4707, $B$5:B9703) + COUNTIF($B$5:B4707, B4707) - 1),"")</f>
        <v/>
      </c>
      <c r="B4707" s="29" t="str">
        <f t="shared" si="146"/>
        <v>0</v>
      </c>
      <c r="C4707" s="30"/>
      <c r="D4707" s="30"/>
      <c r="E4707" s="34"/>
      <c r="F4707" s="33" t="str">
        <f t="shared" si="147"/>
        <v/>
      </c>
      <c r="G4707" s="30"/>
      <c r="H4707" s="30"/>
      <c r="I4707" s="31"/>
      <c r="J4707" s="31"/>
      <c r="K4707" s="31"/>
    </row>
    <row r="4708" spans="1:11" ht="15.75" x14ac:dyDescent="0.25">
      <c r="A4708" s="28" t="str">
        <f>IFERROR((RANK(B4708, $B$5:B9704) + COUNTIF($B$5:B4708, B4708) - 1),"")</f>
        <v/>
      </c>
      <c r="B4708" s="29" t="str">
        <f t="shared" si="146"/>
        <v>0</v>
      </c>
      <c r="C4708" s="30"/>
      <c r="D4708" s="30"/>
      <c r="E4708" s="34"/>
      <c r="F4708" s="33" t="str">
        <f t="shared" si="147"/>
        <v/>
      </c>
      <c r="G4708" s="30"/>
      <c r="H4708" s="30"/>
      <c r="I4708" s="31"/>
      <c r="J4708" s="31"/>
      <c r="K4708" s="31"/>
    </row>
    <row r="4709" spans="1:11" ht="15.75" x14ac:dyDescent="0.25">
      <c r="A4709" s="28" t="str">
        <f>IFERROR((RANK(B4709, $B$5:B9705) + COUNTIF($B$5:B4709, B4709) - 1),"")</f>
        <v/>
      </c>
      <c r="B4709" s="29" t="str">
        <f t="shared" si="146"/>
        <v>0</v>
      </c>
      <c r="C4709" s="30"/>
      <c r="D4709" s="30"/>
      <c r="E4709" s="34"/>
      <c r="F4709" s="33" t="str">
        <f t="shared" si="147"/>
        <v/>
      </c>
      <c r="G4709" s="30"/>
      <c r="H4709" s="30"/>
      <c r="I4709" s="31"/>
      <c r="J4709" s="31"/>
      <c r="K4709" s="31"/>
    </row>
    <row r="4710" spans="1:11" ht="15.75" x14ac:dyDescent="0.25">
      <c r="A4710" s="28" t="str">
        <f>IFERROR((RANK(B4710, $B$5:B9706) + COUNTIF($B$5:B4710, B4710) - 1),"")</f>
        <v/>
      </c>
      <c r="B4710" s="29" t="str">
        <f t="shared" si="146"/>
        <v>0</v>
      </c>
      <c r="C4710" s="30"/>
      <c r="D4710" s="30"/>
      <c r="E4710" s="34"/>
      <c r="F4710" s="33" t="str">
        <f t="shared" si="147"/>
        <v/>
      </c>
      <c r="G4710" s="30"/>
      <c r="H4710" s="30"/>
      <c r="I4710" s="31"/>
      <c r="J4710" s="31"/>
      <c r="K4710" s="31"/>
    </row>
    <row r="4711" spans="1:11" ht="15.75" x14ac:dyDescent="0.25">
      <c r="A4711" s="28" t="str">
        <f>IFERROR((RANK(B4711, $B$5:B9707) + COUNTIF($B$5:B4711, B4711) - 1),"")</f>
        <v/>
      </c>
      <c r="B4711" s="29" t="str">
        <f t="shared" si="146"/>
        <v>0</v>
      </c>
      <c r="C4711" s="30"/>
      <c r="D4711" s="30"/>
      <c r="E4711" s="34"/>
      <c r="F4711" s="33" t="str">
        <f t="shared" si="147"/>
        <v/>
      </c>
      <c r="G4711" s="30"/>
      <c r="H4711" s="30"/>
      <c r="I4711" s="31"/>
      <c r="J4711" s="31"/>
      <c r="K4711" s="31"/>
    </row>
    <row r="4712" spans="1:11" ht="15.75" x14ac:dyDescent="0.25">
      <c r="A4712" s="28" t="str">
        <f>IFERROR((RANK(B4712, $B$5:B9708) + COUNTIF($B$5:B4712, B4712) - 1),"")</f>
        <v/>
      </c>
      <c r="B4712" s="29" t="str">
        <f t="shared" si="146"/>
        <v>0</v>
      </c>
      <c r="C4712" s="30"/>
      <c r="D4712" s="30"/>
      <c r="E4712" s="34"/>
      <c r="F4712" s="33" t="str">
        <f t="shared" si="147"/>
        <v/>
      </c>
      <c r="G4712" s="30"/>
      <c r="H4712" s="30"/>
      <c r="I4712" s="31"/>
      <c r="J4712" s="31"/>
      <c r="K4712" s="31"/>
    </row>
    <row r="4713" spans="1:11" ht="15.75" x14ac:dyDescent="0.25">
      <c r="A4713" s="28" t="str">
        <f>IFERROR((RANK(B4713, $B$5:B9709) + COUNTIF($B$5:B4713, B4713) - 1),"")</f>
        <v/>
      </c>
      <c r="B4713" s="29" t="str">
        <f t="shared" si="146"/>
        <v>0</v>
      </c>
      <c r="C4713" s="30"/>
      <c r="D4713" s="30"/>
      <c r="E4713" s="34"/>
      <c r="F4713" s="33" t="str">
        <f t="shared" si="147"/>
        <v/>
      </c>
      <c r="G4713" s="30"/>
      <c r="H4713" s="30"/>
      <c r="I4713" s="31"/>
      <c r="J4713" s="31"/>
      <c r="K4713" s="31"/>
    </row>
    <row r="4714" spans="1:11" ht="15.75" x14ac:dyDescent="0.25">
      <c r="A4714" s="28" t="str">
        <f>IFERROR((RANK(B4714, $B$5:B9710) + COUNTIF($B$5:B4714, B4714) - 1),"")</f>
        <v/>
      </c>
      <c r="B4714" s="29" t="str">
        <f t="shared" si="146"/>
        <v>0</v>
      </c>
      <c r="C4714" s="30"/>
      <c r="D4714" s="30"/>
      <c r="E4714" s="34"/>
      <c r="F4714" s="33" t="str">
        <f t="shared" si="147"/>
        <v/>
      </c>
      <c r="G4714" s="30"/>
      <c r="H4714" s="30"/>
      <c r="I4714" s="31"/>
      <c r="J4714" s="31"/>
      <c r="K4714" s="31"/>
    </row>
    <row r="4715" spans="1:11" ht="15.75" x14ac:dyDescent="0.25">
      <c r="A4715" s="28" t="str">
        <f>IFERROR((RANK(B4715, $B$5:B9711) + COUNTIF($B$5:B4715, B4715) - 1),"")</f>
        <v/>
      </c>
      <c r="B4715" s="29" t="str">
        <f t="shared" si="146"/>
        <v>0</v>
      </c>
      <c r="C4715" s="30"/>
      <c r="D4715" s="30"/>
      <c r="E4715" s="34"/>
      <c r="F4715" s="33" t="str">
        <f t="shared" si="147"/>
        <v/>
      </c>
      <c r="G4715" s="30"/>
      <c r="H4715" s="30"/>
      <c r="I4715" s="31"/>
      <c r="J4715" s="31"/>
      <c r="K4715" s="31"/>
    </row>
    <row r="4716" spans="1:11" ht="15.75" x14ac:dyDescent="0.25">
      <c r="A4716" s="28" t="str">
        <f>IFERROR((RANK(B4716, $B$5:B9712) + COUNTIF($B$5:B4716, B4716) - 1),"")</f>
        <v/>
      </c>
      <c r="B4716" s="29" t="str">
        <f t="shared" si="146"/>
        <v>0</v>
      </c>
      <c r="C4716" s="30"/>
      <c r="D4716" s="30"/>
      <c r="E4716" s="34"/>
      <c r="F4716" s="33" t="str">
        <f t="shared" si="147"/>
        <v/>
      </c>
      <c r="G4716" s="30"/>
      <c r="H4716" s="30"/>
      <c r="I4716" s="31"/>
      <c r="J4716" s="31"/>
      <c r="K4716" s="31"/>
    </row>
    <row r="4717" spans="1:11" ht="15.75" x14ac:dyDescent="0.25">
      <c r="A4717" s="28" t="str">
        <f>IFERROR((RANK(B4717, $B$5:B9713) + COUNTIF($B$5:B4717, B4717) - 1),"")</f>
        <v/>
      </c>
      <c r="B4717" s="29" t="str">
        <f t="shared" si="146"/>
        <v>0</v>
      </c>
      <c r="C4717" s="30"/>
      <c r="D4717" s="30"/>
      <c r="E4717" s="34"/>
      <c r="F4717" s="33" t="str">
        <f t="shared" si="147"/>
        <v/>
      </c>
      <c r="G4717" s="30"/>
      <c r="H4717" s="30"/>
      <c r="I4717" s="31"/>
      <c r="J4717" s="31"/>
      <c r="K4717" s="31"/>
    </row>
    <row r="4718" spans="1:11" ht="15.75" x14ac:dyDescent="0.25">
      <c r="A4718" s="28" t="str">
        <f>IFERROR((RANK(B4718, $B$5:B9714) + COUNTIF($B$5:B4718, B4718) - 1),"")</f>
        <v/>
      </c>
      <c r="B4718" s="29" t="str">
        <f t="shared" si="146"/>
        <v>0</v>
      </c>
      <c r="C4718" s="30"/>
      <c r="D4718" s="30"/>
      <c r="E4718" s="34"/>
      <c r="F4718" s="33" t="str">
        <f t="shared" si="147"/>
        <v/>
      </c>
      <c r="G4718" s="30"/>
      <c r="H4718" s="30"/>
      <c r="I4718" s="31"/>
      <c r="J4718" s="31"/>
      <c r="K4718" s="31"/>
    </row>
    <row r="4719" spans="1:11" ht="15.75" x14ac:dyDescent="0.25">
      <c r="A4719" s="28" t="str">
        <f>IFERROR((RANK(B4719, $B$5:B9715) + COUNTIF($B$5:B4719, B4719) - 1),"")</f>
        <v/>
      </c>
      <c r="B4719" s="29" t="str">
        <f t="shared" si="146"/>
        <v>0</v>
      </c>
      <c r="C4719" s="30"/>
      <c r="D4719" s="30"/>
      <c r="E4719" s="34"/>
      <c r="F4719" s="33" t="str">
        <f t="shared" si="147"/>
        <v/>
      </c>
      <c r="G4719" s="30"/>
      <c r="H4719" s="30"/>
      <c r="I4719" s="31"/>
      <c r="J4719" s="31"/>
      <c r="K4719" s="31"/>
    </row>
    <row r="4720" spans="1:11" ht="15.75" x14ac:dyDescent="0.25">
      <c r="A4720" s="28" t="str">
        <f>IFERROR((RANK(B4720, $B$5:B9716) + COUNTIF($B$5:B4720, B4720) - 1),"")</f>
        <v/>
      </c>
      <c r="B4720" s="29" t="str">
        <f t="shared" si="146"/>
        <v>0</v>
      </c>
      <c r="C4720" s="30"/>
      <c r="D4720" s="30"/>
      <c r="E4720" s="34"/>
      <c r="F4720" s="33" t="str">
        <f t="shared" si="147"/>
        <v/>
      </c>
      <c r="G4720" s="30"/>
      <c r="H4720" s="30"/>
      <c r="I4720" s="31"/>
      <c r="J4720" s="31"/>
      <c r="K4720" s="31"/>
    </row>
    <row r="4721" spans="1:11" ht="15.75" x14ac:dyDescent="0.25">
      <c r="A4721" s="28" t="str">
        <f>IFERROR((RANK(B4721, $B$5:B9717) + COUNTIF($B$5:B4721, B4721) - 1),"")</f>
        <v/>
      </c>
      <c r="B4721" s="29" t="str">
        <f t="shared" si="146"/>
        <v>0</v>
      </c>
      <c r="C4721" s="30"/>
      <c r="D4721" s="30"/>
      <c r="E4721" s="34"/>
      <c r="F4721" s="33" t="str">
        <f t="shared" si="147"/>
        <v/>
      </c>
      <c r="G4721" s="30"/>
      <c r="H4721" s="30"/>
      <c r="I4721" s="31"/>
      <c r="J4721" s="31"/>
      <c r="K4721" s="31"/>
    </row>
    <row r="4722" spans="1:11" ht="15.75" x14ac:dyDescent="0.25">
      <c r="A4722" s="28" t="str">
        <f>IFERROR((RANK(B4722, $B$5:B9718) + COUNTIF($B$5:B4722, B4722) - 1),"")</f>
        <v/>
      </c>
      <c r="B4722" s="29" t="str">
        <f t="shared" si="146"/>
        <v>0</v>
      </c>
      <c r="C4722" s="30"/>
      <c r="D4722" s="30"/>
      <c r="E4722" s="34"/>
      <c r="F4722" s="33" t="str">
        <f t="shared" si="147"/>
        <v/>
      </c>
      <c r="G4722" s="30"/>
      <c r="H4722" s="30"/>
      <c r="I4722" s="31"/>
      <c r="J4722" s="31"/>
      <c r="K4722" s="31"/>
    </row>
    <row r="4723" spans="1:11" ht="15.75" x14ac:dyDescent="0.25">
      <c r="A4723" s="28" t="str">
        <f>IFERROR((RANK(B4723, $B$5:B9719) + COUNTIF($B$5:B4723, B4723) - 1),"")</f>
        <v/>
      </c>
      <c r="B4723" s="29" t="str">
        <f t="shared" si="146"/>
        <v>0</v>
      </c>
      <c r="C4723" s="30"/>
      <c r="D4723" s="30"/>
      <c r="E4723" s="34"/>
      <c r="F4723" s="33" t="str">
        <f t="shared" si="147"/>
        <v/>
      </c>
      <c r="G4723" s="30"/>
      <c r="H4723" s="30"/>
      <c r="I4723" s="31"/>
      <c r="J4723" s="31"/>
      <c r="K4723" s="31"/>
    </row>
    <row r="4724" spans="1:11" ht="15.75" x14ac:dyDescent="0.25">
      <c r="A4724" s="28" t="str">
        <f>IFERROR((RANK(B4724, $B$5:B9720) + COUNTIF($B$5:B4724, B4724) - 1),"")</f>
        <v/>
      </c>
      <c r="B4724" s="29" t="str">
        <f t="shared" si="146"/>
        <v>0</v>
      </c>
      <c r="C4724" s="30"/>
      <c r="D4724" s="30"/>
      <c r="E4724" s="34"/>
      <c r="F4724" s="33" t="str">
        <f t="shared" si="147"/>
        <v/>
      </c>
      <c r="G4724" s="30"/>
      <c r="H4724" s="30"/>
      <c r="I4724" s="31"/>
      <c r="J4724" s="31"/>
      <c r="K4724" s="31"/>
    </row>
    <row r="4725" spans="1:11" ht="15.75" x14ac:dyDescent="0.25">
      <c r="A4725" s="28" t="str">
        <f>IFERROR((RANK(B4725, $B$5:B9721) + COUNTIF($B$5:B4725, B4725) - 1),"")</f>
        <v/>
      </c>
      <c r="B4725" s="29" t="str">
        <f t="shared" si="146"/>
        <v>0</v>
      </c>
      <c r="C4725" s="30"/>
      <c r="D4725" s="30"/>
      <c r="E4725" s="34"/>
      <c r="F4725" s="33" t="str">
        <f t="shared" si="147"/>
        <v/>
      </c>
      <c r="G4725" s="30"/>
      <c r="H4725" s="30"/>
      <c r="I4725" s="31"/>
      <c r="J4725" s="31"/>
      <c r="K4725" s="31"/>
    </row>
    <row r="4726" spans="1:11" ht="15.75" x14ac:dyDescent="0.25">
      <c r="A4726" s="28" t="str">
        <f>IFERROR((RANK(B4726, $B$5:B9722) + COUNTIF($B$5:B4726, B4726) - 1),"")</f>
        <v/>
      </c>
      <c r="B4726" s="29" t="str">
        <f t="shared" si="146"/>
        <v>0</v>
      </c>
      <c r="C4726" s="30"/>
      <c r="D4726" s="30"/>
      <c r="E4726" s="34"/>
      <c r="F4726" s="33" t="str">
        <f t="shared" si="147"/>
        <v/>
      </c>
      <c r="G4726" s="30"/>
      <c r="H4726" s="30"/>
      <c r="I4726" s="31"/>
      <c r="J4726" s="31"/>
      <c r="K4726" s="31"/>
    </row>
    <row r="4727" spans="1:11" ht="15.75" x14ac:dyDescent="0.25">
      <c r="A4727" s="28" t="str">
        <f>IFERROR((RANK(B4727, $B$5:B9723) + COUNTIF($B$5:B4727, B4727) - 1),"")</f>
        <v/>
      </c>
      <c r="B4727" s="29" t="str">
        <f t="shared" si="146"/>
        <v>0</v>
      </c>
      <c r="C4727" s="30"/>
      <c r="D4727" s="30"/>
      <c r="E4727" s="34"/>
      <c r="F4727" s="33" t="str">
        <f t="shared" si="147"/>
        <v/>
      </c>
      <c r="G4727" s="30"/>
      <c r="H4727" s="30"/>
      <c r="I4727" s="31"/>
      <c r="J4727" s="31"/>
      <c r="K4727" s="31"/>
    </row>
    <row r="4728" spans="1:11" ht="15.75" x14ac:dyDescent="0.25">
      <c r="A4728" s="28" t="str">
        <f>IFERROR((RANK(B4728, $B$5:B9724) + COUNTIF($B$5:B4728, B4728) - 1),"")</f>
        <v/>
      </c>
      <c r="B4728" s="29" t="str">
        <f t="shared" si="146"/>
        <v>0</v>
      </c>
      <c r="C4728" s="30"/>
      <c r="D4728" s="30"/>
      <c r="E4728" s="34"/>
      <c r="F4728" s="33" t="str">
        <f t="shared" si="147"/>
        <v/>
      </c>
      <c r="G4728" s="30"/>
      <c r="H4728" s="30"/>
      <c r="I4728" s="31"/>
      <c r="J4728" s="31"/>
      <c r="K4728" s="31"/>
    </row>
    <row r="4729" spans="1:11" ht="15.75" x14ac:dyDescent="0.25">
      <c r="A4729" s="28" t="str">
        <f>IFERROR((RANK(B4729, $B$5:B9725) + COUNTIF($B$5:B4729, B4729) - 1),"")</f>
        <v/>
      </c>
      <c r="B4729" s="29" t="str">
        <f t="shared" si="146"/>
        <v>0</v>
      </c>
      <c r="C4729" s="30"/>
      <c r="D4729" s="30"/>
      <c r="E4729" s="34"/>
      <c r="F4729" s="33" t="str">
        <f t="shared" si="147"/>
        <v/>
      </c>
      <c r="G4729" s="30"/>
      <c r="H4729" s="30"/>
      <c r="I4729" s="31"/>
      <c r="J4729" s="31"/>
      <c r="K4729" s="31"/>
    </row>
    <row r="4730" spans="1:11" ht="15.75" x14ac:dyDescent="0.25">
      <c r="A4730" s="28" t="str">
        <f>IFERROR((RANK(B4730, $B$5:B9726) + COUNTIF($B$5:B4730, B4730) - 1),"")</f>
        <v/>
      </c>
      <c r="B4730" s="29" t="str">
        <f t="shared" si="146"/>
        <v>0</v>
      </c>
      <c r="C4730" s="30"/>
      <c r="D4730" s="30"/>
      <c r="E4730" s="34"/>
      <c r="F4730" s="33" t="str">
        <f t="shared" si="147"/>
        <v/>
      </c>
      <c r="G4730" s="30"/>
      <c r="H4730" s="30"/>
      <c r="I4730" s="31"/>
      <c r="J4730" s="31"/>
      <c r="K4730" s="31"/>
    </row>
    <row r="4731" spans="1:11" ht="15.75" x14ac:dyDescent="0.25">
      <c r="A4731" s="28" t="str">
        <f>IFERROR((RANK(B4731, $B$5:B9727) + COUNTIF($B$5:B4731, B4731) - 1),"")</f>
        <v/>
      </c>
      <c r="B4731" s="29" t="str">
        <f t="shared" si="146"/>
        <v>0</v>
      </c>
      <c r="C4731" s="30"/>
      <c r="D4731" s="30"/>
      <c r="E4731" s="34"/>
      <c r="F4731" s="33" t="str">
        <f t="shared" si="147"/>
        <v/>
      </c>
      <c r="G4731" s="30"/>
      <c r="H4731" s="30"/>
      <c r="I4731" s="31"/>
      <c r="J4731" s="31"/>
      <c r="K4731" s="31"/>
    </row>
    <row r="4732" spans="1:11" ht="15.75" x14ac:dyDescent="0.25">
      <c r="A4732" s="28" t="str">
        <f>IFERROR((RANK(B4732, $B$5:B9728) + COUNTIF($B$5:B4732, B4732) - 1),"")</f>
        <v/>
      </c>
      <c r="B4732" s="29" t="str">
        <f t="shared" si="146"/>
        <v>0</v>
      </c>
      <c r="C4732" s="30"/>
      <c r="D4732" s="30"/>
      <c r="E4732" s="34"/>
      <c r="F4732" s="33" t="str">
        <f t="shared" si="147"/>
        <v/>
      </c>
      <c r="G4732" s="30"/>
      <c r="H4732" s="30"/>
      <c r="I4732" s="31"/>
      <c r="J4732" s="31"/>
      <c r="K4732" s="31"/>
    </row>
    <row r="4733" spans="1:11" ht="15.75" x14ac:dyDescent="0.25">
      <c r="A4733" s="28" t="str">
        <f>IFERROR((RANK(B4733, $B$5:B9729) + COUNTIF($B$5:B4733, B4733) - 1),"")</f>
        <v/>
      </c>
      <c r="B4733" s="29" t="str">
        <f t="shared" si="146"/>
        <v>0</v>
      </c>
      <c r="C4733" s="30"/>
      <c r="D4733" s="30"/>
      <c r="E4733" s="34"/>
      <c r="F4733" s="33" t="str">
        <f t="shared" si="147"/>
        <v/>
      </c>
      <c r="G4733" s="30"/>
      <c r="H4733" s="30"/>
      <c r="I4733" s="31"/>
      <c r="J4733" s="31"/>
      <c r="K4733" s="31"/>
    </row>
    <row r="4734" spans="1:11" ht="15.75" x14ac:dyDescent="0.25">
      <c r="A4734" s="28" t="str">
        <f>IFERROR((RANK(B4734, $B$5:B9730) + COUNTIF($B$5:B4734, B4734) - 1),"")</f>
        <v/>
      </c>
      <c r="B4734" s="29" t="str">
        <f t="shared" si="146"/>
        <v>0</v>
      </c>
      <c r="C4734" s="30"/>
      <c r="D4734" s="30"/>
      <c r="E4734" s="34"/>
      <c r="F4734" s="33" t="str">
        <f t="shared" si="147"/>
        <v/>
      </c>
      <c r="G4734" s="30"/>
      <c r="H4734" s="30"/>
      <c r="I4734" s="31"/>
      <c r="J4734" s="31"/>
      <c r="K4734" s="31"/>
    </row>
    <row r="4735" spans="1:11" ht="15.75" x14ac:dyDescent="0.25">
      <c r="A4735" s="28" t="str">
        <f>IFERROR((RANK(B4735, $B$5:B9731) + COUNTIF($B$5:B4735, B4735) - 1),"")</f>
        <v/>
      </c>
      <c r="B4735" s="29" t="str">
        <f t="shared" si="146"/>
        <v>0</v>
      </c>
      <c r="C4735" s="30"/>
      <c r="D4735" s="30"/>
      <c r="E4735" s="34"/>
      <c r="F4735" s="33" t="str">
        <f t="shared" si="147"/>
        <v/>
      </c>
      <c r="G4735" s="30"/>
      <c r="H4735" s="30"/>
      <c r="I4735" s="31"/>
      <c r="J4735" s="31"/>
      <c r="K4735" s="31"/>
    </row>
    <row r="4736" spans="1:11" ht="15.75" x14ac:dyDescent="0.25">
      <c r="A4736" s="28" t="str">
        <f>IFERROR((RANK(B4736, $B$5:B9732) + COUNTIF($B$5:B4736, B4736) - 1),"")</f>
        <v/>
      </c>
      <c r="B4736" s="29" t="str">
        <f t="shared" si="146"/>
        <v>0</v>
      </c>
      <c r="C4736" s="30"/>
      <c r="D4736" s="30"/>
      <c r="E4736" s="34"/>
      <c r="F4736" s="33" t="str">
        <f t="shared" si="147"/>
        <v/>
      </c>
      <c r="G4736" s="30"/>
      <c r="H4736" s="30"/>
      <c r="I4736" s="31"/>
      <c r="J4736" s="31"/>
      <c r="K4736" s="31"/>
    </row>
    <row r="4737" spans="1:11" ht="15.75" x14ac:dyDescent="0.25">
      <c r="A4737" s="28" t="str">
        <f>IFERROR((RANK(B4737, $B$5:B9733) + COUNTIF($B$5:B4737, B4737) - 1),"")</f>
        <v/>
      </c>
      <c r="B4737" s="29" t="str">
        <f t="shared" si="146"/>
        <v>0</v>
      </c>
      <c r="C4737" s="30"/>
      <c r="D4737" s="30"/>
      <c r="E4737" s="34"/>
      <c r="F4737" s="33" t="str">
        <f t="shared" si="147"/>
        <v/>
      </c>
      <c r="G4737" s="30"/>
      <c r="H4737" s="30"/>
      <c r="I4737" s="31"/>
      <c r="J4737" s="31"/>
      <c r="K4737" s="31"/>
    </row>
    <row r="4738" spans="1:11" ht="15.75" x14ac:dyDescent="0.25">
      <c r="A4738" s="28" t="str">
        <f>IFERROR((RANK(B4738, $B$5:B9734) + COUNTIF($B$5:B4738, B4738) - 1),"")</f>
        <v/>
      </c>
      <c r="B4738" s="29" t="str">
        <f t="shared" si="146"/>
        <v>0</v>
      </c>
      <c r="C4738" s="30"/>
      <c r="D4738" s="30"/>
      <c r="E4738" s="34"/>
      <c r="F4738" s="33" t="str">
        <f t="shared" si="147"/>
        <v/>
      </c>
      <c r="G4738" s="30"/>
      <c r="H4738" s="30"/>
      <c r="I4738" s="31"/>
      <c r="J4738" s="31"/>
      <c r="K4738" s="31"/>
    </row>
    <row r="4739" spans="1:11" ht="15.75" x14ac:dyDescent="0.25">
      <c r="A4739" s="28" t="str">
        <f>IFERROR((RANK(B4739, $B$5:B9735) + COUNTIF($B$5:B4739, B4739) - 1),"")</f>
        <v/>
      </c>
      <c r="B4739" s="29" t="str">
        <f t="shared" si="146"/>
        <v>0</v>
      </c>
      <c r="C4739" s="30"/>
      <c r="D4739" s="30"/>
      <c r="E4739" s="34"/>
      <c r="F4739" s="33" t="str">
        <f t="shared" si="147"/>
        <v/>
      </c>
      <c r="G4739" s="30"/>
      <c r="H4739" s="30"/>
      <c r="I4739" s="31"/>
      <c r="J4739" s="31"/>
      <c r="K4739" s="31"/>
    </row>
    <row r="4740" spans="1:11" ht="15.75" x14ac:dyDescent="0.25">
      <c r="A4740" s="28" t="str">
        <f>IFERROR((RANK(B4740, $B$5:B9736) + COUNTIF($B$5:B4740, B4740) - 1),"")</f>
        <v/>
      </c>
      <c r="B4740" s="29" t="str">
        <f t="shared" si="146"/>
        <v>0</v>
      </c>
      <c r="C4740" s="30"/>
      <c r="D4740" s="30"/>
      <c r="E4740" s="34"/>
      <c r="F4740" s="33" t="str">
        <f t="shared" si="147"/>
        <v/>
      </c>
      <c r="G4740" s="30"/>
      <c r="H4740" s="30"/>
      <c r="I4740" s="31"/>
      <c r="J4740" s="31"/>
      <c r="K4740" s="31"/>
    </row>
    <row r="4741" spans="1:11" ht="15.75" x14ac:dyDescent="0.25">
      <c r="A4741" s="28" t="str">
        <f>IFERROR((RANK(B4741, $B$5:B9737) + COUNTIF($B$5:B4741, B4741) - 1),"")</f>
        <v/>
      </c>
      <c r="B4741" s="29" t="str">
        <f t="shared" ref="B4741:B4804" si="148">IF(G4741="Removed",IF(AND(I4741 &lt;&gt; "Poor", I4741 &lt;&gt; "Very Poor/Dead",E4741&gt;5), E4741, "0"),"0")</f>
        <v>0</v>
      </c>
      <c r="C4741" s="30"/>
      <c r="D4741" s="30"/>
      <c r="E4741" s="34"/>
      <c r="F4741" s="33" t="str">
        <f t="shared" ref="F4741:F4804" si="149">IF(E4741&gt;=20,"X","")</f>
        <v/>
      </c>
      <c r="G4741" s="30"/>
      <c r="H4741" s="30"/>
      <c r="I4741" s="31"/>
      <c r="J4741" s="31"/>
      <c r="K4741" s="31"/>
    </row>
    <row r="4742" spans="1:11" ht="15.75" x14ac:dyDescent="0.25">
      <c r="A4742" s="28" t="str">
        <f>IFERROR((RANK(B4742, $B$5:B9738) + COUNTIF($B$5:B4742, B4742) - 1),"")</f>
        <v/>
      </c>
      <c r="B4742" s="29" t="str">
        <f t="shared" si="148"/>
        <v>0</v>
      </c>
      <c r="C4742" s="30"/>
      <c r="D4742" s="30"/>
      <c r="E4742" s="34"/>
      <c r="F4742" s="33" t="str">
        <f t="shared" si="149"/>
        <v/>
      </c>
      <c r="G4742" s="30"/>
      <c r="H4742" s="30"/>
      <c r="I4742" s="31"/>
      <c r="J4742" s="31"/>
      <c r="K4742" s="31"/>
    </row>
    <row r="4743" spans="1:11" ht="15.75" x14ac:dyDescent="0.25">
      <c r="A4743" s="28" t="str">
        <f>IFERROR((RANK(B4743, $B$5:B9739) + COUNTIF($B$5:B4743, B4743) - 1),"")</f>
        <v/>
      </c>
      <c r="B4743" s="29" t="str">
        <f t="shared" si="148"/>
        <v>0</v>
      </c>
      <c r="C4743" s="30"/>
      <c r="D4743" s="30"/>
      <c r="E4743" s="34"/>
      <c r="F4743" s="33" t="str">
        <f t="shared" si="149"/>
        <v/>
      </c>
      <c r="G4743" s="30"/>
      <c r="H4743" s="30"/>
      <c r="I4743" s="31"/>
      <c r="J4743" s="31"/>
      <c r="K4743" s="31"/>
    </row>
    <row r="4744" spans="1:11" ht="15.75" x14ac:dyDescent="0.25">
      <c r="A4744" s="28" t="str">
        <f>IFERROR((RANK(B4744, $B$5:B9740) + COUNTIF($B$5:B4744, B4744) - 1),"")</f>
        <v/>
      </c>
      <c r="B4744" s="29" t="str">
        <f t="shared" si="148"/>
        <v>0</v>
      </c>
      <c r="C4744" s="30"/>
      <c r="D4744" s="30"/>
      <c r="E4744" s="34"/>
      <c r="F4744" s="33" t="str">
        <f t="shared" si="149"/>
        <v/>
      </c>
      <c r="G4744" s="30"/>
      <c r="H4744" s="30"/>
      <c r="I4744" s="31"/>
      <c r="J4744" s="31"/>
      <c r="K4744" s="31"/>
    </row>
    <row r="4745" spans="1:11" ht="15.75" x14ac:dyDescent="0.25">
      <c r="A4745" s="28" t="str">
        <f>IFERROR((RANK(B4745, $B$5:B9741) + COUNTIF($B$5:B4745, B4745) - 1),"")</f>
        <v/>
      </c>
      <c r="B4745" s="29" t="str">
        <f t="shared" si="148"/>
        <v>0</v>
      </c>
      <c r="C4745" s="30"/>
      <c r="D4745" s="30"/>
      <c r="E4745" s="34"/>
      <c r="F4745" s="33" t="str">
        <f t="shared" si="149"/>
        <v/>
      </c>
      <c r="G4745" s="30"/>
      <c r="H4745" s="30"/>
      <c r="I4745" s="31"/>
      <c r="J4745" s="31"/>
      <c r="K4745" s="31"/>
    </row>
    <row r="4746" spans="1:11" ht="15.75" x14ac:dyDescent="0.25">
      <c r="A4746" s="28" t="str">
        <f>IFERROR((RANK(B4746, $B$5:B9742) + COUNTIF($B$5:B4746, B4746) - 1),"")</f>
        <v/>
      </c>
      <c r="B4746" s="29" t="str">
        <f t="shared" si="148"/>
        <v>0</v>
      </c>
      <c r="C4746" s="30"/>
      <c r="D4746" s="30"/>
      <c r="E4746" s="34"/>
      <c r="F4746" s="33" t="str">
        <f t="shared" si="149"/>
        <v/>
      </c>
      <c r="G4746" s="30"/>
      <c r="H4746" s="30"/>
      <c r="I4746" s="31"/>
      <c r="J4746" s="31"/>
      <c r="K4746" s="31"/>
    </row>
    <row r="4747" spans="1:11" ht="15.75" x14ac:dyDescent="0.25">
      <c r="A4747" s="28" t="str">
        <f>IFERROR((RANK(B4747, $B$5:B9743) + COUNTIF($B$5:B4747, B4747) - 1),"")</f>
        <v/>
      </c>
      <c r="B4747" s="29" t="str">
        <f t="shared" si="148"/>
        <v>0</v>
      </c>
      <c r="C4747" s="30"/>
      <c r="D4747" s="30"/>
      <c r="E4747" s="34"/>
      <c r="F4747" s="33" t="str">
        <f t="shared" si="149"/>
        <v/>
      </c>
      <c r="G4747" s="30"/>
      <c r="H4747" s="30"/>
      <c r="I4747" s="31"/>
      <c r="J4747" s="31"/>
      <c r="K4747" s="31"/>
    </row>
    <row r="4748" spans="1:11" ht="15.75" x14ac:dyDescent="0.25">
      <c r="A4748" s="28" t="str">
        <f>IFERROR((RANK(B4748, $B$5:B9744) + COUNTIF($B$5:B4748, B4748) - 1),"")</f>
        <v/>
      </c>
      <c r="B4748" s="29" t="str">
        <f t="shared" si="148"/>
        <v>0</v>
      </c>
      <c r="C4748" s="30"/>
      <c r="D4748" s="30"/>
      <c r="E4748" s="34"/>
      <c r="F4748" s="33" t="str">
        <f t="shared" si="149"/>
        <v/>
      </c>
      <c r="G4748" s="30"/>
      <c r="H4748" s="30"/>
      <c r="I4748" s="31"/>
      <c r="J4748" s="31"/>
      <c r="K4748" s="31"/>
    </row>
    <row r="4749" spans="1:11" ht="15.75" x14ac:dyDescent="0.25">
      <c r="A4749" s="28" t="str">
        <f>IFERROR((RANK(B4749, $B$5:B9745) + COUNTIF($B$5:B4749, B4749) - 1),"")</f>
        <v/>
      </c>
      <c r="B4749" s="29" t="str">
        <f t="shared" si="148"/>
        <v>0</v>
      </c>
      <c r="C4749" s="30"/>
      <c r="D4749" s="30"/>
      <c r="E4749" s="34"/>
      <c r="F4749" s="33" t="str">
        <f t="shared" si="149"/>
        <v/>
      </c>
      <c r="G4749" s="30"/>
      <c r="H4749" s="30"/>
      <c r="I4749" s="31"/>
      <c r="J4749" s="31"/>
      <c r="K4749" s="31"/>
    </row>
    <row r="4750" spans="1:11" ht="15.75" x14ac:dyDescent="0.25">
      <c r="A4750" s="28" t="str">
        <f>IFERROR((RANK(B4750, $B$5:B9746) + COUNTIF($B$5:B4750, B4750) - 1),"")</f>
        <v/>
      </c>
      <c r="B4750" s="29" t="str">
        <f t="shared" si="148"/>
        <v>0</v>
      </c>
      <c r="C4750" s="30"/>
      <c r="D4750" s="30"/>
      <c r="E4750" s="34"/>
      <c r="F4750" s="33" t="str">
        <f t="shared" si="149"/>
        <v/>
      </c>
      <c r="G4750" s="30"/>
      <c r="H4750" s="30"/>
      <c r="I4750" s="31"/>
      <c r="J4750" s="31"/>
      <c r="K4750" s="31"/>
    </row>
    <row r="4751" spans="1:11" ht="15.75" x14ac:dyDescent="0.25">
      <c r="A4751" s="28" t="str">
        <f>IFERROR((RANK(B4751, $B$5:B9747) + COUNTIF($B$5:B4751, B4751) - 1),"")</f>
        <v/>
      </c>
      <c r="B4751" s="29" t="str">
        <f t="shared" si="148"/>
        <v>0</v>
      </c>
      <c r="C4751" s="30"/>
      <c r="D4751" s="30"/>
      <c r="E4751" s="34"/>
      <c r="F4751" s="33" t="str">
        <f t="shared" si="149"/>
        <v/>
      </c>
      <c r="G4751" s="30"/>
      <c r="H4751" s="30"/>
      <c r="I4751" s="31"/>
      <c r="J4751" s="31"/>
      <c r="K4751" s="31"/>
    </row>
    <row r="4752" spans="1:11" ht="15.75" x14ac:dyDescent="0.25">
      <c r="A4752" s="28" t="str">
        <f>IFERROR((RANK(B4752, $B$5:B9748) + COUNTIF($B$5:B4752, B4752) - 1),"")</f>
        <v/>
      </c>
      <c r="B4752" s="29" t="str">
        <f t="shared" si="148"/>
        <v>0</v>
      </c>
      <c r="C4752" s="30"/>
      <c r="D4752" s="30"/>
      <c r="E4752" s="34"/>
      <c r="F4752" s="33" t="str">
        <f t="shared" si="149"/>
        <v/>
      </c>
      <c r="G4752" s="30"/>
      <c r="H4752" s="30"/>
      <c r="I4752" s="31"/>
      <c r="J4752" s="31"/>
      <c r="K4752" s="31"/>
    </row>
    <row r="4753" spans="1:11" ht="15.75" x14ac:dyDescent="0.25">
      <c r="A4753" s="28" t="str">
        <f>IFERROR((RANK(B4753, $B$5:B9749) + COUNTIF($B$5:B4753, B4753) - 1),"")</f>
        <v/>
      </c>
      <c r="B4753" s="29" t="str">
        <f t="shared" si="148"/>
        <v>0</v>
      </c>
      <c r="C4753" s="30"/>
      <c r="D4753" s="30"/>
      <c r="E4753" s="34"/>
      <c r="F4753" s="33" t="str">
        <f t="shared" si="149"/>
        <v/>
      </c>
      <c r="G4753" s="30"/>
      <c r="H4753" s="30"/>
      <c r="I4753" s="31"/>
      <c r="J4753" s="31"/>
      <c r="K4753" s="31"/>
    </row>
    <row r="4754" spans="1:11" ht="15.75" x14ac:dyDescent="0.25">
      <c r="A4754" s="28" t="str">
        <f>IFERROR((RANK(B4754, $B$5:B9750) + COUNTIF($B$5:B4754, B4754) - 1),"")</f>
        <v/>
      </c>
      <c r="B4754" s="29" t="str">
        <f t="shared" si="148"/>
        <v>0</v>
      </c>
      <c r="C4754" s="30"/>
      <c r="D4754" s="30"/>
      <c r="E4754" s="34"/>
      <c r="F4754" s="33" t="str">
        <f t="shared" si="149"/>
        <v/>
      </c>
      <c r="G4754" s="30"/>
      <c r="H4754" s="30"/>
      <c r="I4754" s="31"/>
      <c r="J4754" s="31"/>
      <c r="K4754" s="31"/>
    </row>
    <row r="4755" spans="1:11" ht="15.75" x14ac:dyDescent="0.25">
      <c r="A4755" s="28" t="str">
        <f>IFERROR((RANK(B4755, $B$5:B9751) + COUNTIF($B$5:B4755, B4755) - 1),"")</f>
        <v/>
      </c>
      <c r="B4755" s="29" t="str">
        <f t="shared" si="148"/>
        <v>0</v>
      </c>
      <c r="C4755" s="30"/>
      <c r="D4755" s="30"/>
      <c r="E4755" s="34"/>
      <c r="F4755" s="33" t="str">
        <f t="shared" si="149"/>
        <v/>
      </c>
      <c r="G4755" s="30"/>
      <c r="H4755" s="30"/>
      <c r="I4755" s="31"/>
      <c r="J4755" s="31"/>
      <c r="K4755" s="31"/>
    </row>
    <row r="4756" spans="1:11" ht="15.75" x14ac:dyDescent="0.25">
      <c r="A4756" s="28" t="str">
        <f>IFERROR((RANK(B4756, $B$5:B9752) + COUNTIF($B$5:B4756, B4756) - 1),"")</f>
        <v/>
      </c>
      <c r="B4756" s="29" t="str">
        <f t="shared" si="148"/>
        <v>0</v>
      </c>
      <c r="C4756" s="30"/>
      <c r="D4756" s="30"/>
      <c r="E4756" s="34"/>
      <c r="F4756" s="33" t="str">
        <f t="shared" si="149"/>
        <v/>
      </c>
      <c r="G4756" s="30"/>
      <c r="H4756" s="30"/>
      <c r="I4756" s="31"/>
      <c r="J4756" s="31"/>
      <c r="K4756" s="31"/>
    </row>
    <row r="4757" spans="1:11" ht="15.75" x14ac:dyDescent="0.25">
      <c r="A4757" s="28" t="str">
        <f>IFERROR((RANK(B4757, $B$5:B9753) + COUNTIF($B$5:B4757, B4757) - 1),"")</f>
        <v/>
      </c>
      <c r="B4757" s="29" t="str">
        <f t="shared" si="148"/>
        <v>0</v>
      </c>
      <c r="C4757" s="30"/>
      <c r="D4757" s="30"/>
      <c r="E4757" s="34"/>
      <c r="F4757" s="33" t="str">
        <f t="shared" si="149"/>
        <v/>
      </c>
      <c r="G4757" s="30"/>
      <c r="H4757" s="30"/>
      <c r="I4757" s="31"/>
      <c r="J4757" s="31"/>
      <c r="K4757" s="31"/>
    </row>
    <row r="4758" spans="1:11" ht="15.75" x14ac:dyDescent="0.25">
      <c r="A4758" s="28" t="str">
        <f>IFERROR((RANK(B4758, $B$5:B9754) + COUNTIF($B$5:B4758, B4758) - 1),"")</f>
        <v/>
      </c>
      <c r="B4758" s="29" t="str">
        <f t="shared" si="148"/>
        <v>0</v>
      </c>
      <c r="C4758" s="30"/>
      <c r="D4758" s="30"/>
      <c r="E4758" s="34"/>
      <c r="F4758" s="33" t="str">
        <f t="shared" si="149"/>
        <v/>
      </c>
      <c r="G4758" s="30"/>
      <c r="H4758" s="30"/>
      <c r="I4758" s="31"/>
      <c r="J4758" s="31"/>
      <c r="K4758" s="31"/>
    </row>
    <row r="4759" spans="1:11" ht="15.75" x14ac:dyDescent="0.25">
      <c r="A4759" s="28" t="str">
        <f>IFERROR((RANK(B4759, $B$5:B9755) + COUNTIF($B$5:B4759, B4759) - 1),"")</f>
        <v/>
      </c>
      <c r="B4759" s="29" t="str">
        <f t="shared" si="148"/>
        <v>0</v>
      </c>
      <c r="C4759" s="30"/>
      <c r="D4759" s="30"/>
      <c r="E4759" s="34"/>
      <c r="F4759" s="33" t="str">
        <f t="shared" si="149"/>
        <v/>
      </c>
      <c r="G4759" s="30"/>
      <c r="H4759" s="30"/>
      <c r="I4759" s="31"/>
      <c r="J4759" s="31"/>
      <c r="K4759" s="31"/>
    </row>
    <row r="4760" spans="1:11" ht="15.75" x14ac:dyDescent="0.25">
      <c r="A4760" s="28" t="str">
        <f>IFERROR((RANK(B4760, $B$5:B9756) + COUNTIF($B$5:B4760, B4760) - 1),"")</f>
        <v/>
      </c>
      <c r="B4760" s="29" t="str">
        <f t="shared" si="148"/>
        <v>0</v>
      </c>
      <c r="C4760" s="30"/>
      <c r="D4760" s="30"/>
      <c r="E4760" s="34"/>
      <c r="F4760" s="33" t="str">
        <f t="shared" si="149"/>
        <v/>
      </c>
      <c r="G4760" s="30"/>
      <c r="H4760" s="30"/>
      <c r="I4760" s="31"/>
      <c r="J4760" s="31"/>
      <c r="K4760" s="31"/>
    </row>
    <row r="4761" spans="1:11" ht="15.75" x14ac:dyDescent="0.25">
      <c r="A4761" s="28" t="str">
        <f>IFERROR((RANK(B4761, $B$5:B9757) + COUNTIF($B$5:B4761, B4761) - 1),"")</f>
        <v/>
      </c>
      <c r="B4761" s="29" t="str">
        <f t="shared" si="148"/>
        <v>0</v>
      </c>
      <c r="C4761" s="30"/>
      <c r="D4761" s="30"/>
      <c r="E4761" s="34"/>
      <c r="F4761" s="33" t="str">
        <f t="shared" si="149"/>
        <v/>
      </c>
      <c r="G4761" s="30"/>
      <c r="H4761" s="30"/>
      <c r="I4761" s="31"/>
      <c r="J4761" s="31"/>
      <c r="K4761" s="31"/>
    </row>
    <row r="4762" spans="1:11" ht="15.75" x14ac:dyDescent="0.25">
      <c r="A4762" s="28" t="str">
        <f>IFERROR((RANK(B4762, $B$5:B9758) + COUNTIF($B$5:B4762, B4762) - 1),"")</f>
        <v/>
      </c>
      <c r="B4762" s="29" t="str">
        <f t="shared" si="148"/>
        <v>0</v>
      </c>
      <c r="C4762" s="30"/>
      <c r="D4762" s="30"/>
      <c r="E4762" s="34"/>
      <c r="F4762" s="33" t="str">
        <f t="shared" si="149"/>
        <v/>
      </c>
      <c r="G4762" s="30"/>
      <c r="H4762" s="30"/>
      <c r="I4762" s="31"/>
      <c r="J4762" s="31"/>
      <c r="K4762" s="31"/>
    </row>
    <row r="4763" spans="1:11" ht="15.75" x14ac:dyDescent="0.25">
      <c r="A4763" s="28" t="str">
        <f>IFERROR((RANK(B4763, $B$5:B9759) + COUNTIF($B$5:B4763, B4763) - 1),"")</f>
        <v/>
      </c>
      <c r="B4763" s="29" t="str">
        <f t="shared" si="148"/>
        <v>0</v>
      </c>
      <c r="C4763" s="30"/>
      <c r="D4763" s="30"/>
      <c r="E4763" s="34"/>
      <c r="F4763" s="33" t="str">
        <f t="shared" si="149"/>
        <v/>
      </c>
      <c r="G4763" s="30"/>
      <c r="H4763" s="30"/>
      <c r="I4763" s="31"/>
      <c r="J4763" s="31"/>
      <c r="K4763" s="31"/>
    </row>
    <row r="4764" spans="1:11" ht="15.75" x14ac:dyDescent="0.25">
      <c r="A4764" s="28" t="str">
        <f>IFERROR((RANK(B4764, $B$5:B9760) + COUNTIF($B$5:B4764, B4764) - 1),"")</f>
        <v/>
      </c>
      <c r="B4764" s="29" t="str">
        <f t="shared" si="148"/>
        <v>0</v>
      </c>
      <c r="C4764" s="30"/>
      <c r="D4764" s="30"/>
      <c r="E4764" s="34"/>
      <c r="F4764" s="33" t="str">
        <f t="shared" si="149"/>
        <v/>
      </c>
      <c r="G4764" s="30"/>
      <c r="H4764" s="30"/>
      <c r="I4764" s="31"/>
      <c r="J4764" s="31"/>
      <c r="K4764" s="31"/>
    </row>
    <row r="4765" spans="1:11" ht="15.75" x14ac:dyDescent="0.25">
      <c r="A4765" s="28" t="str">
        <f>IFERROR((RANK(B4765, $B$5:B9761) + COUNTIF($B$5:B4765, B4765) - 1),"")</f>
        <v/>
      </c>
      <c r="B4765" s="29" t="str">
        <f t="shared" si="148"/>
        <v>0</v>
      </c>
      <c r="C4765" s="30"/>
      <c r="D4765" s="30"/>
      <c r="E4765" s="34"/>
      <c r="F4765" s="33" t="str">
        <f t="shared" si="149"/>
        <v/>
      </c>
      <c r="G4765" s="30"/>
      <c r="H4765" s="30"/>
      <c r="I4765" s="31"/>
      <c r="J4765" s="31"/>
      <c r="K4765" s="31"/>
    </row>
    <row r="4766" spans="1:11" ht="15.75" x14ac:dyDescent="0.25">
      <c r="A4766" s="28" t="str">
        <f>IFERROR((RANK(B4766, $B$5:B9762) + COUNTIF($B$5:B4766, B4766) - 1),"")</f>
        <v/>
      </c>
      <c r="B4766" s="29" t="str">
        <f t="shared" si="148"/>
        <v>0</v>
      </c>
      <c r="C4766" s="30"/>
      <c r="D4766" s="30"/>
      <c r="E4766" s="34"/>
      <c r="F4766" s="33" t="str">
        <f t="shared" si="149"/>
        <v/>
      </c>
      <c r="G4766" s="30"/>
      <c r="H4766" s="30"/>
      <c r="I4766" s="31"/>
      <c r="J4766" s="31"/>
      <c r="K4766" s="31"/>
    </row>
    <row r="4767" spans="1:11" ht="15.75" x14ac:dyDescent="0.25">
      <c r="A4767" s="28" t="str">
        <f>IFERROR((RANK(B4767, $B$5:B9763) + COUNTIF($B$5:B4767, B4767) - 1),"")</f>
        <v/>
      </c>
      <c r="B4767" s="29" t="str">
        <f t="shared" si="148"/>
        <v>0</v>
      </c>
      <c r="C4767" s="30"/>
      <c r="D4767" s="30"/>
      <c r="E4767" s="34"/>
      <c r="F4767" s="33" t="str">
        <f t="shared" si="149"/>
        <v/>
      </c>
      <c r="G4767" s="30"/>
      <c r="H4767" s="30"/>
      <c r="I4767" s="31"/>
      <c r="J4767" s="31"/>
      <c r="K4767" s="31"/>
    </row>
    <row r="4768" spans="1:11" ht="15.75" x14ac:dyDescent="0.25">
      <c r="A4768" s="28" t="str">
        <f>IFERROR((RANK(B4768, $B$5:B9764) + COUNTIF($B$5:B4768, B4768) - 1),"")</f>
        <v/>
      </c>
      <c r="B4768" s="29" t="str">
        <f t="shared" si="148"/>
        <v>0</v>
      </c>
      <c r="C4768" s="30"/>
      <c r="D4768" s="30"/>
      <c r="E4768" s="34"/>
      <c r="F4768" s="33" t="str">
        <f t="shared" si="149"/>
        <v/>
      </c>
      <c r="G4768" s="30"/>
      <c r="H4768" s="30"/>
      <c r="I4768" s="31"/>
      <c r="J4768" s="31"/>
      <c r="K4768" s="31"/>
    </row>
    <row r="4769" spans="1:11" ht="15.75" x14ac:dyDescent="0.25">
      <c r="A4769" s="28" t="str">
        <f>IFERROR((RANK(B4769, $B$5:B9765) + COUNTIF($B$5:B4769, B4769) - 1),"")</f>
        <v/>
      </c>
      <c r="B4769" s="29" t="str">
        <f t="shared" si="148"/>
        <v>0</v>
      </c>
      <c r="C4769" s="30"/>
      <c r="D4769" s="30"/>
      <c r="E4769" s="34"/>
      <c r="F4769" s="33" t="str">
        <f t="shared" si="149"/>
        <v/>
      </c>
      <c r="G4769" s="30"/>
      <c r="H4769" s="30"/>
      <c r="I4769" s="31"/>
      <c r="J4769" s="31"/>
      <c r="K4769" s="31"/>
    </row>
    <row r="4770" spans="1:11" ht="15.75" x14ac:dyDescent="0.25">
      <c r="A4770" s="28" t="str">
        <f>IFERROR((RANK(B4770, $B$5:B9766) + COUNTIF($B$5:B4770, B4770) - 1),"")</f>
        <v/>
      </c>
      <c r="B4770" s="29" t="str">
        <f t="shared" si="148"/>
        <v>0</v>
      </c>
      <c r="C4770" s="30"/>
      <c r="D4770" s="30"/>
      <c r="E4770" s="34"/>
      <c r="F4770" s="33" t="str">
        <f t="shared" si="149"/>
        <v/>
      </c>
      <c r="G4770" s="30"/>
      <c r="H4770" s="30"/>
      <c r="I4770" s="31"/>
      <c r="J4770" s="31"/>
      <c r="K4770" s="31"/>
    </row>
    <row r="4771" spans="1:11" ht="15.75" x14ac:dyDescent="0.25">
      <c r="A4771" s="28" t="str">
        <f>IFERROR((RANK(B4771, $B$5:B9767) + COUNTIF($B$5:B4771, B4771) - 1),"")</f>
        <v/>
      </c>
      <c r="B4771" s="29" t="str">
        <f t="shared" si="148"/>
        <v>0</v>
      </c>
      <c r="C4771" s="30"/>
      <c r="D4771" s="30"/>
      <c r="E4771" s="34"/>
      <c r="F4771" s="33" t="str">
        <f t="shared" si="149"/>
        <v/>
      </c>
      <c r="G4771" s="30"/>
      <c r="H4771" s="30"/>
      <c r="I4771" s="31"/>
      <c r="J4771" s="31"/>
      <c r="K4771" s="31"/>
    </row>
    <row r="4772" spans="1:11" ht="15.75" x14ac:dyDescent="0.25">
      <c r="A4772" s="28" t="str">
        <f>IFERROR((RANK(B4772, $B$5:B9768) + COUNTIF($B$5:B4772, B4772) - 1),"")</f>
        <v/>
      </c>
      <c r="B4772" s="29" t="str">
        <f t="shared" si="148"/>
        <v>0</v>
      </c>
      <c r="C4772" s="30"/>
      <c r="D4772" s="30"/>
      <c r="E4772" s="34"/>
      <c r="F4772" s="33" t="str">
        <f t="shared" si="149"/>
        <v/>
      </c>
      <c r="G4772" s="30"/>
      <c r="H4772" s="30"/>
      <c r="I4772" s="31"/>
      <c r="J4772" s="31"/>
      <c r="K4772" s="31"/>
    </row>
    <row r="4773" spans="1:11" ht="15.75" x14ac:dyDescent="0.25">
      <c r="A4773" s="28" t="str">
        <f>IFERROR((RANK(B4773, $B$5:B9769) + COUNTIF($B$5:B4773, B4773) - 1),"")</f>
        <v/>
      </c>
      <c r="B4773" s="29" t="str">
        <f t="shared" si="148"/>
        <v>0</v>
      </c>
      <c r="C4773" s="30"/>
      <c r="D4773" s="30"/>
      <c r="E4773" s="34"/>
      <c r="F4773" s="33" t="str">
        <f t="shared" si="149"/>
        <v/>
      </c>
      <c r="G4773" s="30"/>
      <c r="H4773" s="30"/>
      <c r="I4773" s="31"/>
      <c r="J4773" s="31"/>
      <c r="K4773" s="31"/>
    </row>
    <row r="4774" spans="1:11" ht="15.75" x14ac:dyDescent="0.25">
      <c r="A4774" s="28" t="str">
        <f>IFERROR((RANK(B4774, $B$5:B9770) + COUNTIF($B$5:B4774, B4774) - 1),"")</f>
        <v/>
      </c>
      <c r="B4774" s="29" t="str">
        <f t="shared" si="148"/>
        <v>0</v>
      </c>
      <c r="C4774" s="30"/>
      <c r="D4774" s="30"/>
      <c r="E4774" s="34"/>
      <c r="F4774" s="33" t="str">
        <f t="shared" si="149"/>
        <v/>
      </c>
      <c r="G4774" s="30"/>
      <c r="H4774" s="30"/>
      <c r="I4774" s="31"/>
      <c r="J4774" s="31"/>
      <c r="K4774" s="31"/>
    </row>
    <row r="4775" spans="1:11" ht="15.75" x14ac:dyDescent="0.25">
      <c r="A4775" s="28" t="str">
        <f>IFERROR((RANK(B4775, $B$5:B9771) + COUNTIF($B$5:B4775, B4775) - 1),"")</f>
        <v/>
      </c>
      <c r="B4775" s="29" t="str">
        <f t="shared" si="148"/>
        <v>0</v>
      </c>
      <c r="C4775" s="30"/>
      <c r="D4775" s="30"/>
      <c r="E4775" s="34"/>
      <c r="F4775" s="33" t="str">
        <f t="shared" si="149"/>
        <v/>
      </c>
      <c r="G4775" s="30"/>
      <c r="H4775" s="30"/>
      <c r="I4775" s="31"/>
      <c r="J4775" s="31"/>
      <c r="K4775" s="31"/>
    </row>
    <row r="4776" spans="1:11" ht="15.75" x14ac:dyDescent="0.25">
      <c r="A4776" s="28" t="str">
        <f>IFERROR((RANK(B4776, $B$5:B9772) + COUNTIF($B$5:B4776, B4776) - 1),"")</f>
        <v/>
      </c>
      <c r="B4776" s="29" t="str">
        <f t="shared" si="148"/>
        <v>0</v>
      </c>
      <c r="C4776" s="30"/>
      <c r="D4776" s="30"/>
      <c r="E4776" s="34"/>
      <c r="F4776" s="33" t="str">
        <f t="shared" si="149"/>
        <v/>
      </c>
      <c r="G4776" s="30"/>
      <c r="H4776" s="30"/>
      <c r="I4776" s="31"/>
      <c r="J4776" s="31"/>
      <c r="K4776" s="31"/>
    </row>
    <row r="4777" spans="1:11" ht="15.75" x14ac:dyDescent="0.25">
      <c r="A4777" s="28" t="str">
        <f>IFERROR((RANK(B4777, $B$5:B9773) + COUNTIF($B$5:B4777, B4777) - 1),"")</f>
        <v/>
      </c>
      <c r="B4777" s="29" t="str">
        <f t="shared" si="148"/>
        <v>0</v>
      </c>
      <c r="C4777" s="30"/>
      <c r="D4777" s="30"/>
      <c r="E4777" s="34"/>
      <c r="F4777" s="33" t="str">
        <f t="shared" si="149"/>
        <v/>
      </c>
      <c r="G4777" s="30"/>
      <c r="H4777" s="30"/>
      <c r="I4777" s="31"/>
      <c r="J4777" s="31"/>
      <c r="K4777" s="31"/>
    </row>
    <row r="4778" spans="1:11" ht="15.75" x14ac:dyDescent="0.25">
      <c r="A4778" s="28" t="str">
        <f>IFERROR((RANK(B4778, $B$5:B9774) + COUNTIF($B$5:B4778, B4778) - 1),"")</f>
        <v/>
      </c>
      <c r="B4778" s="29" t="str">
        <f t="shared" si="148"/>
        <v>0</v>
      </c>
      <c r="C4778" s="30"/>
      <c r="D4778" s="30"/>
      <c r="E4778" s="34"/>
      <c r="F4778" s="33" t="str">
        <f t="shared" si="149"/>
        <v/>
      </c>
      <c r="G4778" s="30"/>
      <c r="H4778" s="30"/>
      <c r="I4778" s="31"/>
      <c r="J4778" s="31"/>
      <c r="K4778" s="31"/>
    </row>
    <row r="4779" spans="1:11" ht="15.75" x14ac:dyDescent="0.25">
      <c r="A4779" s="28" t="str">
        <f>IFERROR((RANK(B4779, $B$5:B9775) + COUNTIF($B$5:B4779, B4779) - 1),"")</f>
        <v/>
      </c>
      <c r="B4779" s="29" t="str">
        <f t="shared" si="148"/>
        <v>0</v>
      </c>
      <c r="C4779" s="30"/>
      <c r="D4779" s="30"/>
      <c r="E4779" s="34"/>
      <c r="F4779" s="33" t="str">
        <f t="shared" si="149"/>
        <v/>
      </c>
      <c r="G4779" s="30"/>
      <c r="H4779" s="30"/>
      <c r="I4779" s="31"/>
      <c r="J4779" s="31"/>
      <c r="K4779" s="31"/>
    </row>
    <row r="4780" spans="1:11" ht="15.75" x14ac:dyDescent="0.25">
      <c r="A4780" s="28" t="str">
        <f>IFERROR((RANK(B4780, $B$5:B9776) + COUNTIF($B$5:B4780, B4780) - 1),"")</f>
        <v/>
      </c>
      <c r="B4780" s="29" t="str">
        <f t="shared" si="148"/>
        <v>0</v>
      </c>
      <c r="C4780" s="30"/>
      <c r="D4780" s="30"/>
      <c r="E4780" s="34"/>
      <c r="F4780" s="33" t="str">
        <f t="shared" si="149"/>
        <v/>
      </c>
      <c r="G4780" s="30"/>
      <c r="H4780" s="30"/>
      <c r="I4780" s="31"/>
      <c r="J4780" s="31"/>
      <c r="K4780" s="31"/>
    </row>
    <row r="4781" spans="1:11" ht="15.75" x14ac:dyDescent="0.25">
      <c r="A4781" s="28" t="str">
        <f>IFERROR((RANK(B4781, $B$5:B9777) + COUNTIF($B$5:B4781, B4781) - 1),"")</f>
        <v/>
      </c>
      <c r="B4781" s="29" t="str">
        <f t="shared" si="148"/>
        <v>0</v>
      </c>
      <c r="C4781" s="30"/>
      <c r="D4781" s="30"/>
      <c r="E4781" s="34"/>
      <c r="F4781" s="33" t="str">
        <f t="shared" si="149"/>
        <v/>
      </c>
      <c r="G4781" s="30"/>
      <c r="H4781" s="30"/>
      <c r="I4781" s="31"/>
      <c r="J4781" s="31"/>
      <c r="K4781" s="31"/>
    </row>
    <row r="4782" spans="1:11" ht="15.75" x14ac:dyDescent="0.25">
      <c r="A4782" s="28" t="str">
        <f>IFERROR((RANK(B4782, $B$5:B9778) + COUNTIF($B$5:B4782, B4782) - 1),"")</f>
        <v/>
      </c>
      <c r="B4782" s="29" t="str">
        <f t="shared" si="148"/>
        <v>0</v>
      </c>
      <c r="C4782" s="30"/>
      <c r="D4782" s="30"/>
      <c r="E4782" s="34"/>
      <c r="F4782" s="33" t="str">
        <f t="shared" si="149"/>
        <v/>
      </c>
      <c r="G4782" s="30"/>
      <c r="H4782" s="30"/>
      <c r="I4782" s="31"/>
      <c r="J4782" s="31"/>
      <c r="K4782" s="31"/>
    </row>
    <row r="4783" spans="1:11" ht="15.75" x14ac:dyDescent="0.25">
      <c r="A4783" s="28" t="str">
        <f>IFERROR((RANK(B4783, $B$5:B9779) + COUNTIF($B$5:B4783, B4783) - 1),"")</f>
        <v/>
      </c>
      <c r="B4783" s="29" t="str">
        <f t="shared" si="148"/>
        <v>0</v>
      </c>
      <c r="C4783" s="30"/>
      <c r="D4783" s="30"/>
      <c r="E4783" s="34"/>
      <c r="F4783" s="33" t="str">
        <f t="shared" si="149"/>
        <v/>
      </c>
      <c r="G4783" s="30"/>
      <c r="H4783" s="30"/>
      <c r="I4783" s="31"/>
      <c r="J4783" s="31"/>
      <c r="K4783" s="31"/>
    </row>
    <row r="4784" spans="1:11" ht="15.75" x14ac:dyDescent="0.25">
      <c r="A4784" s="28" t="str">
        <f>IFERROR((RANK(B4784, $B$5:B9780) + COUNTIF($B$5:B4784, B4784) - 1),"")</f>
        <v/>
      </c>
      <c r="B4784" s="29" t="str">
        <f t="shared" si="148"/>
        <v>0</v>
      </c>
      <c r="C4784" s="30"/>
      <c r="D4784" s="30"/>
      <c r="E4784" s="34"/>
      <c r="F4784" s="33" t="str">
        <f t="shared" si="149"/>
        <v/>
      </c>
      <c r="G4784" s="30"/>
      <c r="H4784" s="30"/>
      <c r="I4784" s="31"/>
      <c r="J4784" s="31"/>
      <c r="K4784" s="31"/>
    </row>
    <row r="4785" spans="1:11" ht="15.75" x14ac:dyDescent="0.25">
      <c r="A4785" s="28" t="str">
        <f>IFERROR((RANK(B4785, $B$5:B9781) + COUNTIF($B$5:B4785, B4785) - 1),"")</f>
        <v/>
      </c>
      <c r="B4785" s="29" t="str">
        <f t="shared" si="148"/>
        <v>0</v>
      </c>
      <c r="C4785" s="30"/>
      <c r="D4785" s="30"/>
      <c r="E4785" s="34"/>
      <c r="F4785" s="33" t="str">
        <f t="shared" si="149"/>
        <v/>
      </c>
      <c r="G4785" s="30"/>
      <c r="H4785" s="30"/>
      <c r="I4785" s="31"/>
      <c r="J4785" s="31"/>
      <c r="K4785" s="31"/>
    </row>
    <row r="4786" spans="1:11" ht="15.75" x14ac:dyDescent="0.25">
      <c r="A4786" s="28" t="str">
        <f>IFERROR((RANK(B4786, $B$5:B9782) + COUNTIF($B$5:B4786, B4786) - 1),"")</f>
        <v/>
      </c>
      <c r="B4786" s="29" t="str">
        <f t="shared" si="148"/>
        <v>0</v>
      </c>
      <c r="C4786" s="30"/>
      <c r="D4786" s="30"/>
      <c r="E4786" s="34"/>
      <c r="F4786" s="33" t="str">
        <f t="shared" si="149"/>
        <v/>
      </c>
      <c r="G4786" s="30"/>
      <c r="H4786" s="30"/>
      <c r="I4786" s="31"/>
      <c r="J4786" s="31"/>
      <c r="K4786" s="31"/>
    </row>
    <row r="4787" spans="1:11" ht="15.75" x14ac:dyDescent="0.25">
      <c r="A4787" s="28" t="str">
        <f>IFERROR((RANK(B4787, $B$5:B9783) + COUNTIF($B$5:B4787, B4787) - 1),"")</f>
        <v/>
      </c>
      <c r="B4787" s="29" t="str">
        <f t="shared" si="148"/>
        <v>0</v>
      </c>
      <c r="C4787" s="30"/>
      <c r="D4787" s="30"/>
      <c r="E4787" s="34"/>
      <c r="F4787" s="33" t="str">
        <f t="shared" si="149"/>
        <v/>
      </c>
      <c r="G4787" s="30"/>
      <c r="H4787" s="30"/>
      <c r="I4787" s="31"/>
      <c r="J4787" s="31"/>
      <c r="K4787" s="31"/>
    </row>
    <row r="4788" spans="1:11" ht="15.75" x14ac:dyDescent="0.25">
      <c r="A4788" s="28" t="str">
        <f>IFERROR((RANK(B4788, $B$5:B9784) + COUNTIF($B$5:B4788, B4788) - 1),"")</f>
        <v/>
      </c>
      <c r="B4788" s="29" t="str">
        <f t="shared" si="148"/>
        <v>0</v>
      </c>
      <c r="C4788" s="30"/>
      <c r="D4788" s="30"/>
      <c r="E4788" s="34"/>
      <c r="F4788" s="33" t="str">
        <f t="shared" si="149"/>
        <v/>
      </c>
      <c r="G4788" s="30"/>
      <c r="H4788" s="30"/>
      <c r="I4788" s="31"/>
      <c r="J4788" s="31"/>
      <c r="K4788" s="31"/>
    </row>
    <row r="4789" spans="1:11" ht="15.75" x14ac:dyDescent="0.25">
      <c r="A4789" s="28" t="str">
        <f>IFERROR((RANK(B4789, $B$5:B9785) + COUNTIF($B$5:B4789, B4789) - 1),"")</f>
        <v/>
      </c>
      <c r="B4789" s="29" t="str">
        <f t="shared" si="148"/>
        <v>0</v>
      </c>
      <c r="C4789" s="30"/>
      <c r="D4789" s="30"/>
      <c r="E4789" s="34"/>
      <c r="F4789" s="33" t="str">
        <f t="shared" si="149"/>
        <v/>
      </c>
      <c r="G4789" s="30"/>
      <c r="H4789" s="30"/>
      <c r="I4789" s="31"/>
      <c r="J4789" s="31"/>
      <c r="K4789" s="31"/>
    </row>
    <row r="4790" spans="1:11" ht="15.75" x14ac:dyDescent="0.25">
      <c r="A4790" s="28" t="str">
        <f>IFERROR((RANK(B4790, $B$5:B9786) + COUNTIF($B$5:B4790, B4790) - 1),"")</f>
        <v/>
      </c>
      <c r="B4790" s="29" t="str">
        <f t="shared" si="148"/>
        <v>0</v>
      </c>
      <c r="C4790" s="30"/>
      <c r="D4790" s="30"/>
      <c r="E4790" s="34"/>
      <c r="F4790" s="33" t="str">
        <f t="shared" si="149"/>
        <v/>
      </c>
      <c r="G4790" s="30"/>
      <c r="H4790" s="30"/>
      <c r="I4790" s="31"/>
      <c r="J4790" s="31"/>
      <c r="K4790" s="31"/>
    </row>
    <row r="4791" spans="1:11" ht="15.75" x14ac:dyDescent="0.25">
      <c r="A4791" s="28" t="str">
        <f>IFERROR((RANK(B4791, $B$5:B9787) + COUNTIF($B$5:B4791, B4791) - 1),"")</f>
        <v/>
      </c>
      <c r="B4791" s="29" t="str">
        <f t="shared" si="148"/>
        <v>0</v>
      </c>
      <c r="C4791" s="30"/>
      <c r="D4791" s="30"/>
      <c r="E4791" s="34"/>
      <c r="F4791" s="33" t="str">
        <f t="shared" si="149"/>
        <v/>
      </c>
      <c r="G4791" s="30"/>
      <c r="H4791" s="30"/>
      <c r="I4791" s="31"/>
      <c r="J4791" s="31"/>
      <c r="K4791" s="31"/>
    </row>
    <row r="4792" spans="1:11" ht="15.75" x14ac:dyDescent="0.25">
      <c r="A4792" s="28" t="str">
        <f>IFERROR((RANK(B4792, $B$5:B9788) + COUNTIF($B$5:B4792, B4792) - 1),"")</f>
        <v/>
      </c>
      <c r="B4792" s="29" t="str">
        <f t="shared" si="148"/>
        <v>0</v>
      </c>
      <c r="C4792" s="30"/>
      <c r="D4792" s="30"/>
      <c r="E4792" s="34"/>
      <c r="F4792" s="33" t="str">
        <f t="shared" si="149"/>
        <v/>
      </c>
      <c r="G4792" s="30"/>
      <c r="H4792" s="30"/>
      <c r="I4792" s="31"/>
      <c r="J4792" s="31"/>
      <c r="K4792" s="31"/>
    </row>
    <row r="4793" spans="1:11" ht="15.75" x14ac:dyDescent="0.25">
      <c r="A4793" s="28" t="str">
        <f>IFERROR((RANK(B4793, $B$5:B9789) + COUNTIF($B$5:B4793, B4793) - 1),"")</f>
        <v/>
      </c>
      <c r="B4793" s="29" t="str">
        <f t="shared" si="148"/>
        <v>0</v>
      </c>
      <c r="C4793" s="30"/>
      <c r="D4793" s="30"/>
      <c r="E4793" s="34"/>
      <c r="F4793" s="33" t="str">
        <f t="shared" si="149"/>
        <v/>
      </c>
      <c r="G4793" s="30"/>
      <c r="H4793" s="30"/>
      <c r="I4793" s="31"/>
      <c r="J4793" s="31"/>
      <c r="K4793" s="31"/>
    </row>
    <row r="4794" spans="1:11" ht="15.75" x14ac:dyDescent="0.25">
      <c r="A4794" s="28" t="str">
        <f>IFERROR((RANK(B4794, $B$5:B9790) + COUNTIF($B$5:B4794, B4794) - 1),"")</f>
        <v/>
      </c>
      <c r="B4794" s="29" t="str">
        <f t="shared" si="148"/>
        <v>0</v>
      </c>
      <c r="C4794" s="30"/>
      <c r="D4794" s="30"/>
      <c r="E4794" s="34"/>
      <c r="F4794" s="33" t="str">
        <f t="shared" si="149"/>
        <v/>
      </c>
      <c r="G4794" s="30"/>
      <c r="H4794" s="30"/>
      <c r="I4794" s="31"/>
      <c r="J4794" s="31"/>
      <c r="K4794" s="31"/>
    </row>
    <row r="4795" spans="1:11" ht="15.75" x14ac:dyDescent="0.25">
      <c r="A4795" s="28" t="str">
        <f>IFERROR((RANK(B4795, $B$5:B9791) + COUNTIF($B$5:B4795, B4795) - 1),"")</f>
        <v/>
      </c>
      <c r="B4795" s="29" t="str">
        <f t="shared" si="148"/>
        <v>0</v>
      </c>
      <c r="C4795" s="30"/>
      <c r="D4795" s="30"/>
      <c r="E4795" s="34"/>
      <c r="F4795" s="33" t="str">
        <f t="shared" si="149"/>
        <v/>
      </c>
      <c r="G4795" s="30"/>
      <c r="H4795" s="30"/>
      <c r="I4795" s="31"/>
      <c r="J4795" s="31"/>
      <c r="K4795" s="31"/>
    </row>
    <row r="4796" spans="1:11" ht="15.75" x14ac:dyDescent="0.25">
      <c r="A4796" s="28" t="str">
        <f>IFERROR((RANK(B4796, $B$5:B9792) + COUNTIF($B$5:B4796, B4796) - 1),"")</f>
        <v/>
      </c>
      <c r="B4796" s="29" t="str">
        <f t="shared" si="148"/>
        <v>0</v>
      </c>
      <c r="C4796" s="30"/>
      <c r="D4796" s="30"/>
      <c r="E4796" s="34"/>
      <c r="F4796" s="33" t="str">
        <f t="shared" si="149"/>
        <v/>
      </c>
      <c r="G4796" s="30"/>
      <c r="H4796" s="30"/>
      <c r="I4796" s="31"/>
      <c r="J4796" s="31"/>
      <c r="K4796" s="31"/>
    </row>
    <row r="4797" spans="1:11" ht="15.75" x14ac:dyDescent="0.25">
      <c r="A4797" s="28" t="str">
        <f>IFERROR((RANK(B4797, $B$5:B9793) + COUNTIF($B$5:B4797, B4797) - 1),"")</f>
        <v/>
      </c>
      <c r="B4797" s="29" t="str">
        <f t="shared" si="148"/>
        <v>0</v>
      </c>
      <c r="C4797" s="30"/>
      <c r="D4797" s="30"/>
      <c r="E4797" s="34"/>
      <c r="F4797" s="33" t="str">
        <f t="shared" si="149"/>
        <v/>
      </c>
      <c r="G4797" s="30"/>
      <c r="H4797" s="30"/>
      <c r="I4797" s="31"/>
      <c r="J4797" s="31"/>
      <c r="K4797" s="31"/>
    </row>
    <row r="4798" spans="1:11" ht="15.75" x14ac:dyDescent="0.25">
      <c r="A4798" s="28" t="str">
        <f>IFERROR((RANK(B4798, $B$5:B9794) + COUNTIF($B$5:B4798, B4798) - 1),"")</f>
        <v/>
      </c>
      <c r="B4798" s="29" t="str">
        <f t="shared" si="148"/>
        <v>0</v>
      </c>
      <c r="C4798" s="30"/>
      <c r="D4798" s="30"/>
      <c r="E4798" s="34"/>
      <c r="F4798" s="33" t="str">
        <f t="shared" si="149"/>
        <v/>
      </c>
      <c r="G4798" s="30"/>
      <c r="H4798" s="30"/>
      <c r="I4798" s="31"/>
      <c r="J4798" s="31"/>
      <c r="K4798" s="31"/>
    </row>
    <row r="4799" spans="1:11" ht="15.75" x14ac:dyDescent="0.25">
      <c r="A4799" s="28" t="str">
        <f>IFERROR((RANK(B4799, $B$5:B9795) + COUNTIF($B$5:B4799, B4799) - 1),"")</f>
        <v/>
      </c>
      <c r="B4799" s="29" t="str">
        <f t="shared" si="148"/>
        <v>0</v>
      </c>
      <c r="C4799" s="30"/>
      <c r="D4799" s="30"/>
      <c r="E4799" s="34"/>
      <c r="F4799" s="33" t="str">
        <f t="shared" si="149"/>
        <v/>
      </c>
      <c r="G4799" s="30"/>
      <c r="H4799" s="30"/>
      <c r="I4799" s="31"/>
      <c r="J4799" s="31"/>
      <c r="K4799" s="31"/>
    </row>
    <row r="4800" spans="1:11" ht="15.75" x14ac:dyDescent="0.25">
      <c r="A4800" s="28" t="str">
        <f>IFERROR((RANK(B4800, $B$5:B9796) + COUNTIF($B$5:B4800, B4800) - 1),"")</f>
        <v/>
      </c>
      <c r="B4800" s="29" t="str">
        <f t="shared" si="148"/>
        <v>0</v>
      </c>
      <c r="C4800" s="30"/>
      <c r="D4800" s="30"/>
      <c r="E4800" s="34"/>
      <c r="F4800" s="33" t="str">
        <f t="shared" si="149"/>
        <v/>
      </c>
      <c r="G4800" s="30"/>
      <c r="H4800" s="30"/>
      <c r="I4800" s="31"/>
      <c r="J4800" s="31"/>
      <c r="K4800" s="31"/>
    </row>
    <row r="4801" spans="1:11" ht="15.75" x14ac:dyDescent="0.25">
      <c r="A4801" s="28" t="str">
        <f>IFERROR((RANK(B4801, $B$5:B9797) + COUNTIF($B$5:B4801, B4801) - 1),"")</f>
        <v/>
      </c>
      <c r="B4801" s="29" t="str">
        <f t="shared" si="148"/>
        <v>0</v>
      </c>
      <c r="C4801" s="30"/>
      <c r="D4801" s="30"/>
      <c r="E4801" s="34"/>
      <c r="F4801" s="33" t="str">
        <f t="shared" si="149"/>
        <v/>
      </c>
      <c r="G4801" s="30"/>
      <c r="H4801" s="30"/>
      <c r="I4801" s="31"/>
      <c r="J4801" s="31"/>
      <c r="K4801" s="31"/>
    </row>
    <row r="4802" spans="1:11" ht="15.75" x14ac:dyDescent="0.25">
      <c r="A4802" s="28" t="str">
        <f>IFERROR((RANK(B4802, $B$5:B9798) + COUNTIF($B$5:B4802, B4802) - 1),"")</f>
        <v/>
      </c>
      <c r="B4802" s="29" t="str">
        <f t="shared" si="148"/>
        <v>0</v>
      </c>
      <c r="C4802" s="30"/>
      <c r="D4802" s="30"/>
      <c r="E4802" s="34"/>
      <c r="F4802" s="33" t="str">
        <f t="shared" si="149"/>
        <v/>
      </c>
      <c r="G4802" s="30"/>
      <c r="H4802" s="30"/>
      <c r="I4802" s="31"/>
      <c r="J4802" s="31"/>
      <c r="K4802" s="31"/>
    </row>
    <row r="4803" spans="1:11" ht="15.75" x14ac:dyDescent="0.25">
      <c r="A4803" s="28" t="str">
        <f>IFERROR((RANK(B4803, $B$5:B9799) + COUNTIF($B$5:B4803, B4803) - 1),"")</f>
        <v/>
      </c>
      <c r="B4803" s="29" t="str">
        <f t="shared" si="148"/>
        <v>0</v>
      </c>
      <c r="C4803" s="30"/>
      <c r="D4803" s="30"/>
      <c r="E4803" s="34"/>
      <c r="F4803" s="33" t="str">
        <f t="shared" si="149"/>
        <v/>
      </c>
      <c r="G4803" s="30"/>
      <c r="H4803" s="30"/>
      <c r="I4803" s="31"/>
      <c r="J4803" s="31"/>
      <c r="K4803" s="31"/>
    </row>
    <row r="4804" spans="1:11" ht="15.75" x14ac:dyDescent="0.25">
      <c r="A4804" s="28" t="str">
        <f>IFERROR((RANK(B4804, $B$5:B9800) + COUNTIF($B$5:B4804, B4804) - 1),"")</f>
        <v/>
      </c>
      <c r="B4804" s="29" t="str">
        <f t="shared" si="148"/>
        <v>0</v>
      </c>
      <c r="C4804" s="30"/>
      <c r="D4804" s="30"/>
      <c r="E4804" s="34"/>
      <c r="F4804" s="33" t="str">
        <f t="shared" si="149"/>
        <v/>
      </c>
      <c r="G4804" s="30"/>
      <c r="H4804" s="30"/>
      <c r="I4804" s="31"/>
      <c r="J4804" s="31"/>
      <c r="K4804" s="31"/>
    </row>
    <row r="4805" spans="1:11" ht="15.75" x14ac:dyDescent="0.25">
      <c r="A4805" s="28" t="str">
        <f>IFERROR((RANK(B4805, $B$5:B9801) + COUNTIF($B$5:B4805, B4805) - 1),"")</f>
        <v/>
      </c>
      <c r="B4805" s="29" t="str">
        <f t="shared" ref="B4805:B4868" si="150">IF(G4805="Removed",IF(AND(I4805 &lt;&gt; "Poor", I4805 &lt;&gt; "Very Poor/Dead",E4805&gt;5), E4805, "0"),"0")</f>
        <v>0</v>
      </c>
      <c r="C4805" s="30"/>
      <c r="D4805" s="30"/>
      <c r="E4805" s="34"/>
      <c r="F4805" s="33" t="str">
        <f t="shared" ref="F4805:F4868" si="151">IF(E4805&gt;=20,"X","")</f>
        <v/>
      </c>
      <c r="G4805" s="30"/>
      <c r="H4805" s="30"/>
      <c r="I4805" s="31"/>
      <c r="J4805" s="31"/>
      <c r="K4805" s="31"/>
    </row>
    <row r="4806" spans="1:11" ht="15.75" x14ac:dyDescent="0.25">
      <c r="A4806" s="28" t="str">
        <f>IFERROR((RANK(B4806, $B$5:B9802) + COUNTIF($B$5:B4806, B4806) - 1),"")</f>
        <v/>
      </c>
      <c r="B4806" s="29" t="str">
        <f t="shared" si="150"/>
        <v>0</v>
      </c>
      <c r="C4806" s="30"/>
      <c r="D4806" s="30"/>
      <c r="E4806" s="34"/>
      <c r="F4806" s="33" t="str">
        <f t="shared" si="151"/>
        <v/>
      </c>
      <c r="G4806" s="30"/>
      <c r="H4806" s="30"/>
      <c r="I4806" s="31"/>
      <c r="J4806" s="31"/>
      <c r="K4806" s="31"/>
    </row>
    <row r="4807" spans="1:11" ht="15.75" x14ac:dyDescent="0.25">
      <c r="A4807" s="28" t="str">
        <f>IFERROR((RANK(B4807, $B$5:B9803) + COUNTIF($B$5:B4807, B4807) - 1),"")</f>
        <v/>
      </c>
      <c r="B4807" s="29" t="str">
        <f t="shared" si="150"/>
        <v>0</v>
      </c>
      <c r="C4807" s="30"/>
      <c r="D4807" s="30"/>
      <c r="E4807" s="34"/>
      <c r="F4807" s="33" t="str">
        <f t="shared" si="151"/>
        <v/>
      </c>
      <c r="G4807" s="30"/>
      <c r="H4807" s="30"/>
      <c r="I4807" s="31"/>
      <c r="J4807" s="31"/>
      <c r="K4807" s="31"/>
    </row>
    <row r="4808" spans="1:11" ht="15.75" x14ac:dyDescent="0.25">
      <c r="A4808" s="28" t="str">
        <f>IFERROR((RANK(B4808, $B$5:B9804) + COUNTIF($B$5:B4808, B4808) - 1),"")</f>
        <v/>
      </c>
      <c r="B4808" s="29" t="str">
        <f t="shared" si="150"/>
        <v>0</v>
      </c>
      <c r="C4808" s="30"/>
      <c r="D4808" s="30"/>
      <c r="E4808" s="34"/>
      <c r="F4808" s="33" t="str">
        <f t="shared" si="151"/>
        <v/>
      </c>
      <c r="G4808" s="30"/>
      <c r="H4808" s="30"/>
      <c r="I4808" s="31"/>
      <c r="J4808" s="31"/>
      <c r="K4808" s="31"/>
    </row>
    <row r="4809" spans="1:11" ht="15.75" x14ac:dyDescent="0.25">
      <c r="A4809" s="28" t="str">
        <f>IFERROR((RANK(B4809, $B$5:B9805) + COUNTIF($B$5:B4809, B4809) - 1),"")</f>
        <v/>
      </c>
      <c r="B4809" s="29" t="str">
        <f t="shared" si="150"/>
        <v>0</v>
      </c>
      <c r="C4809" s="30"/>
      <c r="D4809" s="30"/>
      <c r="E4809" s="34"/>
      <c r="F4809" s="33" t="str">
        <f t="shared" si="151"/>
        <v/>
      </c>
      <c r="G4809" s="30"/>
      <c r="H4809" s="30"/>
      <c r="I4809" s="31"/>
      <c r="J4809" s="31"/>
      <c r="K4809" s="31"/>
    </row>
    <row r="4810" spans="1:11" ht="15.75" x14ac:dyDescent="0.25">
      <c r="A4810" s="28" t="str">
        <f>IFERROR((RANK(B4810, $B$5:B9806) + COUNTIF($B$5:B4810, B4810) - 1),"")</f>
        <v/>
      </c>
      <c r="B4810" s="29" t="str">
        <f t="shared" si="150"/>
        <v>0</v>
      </c>
      <c r="C4810" s="30"/>
      <c r="D4810" s="30"/>
      <c r="E4810" s="34"/>
      <c r="F4810" s="33" t="str">
        <f t="shared" si="151"/>
        <v/>
      </c>
      <c r="G4810" s="30"/>
      <c r="H4810" s="30"/>
      <c r="I4810" s="31"/>
      <c r="J4810" s="31"/>
      <c r="K4810" s="31"/>
    </row>
    <row r="4811" spans="1:11" ht="15.75" x14ac:dyDescent="0.25">
      <c r="A4811" s="28" t="str">
        <f>IFERROR((RANK(B4811, $B$5:B9807) + COUNTIF($B$5:B4811, B4811) - 1),"")</f>
        <v/>
      </c>
      <c r="B4811" s="29" t="str">
        <f t="shared" si="150"/>
        <v>0</v>
      </c>
      <c r="C4811" s="30"/>
      <c r="D4811" s="30"/>
      <c r="E4811" s="34"/>
      <c r="F4811" s="33" t="str">
        <f t="shared" si="151"/>
        <v/>
      </c>
      <c r="G4811" s="30"/>
      <c r="H4811" s="30"/>
      <c r="I4811" s="31"/>
      <c r="J4811" s="31"/>
      <c r="K4811" s="31"/>
    </row>
    <row r="4812" spans="1:11" ht="15.75" x14ac:dyDescent="0.25">
      <c r="A4812" s="28" t="str">
        <f>IFERROR((RANK(B4812, $B$5:B9808) + COUNTIF($B$5:B4812, B4812) - 1),"")</f>
        <v/>
      </c>
      <c r="B4812" s="29" t="str">
        <f t="shared" si="150"/>
        <v>0</v>
      </c>
      <c r="C4812" s="30"/>
      <c r="D4812" s="30"/>
      <c r="E4812" s="34"/>
      <c r="F4812" s="33" t="str">
        <f t="shared" si="151"/>
        <v/>
      </c>
      <c r="G4812" s="30"/>
      <c r="H4812" s="30"/>
      <c r="I4812" s="31"/>
      <c r="J4812" s="31"/>
      <c r="K4812" s="31"/>
    </row>
    <row r="4813" spans="1:11" ht="15.75" x14ac:dyDescent="0.25">
      <c r="A4813" s="28" t="str">
        <f>IFERROR((RANK(B4813, $B$5:B9809) + COUNTIF($B$5:B4813, B4813) - 1),"")</f>
        <v/>
      </c>
      <c r="B4813" s="29" t="str">
        <f t="shared" si="150"/>
        <v>0</v>
      </c>
      <c r="C4813" s="30"/>
      <c r="D4813" s="30"/>
      <c r="E4813" s="34"/>
      <c r="F4813" s="33" t="str">
        <f t="shared" si="151"/>
        <v/>
      </c>
      <c r="G4813" s="30"/>
      <c r="H4813" s="30"/>
      <c r="I4813" s="31"/>
      <c r="J4813" s="31"/>
      <c r="K4813" s="31"/>
    </row>
    <row r="4814" spans="1:11" ht="15.75" x14ac:dyDescent="0.25">
      <c r="A4814" s="28" t="str">
        <f>IFERROR((RANK(B4814, $B$5:B9810) + COUNTIF($B$5:B4814, B4814) - 1),"")</f>
        <v/>
      </c>
      <c r="B4814" s="29" t="str">
        <f t="shared" si="150"/>
        <v>0</v>
      </c>
      <c r="C4814" s="30"/>
      <c r="D4814" s="30"/>
      <c r="E4814" s="34"/>
      <c r="F4814" s="33" t="str">
        <f t="shared" si="151"/>
        <v/>
      </c>
      <c r="G4814" s="30"/>
      <c r="H4814" s="30"/>
      <c r="I4814" s="31"/>
      <c r="J4814" s="31"/>
      <c r="K4814" s="31"/>
    </row>
    <row r="4815" spans="1:11" ht="15.75" x14ac:dyDescent="0.25">
      <c r="A4815" s="28" t="str">
        <f>IFERROR((RANK(B4815, $B$5:B9811) + COUNTIF($B$5:B4815, B4815) - 1),"")</f>
        <v/>
      </c>
      <c r="B4815" s="29" t="str">
        <f t="shared" si="150"/>
        <v>0</v>
      </c>
      <c r="C4815" s="30"/>
      <c r="D4815" s="30"/>
      <c r="E4815" s="34"/>
      <c r="F4815" s="33" t="str">
        <f t="shared" si="151"/>
        <v/>
      </c>
      <c r="G4815" s="30"/>
      <c r="H4815" s="30"/>
      <c r="I4815" s="31"/>
      <c r="J4815" s="31"/>
      <c r="K4815" s="31"/>
    </row>
    <row r="4816" spans="1:11" ht="15.75" x14ac:dyDescent="0.25">
      <c r="A4816" s="28" t="str">
        <f>IFERROR((RANK(B4816, $B$5:B9812) + COUNTIF($B$5:B4816, B4816) - 1),"")</f>
        <v/>
      </c>
      <c r="B4816" s="29" t="str">
        <f t="shared" si="150"/>
        <v>0</v>
      </c>
      <c r="C4816" s="30"/>
      <c r="D4816" s="30"/>
      <c r="E4816" s="34"/>
      <c r="F4816" s="33" t="str">
        <f t="shared" si="151"/>
        <v/>
      </c>
      <c r="G4816" s="30"/>
      <c r="H4816" s="30"/>
      <c r="I4816" s="31"/>
      <c r="J4816" s="31"/>
      <c r="K4816" s="31"/>
    </row>
    <row r="4817" spans="1:11" ht="15.75" x14ac:dyDescent="0.25">
      <c r="A4817" s="28" t="str">
        <f>IFERROR((RANK(B4817, $B$5:B9813) + COUNTIF($B$5:B4817, B4817) - 1),"")</f>
        <v/>
      </c>
      <c r="B4817" s="29" t="str">
        <f t="shared" si="150"/>
        <v>0</v>
      </c>
      <c r="C4817" s="30"/>
      <c r="D4817" s="30"/>
      <c r="E4817" s="34"/>
      <c r="F4817" s="33" t="str">
        <f t="shared" si="151"/>
        <v/>
      </c>
      <c r="G4817" s="30"/>
      <c r="H4817" s="30"/>
      <c r="I4817" s="31"/>
      <c r="J4817" s="31"/>
      <c r="K4817" s="31"/>
    </row>
    <row r="4818" spans="1:11" ht="15.75" x14ac:dyDescent="0.25">
      <c r="A4818" s="28" t="str">
        <f>IFERROR((RANK(B4818, $B$5:B9814) + COUNTIF($B$5:B4818, B4818) - 1),"")</f>
        <v/>
      </c>
      <c r="B4818" s="29" t="str">
        <f t="shared" si="150"/>
        <v>0</v>
      </c>
      <c r="C4818" s="30"/>
      <c r="D4818" s="30"/>
      <c r="E4818" s="34"/>
      <c r="F4818" s="33" t="str">
        <f t="shared" si="151"/>
        <v/>
      </c>
      <c r="G4818" s="30"/>
      <c r="H4818" s="30"/>
      <c r="I4818" s="31"/>
      <c r="J4818" s="31"/>
      <c r="K4818" s="31"/>
    </row>
    <row r="4819" spans="1:11" ht="15.75" x14ac:dyDescent="0.25">
      <c r="A4819" s="28" t="str">
        <f>IFERROR((RANK(B4819, $B$5:B9815) + COUNTIF($B$5:B4819, B4819) - 1),"")</f>
        <v/>
      </c>
      <c r="B4819" s="29" t="str">
        <f t="shared" si="150"/>
        <v>0</v>
      </c>
      <c r="C4819" s="30"/>
      <c r="D4819" s="30"/>
      <c r="E4819" s="34"/>
      <c r="F4819" s="33" t="str">
        <f t="shared" si="151"/>
        <v/>
      </c>
      <c r="G4819" s="30"/>
      <c r="H4819" s="30"/>
      <c r="I4819" s="31"/>
      <c r="J4819" s="31"/>
      <c r="K4819" s="31"/>
    </row>
    <row r="4820" spans="1:11" ht="15.75" x14ac:dyDescent="0.25">
      <c r="A4820" s="28" t="str">
        <f>IFERROR((RANK(B4820, $B$5:B9816) + COUNTIF($B$5:B4820, B4820) - 1),"")</f>
        <v/>
      </c>
      <c r="B4820" s="29" t="str">
        <f t="shared" si="150"/>
        <v>0</v>
      </c>
      <c r="C4820" s="30"/>
      <c r="D4820" s="30"/>
      <c r="E4820" s="34"/>
      <c r="F4820" s="33" t="str">
        <f t="shared" si="151"/>
        <v/>
      </c>
      <c r="G4820" s="30"/>
      <c r="H4820" s="30"/>
      <c r="I4820" s="31"/>
      <c r="J4820" s="31"/>
      <c r="K4820" s="31"/>
    </row>
    <row r="4821" spans="1:11" ht="15.75" x14ac:dyDescent="0.25">
      <c r="A4821" s="28" t="str">
        <f>IFERROR((RANK(B4821, $B$5:B9817) + COUNTIF($B$5:B4821, B4821) - 1),"")</f>
        <v/>
      </c>
      <c r="B4821" s="29" t="str">
        <f t="shared" si="150"/>
        <v>0</v>
      </c>
      <c r="C4821" s="30"/>
      <c r="D4821" s="30"/>
      <c r="E4821" s="34"/>
      <c r="F4821" s="33" t="str">
        <f t="shared" si="151"/>
        <v/>
      </c>
      <c r="G4821" s="30"/>
      <c r="H4821" s="30"/>
      <c r="I4821" s="31"/>
      <c r="J4821" s="31"/>
      <c r="K4821" s="31"/>
    </row>
    <row r="4822" spans="1:11" ht="15.75" x14ac:dyDescent="0.25">
      <c r="A4822" s="28" t="str">
        <f>IFERROR((RANK(B4822, $B$5:B9818) + COUNTIF($B$5:B4822, B4822) - 1),"")</f>
        <v/>
      </c>
      <c r="B4822" s="29" t="str">
        <f t="shared" si="150"/>
        <v>0</v>
      </c>
      <c r="C4822" s="30"/>
      <c r="D4822" s="30"/>
      <c r="E4822" s="34"/>
      <c r="F4822" s="33" t="str">
        <f t="shared" si="151"/>
        <v/>
      </c>
      <c r="G4822" s="30"/>
      <c r="H4822" s="30"/>
      <c r="I4822" s="31"/>
      <c r="J4822" s="31"/>
      <c r="K4822" s="31"/>
    </row>
    <row r="4823" spans="1:11" ht="15.75" x14ac:dyDescent="0.25">
      <c r="A4823" s="28" t="str">
        <f>IFERROR((RANK(B4823, $B$5:B9819) + COUNTIF($B$5:B4823, B4823) - 1),"")</f>
        <v/>
      </c>
      <c r="B4823" s="29" t="str">
        <f t="shared" si="150"/>
        <v>0</v>
      </c>
      <c r="C4823" s="30"/>
      <c r="D4823" s="30"/>
      <c r="E4823" s="34"/>
      <c r="F4823" s="33" t="str">
        <f t="shared" si="151"/>
        <v/>
      </c>
      <c r="G4823" s="30"/>
      <c r="H4823" s="30"/>
      <c r="I4823" s="31"/>
      <c r="J4823" s="31"/>
      <c r="K4823" s="31"/>
    </row>
    <row r="4824" spans="1:11" ht="15.75" x14ac:dyDescent="0.25">
      <c r="A4824" s="28" t="str">
        <f>IFERROR((RANK(B4824, $B$5:B9820) + COUNTIF($B$5:B4824, B4824) - 1),"")</f>
        <v/>
      </c>
      <c r="B4824" s="29" t="str">
        <f t="shared" si="150"/>
        <v>0</v>
      </c>
      <c r="C4824" s="30"/>
      <c r="D4824" s="30"/>
      <c r="E4824" s="34"/>
      <c r="F4824" s="33" t="str">
        <f t="shared" si="151"/>
        <v/>
      </c>
      <c r="G4824" s="30"/>
      <c r="H4824" s="30"/>
      <c r="I4824" s="31"/>
      <c r="J4824" s="31"/>
      <c r="K4824" s="31"/>
    </row>
    <row r="4825" spans="1:11" ht="15.75" x14ac:dyDescent="0.25">
      <c r="A4825" s="28" t="str">
        <f>IFERROR((RANK(B4825, $B$5:B9821) + COUNTIF($B$5:B4825, B4825) - 1),"")</f>
        <v/>
      </c>
      <c r="B4825" s="29" t="str">
        <f t="shared" si="150"/>
        <v>0</v>
      </c>
      <c r="C4825" s="30"/>
      <c r="D4825" s="30"/>
      <c r="E4825" s="34"/>
      <c r="F4825" s="33" t="str">
        <f t="shared" si="151"/>
        <v/>
      </c>
      <c r="G4825" s="30"/>
      <c r="H4825" s="30"/>
      <c r="I4825" s="31"/>
      <c r="J4825" s="31"/>
      <c r="K4825" s="31"/>
    </row>
    <row r="4826" spans="1:11" ht="15.75" x14ac:dyDescent="0.25">
      <c r="A4826" s="28" t="str">
        <f>IFERROR((RANK(B4826, $B$5:B9822) + COUNTIF($B$5:B4826, B4826) - 1),"")</f>
        <v/>
      </c>
      <c r="B4826" s="29" t="str">
        <f t="shared" si="150"/>
        <v>0</v>
      </c>
      <c r="C4826" s="30"/>
      <c r="D4826" s="30"/>
      <c r="E4826" s="34"/>
      <c r="F4826" s="33" t="str">
        <f t="shared" si="151"/>
        <v/>
      </c>
      <c r="G4826" s="30"/>
      <c r="H4826" s="30"/>
      <c r="I4826" s="31"/>
      <c r="J4826" s="31"/>
      <c r="K4826" s="31"/>
    </row>
    <row r="4827" spans="1:11" ht="15.75" x14ac:dyDescent="0.25">
      <c r="A4827" s="28" t="str">
        <f>IFERROR((RANK(B4827, $B$5:B9823) + COUNTIF($B$5:B4827, B4827) - 1),"")</f>
        <v/>
      </c>
      <c r="B4827" s="29" t="str">
        <f t="shared" si="150"/>
        <v>0</v>
      </c>
      <c r="C4827" s="30"/>
      <c r="D4827" s="30"/>
      <c r="E4827" s="34"/>
      <c r="F4827" s="33" t="str">
        <f t="shared" si="151"/>
        <v/>
      </c>
      <c r="G4827" s="30"/>
      <c r="H4827" s="30"/>
      <c r="I4827" s="31"/>
      <c r="J4827" s="31"/>
      <c r="K4827" s="31"/>
    </row>
    <row r="4828" spans="1:11" ht="15.75" x14ac:dyDescent="0.25">
      <c r="A4828" s="28" t="str">
        <f>IFERROR((RANK(B4828, $B$5:B9824) + COUNTIF($B$5:B4828, B4828) - 1),"")</f>
        <v/>
      </c>
      <c r="B4828" s="29" t="str">
        <f t="shared" si="150"/>
        <v>0</v>
      </c>
      <c r="C4828" s="30"/>
      <c r="D4828" s="30"/>
      <c r="E4828" s="34"/>
      <c r="F4828" s="33" t="str">
        <f t="shared" si="151"/>
        <v/>
      </c>
      <c r="G4828" s="30"/>
      <c r="H4828" s="30"/>
      <c r="I4828" s="31"/>
      <c r="J4828" s="31"/>
      <c r="K4828" s="31"/>
    </row>
    <row r="4829" spans="1:11" ht="15.75" x14ac:dyDescent="0.25">
      <c r="A4829" s="28" t="str">
        <f>IFERROR((RANK(B4829, $B$5:B9825) + COUNTIF($B$5:B4829, B4829) - 1),"")</f>
        <v/>
      </c>
      <c r="B4829" s="29" t="str">
        <f t="shared" si="150"/>
        <v>0</v>
      </c>
      <c r="C4829" s="30"/>
      <c r="D4829" s="30"/>
      <c r="E4829" s="34"/>
      <c r="F4829" s="33" t="str">
        <f t="shared" si="151"/>
        <v/>
      </c>
      <c r="G4829" s="30"/>
      <c r="H4829" s="30"/>
      <c r="I4829" s="31"/>
      <c r="J4829" s="31"/>
      <c r="K4829" s="31"/>
    </row>
    <row r="4830" spans="1:11" ht="15.75" x14ac:dyDescent="0.25">
      <c r="A4830" s="28" t="str">
        <f>IFERROR((RANK(B4830, $B$5:B9826) + COUNTIF($B$5:B4830, B4830) - 1),"")</f>
        <v/>
      </c>
      <c r="B4830" s="29" t="str">
        <f t="shared" si="150"/>
        <v>0</v>
      </c>
      <c r="C4830" s="30"/>
      <c r="D4830" s="30"/>
      <c r="E4830" s="34"/>
      <c r="F4830" s="33" t="str">
        <f t="shared" si="151"/>
        <v/>
      </c>
      <c r="G4830" s="30"/>
      <c r="H4830" s="30"/>
      <c r="I4830" s="31"/>
      <c r="J4830" s="31"/>
      <c r="K4830" s="31"/>
    </row>
    <row r="4831" spans="1:11" ht="15.75" x14ac:dyDescent="0.25">
      <c r="A4831" s="28" t="str">
        <f>IFERROR((RANK(B4831, $B$5:B9827) + COUNTIF($B$5:B4831, B4831) - 1),"")</f>
        <v/>
      </c>
      <c r="B4831" s="29" t="str">
        <f t="shared" si="150"/>
        <v>0</v>
      </c>
      <c r="C4831" s="30"/>
      <c r="D4831" s="30"/>
      <c r="E4831" s="34"/>
      <c r="F4831" s="33" t="str">
        <f t="shared" si="151"/>
        <v/>
      </c>
      <c r="G4831" s="30"/>
      <c r="H4831" s="30"/>
      <c r="I4831" s="31"/>
      <c r="J4831" s="31"/>
      <c r="K4831" s="31"/>
    </row>
    <row r="4832" spans="1:11" ht="15.75" x14ac:dyDescent="0.25">
      <c r="A4832" s="28" t="str">
        <f>IFERROR((RANK(B4832, $B$5:B9828) + COUNTIF($B$5:B4832, B4832) - 1),"")</f>
        <v/>
      </c>
      <c r="B4832" s="29" t="str">
        <f t="shared" si="150"/>
        <v>0</v>
      </c>
      <c r="C4832" s="30"/>
      <c r="D4832" s="30"/>
      <c r="E4832" s="34"/>
      <c r="F4832" s="33" t="str">
        <f t="shared" si="151"/>
        <v/>
      </c>
      <c r="G4832" s="30"/>
      <c r="H4832" s="30"/>
      <c r="I4832" s="31"/>
      <c r="J4832" s="31"/>
      <c r="K4832" s="31"/>
    </row>
    <row r="4833" spans="1:11" ht="15.75" x14ac:dyDescent="0.25">
      <c r="A4833" s="28" t="str">
        <f>IFERROR((RANK(B4833, $B$5:B9829) + COUNTIF($B$5:B4833, B4833) - 1),"")</f>
        <v/>
      </c>
      <c r="B4833" s="29" t="str">
        <f t="shared" si="150"/>
        <v>0</v>
      </c>
      <c r="C4833" s="30"/>
      <c r="D4833" s="30"/>
      <c r="E4833" s="34"/>
      <c r="F4833" s="33" t="str">
        <f t="shared" si="151"/>
        <v/>
      </c>
      <c r="G4833" s="30"/>
      <c r="H4833" s="30"/>
      <c r="I4833" s="31"/>
      <c r="J4833" s="31"/>
      <c r="K4833" s="31"/>
    </row>
    <row r="4834" spans="1:11" ht="15.75" x14ac:dyDescent="0.25">
      <c r="A4834" s="28" t="str">
        <f>IFERROR((RANK(B4834, $B$5:B9830) + COUNTIF($B$5:B4834, B4834) - 1),"")</f>
        <v/>
      </c>
      <c r="B4834" s="29" t="str">
        <f t="shared" si="150"/>
        <v>0</v>
      </c>
      <c r="C4834" s="30"/>
      <c r="D4834" s="30"/>
      <c r="E4834" s="34"/>
      <c r="F4834" s="33" t="str">
        <f t="shared" si="151"/>
        <v/>
      </c>
      <c r="G4834" s="30"/>
      <c r="H4834" s="30"/>
      <c r="I4834" s="31"/>
      <c r="J4834" s="31"/>
      <c r="K4834" s="31"/>
    </row>
    <row r="4835" spans="1:11" ht="15.75" x14ac:dyDescent="0.25">
      <c r="A4835" s="28" t="str">
        <f>IFERROR((RANK(B4835, $B$5:B9831) + COUNTIF($B$5:B4835, B4835) - 1),"")</f>
        <v/>
      </c>
      <c r="B4835" s="29" t="str">
        <f t="shared" si="150"/>
        <v>0</v>
      </c>
      <c r="C4835" s="30"/>
      <c r="D4835" s="30"/>
      <c r="E4835" s="34"/>
      <c r="F4835" s="33" t="str">
        <f t="shared" si="151"/>
        <v/>
      </c>
      <c r="G4835" s="30"/>
      <c r="H4835" s="30"/>
      <c r="I4835" s="31"/>
      <c r="J4835" s="31"/>
      <c r="K4835" s="31"/>
    </row>
    <row r="4836" spans="1:11" ht="15.75" x14ac:dyDescent="0.25">
      <c r="A4836" s="28" t="str">
        <f>IFERROR((RANK(B4836, $B$5:B9832) + COUNTIF($B$5:B4836, B4836) - 1),"")</f>
        <v/>
      </c>
      <c r="B4836" s="29" t="str">
        <f t="shared" si="150"/>
        <v>0</v>
      </c>
      <c r="C4836" s="30"/>
      <c r="D4836" s="30"/>
      <c r="E4836" s="34"/>
      <c r="F4836" s="33" t="str">
        <f t="shared" si="151"/>
        <v/>
      </c>
      <c r="G4836" s="30"/>
      <c r="H4836" s="30"/>
      <c r="I4836" s="31"/>
      <c r="J4836" s="31"/>
      <c r="K4836" s="31"/>
    </row>
    <row r="4837" spans="1:11" ht="15.75" x14ac:dyDescent="0.25">
      <c r="A4837" s="28" t="str">
        <f>IFERROR((RANK(B4837, $B$5:B9833) + COUNTIF($B$5:B4837, B4837) - 1),"")</f>
        <v/>
      </c>
      <c r="B4837" s="29" t="str">
        <f t="shared" si="150"/>
        <v>0</v>
      </c>
      <c r="C4837" s="30"/>
      <c r="D4837" s="30"/>
      <c r="E4837" s="34"/>
      <c r="F4837" s="33" t="str">
        <f t="shared" si="151"/>
        <v/>
      </c>
      <c r="G4837" s="30"/>
      <c r="H4837" s="30"/>
      <c r="I4837" s="31"/>
      <c r="J4837" s="31"/>
      <c r="K4837" s="31"/>
    </row>
    <row r="4838" spans="1:11" ht="15.75" x14ac:dyDescent="0.25">
      <c r="A4838" s="28" t="str">
        <f>IFERROR((RANK(B4838, $B$5:B9834) + COUNTIF($B$5:B4838, B4838) - 1),"")</f>
        <v/>
      </c>
      <c r="B4838" s="29" t="str">
        <f t="shared" si="150"/>
        <v>0</v>
      </c>
      <c r="C4838" s="30"/>
      <c r="D4838" s="30"/>
      <c r="E4838" s="34"/>
      <c r="F4838" s="33" t="str">
        <f t="shared" si="151"/>
        <v/>
      </c>
      <c r="G4838" s="30"/>
      <c r="H4838" s="30"/>
      <c r="I4838" s="31"/>
      <c r="J4838" s="31"/>
      <c r="K4838" s="31"/>
    </row>
    <row r="4839" spans="1:11" ht="15.75" x14ac:dyDescent="0.25">
      <c r="A4839" s="28" t="str">
        <f>IFERROR((RANK(B4839, $B$5:B9835) + COUNTIF($B$5:B4839, B4839) - 1),"")</f>
        <v/>
      </c>
      <c r="B4839" s="29" t="str">
        <f t="shared" si="150"/>
        <v>0</v>
      </c>
      <c r="C4839" s="30"/>
      <c r="D4839" s="30"/>
      <c r="E4839" s="34"/>
      <c r="F4839" s="33" t="str">
        <f t="shared" si="151"/>
        <v/>
      </c>
      <c r="G4839" s="30"/>
      <c r="H4839" s="30"/>
      <c r="I4839" s="31"/>
      <c r="J4839" s="31"/>
      <c r="K4839" s="31"/>
    </row>
    <row r="4840" spans="1:11" ht="15.75" x14ac:dyDescent="0.25">
      <c r="A4840" s="28" t="str">
        <f>IFERROR((RANK(B4840, $B$5:B9836) + COUNTIF($B$5:B4840, B4840) - 1),"")</f>
        <v/>
      </c>
      <c r="B4840" s="29" t="str">
        <f t="shared" si="150"/>
        <v>0</v>
      </c>
      <c r="C4840" s="30"/>
      <c r="D4840" s="30"/>
      <c r="E4840" s="34"/>
      <c r="F4840" s="33" t="str">
        <f t="shared" si="151"/>
        <v/>
      </c>
      <c r="G4840" s="30"/>
      <c r="H4840" s="30"/>
      <c r="I4840" s="31"/>
      <c r="J4840" s="31"/>
      <c r="K4840" s="31"/>
    </row>
    <row r="4841" spans="1:11" ht="15.75" x14ac:dyDescent="0.25">
      <c r="A4841" s="28" t="str">
        <f>IFERROR((RANK(B4841, $B$5:B9837) + COUNTIF($B$5:B4841, B4841) - 1),"")</f>
        <v/>
      </c>
      <c r="B4841" s="29" t="str">
        <f t="shared" si="150"/>
        <v>0</v>
      </c>
      <c r="C4841" s="30"/>
      <c r="D4841" s="30"/>
      <c r="E4841" s="34"/>
      <c r="F4841" s="33" t="str">
        <f t="shared" si="151"/>
        <v/>
      </c>
      <c r="G4841" s="30"/>
      <c r="H4841" s="30"/>
      <c r="I4841" s="31"/>
      <c r="J4841" s="31"/>
      <c r="K4841" s="31"/>
    </row>
    <row r="4842" spans="1:11" ht="15.75" x14ac:dyDescent="0.25">
      <c r="A4842" s="28" t="str">
        <f>IFERROR((RANK(B4842, $B$5:B9838) + COUNTIF($B$5:B4842, B4842) - 1),"")</f>
        <v/>
      </c>
      <c r="B4842" s="29" t="str">
        <f t="shared" si="150"/>
        <v>0</v>
      </c>
      <c r="C4842" s="30"/>
      <c r="D4842" s="30"/>
      <c r="E4842" s="34"/>
      <c r="F4842" s="33" t="str">
        <f t="shared" si="151"/>
        <v/>
      </c>
      <c r="G4842" s="30"/>
      <c r="H4842" s="30"/>
      <c r="I4842" s="31"/>
      <c r="J4842" s="31"/>
      <c r="K4842" s="31"/>
    </row>
    <row r="4843" spans="1:11" ht="15.75" x14ac:dyDescent="0.25">
      <c r="A4843" s="28" t="str">
        <f>IFERROR((RANK(B4843, $B$5:B9839) + COUNTIF($B$5:B4843, B4843) - 1),"")</f>
        <v/>
      </c>
      <c r="B4843" s="29" t="str">
        <f t="shared" si="150"/>
        <v>0</v>
      </c>
      <c r="C4843" s="30"/>
      <c r="D4843" s="30"/>
      <c r="E4843" s="34"/>
      <c r="F4843" s="33" t="str">
        <f t="shared" si="151"/>
        <v/>
      </c>
      <c r="G4843" s="30"/>
      <c r="H4843" s="30"/>
      <c r="I4843" s="31"/>
      <c r="J4843" s="31"/>
      <c r="K4843" s="31"/>
    </row>
    <row r="4844" spans="1:11" ht="15.75" x14ac:dyDescent="0.25">
      <c r="A4844" s="28" t="str">
        <f>IFERROR((RANK(B4844, $B$5:B9840) + COUNTIF($B$5:B4844, B4844) - 1),"")</f>
        <v/>
      </c>
      <c r="B4844" s="29" t="str">
        <f t="shared" si="150"/>
        <v>0</v>
      </c>
      <c r="C4844" s="30"/>
      <c r="D4844" s="30"/>
      <c r="E4844" s="34"/>
      <c r="F4844" s="33" t="str">
        <f t="shared" si="151"/>
        <v/>
      </c>
      <c r="G4844" s="30"/>
      <c r="H4844" s="30"/>
      <c r="I4844" s="31"/>
      <c r="J4844" s="31"/>
      <c r="K4844" s="31"/>
    </row>
    <row r="4845" spans="1:11" ht="15.75" x14ac:dyDescent="0.25">
      <c r="A4845" s="28" t="str">
        <f>IFERROR((RANK(B4845, $B$5:B9841) + COUNTIF($B$5:B4845, B4845) - 1),"")</f>
        <v/>
      </c>
      <c r="B4845" s="29" t="str">
        <f t="shared" si="150"/>
        <v>0</v>
      </c>
      <c r="C4845" s="30"/>
      <c r="D4845" s="30"/>
      <c r="E4845" s="34"/>
      <c r="F4845" s="33" t="str">
        <f t="shared" si="151"/>
        <v/>
      </c>
      <c r="G4845" s="30"/>
      <c r="H4845" s="30"/>
      <c r="I4845" s="31"/>
      <c r="J4845" s="31"/>
      <c r="K4845" s="31"/>
    </row>
    <row r="4846" spans="1:11" ht="15.75" x14ac:dyDescent="0.25">
      <c r="A4846" s="28" t="str">
        <f>IFERROR((RANK(B4846, $B$5:B9842) + COUNTIF($B$5:B4846, B4846) - 1),"")</f>
        <v/>
      </c>
      <c r="B4846" s="29" t="str">
        <f t="shared" si="150"/>
        <v>0</v>
      </c>
      <c r="C4846" s="30"/>
      <c r="D4846" s="30"/>
      <c r="E4846" s="34"/>
      <c r="F4846" s="33" t="str">
        <f t="shared" si="151"/>
        <v/>
      </c>
      <c r="G4846" s="30"/>
      <c r="H4846" s="30"/>
      <c r="I4846" s="31"/>
      <c r="J4846" s="31"/>
      <c r="K4846" s="31"/>
    </row>
    <row r="4847" spans="1:11" ht="15.75" x14ac:dyDescent="0.25">
      <c r="A4847" s="28" t="str">
        <f>IFERROR((RANK(B4847, $B$5:B9843) + COUNTIF($B$5:B4847, B4847) - 1),"")</f>
        <v/>
      </c>
      <c r="B4847" s="29" t="str">
        <f t="shared" si="150"/>
        <v>0</v>
      </c>
      <c r="C4847" s="30"/>
      <c r="D4847" s="30"/>
      <c r="E4847" s="34"/>
      <c r="F4847" s="33" t="str">
        <f t="shared" si="151"/>
        <v/>
      </c>
      <c r="G4847" s="30"/>
      <c r="H4847" s="30"/>
      <c r="I4847" s="31"/>
      <c r="J4847" s="31"/>
      <c r="K4847" s="31"/>
    </row>
    <row r="4848" spans="1:11" ht="15.75" x14ac:dyDescent="0.25">
      <c r="A4848" s="28" t="str">
        <f>IFERROR((RANK(B4848, $B$5:B9844) + COUNTIF($B$5:B4848, B4848) - 1),"")</f>
        <v/>
      </c>
      <c r="B4848" s="29" t="str">
        <f t="shared" si="150"/>
        <v>0</v>
      </c>
      <c r="C4848" s="30"/>
      <c r="D4848" s="30"/>
      <c r="E4848" s="34"/>
      <c r="F4848" s="33" t="str">
        <f t="shared" si="151"/>
        <v/>
      </c>
      <c r="G4848" s="30"/>
      <c r="H4848" s="30"/>
      <c r="I4848" s="31"/>
      <c r="J4848" s="31"/>
      <c r="K4848" s="31"/>
    </row>
    <row r="4849" spans="1:11" ht="15.75" x14ac:dyDescent="0.25">
      <c r="A4849" s="28" t="str">
        <f>IFERROR((RANK(B4849, $B$5:B9845) + COUNTIF($B$5:B4849, B4849) - 1),"")</f>
        <v/>
      </c>
      <c r="B4849" s="29" t="str">
        <f t="shared" si="150"/>
        <v>0</v>
      </c>
      <c r="C4849" s="30"/>
      <c r="D4849" s="30"/>
      <c r="E4849" s="34"/>
      <c r="F4849" s="33" t="str">
        <f t="shared" si="151"/>
        <v/>
      </c>
      <c r="G4849" s="30"/>
      <c r="H4849" s="30"/>
      <c r="I4849" s="31"/>
      <c r="J4849" s="31"/>
      <c r="K4849" s="31"/>
    </row>
    <row r="4850" spans="1:11" ht="15.75" x14ac:dyDescent="0.25">
      <c r="A4850" s="28" t="str">
        <f>IFERROR((RANK(B4850, $B$5:B9846) + COUNTIF($B$5:B4850, B4850) - 1),"")</f>
        <v/>
      </c>
      <c r="B4850" s="29" t="str">
        <f t="shared" si="150"/>
        <v>0</v>
      </c>
      <c r="C4850" s="30"/>
      <c r="D4850" s="30"/>
      <c r="E4850" s="34"/>
      <c r="F4850" s="33" t="str">
        <f t="shared" si="151"/>
        <v/>
      </c>
      <c r="G4850" s="30"/>
      <c r="H4850" s="30"/>
      <c r="I4850" s="31"/>
      <c r="J4850" s="31"/>
      <c r="K4850" s="31"/>
    </row>
    <row r="4851" spans="1:11" ht="15.75" x14ac:dyDescent="0.25">
      <c r="A4851" s="28" t="str">
        <f>IFERROR((RANK(B4851, $B$5:B9847) + COUNTIF($B$5:B4851, B4851) - 1),"")</f>
        <v/>
      </c>
      <c r="B4851" s="29" t="str">
        <f t="shared" si="150"/>
        <v>0</v>
      </c>
      <c r="C4851" s="30"/>
      <c r="D4851" s="30"/>
      <c r="E4851" s="34"/>
      <c r="F4851" s="33" t="str">
        <f t="shared" si="151"/>
        <v/>
      </c>
      <c r="G4851" s="30"/>
      <c r="H4851" s="30"/>
      <c r="I4851" s="31"/>
      <c r="J4851" s="31"/>
      <c r="K4851" s="31"/>
    </row>
    <row r="4852" spans="1:11" ht="15.75" x14ac:dyDescent="0.25">
      <c r="A4852" s="28" t="str">
        <f>IFERROR((RANK(B4852, $B$5:B9848) + COUNTIF($B$5:B4852, B4852) - 1),"")</f>
        <v/>
      </c>
      <c r="B4852" s="29" t="str">
        <f t="shared" si="150"/>
        <v>0</v>
      </c>
      <c r="C4852" s="30"/>
      <c r="D4852" s="30"/>
      <c r="E4852" s="34"/>
      <c r="F4852" s="33" t="str">
        <f t="shared" si="151"/>
        <v/>
      </c>
      <c r="G4852" s="30"/>
      <c r="H4852" s="30"/>
      <c r="I4852" s="31"/>
      <c r="J4852" s="31"/>
      <c r="K4852" s="31"/>
    </row>
    <row r="4853" spans="1:11" ht="15.75" x14ac:dyDescent="0.25">
      <c r="A4853" s="28" t="str">
        <f>IFERROR((RANK(B4853, $B$5:B9849) + COUNTIF($B$5:B4853, B4853) - 1),"")</f>
        <v/>
      </c>
      <c r="B4853" s="29" t="str">
        <f t="shared" si="150"/>
        <v>0</v>
      </c>
      <c r="C4853" s="30"/>
      <c r="D4853" s="30"/>
      <c r="E4853" s="34"/>
      <c r="F4853" s="33" t="str">
        <f t="shared" si="151"/>
        <v/>
      </c>
      <c r="G4853" s="30"/>
      <c r="H4853" s="30"/>
      <c r="I4853" s="31"/>
      <c r="J4853" s="31"/>
      <c r="K4853" s="31"/>
    </row>
    <row r="4854" spans="1:11" ht="15.75" x14ac:dyDescent="0.25">
      <c r="A4854" s="28" t="str">
        <f>IFERROR((RANK(B4854, $B$5:B9850) + COUNTIF($B$5:B4854, B4854) - 1),"")</f>
        <v/>
      </c>
      <c r="B4854" s="29" t="str">
        <f t="shared" si="150"/>
        <v>0</v>
      </c>
      <c r="C4854" s="30"/>
      <c r="D4854" s="30"/>
      <c r="E4854" s="34"/>
      <c r="F4854" s="33" t="str">
        <f t="shared" si="151"/>
        <v/>
      </c>
      <c r="G4854" s="30"/>
      <c r="H4854" s="30"/>
      <c r="I4854" s="31"/>
      <c r="J4854" s="31"/>
      <c r="K4854" s="31"/>
    </row>
    <row r="4855" spans="1:11" ht="15.75" x14ac:dyDescent="0.25">
      <c r="A4855" s="28" t="str">
        <f>IFERROR((RANK(B4855, $B$5:B9851) + COUNTIF($B$5:B4855, B4855) - 1),"")</f>
        <v/>
      </c>
      <c r="B4855" s="29" t="str">
        <f t="shared" si="150"/>
        <v>0</v>
      </c>
      <c r="C4855" s="30"/>
      <c r="D4855" s="30"/>
      <c r="E4855" s="34"/>
      <c r="F4855" s="33" t="str">
        <f t="shared" si="151"/>
        <v/>
      </c>
      <c r="G4855" s="30"/>
      <c r="H4855" s="30"/>
      <c r="I4855" s="31"/>
      <c r="J4855" s="31"/>
      <c r="K4855" s="31"/>
    </row>
    <row r="4856" spans="1:11" ht="15.75" x14ac:dyDescent="0.25">
      <c r="A4856" s="28" t="str">
        <f>IFERROR((RANK(B4856, $B$5:B9852) + COUNTIF($B$5:B4856, B4856) - 1),"")</f>
        <v/>
      </c>
      <c r="B4856" s="29" t="str">
        <f t="shared" si="150"/>
        <v>0</v>
      </c>
      <c r="C4856" s="30"/>
      <c r="D4856" s="30"/>
      <c r="E4856" s="34"/>
      <c r="F4856" s="33" t="str">
        <f t="shared" si="151"/>
        <v/>
      </c>
      <c r="G4856" s="30"/>
      <c r="H4856" s="30"/>
      <c r="I4856" s="31"/>
      <c r="J4856" s="31"/>
      <c r="K4856" s="31"/>
    </row>
    <row r="4857" spans="1:11" ht="15.75" x14ac:dyDescent="0.25">
      <c r="A4857" s="28" t="str">
        <f>IFERROR((RANK(B4857, $B$5:B9853) + COUNTIF($B$5:B4857, B4857) - 1),"")</f>
        <v/>
      </c>
      <c r="B4857" s="29" t="str">
        <f t="shared" si="150"/>
        <v>0</v>
      </c>
      <c r="C4857" s="30"/>
      <c r="D4857" s="30"/>
      <c r="E4857" s="34"/>
      <c r="F4857" s="33" t="str">
        <f t="shared" si="151"/>
        <v/>
      </c>
      <c r="G4857" s="30"/>
      <c r="H4857" s="30"/>
      <c r="I4857" s="31"/>
      <c r="J4857" s="31"/>
      <c r="K4857" s="31"/>
    </row>
    <row r="4858" spans="1:11" ht="15.75" x14ac:dyDescent="0.25">
      <c r="A4858" s="28" t="str">
        <f>IFERROR((RANK(B4858, $B$5:B9854) + COUNTIF($B$5:B4858, B4858) - 1),"")</f>
        <v/>
      </c>
      <c r="B4858" s="29" t="str">
        <f t="shared" si="150"/>
        <v>0</v>
      </c>
      <c r="C4858" s="30"/>
      <c r="D4858" s="30"/>
      <c r="E4858" s="34"/>
      <c r="F4858" s="33" t="str">
        <f t="shared" si="151"/>
        <v/>
      </c>
      <c r="G4858" s="30"/>
      <c r="H4858" s="30"/>
      <c r="I4858" s="31"/>
      <c r="J4858" s="31"/>
      <c r="K4858" s="31"/>
    </row>
    <row r="4859" spans="1:11" ht="15.75" x14ac:dyDescent="0.25">
      <c r="A4859" s="28" t="str">
        <f>IFERROR((RANK(B4859, $B$5:B9855) + COUNTIF($B$5:B4859, B4859) - 1),"")</f>
        <v/>
      </c>
      <c r="B4859" s="29" t="str">
        <f t="shared" si="150"/>
        <v>0</v>
      </c>
      <c r="C4859" s="30"/>
      <c r="D4859" s="30"/>
      <c r="E4859" s="34"/>
      <c r="F4859" s="33" t="str">
        <f t="shared" si="151"/>
        <v/>
      </c>
      <c r="G4859" s="30"/>
      <c r="H4859" s="30"/>
      <c r="I4859" s="31"/>
      <c r="J4859" s="31"/>
      <c r="K4859" s="31"/>
    </row>
    <row r="4860" spans="1:11" ht="15.75" x14ac:dyDescent="0.25">
      <c r="A4860" s="28" t="str">
        <f>IFERROR((RANK(B4860, $B$5:B9856) + COUNTIF($B$5:B4860, B4860) - 1),"")</f>
        <v/>
      </c>
      <c r="B4860" s="29" t="str">
        <f t="shared" si="150"/>
        <v>0</v>
      </c>
      <c r="C4860" s="30"/>
      <c r="D4860" s="30"/>
      <c r="E4860" s="34"/>
      <c r="F4860" s="33" t="str">
        <f t="shared" si="151"/>
        <v/>
      </c>
      <c r="G4860" s="30"/>
      <c r="H4860" s="30"/>
      <c r="I4860" s="31"/>
      <c r="J4860" s="31"/>
      <c r="K4860" s="31"/>
    </row>
    <row r="4861" spans="1:11" ht="15.75" x14ac:dyDescent="0.25">
      <c r="A4861" s="28" t="str">
        <f>IFERROR((RANK(B4861, $B$5:B9857) + COUNTIF($B$5:B4861, B4861) - 1),"")</f>
        <v/>
      </c>
      <c r="B4861" s="29" t="str">
        <f t="shared" si="150"/>
        <v>0</v>
      </c>
      <c r="C4861" s="30"/>
      <c r="D4861" s="30"/>
      <c r="E4861" s="34"/>
      <c r="F4861" s="33" t="str">
        <f t="shared" si="151"/>
        <v/>
      </c>
      <c r="G4861" s="30"/>
      <c r="H4861" s="30"/>
      <c r="I4861" s="31"/>
      <c r="J4861" s="31"/>
      <c r="K4861" s="31"/>
    </row>
    <row r="4862" spans="1:11" ht="15.75" x14ac:dyDescent="0.25">
      <c r="A4862" s="28" t="str">
        <f>IFERROR((RANK(B4862, $B$5:B9858) + COUNTIF($B$5:B4862, B4862) - 1),"")</f>
        <v/>
      </c>
      <c r="B4862" s="29" t="str">
        <f t="shared" si="150"/>
        <v>0</v>
      </c>
      <c r="C4862" s="30"/>
      <c r="D4862" s="30"/>
      <c r="E4862" s="34"/>
      <c r="F4862" s="33" t="str">
        <f t="shared" si="151"/>
        <v/>
      </c>
      <c r="G4862" s="30"/>
      <c r="H4862" s="30"/>
      <c r="I4862" s="31"/>
      <c r="J4862" s="31"/>
      <c r="K4862" s="31"/>
    </row>
    <row r="4863" spans="1:11" ht="15.75" x14ac:dyDescent="0.25">
      <c r="A4863" s="28" t="str">
        <f>IFERROR((RANK(B4863, $B$5:B9859) + COUNTIF($B$5:B4863, B4863) - 1),"")</f>
        <v/>
      </c>
      <c r="B4863" s="29" t="str">
        <f t="shared" si="150"/>
        <v>0</v>
      </c>
      <c r="C4863" s="30"/>
      <c r="D4863" s="30"/>
      <c r="E4863" s="34"/>
      <c r="F4863" s="33" t="str">
        <f t="shared" si="151"/>
        <v/>
      </c>
      <c r="G4863" s="30"/>
      <c r="H4863" s="30"/>
      <c r="I4863" s="31"/>
      <c r="J4863" s="31"/>
      <c r="K4863" s="31"/>
    </row>
    <row r="4864" spans="1:11" ht="15.75" x14ac:dyDescent="0.25">
      <c r="A4864" s="28" t="str">
        <f>IFERROR((RANK(B4864, $B$5:B9860) + COUNTIF($B$5:B4864, B4864) - 1),"")</f>
        <v/>
      </c>
      <c r="B4864" s="29" t="str">
        <f t="shared" si="150"/>
        <v>0</v>
      </c>
      <c r="C4864" s="30"/>
      <c r="D4864" s="30"/>
      <c r="E4864" s="34"/>
      <c r="F4864" s="33" t="str">
        <f t="shared" si="151"/>
        <v/>
      </c>
      <c r="G4864" s="30"/>
      <c r="H4864" s="30"/>
      <c r="I4864" s="31"/>
      <c r="J4864" s="31"/>
      <c r="K4864" s="31"/>
    </row>
    <row r="4865" spans="1:11" ht="15.75" x14ac:dyDescent="0.25">
      <c r="A4865" s="28" t="str">
        <f>IFERROR((RANK(B4865, $B$5:B9861) + COUNTIF($B$5:B4865, B4865) - 1),"")</f>
        <v/>
      </c>
      <c r="B4865" s="29" t="str">
        <f t="shared" si="150"/>
        <v>0</v>
      </c>
      <c r="C4865" s="30"/>
      <c r="D4865" s="30"/>
      <c r="E4865" s="34"/>
      <c r="F4865" s="33" t="str">
        <f t="shared" si="151"/>
        <v/>
      </c>
      <c r="G4865" s="30"/>
      <c r="H4865" s="30"/>
      <c r="I4865" s="31"/>
      <c r="J4865" s="31"/>
      <c r="K4865" s="31"/>
    </row>
    <row r="4866" spans="1:11" ht="15.75" x14ac:dyDescent="0.25">
      <c r="A4866" s="28" t="str">
        <f>IFERROR((RANK(B4866, $B$5:B9862) + COUNTIF($B$5:B4866, B4866) - 1),"")</f>
        <v/>
      </c>
      <c r="B4866" s="29" t="str">
        <f t="shared" si="150"/>
        <v>0</v>
      </c>
      <c r="C4866" s="30"/>
      <c r="D4866" s="30"/>
      <c r="E4866" s="34"/>
      <c r="F4866" s="33" t="str">
        <f t="shared" si="151"/>
        <v/>
      </c>
      <c r="G4866" s="30"/>
      <c r="H4866" s="30"/>
      <c r="I4866" s="31"/>
      <c r="J4866" s="31"/>
      <c r="K4866" s="31"/>
    </row>
    <row r="4867" spans="1:11" ht="15.75" x14ac:dyDescent="0.25">
      <c r="A4867" s="28" t="str">
        <f>IFERROR((RANK(B4867, $B$5:B9863) + COUNTIF($B$5:B4867, B4867) - 1),"")</f>
        <v/>
      </c>
      <c r="B4867" s="29" t="str">
        <f t="shared" si="150"/>
        <v>0</v>
      </c>
      <c r="C4867" s="30"/>
      <c r="D4867" s="30"/>
      <c r="E4867" s="34"/>
      <c r="F4867" s="33" t="str">
        <f t="shared" si="151"/>
        <v/>
      </c>
      <c r="G4867" s="30"/>
      <c r="H4867" s="30"/>
      <c r="I4867" s="31"/>
      <c r="J4867" s="31"/>
      <c r="K4867" s="31"/>
    </row>
    <row r="4868" spans="1:11" ht="15.75" x14ac:dyDescent="0.25">
      <c r="A4868" s="28" t="str">
        <f>IFERROR((RANK(B4868, $B$5:B9864) + COUNTIF($B$5:B4868, B4868) - 1),"")</f>
        <v/>
      </c>
      <c r="B4868" s="29" t="str">
        <f t="shared" si="150"/>
        <v>0</v>
      </c>
      <c r="C4868" s="30"/>
      <c r="D4868" s="30"/>
      <c r="E4868" s="34"/>
      <c r="F4868" s="33" t="str">
        <f t="shared" si="151"/>
        <v/>
      </c>
      <c r="G4868" s="30"/>
      <c r="H4868" s="30"/>
      <c r="I4868" s="31"/>
      <c r="J4868" s="31"/>
      <c r="K4868" s="31"/>
    </row>
    <row r="4869" spans="1:11" ht="15.75" x14ac:dyDescent="0.25">
      <c r="A4869" s="28" t="str">
        <f>IFERROR((RANK(B4869, $B$5:B9865) + COUNTIF($B$5:B4869, B4869) - 1),"")</f>
        <v/>
      </c>
      <c r="B4869" s="29" t="str">
        <f t="shared" ref="B4869:B4932" si="152">IF(G4869="Removed",IF(AND(I4869 &lt;&gt; "Poor", I4869 &lt;&gt; "Very Poor/Dead",E4869&gt;5), E4869, "0"),"0")</f>
        <v>0</v>
      </c>
      <c r="C4869" s="30"/>
      <c r="D4869" s="30"/>
      <c r="E4869" s="34"/>
      <c r="F4869" s="33" t="str">
        <f t="shared" ref="F4869:F4932" si="153">IF(E4869&gt;=20,"X","")</f>
        <v/>
      </c>
      <c r="G4869" s="30"/>
      <c r="H4869" s="30"/>
      <c r="I4869" s="31"/>
      <c r="J4869" s="31"/>
      <c r="K4869" s="31"/>
    </row>
    <row r="4870" spans="1:11" ht="15.75" x14ac:dyDescent="0.25">
      <c r="A4870" s="28" t="str">
        <f>IFERROR((RANK(B4870, $B$5:B9866) + COUNTIF($B$5:B4870, B4870) - 1),"")</f>
        <v/>
      </c>
      <c r="B4870" s="29" t="str">
        <f t="shared" si="152"/>
        <v>0</v>
      </c>
      <c r="C4870" s="30"/>
      <c r="D4870" s="30"/>
      <c r="E4870" s="34"/>
      <c r="F4870" s="33" t="str">
        <f t="shared" si="153"/>
        <v/>
      </c>
      <c r="G4870" s="30"/>
      <c r="H4870" s="30"/>
      <c r="I4870" s="31"/>
      <c r="J4870" s="31"/>
      <c r="K4870" s="31"/>
    </row>
    <row r="4871" spans="1:11" ht="15.75" x14ac:dyDescent="0.25">
      <c r="A4871" s="28" t="str">
        <f>IFERROR((RANK(B4871, $B$5:B9867) + COUNTIF($B$5:B4871, B4871) - 1),"")</f>
        <v/>
      </c>
      <c r="B4871" s="29" t="str">
        <f t="shared" si="152"/>
        <v>0</v>
      </c>
      <c r="C4871" s="30"/>
      <c r="D4871" s="30"/>
      <c r="E4871" s="34"/>
      <c r="F4871" s="33" t="str">
        <f t="shared" si="153"/>
        <v/>
      </c>
      <c r="G4871" s="30"/>
      <c r="H4871" s="30"/>
      <c r="I4871" s="31"/>
      <c r="J4871" s="31"/>
      <c r="K4871" s="31"/>
    </row>
    <row r="4872" spans="1:11" ht="15.75" x14ac:dyDescent="0.25">
      <c r="A4872" s="28" t="str">
        <f>IFERROR((RANK(B4872, $B$5:B9868) + COUNTIF($B$5:B4872, B4872) - 1),"")</f>
        <v/>
      </c>
      <c r="B4872" s="29" t="str">
        <f t="shared" si="152"/>
        <v>0</v>
      </c>
      <c r="C4872" s="30"/>
      <c r="D4872" s="30"/>
      <c r="E4872" s="34"/>
      <c r="F4872" s="33" t="str">
        <f t="shared" si="153"/>
        <v/>
      </c>
      <c r="G4872" s="30"/>
      <c r="H4872" s="30"/>
      <c r="I4872" s="31"/>
      <c r="J4872" s="31"/>
      <c r="K4872" s="31"/>
    </row>
    <row r="4873" spans="1:11" ht="15.75" x14ac:dyDescent="0.25">
      <c r="A4873" s="28" t="str">
        <f>IFERROR((RANK(B4873, $B$5:B9869) + COUNTIF($B$5:B4873, B4873) - 1),"")</f>
        <v/>
      </c>
      <c r="B4873" s="29" t="str">
        <f t="shared" si="152"/>
        <v>0</v>
      </c>
      <c r="C4873" s="30"/>
      <c r="D4873" s="30"/>
      <c r="E4873" s="34"/>
      <c r="F4873" s="33" t="str">
        <f t="shared" si="153"/>
        <v/>
      </c>
      <c r="G4873" s="30"/>
      <c r="H4873" s="30"/>
      <c r="I4873" s="31"/>
      <c r="J4873" s="31"/>
      <c r="K4873" s="31"/>
    </row>
    <row r="4874" spans="1:11" ht="15.75" x14ac:dyDescent="0.25">
      <c r="A4874" s="28" t="str">
        <f>IFERROR((RANK(B4874, $B$5:B9870) + COUNTIF($B$5:B4874, B4874) - 1),"")</f>
        <v/>
      </c>
      <c r="B4874" s="29" t="str">
        <f t="shared" si="152"/>
        <v>0</v>
      </c>
      <c r="C4874" s="30"/>
      <c r="D4874" s="30"/>
      <c r="E4874" s="34"/>
      <c r="F4874" s="33" t="str">
        <f t="shared" si="153"/>
        <v/>
      </c>
      <c r="G4874" s="30"/>
      <c r="H4874" s="30"/>
      <c r="I4874" s="31"/>
      <c r="J4874" s="31"/>
      <c r="K4874" s="31"/>
    </row>
    <row r="4875" spans="1:11" ht="15.75" x14ac:dyDescent="0.25">
      <c r="A4875" s="28" t="str">
        <f>IFERROR((RANK(B4875, $B$5:B9871) + COUNTIF($B$5:B4875, B4875) - 1),"")</f>
        <v/>
      </c>
      <c r="B4875" s="29" t="str">
        <f t="shared" si="152"/>
        <v>0</v>
      </c>
      <c r="C4875" s="30"/>
      <c r="D4875" s="30"/>
      <c r="E4875" s="34"/>
      <c r="F4875" s="33" t="str">
        <f t="shared" si="153"/>
        <v/>
      </c>
      <c r="G4875" s="30"/>
      <c r="H4875" s="30"/>
      <c r="I4875" s="31"/>
      <c r="J4875" s="31"/>
      <c r="K4875" s="31"/>
    </row>
    <row r="4876" spans="1:11" ht="15.75" x14ac:dyDescent="0.25">
      <c r="A4876" s="28" t="str">
        <f>IFERROR((RANK(B4876, $B$5:B9872) + COUNTIF($B$5:B4876, B4876) - 1),"")</f>
        <v/>
      </c>
      <c r="B4876" s="29" t="str">
        <f t="shared" si="152"/>
        <v>0</v>
      </c>
      <c r="C4876" s="30"/>
      <c r="D4876" s="30"/>
      <c r="E4876" s="34"/>
      <c r="F4876" s="33" t="str">
        <f t="shared" si="153"/>
        <v/>
      </c>
      <c r="G4876" s="30"/>
      <c r="H4876" s="30"/>
      <c r="I4876" s="31"/>
      <c r="J4876" s="31"/>
      <c r="K4876" s="31"/>
    </row>
    <row r="4877" spans="1:11" ht="15.75" x14ac:dyDescent="0.25">
      <c r="A4877" s="28" t="str">
        <f>IFERROR((RANK(B4877, $B$5:B9873) + COUNTIF($B$5:B4877, B4877) - 1),"")</f>
        <v/>
      </c>
      <c r="B4877" s="29" t="str">
        <f t="shared" si="152"/>
        <v>0</v>
      </c>
      <c r="C4877" s="30"/>
      <c r="D4877" s="30"/>
      <c r="E4877" s="34"/>
      <c r="F4877" s="33" t="str">
        <f t="shared" si="153"/>
        <v/>
      </c>
      <c r="G4877" s="30"/>
      <c r="H4877" s="30"/>
      <c r="I4877" s="31"/>
      <c r="J4877" s="31"/>
      <c r="K4877" s="31"/>
    </row>
    <row r="4878" spans="1:11" ht="15.75" x14ac:dyDescent="0.25">
      <c r="A4878" s="28" t="str">
        <f>IFERROR((RANK(B4878, $B$5:B9874) + COUNTIF($B$5:B4878, B4878) - 1),"")</f>
        <v/>
      </c>
      <c r="B4878" s="29" t="str">
        <f t="shared" si="152"/>
        <v>0</v>
      </c>
      <c r="C4878" s="30"/>
      <c r="D4878" s="30"/>
      <c r="E4878" s="34"/>
      <c r="F4878" s="33" t="str">
        <f t="shared" si="153"/>
        <v/>
      </c>
      <c r="G4878" s="30"/>
      <c r="H4878" s="30"/>
      <c r="I4878" s="31"/>
      <c r="J4878" s="31"/>
      <c r="K4878" s="31"/>
    </row>
    <row r="4879" spans="1:11" ht="15.75" x14ac:dyDescent="0.25">
      <c r="A4879" s="28" t="str">
        <f>IFERROR((RANK(B4879, $B$5:B9875) + COUNTIF($B$5:B4879, B4879) - 1),"")</f>
        <v/>
      </c>
      <c r="B4879" s="29" t="str">
        <f t="shared" si="152"/>
        <v>0</v>
      </c>
      <c r="C4879" s="30"/>
      <c r="D4879" s="30"/>
      <c r="E4879" s="34"/>
      <c r="F4879" s="33" t="str">
        <f t="shared" si="153"/>
        <v/>
      </c>
      <c r="G4879" s="30"/>
      <c r="H4879" s="30"/>
      <c r="I4879" s="31"/>
      <c r="J4879" s="31"/>
      <c r="K4879" s="31"/>
    </row>
    <row r="4880" spans="1:11" ht="15.75" x14ac:dyDescent="0.25">
      <c r="A4880" s="28" t="str">
        <f>IFERROR((RANK(B4880, $B$5:B9876) + COUNTIF($B$5:B4880, B4880) - 1),"")</f>
        <v/>
      </c>
      <c r="B4880" s="29" t="str">
        <f t="shared" si="152"/>
        <v>0</v>
      </c>
      <c r="C4880" s="30"/>
      <c r="D4880" s="30"/>
      <c r="E4880" s="34"/>
      <c r="F4880" s="33" t="str">
        <f t="shared" si="153"/>
        <v/>
      </c>
      <c r="G4880" s="30"/>
      <c r="H4880" s="30"/>
      <c r="I4880" s="31"/>
      <c r="J4880" s="31"/>
      <c r="K4880" s="31"/>
    </row>
    <row r="4881" spans="1:11" ht="15.75" x14ac:dyDescent="0.25">
      <c r="A4881" s="28" t="str">
        <f>IFERROR((RANK(B4881, $B$5:B9877) + COUNTIF($B$5:B4881, B4881) - 1),"")</f>
        <v/>
      </c>
      <c r="B4881" s="29" t="str">
        <f t="shared" si="152"/>
        <v>0</v>
      </c>
      <c r="C4881" s="30"/>
      <c r="D4881" s="30"/>
      <c r="E4881" s="34"/>
      <c r="F4881" s="33" t="str">
        <f t="shared" si="153"/>
        <v/>
      </c>
      <c r="G4881" s="30"/>
      <c r="H4881" s="30"/>
      <c r="I4881" s="31"/>
      <c r="J4881" s="31"/>
      <c r="K4881" s="31"/>
    </row>
    <row r="4882" spans="1:11" ht="15.75" x14ac:dyDescent="0.25">
      <c r="A4882" s="28" t="str">
        <f>IFERROR((RANK(B4882, $B$5:B9878) + COUNTIF($B$5:B4882, B4882) - 1),"")</f>
        <v/>
      </c>
      <c r="B4882" s="29" t="str">
        <f t="shared" si="152"/>
        <v>0</v>
      </c>
      <c r="C4882" s="30"/>
      <c r="D4882" s="30"/>
      <c r="E4882" s="34"/>
      <c r="F4882" s="33" t="str">
        <f t="shared" si="153"/>
        <v/>
      </c>
      <c r="G4882" s="30"/>
      <c r="H4882" s="30"/>
      <c r="I4882" s="31"/>
      <c r="J4882" s="31"/>
      <c r="K4882" s="31"/>
    </row>
    <row r="4883" spans="1:11" ht="15.75" x14ac:dyDescent="0.25">
      <c r="A4883" s="28" t="str">
        <f>IFERROR((RANK(B4883, $B$5:B9879) + COUNTIF($B$5:B4883, B4883) - 1),"")</f>
        <v/>
      </c>
      <c r="B4883" s="29" t="str">
        <f t="shared" si="152"/>
        <v>0</v>
      </c>
      <c r="C4883" s="30"/>
      <c r="D4883" s="30"/>
      <c r="E4883" s="34"/>
      <c r="F4883" s="33" t="str">
        <f t="shared" si="153"/>
        <v/>
      </c>
      <c r="G4883" s="30"/>
      <c r="H4883" s="30"/>
      <c r="I4883" s="31"/>
      <c r="J4883" s="31"/>
      <c r="K4883" s="31"/>
    </row>
    <row r="4884" spans="1:11" ht="15.75" x14ac:dyDescent="0.25">
      <c r="A4884" s="28" t="str">
        <f>IFERROR((RANK(B4884, $B$5:B9880) + COUNTIF($B$5:B4884, B4884) - 1),"")</f>
        <v/>
      </c>
      <c r="B4884" s="29" t="str">
        <f t="shared" si="152"/>
        <v>0</v>
      </c>
      <c r="C4884" s="30"/>
      <c r="D4884" s="30"/>
      <c r="E4884" s="34"/>
      <c r="F4884" s="33" t="str">
        <f t="shared" si="153"/>
        <v/>
      </c>
      <c r="G4884" s="30"/>
      <c r="H4884" s="30"/>
      <c r="I4884" s="31"/>
      <c r="J4884" s="31"/>
      <c r="K4884" s="31"/>
    </row>
    <row r="4885" spans="1:11" ht="15.75" x14ac:dyDescent="0.25">
      <c r="A4885" s="28" t="str">
        <f>IFERROR((RANK(B4885, $B$5:B9881) + COUNTIF($B$5:B4885, B4885) - 1),"")</f>
        <v/>
      </c>
      <c r="B4885" s="29" t="str">
        <f t="shared" si="152"/>
        <v>0</v>
      </c>
      <c r="C4885" s="30"/>
      <c r="D4885" s="30"/>
      <c r="E4885" s="34"/>
      <c r="F4885" s="33" t="str">
        <f t="shared" si="153"/>
        <v/>
      </c>
      <c r="G4885" s="30"/>
      <c r="H4885" s="30"/>
      <c r="I4885" s="31"/>
      <c r="J4885" s="31"/>
      <c r="K4885" s="31"/>
    </row>
    <row r="4886" spans="1:11" ht="15.75" x14ac:dyDescent="0.25">
      <c r="A4886" s="28" t="str">
        <f>IFERROR((RANK(B4886, $B$5:B9882) + COUNTIF($B$5:B4886, B4886) - 1),"")</f>
        <v/>
      </c>
      <c r="B4886" s="29" t="str">
        <f t="shared" si="152"/>
        <v>0</v>
      </c>
      <c r="C4886" s="30"/>
      <c r="D4886" s="30"/>
      <c r="E4886" s="34"/>
      <c r="F4886" s="33" t="str">
        <f t="shared" si="153"/>
        <v/>
      </c>
      <c r="G4886" s="30"/>
      <c r="H4886" s="30"/>
      <c r="I4886" s="31"/>
      <c r="J4886" s="31"/>
      <c r="K4886" s="31"/>
    </row>
    <row r="4887" spans="1:11" ht="15.75" x14ac:dyDescent="0.25">
      <c r="A4887" s="28" t="str">
        <f>IFERROR((RANK(B4887, $B$5:B9883) + COUNTIF($B$5:B4887, B4887) - 1),"")</f>
        <v/>
      </c>
      <c r="B4887" s="29" t="str">
        <f t="shared" si="152"/>
        <v>0</v>
      </c>
      <c r="C4887" s="30"/>
      <c r="D4887" s="30"/>
      <c r="E4887" s="34"/>
      <c r="F4887" s="33" t="str">
        <f t="shared" si="153"/>
        <v/>
      </c>
      <c r="G4887" s="30"/>
      <c r="H4887" s="30"/>
      <c r="I4887" s="31"/>
      <c r="J4887" s="31"/>
      <c r="K4887" s="31"/>
    </row>
    <row r="4888" spans="1:11" ht="15.75" x14ac:dyDescent="0.25">
      <c r="A4888" s="28" t="str">
        <f>IFERROR((RANK(B4888, $B$5:B9884) + COUNTIF($B$5:B4888, B4888) - 1),"")</f>
        <v/>
      </c>
      <c r="B4888" s="29" t="str">
        <f t="shared" si="152"/>
        <v>0</v>
      </c>
      <c r="C4888" s="30"/>
      <c r="D4888" s="30"/>
      <c r="E4888" s="34"/>
      <c r="F4888" s="33" t="str">
        <f t="shared" si="153"/>
        <v/>
      </c>
      <c r="G4888" s="30"/>
      <c r="H4888" s="30"/>
      <c r="I4888" s="31"/>
      <c r="J4888" s="31"/>
      <c r="K4888" s="31"/>
    </row>
    <row r="4889" spans="1:11" ht="15.75" x14ac:dyDescent="0.25">
      <c r="A4889" s="28" t="str">
        <f>IFERROR((RANK(B4889, $B$5:B9885) + COUNTIF($B$5:B4889, B4889) - 1),"")</f>
        <v/>
      </c>
      <c r="B4889" s="29" t="str">
        <f t="shared" si="152"/>
        <v>0</v>
      </c>
      <c r="C4889" s="30"/>
      <c r="D4889" s="30"/>
      <c r="E4889" s="34"/>
      <c r="F4889" s="33" t="str">
        <f t="shared" si="153"/>
        <v/>
      </c>
      <c r="G4889" s="30"/>
      <c r="H4889" s="30"/>
      <c r="I4889" s="31"/>
      <c r="J4889" s="31"/>
      <c r="K4889" s="31"/>
    </row>
    <row r="4890" spans="1:11" ht="15.75" x14ac:dyDescent="0.25">
      <c r="A4890" s="28" t="str">
        <f>IFERROR((RANK(B4890, $B$5:B9886) + COUNTIF($B$5:B4890, B4890) - 1),"")</f>
        <v/>
      </c>
      <c r="B4890" s="29" t="str">
        <f t="shared" si="152"/>
        <v>0</v>
      </c>
      <c r="C4890" s="30"/>
      <c r="D4890" s="30"/>
      <c r="E4890" s="34"/>
      <c r="F4890" s="33" t="str">
        <f t="shared" si="153"/>
        <v/>
      </c>
      <c r="G4890" s="30"/>
      <c r="H4890" s="30"/>
      <c r="I4890" s="31"/>
      <c r="J4890" s="31"/>
      <c r="K4890" s="31"/>
    </row>
    <row r="4891" spans="1:11" ht="15.75" x14ac:dyDescent="0.25">
      <c r="A4891" s="28" t="str">
        <f>IFERROR((RANK(B4891, $B$5:B9887) + COUNTIF($B$5:B4891, B4891) - 1),"")</f>
        <v/>
      </c>
      <c r="B4891" s="29" t="str">
        <f t="shared" si="152"/>
        <v>0</v>
      </c>
      <c r="C4891" s="30"/>
      <c r="D4891" s="30"/>
      <c r="E4891" s="34"/>
      <c r="F4891" s="33" t="str">
        <f t="shared" si="153"/>
        <v/>
      </c>
      <c r="G4891" s="30"/>
      <c r="H4891" s="30"/>
      <c r="I4891" s="31"/>
      <c r="J4891" s="31"/>
      <c r="K4891" s="31"/>
    </row>
    <row r="4892" spans="1:11" ht="15.75" x14ac:dyDescent="0.25">
      <c r="A4892" s="28" t="str">
        <f>IFERROR((RANK(B4892, $B$5:B9888) + COUNTIF($B$5:B4892, B4892) - 1),"")</f>
        <v/>
      </c>
      <c r="B4892" s="29" t="str">
        <f t="shared" si="152"/>
        <v>0</v>
      </c>
      <c r="C4892" s="30"/>
      <c r="D4892" s="30"/>
      <c r="E4892" s="34"/>
      <c r="F4892" s="33" t="str">
        <f t="shared" si="153"/>
        <v/>
      </c>
      <c r="G4892" s="30"/>
      <c r="H4892" s="30"/>
      <c r="I4892" s="31"/>
      <c r="J4892" s="31"/>
      <c r="K4892" s="31"/>
    </row>
    <row r="4893" spans="1:11" ht="15.75" x14ac:dyDescent="0.25">
      <c r="A4893" s="28" t="str">
        <f>IFERROR((RANK(B4893, $B$5:B9889) + COUNTIF($B$5:B4893, B4893) - 1),"")</f>
        <v/>
      </c>
      <c r="B4893" s="29" t="str">
        <f t="shared" si="152"/>
        <v>0</v>
      </c>
      <c r="C4893" s="30"/>
      <c r="D4893" s="30"/>
      <c r="E4893" s="34"/>
      <c r="F4893" s="33" t="str">
        <f t="shared" si="153"/>
        <v/>
      </c>
      <c r="G4893" s="30"/>
      <c r="H4893" s="30"/>
      <c r="I4893" s="31"/>
      <c r="J4893" s="31"/>
      <c r="K4893" s="31"/>
    </row>
    <row r="4894" spans="1:11" ht="15.75" x14ac:dyDescent="0.25">
      <c r="A4894" s="28" t="str">
        <f>IFERROR((RANK(B4894, $B$5:B9890) + COUNTIF($B$5:B4894, B4894) - 1),"")</f>
        <v/>
      </c>
      <c r="B4894" s="29" t="str">
        <f t="shared" si="152"/>
        <v>0</v>
      </c>
      <c r="C4894" s="30"/>
      <c r="D4894" s="30"/>
      <c r="E4894" s="34"/>
      <c r="F4894" s="33" t="str">
        <f t="shared" si="153"/>
        <v/>
      </c>
      <c r="G4894" s="30"/>
      <c r="H4894" s="30"/>
      <c r="I4894" s="31"/>
      <c r="J4894" s="31"/>
      <c r="K4894" s="31"/>
    </row>
    <row r="4895" spans="1:11" ht="15.75" x14ac:dyDescent="0.25">
      <c r="A4895" s="28" t="str">
        <f>IFERROR((RANK(B4895, $B$5:B9891) + COUNTIF($B$5:B4895, B4895) - 1),"")</f>
        <v/>
      </c>
      <c r="B4895" s="29" t="str">
        <f t="shared" si="152"/>
        <v>0</v>
      </c>
      <c r="C4895" s="30"/>
      <c r="D4895" s="30"/>
      <c r="E4895" s="34"/>
      <c r="F4895" s="33" t="str">
        <f t="shared" si="153"/>
        <v/>
      </c>
      <c r="G4895" s="30"/>
      <c r="H4895" s="30"/>
      <c r="I4895" s="31"/>
      <c r="J4895" s="31"/>
      <c r="K4895" s="31"/>
    </row>
    <row r="4896" spans="1:11" ht="15.75" x14ac:dyDescent="0.25">
      <c r="A4896" s="28" t="str">
        <f>IFERROR((RANK(B4896, $B$5:B9892) + COUNTIF($B$5:B4896, B4896) - 1),"")</f>
        <v/>
      </c>
      <c r="B4896" s="29" t="str">
        <f t="shared" si="152"/>
        <v>0</v>
      </c>
      <c r="C4896" s="30"/>
      <c r="D4896" s="30"/>
      <c r="E4896" s="34"/>
      <c r="F4896" s="33" t="str">
        <f t="shared" si="153"/>
        <v/>
      </c>
      <c r="G4896" s="30"/>
      <c r="H4896" s="30"/>
      <c r="I4896" s="31"/>
      <c r="J4896" s="31"/>
      <c r="K4896" s="31"/>
    </row>
    <row r="4897" spans="1:11" ht="15.75" x14ac:dyDescent="0.25">
      <c r="A4897" s="28" t="str">
        <f>IFERROR((RANK(B4897, $B$5:B9893) + COUNTIF($B$5:B4897, B4897) - 1),"")</f>
        <v/>
      </c>
      <c r="B4897" s="29" t="str">
        <f t="shared" si="152"/>
        <v>0</v>
      </c>
      <c r="C4897" s="30"/>
      <c r="D4897" s="30"/>
      <c r="E4897" s="34"/>
      <c r="F4897" s="33" t="str">
        <f t="shared" si="153"/>
        <v/>
      </c>
      <c r="G4897" s="30"/>
      <c r="H4897" s="30"/>
      <c r="I4897" s="31"/>
      <c r="J4897" s="31"/>
      <c r="K4897" s="31"/>
    </row>
    <row r="4898" spans="1:11" ht="15.75" x14ac:dyDescent="0.25">
      <c r="A4898" s="28" t="str">
        <f>IFERROR((RANK(B4898, $B$5:B9894) + COUNTIF($B$5:B4898, B4898) - 1),"")</f>
        <v/>
      </c>
      <c r="B4898" s="29" t="str">
        <f t="shared" si="152"/>
        <v>0</v>
      </c>
      <c r="C4898" s="30"/>
      <c r="D4898" s="30"/>
      <c r="E4898" s="34"/>
      <c r="F4898" s="33" t="str">
        <f t="shared" si="153"/>
        <v/>
      </c>
      <c r="G4898" s="30"/>
      <c r="H4898" s="30"/>
      <c r="I4898" s="31"/>
      <c r="J4898" s="31"/>
      <c r="K4898" s="31"/>
    </row>
    <row r="4899" spans="1:11" ht="15.75" x14ac:dyDescent="0.25">
      <c r="A4899" s="28" t="str">
        <f>IFERROR((RANK(B4899, $B$5:B9895) + COUNTIF($B$5:B4899, B4899) - 1),"")</f>
        <v/>
      </c>
      <c r="B4899" s="29" t="str">
        <f t="shared" si="152"/>
        <v>0</v>
      </c>
      <c r="C4899" s="30"/>
      <c r="D4899" s="30"/>
      <c r="E4899" s="34"/>
      <c r="F4899" s="33" t="str">
        <f t="shared" si="153"/>
        <v/>
      </c>
      <c r="G4899" s="30"/>
      <c r="H4899" s="30"/>
      <c r="I4899" s="31"/>
      <c r="J4899" s="31"/>
      <c r="K4899" s="31"/>
    </row>
    <row r="4900" spans="1:11" ht="15.75" x14ac:dyDescent="0.25">
      <c r="A4900" s="28" t="str">
        <f>IFERROR((RANK(B4900, $B$5:B9896) + COUNTIF($B$5:B4900, B4900) - 1),"")</f>
        <v/>
      </c>
      <c r="B4900" s="29" t="str">
        <f t="shared" si="152"/>
        <v>0</v>
      </c>
      <c r="C4900" s="30"/>
      <c r="D4900" s="30"/>
      <c r="E4900" s="34"/>
      <c r="F4900" s="33" t="str">
        <f t="shared" si="153"/>
        <v/>
      </c>
      <c r="G4900" s="30"/>
      <c r="H4900" s="30"/>
      <c r="I4900" s="31"/>
      <c r="J4900" s="31"/>
      <c r="K4900" s="31"/>
    </row>
    <row r="4901" spans="1:11" ht="15.75" x14ac:dyDescent="0.25">
      <c r="A4901" s="28" t="str">
        <f>IFERROR((RANK(B4901, $B$5:B9897) + COUNTIF($B$5:B4901, B4901) - 1),"")</f>
        <v/>
      </c>
      <c r="B4901" s="29" t="str">
        <f t="shared" si="152"/>
        <v>0</v>
      </c>
      <c r="C4901" s="30"/>
      <c r="D4901" s="30"/>
      <c r="E4901" s="34"/>
      <c r="F4901" s="33" t="str">
        <f t="shared" si="153"/>
        <v/>
      </c>
      <c r="G4901" s="30"/>
      <c r="H4901" s="30"/>
      <c r="I4901" s="31"/>
      <c r="J4901" s="31"/>
      <c r="K4901" s="31"/>
    </row>
    <row r="4902" spans="1:11" ht="15.75" x14ac:dyDescent="0.25">
      <c r="A4902" s="28" t="str">
        <f>IFERROR((RANK(B4902, $B$5:B9898) + COUNTIF($B$5:B4902, B4902) - 1),"")</f>
        <v/>
      </c>
      <c r="B4902" s="29" t="str">
        <f t="shared" si="152"/>
        <v>0</v>
      </c>
      <c r="C4902" s="30"/>
      <c r="D4902" s="30"/>
      <c r="E4902" s="34"/>
      <c r="F4902" s="33" t="str">
        <f t="shared" si="153"/>
        <v/>
      </c>
      <c r="G4902" s="30"/>
      <c r="H4902" s="30"/>
      <c r="I4902" s="31"/>
      <c r="J4902" s="31"/>
      <c r="K4902" s="31"/>
    </row>
    <row r="4903" spans="1:11" ht="15.75" x14ac:dyDescent="0.25">
      <c r="A4903" s="28" t="str">
        <f>IFERROR((RANK(B4903, $B$5:B9899) + COUNTIF($B$5:B4903, B4903) - 1),"")</f>
        <v/>
      </c>
      <c r="B4903" s="29" t="str">
        <f t="shared" si="152"/>
        <v>0</v>
      </c>
      <c r="C4903" s="30"/>
      <c r="D4903" s="30"/>
      <c r="E4903" s="34"/>
      <c r="F4903" s="33" t="str">
        <f t="shared" si="153"/>
        <v/>
      </c>
      <c r="G4903" s="30"/>
      <c r="H4903" s="30"/>
      <c r="I4903" s="31"/>
      <c r="J4903" s="31"/>
      <c r="K4903" s="31"/>
    </row>
    <row r="4904" spans="1:11" ht="15.75" x14ac:dyDescent="0.25">
      <c r="A4904" s="28" t="str">
        <f>IFERROR((RANK(B4904, $B$5:B9900) + COUNTIF($B$5:B4904, B4904) - 1),"")</f>
        <v/>
      </c>
      <c r="B4904" s="29" t="str">
        <f t="shared" si="152"/>
        <v>0</v>
      </c>
      <c r="C4904" s="30"/>
      <c r="D4904" s="30"/>
      <c r="E4904" s="34"/>
      <c r="F4904" s="33" t="str">
        <f t="shared" si="153"/>
        <v/>
      </c>
      <c r="G4904" s="30"/>
      <c r="H4904" s="30"/>
      <c r="I4904" s="31"/>
      <c r="J4904" s="31"/>
      <c r="K4904" s="31"/>
    </row>
    <row r="4905" spans="1:11" ht="15.75" x14ac:dyDescent="0.25">
      <c r="A4905" s="28" t="str">
        <f>IFERROR((RANK(B4905, $B$5:B9901) + COUNTIF($B$5:B4905, B4905) - 1),"")</f>
        <v/>
      </c>
      <c r="B4905" s="29" t="str">
        <f t="shared" si="152"/>
        <v>0</v>
      </c>
      <c r="C4905" s="30"/>
      <c r="D4905" s="30"/>
      <c r="E4905" s="34"/>
      <c r="F4905" s="33" t="str">
        <f t="shared" si="153"/>
        <v/>
      </c>
      <c r="G4905" s="30"/>
      <c r="H4905" s="30"/>
      <c r="I4905" s="31"/>
      <c r="J4905" s="31"/>
      <c r="K4905" s="31"/>
    </row>
    <row r="4906" spans="1:11" ht="15.75" x14ac:dyDescent="0.25">
      <c r="A4906" s="28" t="str">
        <f>IFERROR((RANK(B4906, $B$5:B9902) + COUNTIF($B$5:B4906, B4906) - 1),"")</f>
        <v/>
      </c>
      <c r="B4906" s="29" t="str">
        <f t="shared" si="152"/>
        <v>0</v>
      </c>
      <c r="C4906" s="30"/>
      <c r="D4906" s="30"/>
      <c r="E4906" s="34"/>
      <c r="F4906" s="33" t="str">
        <f t="shared" si="153"/>
        <v/>
      </c>
      <c r="G4906" s="30"/>
      <c r="H4906" s="30"/>
      <c r="I4906" s="31"/>
      <c r="J4906" s="31"/>
      <c r="K4906" s="31"/>
    </row>
    <row r="4907" spans="1:11" ht="15.75" x14ac:dyDescent="0.25">
      <c r="A4907" s="28" t="str">
        <f>IFERROR((RANK(B4907, $B$5:B9903) + COUNTIF($B$5:B4907, B4907) - 1),"")</f>
        <v/>
      </c>
      <c r="B4907" s="29" t="str">
        <f t="shared" si="152"/>
        <v>0</v>
      </c>
      <c r="C4907" s="30"/>
      <c r="D4907" s="30"/>
      <c r="E4907" s="34"/>
      <c r="F4907" s="33" t="str">
        <f t="shared" si="153"/>
        <v/>
      </c>
      <c r="G4907" s="30"/>
      <c r="H4907" s="30"/>
      <c r="I4907" s="31"/>
      <c r="J4907" s="31"/>
      <c r="K4907" s="31"/>
    </row>
    <row r="4908" spans="1:11" ht="15.75" x14ac:dyDescent="0.25">
      <c r="A4908" s="28" t="str">
        <f>IFERROR((RANK(B4908, $B$5:B9904) + COUNTIF($B$5:B4908, B4908) - 1),"")</f>
        <v/>
      </c>
      <c r="B4908" s="29" t="str">
        <f t="shared" si="152"/>
        <v>0</v>
      </c>
      <c r="C4908" s="30"/>
      <c r="D4908" s="30"/>
      <c r="E4908" s="34"/>
      <c r="F4908" s="33" t="str">
        <f t="shared" si="153"/>
        <v/>
      </c>
      <c r="G4908" s="30"/>
      <c r="H4908" s="30"/>
      <c r="I4908" s="31"/>
      <c r="J4908" s="31"/>
      <c r="K4908" s="31"/>
    </row>
    <row r="4909" spans="1:11" ht="15.75" x14ac:dyDescent="0.25">
      <c r="A4909" s="28" t="str">
        <f>IFERROR((RANK(B4909, $B$5:B9905) + COUNTIF($B$5:B4909, B4909) - 1),"")</f>
        <v/>
      </c>
      <c r="B4909" s="29" t="str">
        <f t="shared" si="152"/>
        <v>0</v>
      </c>
      <c r="C4909" s="30"/>
      <c r="D4909" s="30"/>
      <c r="E4909" s="34"/>
      <c r="F4909" s="33" t="str">
        <f t="shared" si="153"/>
        <v/>
      </c>
      <c r="G4909" s="30"/>
      <c r="H4909" s="30"/>
      <c r="I4909" s="31"/>
      <c r="J4909" s="31"/>
      <c r="K4909" s="31"/>
    </row>
    <row r="4910" spans="1:11" ht="15.75" x14ac:dyDescent="0.25">
      <c r="A4910" s="28" t="str">
        <f>IFERROR((RANK(B4910, $B$5:B9906) + COUNTIF($B$5:B4910, B4910) - 1),"")</f>
        <v/>
      </c>
      <c r="B4910" s="29" t="str">
        <f t="shared" si="152"/>
        <v>0</v>
      </c>
      <c r="C4910" s="30"/>
      <c r="D4910" s="30"/>
      <c r="E4910" s="34"/>
      <c r="F4910" s="33" t="str">
        <f t="shared" si="153"/>
        <v/>
      </c>
      <c r="G4910" s="30"/>
      <c r="H4910" s="30"/>
      <c r="I4910" s="31"/>
      <c r="J4910" s="31"/>
      <c r="K4910" s="31"/>
    </row>
    <row r="4911" spans="1:11" ht="15.75" x14ac:dyDescent="0.25">
      <c r="A4911" s="28" t="str">
        <f>IFERROR((RANK(B4911, $B$5:B9907) + COUNTIF($B$5:B4911, B4911) - 1),"")</f>
        <v/>
      </c>
      <c r="B4911" s="29" t="str">
        <f t="shared" si="152"/>
        <v>0</v>
      </c>
      <c r="C4911" s="30"/>
      <c r="D4911" s="30"/>
      <c r="E4911" s="34"/>
      <c r="F4911" s="33" t="str">
        <f t="shared" si="153"/>
        <v/>
      </c>
      <c r="G4911" s="30"/>
      <c r="H4911" s="30"/>
      <c r="I4911" s="31"/>
      <c r="J4911" s="31"/>
      <c r="K4911" s="31"/>
    </row>
    <row r="4912" spans="1:11" ht="15.75" x14ac:dyDescent="0.25">
      <c r="A4912" s="28" t="str">
        <f>IFERROR((RANK(B4912, $B$5:B9908) + COUNTIF($B$5:B4912, B4912) - 1),"")</f>
        <v/>
      </c>
      <c r="B4912" s="29" t="str">
        <f t="shared" si="152"/>
        <v>0</v>
      </c>
      <c r="C4912" s="30"/>
      <c r="D4912" s="30"/>
      <c r="E4912" s="34"/>
      <c r="F4912" s="33" t="str">
        <f t="shared" si="153"/>
        <v/>
      </c>
      <c r="G4912" s="30"/>
      <c r="H4912" s="30"/>
      <c r="I4912" s="31"/>
      <c r="J4912" s="31"/>
      <c r="K4912" s="31"/>
    </row>
    <row r="4913" spans="1:11" ht="15.75" x14ac:dyDescent="0.25">
      <c r="A4913" s="28" t="str">
        <f>IFERROR((RANK(B4913, $B$5:B9909) + COUNTIF($B$5:B4913, B4913) - 1),"")</f>
        <v/>
      </c>
      <c r="B4913" s="29" t="str">
        <f t="shared" si="152"/>
        <v>0</v>
      </c>
      <c r="C4913" s="30"/>
      <c r="D4913" s="30"/>
      <c r="E4913" s="34"/>
      <c r="F4913" s="33" t="str">
        <f t="shared" si="153"/>
        <v/>
      </c>
      <c r="G4913" s="30"/>
      <c r="H4913" s="30"/>
      <c r="I4913" s="31"/>
      <c r="J4913" s="31"/>
      <c r="K4913" s="31"/>
    </row>
    <row r="4914" spans="1:11" ht="15.75" x14ac:dyDescent="0.25">
      <c r="A4914" s="28" t="str">
        <f>IFERROR((RANK(B4914, $B$5:B9910) + COUNTIF($B$5:B4914, B4914) - 1),"")</f>
        <v/>
      </c>
      <c r="B4914" s="29" t="str">
        <f t="shared" si="152"/>
        <v>0</v>
      </c>
      <c r="C4914" s="30"/>
      <c r="D4914" s="30"/>
      <c r="E4914" s="34"/>
      <c r="F4914" s="33" t="str">
        <f t="shared" si="153"/>
        <v/>
      </c>
      <c r="G4914" s="30"/>
      <c r="H4914" s="30"/>
      <c r="I4914" s="31"/>
      <c r="J4914" s="31"/>
      <c r="K4914" s="31"/>
    </row>
    <row r="4915" spans="1:11" ht="15.75" x14ac:dyDescent="0.25">
      <c r="A4915" s="28" t="str">
        <f>IFERROR((RANK(B4915, $B$5:B9911) + COUNTIF($B$5:B4915, B4915) - 1),"")</f>
        <v/>
      </c>
      <c r="B4915" s="29" t="str">
        <f t="shared" si="152"/>
        <v>0</v>
      </c>
      <c r="C4915" s="30"/>
      <c r="D4915" s="30"/>
      <c r="E4915" s="34"/>
      <c r="F4915" s="33" t="str">
        <f t="shared" si="153"/>
        <v/>
      </c>
      <c r="G4915" s="30"/>
      <c r="H4915" s="30"/>
      <c r="I4915" s="31"/>
      <c r="J4915" s="31"/>
      <c r="K4915" s="31"/>
    </row>
    <row r="4916" spans="1:11" ht="15.75" x14ac:dyDescent="0.25">
      <c r="A4916" s="28" t="str">
        <f>IFERROR((RANK(B4916, $B$5:B9912) + COUNTIF($B$5:B4916, B4916) - 1),"")</f>
        <v/>
      </c>
      <c r="B4916" s="29" t="str">
        <f t="shared" si="152"/>
        <v>0</v>
      </c>
      <c r="C4916" s="30"/>
      <c r="D4916" s="30"/>
      <c r="E4916" s="34"/>
      <c r="F4916" s="33" t="str">
        <f t="shared" si="153"/>
        <v/>
      </c>
      <c r="G4916" s="30"/>
      <c r="H4916" s="30"/>
      <c r="I4916" s="31"/>
      <c r="J4916" s="31"/>
      <c r="K4916" s="31"/>
    </row>
    <row r="4917" spans="1:11" ht="15.75" x14ac:dyDescent="0.25">
      <c r="A4917" s="28" t="str">
        <f>IFERROR((RANK(B4917, $B$5:B9913) + COUNTIF($B$5:B4917, B4917) - 1),"")</f>
        <v/>
      </c>
      <c r="B4917" s="29" t="str">
        <f t="shared" si="152"/>
        <v>0</v>
      </c>
      <c r="C4917" s="30"/>
      <c r="D4917" s="30"/>
      <c r="E4917" s="34"/>
      <c r="F4917" s="33" t="str">
        <f t="shared" si="153"/>
        <v/>
      </c>
      <c r="G4917" s="30"/>
      <c r="H4917" s="30"/>
      <c r="I4917" s="31"/>
      <c r="J4917" s="31"/>
      <c r="K4917" s="31"/>
    </row>
    <row r="4918" spans="1:11" ht="15.75" x14ac:dyDescent="0.25">
      <c r="A4918" s="28" t="str">
        <f>IFERROR((RANK(B4918, $B$5:B9914) + COUNTIF($B$5:B4918, B4918) - 1),"")</f>
        <v/>
      </c>
      <c r="B4918" s="29" t="str">
        <f t="shared" si="152"/>
        <v>0</v>
      </c>
      <c r="C4918" s="30"/>
      <c r="D4918" s="30"/>
      <c r="E4918" s="34"/>
      <c r="F4918" s="33" t="str">
        <f t="shared" si="153"/>
        <v/>
      </c>
      <c r="G4918" s="30"/>
      <c r="H4918" s="30"/>
      <c r="I4918" s="31"/>
      <c r="J4918" s="31"/>
      <c r="K4918" s="31"/>
    </row>
    <row r="4919" spans="1:11" ht="15.75" x14ac:dyDescent="0.25">
      <c r="A4919" s="28" t="str">
        <f>IFERROR((RANK(B4919, $B$5:B9915) + COUNTIF($B$5:B4919, B4919) - 1),"")</f>
        <v/>
      </c>
      <c r="B4919" s="29" t="str">
        <f t="shared" si="152"/>
        <v>0</v>
      </c>
      <c r="C4919" s="30"/>
      <c r="D4919" s="30"/>
      <c r="E4919" s="34"/>
      <c r="F4919" s="33" t="str">
        <f t="shared" si="153"/>
        <v/>
      </c>
      <c r="G4919" s="30"/>
      <c r="H4919" s="30"/>
      <c r="I4919" s="31"/>
      <c r="J4919" s="31"/>
      <c r="K4919" s="31"/>
    </row>
    <row r="4920" spans="1:11" ht="15.75" x14ac:dyDescent="0.25">
      <c r="A4920" s="28" t="str">
        <f>IFERROR((RANK(B4920, $B$5:B9916) + COUNTIF($B$5:B4920, B4920) - 1),"")</f>
        <v/>
      </c>
      <c r="B4920" s="29" t="str">
        <f t="shared" si="152"/>
        <v>0</v>
      </c>
      <c r="C4920" s="30"/>
      <c r="D4920" s="30"/>
      <c r="E4920" s="34"/>
      <c r="F4920" s="33" t="str">
        <f t="shared" si="153"/>
        <v/>
      </c>
      <c r="G4920" s="30"/>
      <c r="H4920" s="30"/>
      <c r="I4920" s="31"/>
      <c r="J4920" s="31"/>
      <c r="K4920" s="31"/>
    </row>
    <row r="4921" spans="1:11" ht="15.75" x14ac:dyDescent="0.25">
      <c r="A4921" s="28" t="str">
        <f>IFERROR((RANK(B4921, $B$5:B9917) + COUNTIF($B$5:B4921, B4921) - 1),"")</f>
        <v/>
      </c>
      <c r="B4921" s="29" t="str">
        <f t="shared" si="152"/>
        <v>0</v>
      </c>
      <c r="C4921" s="30"/>
      <c r="D4921" s="30"/>
      <c r="E4921" s="34"/>
      <c r="F4921" s="33" t="str">
        <f t="shared" si="153"/>
        <v/>
      </c>
      <c r="G4921" s="30"/>
      <c r="H4921" s="30"/>
      <c r="I4921" s="31"/>
      <c r="J4921" s="31"/>
      <c r="K4921" s="31"/>
    </row>
    <row r="4922" spans="1:11" ht="15.75" x14ac:dyDescent="0.25">
      <c r="A4922" s="28" t="str">
        <f>IFERROR((RANK(B4922, $B$5:B9918) + COUNTIF($B$5:B4922, B4922) - 1),"")</f>
        <v/>
      </c>
      <c r="B4922" s="29" t="str">
        <f t="shared" si="152"/>
        <v>0</v>
      </c>
      <c r="C4922" s="30"/>
      <c r="D4922" s="30"/>
      <c r="E4922" s="34"/>
      <c r="F4922" s="33" t="str">
        <f t="shared" si="153"/>
        <v/>
      </c>
      <c r="G4922" s="30"/>
      <c r="H4922" s="30"/>
      <c r="I4922" s="31"/>
      <c r="J4922" s="31"/>
      <c r="K4922" s="31"/>
    </row>
    <row r="4923" spans="1:11" ht="15.75" x14ac:dyDescent="0.25">
      <c r="A4923" s="28" t="str">
        <f>IFERROR((RANK(B4923, $B$5:B9919) + COUNTIF($B$5:B4923, B4923) - 1),"")</f>
        <v/>
      </c>
      <c r="B4923" s="29" t="str">
        <f t="shared" si="152"/>
        <v>0</v>
      </c>
      <c r="C4923" s="30"/>
      <c r="D4923" s="30"/>
      <c r="E4923" s="34"/>
      <c r="F4923" s="33" t="str">
        <f t="shared" si="153"/>
        <v/>
      </c>
      <c r="G4923" s="30"/>
      <c r="H4923" s="30"/>
      <c r="I4923" s="31"/>
      <c r="J4923" s="31"/>
      <c r="K4923" s="31"/>
    </row>
    <row r="4924" spans="1:11" ht="15.75" x14ac:dyDescent="0.25">
      <c r="A4924" s="28" t="str">
        <f>IFERROR((RANK(B4924, $B$5:B9920) + COUNTIF($B$5:B4924, B4924) - 1),"")</f>
        <v/>
      </c>
      <c r="B4924" s="29" t="str">
        <f t="shared" si="152"/>
        <v>0</v>
      </c>
      <c r="C4924" s="30"/>
      <c r="D4924" s="30"/>
      <c r="E4924" s="34"/>
      <c r="F4924" s="33" t="str">
        <f t="shared" si="153"/>
        <v/>
      </c>
      <c r="G4924" s="30"/>
      <c r="H4924" s="30"/>
      <c r="I4924" s="31"/>
      <c r="J4924" s="31"/>
      <c r="K4924" s="31"/>
    </row>
    <row r="4925" spans="1:11" ht="15.75" x14ac:dyDescent="0.25">
      <c r="A4925" s="28" t="str">
        <f>IFERROR((RANK(B4925, $B$5:B9921) + COUNTIF($B$5:B4925, B4925) - 1),"")</f>
        <v/>
      </c>
      <c r="B4925" s="29" t="str">
        <f t="shared" si="152"/>
        <v>0</v>
      </c>
      <c r="C4925" s="30"/>
      <c r="D4925" s="30"/>
      <c r="E4925" s="34"/>
      <c r="F4925" s="33" t="str">
        <f t="shared" si="153"/>
        <v/>
      </c>
      <c r="G4925" s="30"/>
      <c r="H4925" s="30"/>
      <c r="I4925" s="31"/>
      <c r="J4925" s="31"/>
      <c r="K4925" s="31"/>
    </row>
    <row r="4926" spans="1:11" ht="15.75" x14ac:dyDescent="0.25">
      <c r="A4926" s="28" t="str">
        <f>IFERROR((RANK(B4926, $B$5:B9922) + COUNTIF($B$5:B4926, B4926) - 1),"")</f>
        <v/>
      </c>
      <c r="B4926" s="29" t="str">
        <f t="shared" si="152"/>
        <v>0</v>
      </c>
      <c r="C4926" s="30"/>
      <c r="D4926" s="30"/>
      <c r="E4926" s="34"/>
      <c r="F4926" s="33" t="str">
        <f t="shared" si="153"/>
        <v/>
      </c>
      <c r="G4926" s="30"/>
      <c r="H4926" s="30"/>
      <c r="I4926" s="31"/>
      <c r="J4926" s="31"/>
      <c r="K4926" s="31"/>
    </row>
    <row r="4927" spans="1:11" ht="15.75" x14ac:dyDescent="0.25">
      <c r="A4927" s="28" t="str">
        <f>IFERROR((RANK(B4927, $B$5:B9923) + COUNTIF($B$5:B4927, B4927) - 1),"")</f>
        <v/>
      </c>
      <c r="B4927" s="29" t="str">
        <f t="shared" si="152"/>
        <v>0</v>
      </c>
      <c r="C4927" s="30"/>
      <c r="D4927" s="30"/>
      <c r="E4927" s="34"/>
      <c r="F4927" s="33" t="str">
        <f t="shared" si="153"/>
        <v/>
      </c>
      <c r="G4927" s="30"/>
      <c r="H4927" s="30"/>
      <c r="I4927" s="31"/>
      <c r="J4927" s="31"/>
      <c r="K4927" s="31"/>
    </row>
    <row r="4928" spans="1:11" ht="15.75" x14ac:dyDescent="0.25">
      <c r="A4928" s="28" t="str">
        <f>IFERROR((RANK(B4928, $B$5:B9924) + COUNTIF($B$5:B4928, B4928) - 1),"")</f>
        <v/>
      </c>
      <c r="B4928" s="29" t="str">
        <f t="shared" si="152"/>
        <v>0</v>
      </c>
      <c r="C4928" s="30"/>
      <c r="D4928" s="30"/>
      <c r="E4928" s="34"/>
      <c r="F4928" s="33" t="str">
        <f t="shared" si="153"/>
        <v/>
      </c>
      <c r="G4928" s="30"/>
      <c r="H4928" s="30"/>
      <c r="I4928" s="31"/>
      <c r="J4928" s="31"/>
      <c r="K4928" s="31"/>
    </row>
    <row r="4929" spans="1:11" ht="15.75" x14ac:dyDescent="0.25">
      <c r="A4929" s="28" t="str">
        <f>IFERROR((RANK(B4929, $B$5:B9925) + COUNTIF($B$5:B4929, B4929) - 1),"")</f>
        <v/>
      </c>
      <c r="B4929" s="29" t="str">
        <f t="shared" si="152"/>
        <v>0</v>
      </c>
      <c r="C4929" s="30"/>
      <c r="D4929" s="30"/>
      <c r="E4929" s="34"/>
      <c r="F4929" s="33" t="str">
        <f t="shared" si="153"/>
        <v/>
      </c>
      <c r="G4929" s="30"/>
      <c r="H4929" s="30"/>
      <c r="I4929" s="31"/>
      <c r="J4929" s="31"/>
      <c r="K4929" s="31"/>
    </row>
    <row r="4930" spans="1:11" ht="15.75" x14ac:dyDescent="0.25">
      <c r="A4930" s="28" t="str">
        <f>IFERROR((RANK(B4930, $B$5:B9926) + COUNTIF($B$5:B4930, B4930) - 1),"")</f>
        <v/>
      </c>
      <c r="B4930" s="29" t="str">
        <f t="shared" si="152"/>
        <v>0</v>
      </c>
      <c r="C4930" s="30"/>
      <c r="D4930" s="30"/>
      <c r="E4930" s="34"/>
      <c r="F4930" s="33" t="str">
        <f t="shared" si="153"/>
        <v/>
      </c>
      <c r="G4930" s="30"/>
      <c r="H4930" s="30"/>
      <c r="I4930" s="31"/>
      <c r="J4930" s="31"/>
      <c r="K4930" s="31"/>
    </row>
    <row r="4931" spans="1:11" ht="15.75" x14ac:dyDescent="0.25">
      <c r="A4931" s="28" t="str">
        <f>IFERROR((RANK(B4931, $B$5:B9927) + COUNTIF($B$5:B4931, B4931) - 1),"")</f>
        <v/>
      </c>
      <c r="B4931" s="29" t="str">
        <f t="shared" si="152"/>
        <v>0</v>
      </c>
      <c r="C4931" s="30"/>
      <c r="D4931" s="30"/>
      <c r="E4931" s="34"/>
      <c r="F4931" s="33" t="str">
        <f t="shared" si="153"/>
        <v/>
      </c>
      <c r="G4931" s="30"/>
      <c r="H4931" s="30"/>
      <c r="I4931" s="31"/>
      <c r="J4931" s="31"/>
      <c r="K4931" s="31"/>
    </row>
    <row r="4932" spans="1:11" ht="15.75" x14ac:dyDescent="0.25">
      <c r="A4932" s="28" t="str">
        <f>IFERROR((RANK(B4932, $B$5:B9928) + COUNTIF($B$5:B4932, B4932) - 1),"")</f>
        <v/>
      </c>
      <c r="B4932" s="29" t="str">
        <f t="shared" si="152"/>
        <v>0</v>
      </c>
      <c r="C4932" s="30"/>
      <c r="D4932" s="30"/>
      <c r="E4932" s="34"/>
      <c r="F4932" s="33" t="str">
        <f t="shared" si="153"/>
        <v/>
      </c>
      <c r="G4932" s="30"/>
      <c r="H4932" s="30"/>
      <c r="I4932" s="31"/>
      <c r="J4932" s="31"/>
      <c r="K4932" s="31"/>
    </row>
    <row r="4933" spans="1:11" ht="15.75" x14ac:dyDescent="0.25">
      <c r="A4933" s="28" t="str">
        <f>IFERROR((RANK(B4933, $B$5:B9929) + COUNTIF($B$5:B4933, B4933) - 1),"")</f>
        <v/>
      </c>
      <c r="B4933" s="29" t="str">
        <f t="shared" ref="B4933:B4996" si="154">IF(G4933="Removed",IF(AND(I4933 &lt;&gt; "Poor", I4933 &lt;&gt; "Very Poor/Dead",E4933&gt;5), E4933, "0"),"0")</f>
        <v>0</v>
      </c>
      <c r="C4933" s="30"/>
      <c r="D4933" s="30"/>
      <c r="E4933" s="34"/>
      <c r="F4933" s="33" t="str">
        <f t="shared" ref="F4933:F4996" si="155">IF(E4933&gt;=20,"X","")</f>
        <v/>
      </c>
      <c r="G4933" s="30"/>
      <c r="H4933" s="30"/>
      <c r="I4933" s="31"/>
      <c r="J4933" s="31"/>
      <c r="K4933" s="31"/>
    </row>
    <row r="4934" spans="1:11" ht="15.75" x14ac:dyDescent="0.25">
      <c r="A4934" s="28" t="str">
        <f>IFERROR((RANK(B4934, $B$5:B9930) + COUNTIF($B$5:B4934, B4934) - 1),"")</f>
        <v/>
      </c>
      <c r="B4934" s="29" t="str">
        <f t="shared" si="154"/>
        <v>0</v>
      </c>
      <c r="C4934" s="30"/>
      <c r="D4934" s="30"/>
      <c r="E4934" s="34"/>
      <c r="F4934" s="33" t="str">
        <f t="shared" si="155"/>
        <v/>
      </c>
      <c r="G4934" s="30"/>
      <c r="H4934" s="30"/>
      <c r="I4934" s="31"/>
      <c r="J4934" s="31"/>
      <c r="K4934" s="31"/>
    </row>
    <row r="4935" spans="1:11" ht="15.75" x14ac:dyDescent="0.25">
      <c r="A4935" s="28" t="str">
        <f>IFERROR((RANK(B4935, $B$5:B9931) + COUNTIF($B$5:B4935, B4935) - 1),"")</f>
        <v/>
      </c>
      <c r="B4935" s="29" t="str">
        <f t="shared" si="154"/>
        <v>0</v>
      </c>
      <c r="C4935" s="30"/>
      <c r="D4935" s="30"/>
      <c r="E4935" s="34"/>
      <c r="F4935" s="33" t="str">
        <f t="shared" si="155"/>
        <v/>
      </c>
      <c r="G4935" s="30"/>
      <c r="H4935" s="30"/>
      <c r="I4935" s="31"/>
      <c r="J4935" s="31"/>
      <c r="K4935" s="31"/>
    </row>
    <row r="4936" spans="1:11" ht="15.75" x14ac:dyDescent="0.25">
      <c r="A4936" s="28" t="str">
        <f>IFERROR((RANK(B4936, $B$5:B9932) + COUNTIF($B$5:B4936, B4936) - 1),"")</f>
        <v/>
      </c>
      <c r="B4936" s="29" t="str">
        <f t="shared" si="154"/>
        <v>0</v>
      </c>
      <c r="C4936" s="30"/>
      <c r="D4936" s="30"/>
      <c r="E4936" s="34"/>
      <c r="F4936" s="33" t="str">
        <f t="shared" si="155"/>
        <v/>
      </c>
      <c r="G4936" s="30"/>
      <c r="H4936" s="30"/>
      <c r="I4936" s="31"/>
      <c r="J4936" s="31"/>
      <c r="K4936" s="31"/>
    </row>
    <row r="4937" spans="1:11" ht="15.75" x14ac:dyDescent="0.25">
      <c r="A4937" s="28" t="str">
        <f>IFERROR((RANK(B4937, $B$5:B9933) + COUNTIF($B$5:B4937, B4937) - 1),"")</f>
        <v/>
      </c>
      <c r="B4937" s="29" t="str">
        <f t="shared" si="154"/>
        <v>0</v>
      </c>
      <c r="C4937" s="30"/>
      <c r="D4937" s="30"/>
      <c r="E4937" s="34"/>
      <c r="F4937" s="33" t="str">
        <f t="shared" si="155"/>
        <v/>
      </c>
      <c r="G4937" s="30"/>
      <c r="H4937" s="30"/>
      <c r="I4937" s="31"/>
      <c r="J4937" s="31"/>
      <c r="K4937" s="31"/>
    </row>
    <row r="4938" spans="1:11" ht="15.75" x14ac:dyDescent="0.25">
      <c r="A4938" s="28" t="str">
        <f>IFERROR((RANK(B4938, $B$5:B9934) + COUNTIF($B$5:B4938, B4938) - 1),"")</f>
        <v/>
      </c>
      <c r="B4938" s="29" t="str">
        <f t="shared" si="154"/>
        <v>0</v>
      </c>
      <c r="C4938" s="30"/>
      <c r="D4938" s="30"/>
      <c r="E4938" s="34"/>
      <c r="F4938" s="33" t="str">
        <f t="shared" si="155"/>
        <v/>
      </c>
      <c r="G4938" s="30"/>
      <c r="H4938" s="30"/>
      <c r="I4938" s="31"/>
      <c r="J4938" s="31"/>
      <c r="K4938" s="31"/>
    </row>
    <row r="4939" spans="1:11" ht="15.75" x14ac:dyDescent="0.25">
      <c r="A4939" s="28" t="str">
        <f>IFERROR((RANK(B4939, $B$5:B9935) + COUNTIF($B$5:B4939, B4939) - 1),"")</f>
        <v/>
      </c>
      <c r="B4939" s="29" t="str">
        <f t="shared" si="154"/>
        <v>0</v>
      </c>
      <c r="C4939" s="30"/>
      <c r="D4939" s="30"/>
      <c r="E4939" s="34"/>
      <c r="F4939" s="33" t="str">
        <f t="shared" si="155"/>
        <v/>
      </c>
      <c r="G4939" s="30"/>
      <c r="H4939" s="30"/>
      <c r="I4939" s="31"/>
      <c r="J4939" s="31"/>
      <c r="K4939" s="31"/>
    </row>
    <row r="4940" spans="1:11" ht="15.75" x14ac:dyDescent="0.25">
      <c r="A4940" s="28" t="str">
        <f>IFERROR((RANK(B4940, $B$5:B9936) + COUNTIF($B$5:B4940, B4940) - 1),"")</f>
        <v/>
      </c>
      <c r="B4940" s="29" t="str">
        <f t="shared" si="154"/>
        <v>0</v>
      </c>
      <c r="C4940" s="30"/>
      <c r="D4940" s="30"/>
      <c r="E4940" s="34"/>
      <c r="F4940" s="33" t="str">
        <f t="shared" si="155"/>
        <v/>
      </c>
      <c r="G4940" s="30"/>
      <c r="H4940" s="30"/>
      <c r="I4940" s="31"/>
      <c r="J4940" s="31"/>
      <c r="K4940" s="31"/>
    </row>
    <row r="4941" spans="1:11" ht="15.75" x14ac:dyDescent="0.25">
      <c r="A4941" s="28" t="str">
        <f>IFERROR((RANK(B4941, $B$5:B9937) + COUNTIF($B$5:B4941, B4941) - 1),"")</f>
        <v/>
      </c>
      <c r="B4941" s="29" t="str">
        <f t="shared" si="154"/>
        <v>0</v>
      </c>
      <c r="C4941" s="30"/>
      <c r="D4941" s="30"/>
      <c r="E4941" s="34"/>
      <c r="F4941" s="33" t="str">
        <f t="shared" si="155"/>
        <v/>
      </c>
      <c r="G4941" s="30"/>
      <c r="H4941" s="30"/>
      <c r="I4941" s="31"/>
      <c r="J4941" s="31"/>
      <c r="K4941" s="31"/>
    </row>
    <row r="4942" spans="1:11" ht="15.75" x14ac:dyDescent="0.25">
      <c r="A4942" s="28" t="str">
        <f>IFERROR((RANK(B4942, $B$5:B9938) + COUNTIF($B$5:B4942, B4942) - 1),"")</f>
        <v/>
      </c>
      <c r="B4942" s="29" t="str">
        <f t="shared" si="154"/>
        <v>0</v>
      </c>
      <c r="C4942" s="30"/>
      <c r="D4942" s="30"/>
      <c r="E4942" s="34"/>
      <c r="F4942" s="33" t="str">
        <f t="shared" si="155"/>
        <v/>
      </c>
      <c r="G4942" s="30"/>
      <c r="H4942" s="30"/>
      <c r="I4942" s="31"/>
      <c r="J4942" s="31"/>
      <c r="K4942" s="31"/>
    </row>
    <row r="4943" spans="1:11" ht="15.75" x14ac:dyDescent="0.25">
      <c r="A4943" s="28" t="str">
        <f>IFERROR((RANK(B4943, $B$5:B9939) + COUNTIF($B$5:B4943, B4943) - 1),"")</f>
        <v/>
      </c>
      <c r="B4943" s="29" t="str">
        <f t="shared" si="154"/>
        <v>0</v>
      </c>
      <c r="C4943" s="30"/>
      <c r="D4943" s="30"/>
      <c r="E4943" s="34"/>
      <c r="F4943" s="33" t="str">
        <f t="shared" si="155"/>
        <v/>
      </c>
      <c r="G4943" s="30"/>
      <c r="H4943" s="30"/>
      <c r="I4943" s="31"/>
      <c r="J4943" s="31"/>
      <c r="K4943" s="31"/>
    </row>
    <row r="4944" spans="1:11" ht="15.75" x14ac:dyDescent="0.25">
      <c r="A4944" s="28" t="str">
        <f>IFERROR((RANK(B4944, $B$5:B9940) + COUNTIF($B$5:B4944, B4944) - 1),"")</f>
        <v/>
      </c>
      <c r="B4944" s="29" t="str">
        <f t="shared" si="154"/>
        <v>0</v>
      </c>
      <c r="C4944" s="30"/>
      <c r="D4944" s="30"/>
      <c r="E4944" s="34"/>
      <c r="F4944" s="33" t="str">
        <f t="shared" si="155"/>
        <v/>
      </c>
      <c r="G4944" s="30"/>
      <c r="H4944" s="30"/>
      <c r="I4944" s="31"/>
      <c r="J4944" s="31"/>
      <c r="K4944" s="31"/>
    </row>
    <row r="4945" spans="1:11" ht="15.75" x14ac:dyDescent="0.25">
      <c r="A4945" s="28" t="str">
        <f>IFERROR((RANK(B4945, $B$5:B9941) + COUNTIF($B$5:B4945, B4945) - 1),"")</f>
        <v/>
      </c>
      <c r="B4945" s="29" t="str">
        <f t="shared" si="154"/>
        <v>0</v>
      </c>
      <c r="C4945" s="30"/>
      <c r="D4945" s="30"/>
      <c r="E4945" s="34"/>
      <c r="F4945" s="33" t="str">
        <f t="shared" si="155"/>
        <v/>
      </c>
      <c r="G4945" s="30"/>
      <c r="H4945" s="30"/>
      <c r="I4945" s="31"/>
      <c r="J4945" s="31"/>
      <c r="K4945" s="31"/>
    </row>
    <row r="4946" spans="1:11" ht="15.75" x14ac:dyDescent="0.25">
      <c r="A4946" s="28" t="str">
        <f>IFERROR((RANK(B4946, $B$5:B9942) + COUNTIF($B$5:B4946, B4946) - 1),"")</f>
        <v/>
      </c>
      <c r="B4946" s="29" t="str">
        <f t="shared" si="154"/>
        <v>0</v>
      </c>
      <c r="C4946" s="30"/>
      <c r="D4946" s="30"/>
      <c r="E4946" s="34"/>
      <c r="F4946" s="33" t="str">
        <f t="shared" si="155"/>
        <v/>
      </c>
      <c r="G4946" s="30"/>
      <c r="H4946" s="30"/>
      <c r="I4946" s="31"/>
      <c r="J4946" s="31"/>
      <c r="K4946" s="31"/>
    </row>
    <row r="4947" spans="1:11" ht="15.75" x14ac:dyDescent="0.25">
      <c r="A4947" s="28" t="str">
        <f>IFERROR((RANK(B4947, $B$5:B9943) + COUNTIF($B$5:B4947, B4947) - 1),"")</f>
        <v/>
      </c>
      <c r="B4947" s="29" t="str">
        <f t="shared" si="154"/>
        <v>0</v>
      </c>
      <c r="C4947" s="30"/>
      <c r="D4947" s="30"/>
      <c r="E4947" s="34"/>
      <c r="F4947" s="33" t="str">
        <f t="shared" si="155"/>
        <v/>
      </c>
      <c r="G4947" s="30"/>
      <c r="H4947" s="30"/>
      <c r="I4947" s="31"/>
      <c r="J4947" s="31"/>
      <c r="K4947" s="31"/>
    </row>
    <row r="4948" spans="1:11" ht="15.75" x14ac:dyDescent="0.25">
      <c r="A4948" s="28" t="str">
        <f>IFERROR((RANK(B4948, $B$5:B9944) + COUNTIF($B$5:B4948, B4948) - 1),"")</f>
        <v/>
      </c>
      <c r="B4948" s="29" t="str">
        <f t="shared" si="154"/>
        <v>0</v>
      </c>
      <c r="C4948" s="30"/>
      <c r="D4948" s="30"/>
      <c r="E4948" s="34"/>
      <c r="F4948" s="33" t="str">
        <f t="shared" si="155"/>
        <v/>
      </c>
      <c r="G4948" s="30"/>
      <c r="H4948" s="30"/>
      <c r="I4948" s="31"/>
      <c r="J4948" s="31"/>
      <c r="K4948" s="31"/>
    </row>
    <row r="4949" spans="1:11" ht="15.75" x14ac:dyDescent="0.25">
      <c r="A4949" s="28" t="str">
        <f>IFERROR((RANK(B4949, $B$5:B9945) + COUNTIF($B$5:B4949, B4949) - 1),"")</f>
        <v/>
      </c>
      <c r="B4949" s="29" t="str">
        <f t="shared" si="154"/>
        <v>0</v>
      </c>
      <c r="C4949" s="30"/>
      <c r="D4949" s="30"/>
      <c r="E4949" s="34"/>
      <c r="F4949" s="33" t="str">
        <f t="shared" si="155"/>
        <v/>
      </c>
      <c r="G4949" s="30"/>
      <c r="H4949" s="30"/>
      <c r="I4949" s="31"/>
      <c r="J4949" s="31"/>
      <c r="K4949" s="31"/>
    </row>
    <row r="4950" spans="1:11" ht="15.75" x14ac:dyDescent="0.25">
      <c r="A4950" s="28" t="str">
        <f>IFERROR((RANK(B4950, $B$5:B9946) + COUNTIF($B$5:B4950, B4950) - 1),"")</f>
        <v/>
      </c>
      <c r="B4950" s="29" t="str">
        <f t="shared" si="154"/>
        <v>0</v>
      </c>
      <c r="C4950" s="30"/>
      <c r="D4950" s="30"/>
      <c r="E4950" s="34"/>
      <c r="F4950" s="33" t="str">
        <f t="shared" si="155"/>
        <v/>
      </c>
      <c r="G4950" s="30"/>
      <c r="H4950" s="30"/>
      <c r="I4950" s="31"/>
      <c r="J4950" s="31"/>
      <c r="K4950" s="31"/>
    </row>
    <row r="4951" spans="1:11" ht="15.75" x14ac:dyDescent="0.25">
      <c r="A4951" s="28" t="str">
        <f>IFERROR((RANK(B4951, $B$5:B9947) + COUNTIF($B$5:B4951, B4951) - 1),"")</f>
        <v/>
      </c>
      <c r="B4951" s="29" t="str">
        <f t="shared" si="154"/>
        <v>0</v>
      </c>
      <c r="C4951" s="30"/>
      <c r="D4951" s="30"/>
      <c r="E4951" s="34"/>
      <c r="F4951" s="33" t="str">
        <f t="shared" si="155"/>
        <v/>
      </c>
      <c r="G4951" s="30"/>
      <c r="H4951" s="30"/>
      <c r="I4951" s="31"/>
      <c r="J4951" s="31"/>
      <c r="K4951" s="31"/>
    </row>
    <row r="4952" spans="1:11" ht="15.75" x14ac:dyDescent="0.25">
      <c r="A4952" s="28" t="str">
        <f>IFERROR((RANK(B4952, $B$5:B9948) + COUNTIF($B$5:B4952, B4952) - 1),"")</f>
        <v/>
      </c>
      <c r="B4952" s="29" t="str">
        <f t="shared" si="154"/>
        <v>0</v>
      </c>
      <c r="C4952" s="30"/>
      <c r="D4952" s="30"/>
      <c r="E4952" s="34"/>
      <c r="F4952" s="33" t="str">
        <f t="shared" si="155"/>
        <v/>
      </c>
      <c r="G4952" s="30"/>
      <c r="H4952" s="30"/>
      <c r="I4952" s="31"/>
      <c r="J4952" s="31"/>
      <c r="K4952" s="31"/>
    </row>
    <row r="4953" spans="1:11" ht="15.75" x14ac:dyDescent="0.25">
      <c r="A4953" s="28" t="str">
        <f>IFERROR((RANK(B4953, $B$5:B9949) + COUNTIF($B$5:B4953, B4953) - 1),"")</f>
        <v/>
      </c>
      <c r="B4953" s="29" t="str">
        <f t="shared" si="154"/>
        <v>0</v>
      </c>
      <c r="C4953" s="30"/>
      <c r="D4953" s="30"/>
      <c r="E4953" s="34"/>
      <c r="F4953" s="33" t="str">
        <f t="shared" si="155"/>
        <v/>
      </c>
      <c r="G4953" s="30"/>
      <c r="H4953" s="30"/>
      <c r="I4953" s="31"/>
      <c r="J4953" s="31"/>
      <c r="K4953" s="31"/>
    </row>
    <row r="4954" spans="1:11" ht="15.75" x14ac:dyDescent="0.25">
      <c r="A4954" s="28" t="str">
        <f>IFERROR((RANK(B4954, $B$5:B9950) + COUNTIF($B$5:B4954, B4954) - 1),"")</f>
        <v/>
      </c>
      <c r="B4954" s="29" t="str">
        <f t="shared" si="154"/>
        <v>0</v>
      </c>
      <c r="C4954" s="30"/>
      <c r="D4954" s="30"/>
      <c r="E4954" s="34"/>
      <c r="F4954" s="33" t="str">
        <f t="shared" si="155"/>
        <v/>
      </c>
      <c r="G4954" s="30"/>
      <c r="H4954" s="30"/>
      <c r="I4954" s="31"/>
      <c r="J4954" s="31"/>
      <c r="K4954" s="31"/>
    </row>
    <row r="4955" spans="1:11" ht="15.75" x14ac:dyDescent="0.25">
      <c r="A4955" s="28" t="str">
        <f>IFERROR((RANK(B4955, $B$5:B9951) + COUNTIF($B$5:B4955, B4955) - 1),"")</f>
        <v/>
      </c>
      <c r="B4955" s="29" t="str">
        <f t="shared" si="154"/>
        <v>0</v>
      </c>
      <c r="C4955" s="30"/>
      <c r="D4955" s="30"/>
      <c r="E4955" s="34"/>
      <c r="F4955" s="33" t="str">
        <f t="shared" si="155"/>
        <v/>
      </c>
      <c r="G4955" s="30"/>
      <c r="H4955" s="30"/>
      <c r="I4955" s="31"/>
      <c r="J4955" s="31"/>
      <c r="K4955" s="31"/>
    </row>
    <row r="4956" spans="1:11" ht="15.75" x14ac:dyDescent="0.25">
      <c r="A4956" s="28" t="str">
        <f>IFERROR((RANK(B4956, $B$5:B9952) + COUNTIF($B$5:B4956, B4956) - 1),"")</f>
        <v/>
      </c>
      <c r="B4956" s="29" t="str">
        <f t="shared" si="154"/>
        <v>0</v>
      </c>
      <c r="C4956" s="30"/>
      <c r="D4956" s="30"/>
      <c r="E4956" s="34"/>
      <c r="F4956" s="33" t="str">
        <f t="shared" si="155"/>
        <v/>
      </c>
      <c r="G4956" s="30"/>
      <c r="H4956" s="30"/>
      <c r="I4956" s="31"/>
      <c r="J4956" s="31"/>
      <c r="K4956" s="31"/>
    </row>
    <row r="4957" spans="1:11" ht="15.75" x14ac:dyDescent="0.25">
      <c r="A4957" s="28" t="str">
        <f>IFERROR((RANK(B4957, $B$5:B9953) + COUNTIF($B$5:B4957, B4957) - 1),"")</f>
        <v/>
      </c>
      <c r="B4957" s="29" t="str">
        <f t="shared" si="154"/>
        <v>0</v>
      </c>
      <c r="C4957" s="30"/>
      <c r="D4957" s="30"/>
      <c r="E4957" s="34"/>
      <c r="F4957" s="33" t="str">
        <f t="shared" si="155"/>
        <v/>
      </c>
      <c r="G4957" s="30"/>
      <c r="H4957" s="30"/>
      <c r="I4957" s="31"/>
      <c r="J4957" s="31"/>
      <c r="K4957" s="31"/>
    </row>
    <row r="4958" spans="1:11" ht="15.75" x14ac:dyDescent="0.25">
      <c r="A4958" s="28" t="str">
        <f>IFERROR((RANK(B4958, $B$5:B9954) + COUNTIF($B$5:B4958, B4958) - 1),"")</f>
        <v/>
      </c>
      <c r="B4958" s="29" t="str">
        <f t="shared" si="154"/>
        <v>0</v>
      </c>
      <c r="C4958" s="30"/>
      <c r="D4958" s="30"/>
      <c r="E4958" s="34"/>
      <c r="F4958" s="33" t="str">
        <f t="shared" si="155"/>
        <v/>
      </c>
      <c r="G4958" s="30"/>
      <c r="H4958" s="30"/>
      <c r="I4958" s="31"/>
      <c r="J4958" s="31"/>
      <c r="K4958" s="31"/>
    </row>
    <row r="4959" spans="1:11" ht="15.75" x14ac:dyDescent="0.25">
      <c r="A4959" s="28" t="str">
        <f>IFERROR((RANK(B4959, $B$5:B9955) + COUNTIF($B$5:B4959, B4959) - 1),"")</f>
        <v/>
      </c>
      <c r="B4959" s="29" t="str">
        <f t="shared" si="154"/>
        <v>0</v>
      </c>
      <c r="C4959" s="30"/>
      <c r="D4959" s="30"/>
      <c r="E4959" s="34"/>
      <c r="F4959" s="33" t="str">
        <f t="shared" si="155"/>
        <v/>
      </c>
      <c r="G4959" s="30"/>
      <c r="H4959" s="30"/>
      <c r="I4959" s="31"/>
      <c r="J4959" s="31"/>
      <c r="K4959" s="31"/>
    </row>
    <row r="4960" spans="1:11" ht="15.75" x14ac:dyDescent="0.25">
      <c r="A4960" s="28" t="str">
        <f>IFERROR((RANK(B4960, $B$5:B9956) + COUNTIF($B$5:B4960, B4960) - 1),"")</f>
        <v/>
      </c>
      <c r="B4960" s="29" t="str">
        <f t="shared" si="154"/>
        <v>0</v>
      </c>
      <c r="C4960" s="30"/>
      <c r="D4960" s="30"/>
      <c r="E4960" s="34"/>
      <c r="F4960" s="33" t="str">
        <f t="shared" si="155"/>
        <v/>
      </c>
      <c r="G4960" s="30"/>
      <c r="H4960" s="30"/>
      <c r="I4960" s="31"/>
      <c r="J4960" s="31"/>
      <c r="K4960" s="31"/>
    </row>
    <row r="4961" spans="1:11" ht="15.75" x14ac:dyDescent="0.25">
      <c r="A4961" s="28" t="str">
        <f>IFERROR((RANK(B4961, $B$5:B9957) + COUNTIF($B$5:B4961, B4961) - 1),"")</f>
        <v/>
      </c>
      <c r="B4961" s="29" t="str">
        <f t="shared" si="154"/>
        <v>0</v>
      </c>
      <c r="C4961" s="30"/>
      <c r="D4961" s="30"/>
      <c r="E4961" s="34"/>
      <c r="F4961" s="33" t="str">
        <f t="shared" si="155"/>
        <v/>
      </c>
      <c r="G4961" s="30"/>
      <c r="H4961" s="30"/>
      <c r="I4961" s="31"/>
      <c r="J4961" s="31"/>
      <c r="K4961" s="31"/>
    </row>
    <row r="4962" spans="1:11" ht="15.75" x14ac:dyDescent="0.25">
      <c r="A4962" s="28" t="str">
        <f>IFERROR((RANK(B4962, $B$5:B9958) + COUNTIF($B$5:B4962, B4962) - 1),"")</f>
        <v/>
      </c>
      <c r="B4962" s="29" t="str">
        <f t="shared" si="154"/>
        <v>0</v>
      </c>
      <c r="C4962" s="30"/>
      <c r="D4962" s="30"/>
      <c r="E4962" s="34"/>
      <c r="F4962" s="33" t="str">
        <f t="shared" si="155"/>
        <v/>
      </c>
      <c r="G4962" s="30"/>
      <c r="H4962" s="30"/>
      <c r="I4962" s="31"/>
      <c r="J4962" s="31"/>
      <c r="K4962" s="31"/>
    </row>
    <row r="4963" spans="1:11" ht="15.75" x14ac:dyDescent="0.25">
      <c r="A4963" s="28" t="str">
        <f>IFERROR((RANK(B4963, $B$5:B9959) + COUNTIF($B$5:B4963, B4963) - 1),"")</f>
        <v/>
      </c>
      <c r="B4963" s="29" t="str">
        <f t="shared" si="154"/>
        <v>0</v>
      </c>
      <c r="C4963" s="30"/>
      <c r="D4963" s="30"/>
      <c r="E4963" s="34"/>
      <c r="F4963" s="33" t="str">
        <f t="shared" si="155"/>
        <v/>
      </c>
      <c r="G4963" s="30"/>
      <c r="H4963" s="30"/>
      <c r="I4963" s="31"/>
      <c r="J4963" s="31"/>
      <c r="K4963" s="31"/>
    </row>
    <row r="4964" spans="1:11" ht="15.75" x14ac:dyDescent="0.25">
      <c r="A4964" s="28" t="str">
        <f>IFERROR((RANK(B4964, $B$5:B9960) + COUNTIF($B$5:B4964, B4964) - 1),"")</f>
        <v/>
      </c>
      <c r="B4964" s="29" t="str">
        <f t="shared" si="154"/>
        <v>0</v>
      </c>
      <c r="C4964" s="30"/>
      <c r="D4964" s="30"/>
      <c r="E4964" s="34"/>
      <c r="F4964" s="33" t="str">
        <f t="shared" si="155"/>
        <v/>
      </c>
      <c r="G4964" s="30"/>
      <c r="H4964" s="30"/>
      <c r="I4964" s="31"/>
      <c r="J4964" s="31"/>
      <c r="K4964" s="31"/>
    </row>
    <row r="4965" spans="1:11" ht="15.75" x14ac:dyDescent="0.25">
      <c r="A4965" s="28" t="str">
        <f>IFERROR((RANK(B4965, $B$5:B9961) + COUNTIF($B$5:B4965, B4965) - 1),"")</f>
        <v/>
      </c>
      <c r="B4965" s="29" t="str">
        <f t="shared" si="154"/>
        <v>0</v>
      </c>
      <c r="C4965" s="30"/>
      <c r="D4965" s="30"/>
      <c r="E4965" s="34"/>
      <c r="F4965" s="33" t="str">
        <f t="shared" si="155"/>
        <v/>
      </c>
      <c r="G4965" s="30"/>
      <c r="H4965" s="30"/>
      <c r="I4965" s="31"/>
      <c r="J4965" s="31"/>
      <c r="K4965" s="31"/>
    </row>
    <row r="4966" spans="1:11" ht="15.75" x14ac:dyDescent="0.25">
      <c r="A4966" s="28" t="str">
        <f>IFERROR((RANK(B4966, $B$5:B9962) + COUNTIF($B$5:B4966, B4966) - 1),"")</f>
        <v/>
      </c>
      <c r="B4966" s="29" t="str">
        <f t="shared" si="154"/>
        <v>0</v>
      </c>
      <c r="C4966" s="30"/>
      <c r="D4966" s="30"/>
      <c r="E4966" s="34"/>
      <c r="F4966" s="33" t="str">
        <f t="shared" si="155"/>
        <v/>
      </c>
      <c r="G4966" s="30"/>
      <c r="H4966" s="30"/>
      <c r="I4966" s="31"/>
      <c r="J4966" s="31"/>
      <c r="K4966" s="31"/>
    </row>
    <row r="4967" spans="1:11" ht="15.75" x14ac:dyDescent="0.25">
      <c r="A4967" s="28" t="str">
        <f>IFERROR((RANK(B4967, $B$5:B9963) + COUNTIF($B$5:B4967, B4967) - 1),"")</f>
        <v/>
      </c>
      <c r="B4967" s="29" t="str">
        <f t="shared" si="154"/>
        <v>0</v>
      </c>
      <c r="C4967" s="30"/>
      <c r="D4967" s="30"/>
      <c r="E4967" s="34"/>
      <c r="F4967" s="33" t="str">
        <f t="shared" si="155"/>
        <v/>
      </c>
      <c r="G4967" s="30"/>
      <c r="H4967" s="30"/>
      <c r="I4967" s="31"/>
      <c r="J4967" s="31"/>
      <c r="K4967" s="31"/>
    </row>
    <row r="4968" spans="1:11" ht="15.75" x14ac:dyDescent="0.25">
      <c r="A4968" s="28" t="str">
        <f>IFERROR((RANK(B4968, $B$5:B9964) + COUNTIF($B$5:B4968, B4968) - 1),"")</f>
        <v/>
      </c>
      <c r="B4968" s="29" t="str">
        <f t="shared" si="154"/>
        <v>0</v>
      </c>
      <c r="C4968" s="30"/>
      <c r="D4968" s="30"/>
      <c r="E4968" s="34"/>
      <c r="F4968" s="33" t="str">
        <f t="shared" si="155"/>
        <v/>
      </c>
      <c r="G4968" s="30"/>
      <c r="H4968" s="30"/>
      <c r="I4968" s="31"/>
      <c r="J4968" s="31"/>
      <c r="K4968" s="31"/>
    </row>
    <row r="4969" spans="1:11" ht="15.75" x14ac:dyDescent="0.25">
      <c r="A4969" s="28" t="str">
        <f>IFERROR((RANK(B4969, $B$5:B9965) + COUNTIF($B$5:B4969, B4969) - 1),"")</f>
        <v/>
      </c>
      <c r="B4969" s="29" t="str">
        <f t="shared" si="154"/>
        <v>0</v>
      </c>
      <c r="C4969" s="30"/>
      <c r="D4969" s="30"/>
      <c r="E4969" s="34"/>
      <c r="F4969" s="33" t="str">
        <f t="shared" si="155"/>
        <v/>
      </c>
      <c r="G4969" s="30"/>
      <c r="H4969" s="30"/>
      <c r="I4969" s="31"/>
      <c r="J4969" s="31"/>
      <c r="K4969" s="31"/>
    </row>
    <row r="4970" spans="1:11" ht="15.75" x14ac:dyDescent="0.25">
      <c r="A4970" s="28" t="str">
        <f>IFERROR((RANK(B4970, $B$5:B9966) + COUNTIF($B$5:B4970, B4970) - 1),"")</f>
        <v/>
      </c>
      <c r="B4970" s="29" t="str">
        <f t="shared" si="154"/>
        <v>0</v>
      </c>
      <c r="C4970" s="30"/>
      <c r="D4970" s="30"/>
      <c r="E4970" s="34"/>
      <c r="F4970" s="33" t="str">
        <f t="shared" si="155"/>
        <v/>
      </c>
      <c r="G4970" s="30"/>
      <c r="H4970" s="30"/>
      <c r="I4970" s="31"/>
      <c r="J4970" s="31"/>
      <c r="K4970" s="31"/>
    </row>
    <row r="4971" spans="1:11" ht="15.75" x14ac:dyDescent="0.25">
      <c r="A4971" s="28" t="str">
        <f>IFERROR((RANK(B4971, $B$5:B9967) + COUNTIF($B$5:B4971, B4971) - 1),"")</f>
        <v/>
      </c>
      <c r="B4971" s="29" t="str">
        <f t="shared" si="154"/>
        <v>0</v>
      </c>
      <c r="C4971" s="30"/>
      <c r="D4971" s="30"/>
      <c r="E4971" s="34"/>
      <c r="F4971" s="33" t="str">
        <f t="shared" si="155"/>
        <v/>
      </c>
      <c r="G4971" s="30"/>
      <c r="H4971" s="30"/>
      <c r="I4971" s="31"/>
      <c r="J4971" s="31"/>
      <c r="K4971" s="31"/>
    </row>
    <row r="4972" spans="1:11" ht="15.75" x14ac:dyDescent="0.25">
      <c r="A4972" s="28" t="str">
        <f>IFERROR((RANK(B4972, $B$5:B9968) + COUNTIF($B$5:B4972, B4972) - 1),"")</f>
        <v/>
      </c>
      <c r="B4972" s="29" t="str">
        <f t="shared" si="154"/>
        <v>0</v>
      </c>
      <c r="C4972" s="30"/>
      <c r="D4972" s="30"/>
      <c r="E4972" s="34"/>
      <c r="F4972" s="33" t="str">
        <f t="shared" si="155"/>
        <v/>
      </c>
      <c r="G4972" s="30"/>
      <c r="H4972" s="30"/>
      <c r="I4972" s="31"/>
      <c r="J4972" s="31"/>
      <c r="K4972" s="31"/>
    </row>
    <row r="4973" spans="1:11" ht="15.75" x14ac:dyDescent="0.25">
      <c r="A4973" s="28" t="str">
        <f>IFERROR((RANK(B4973, $B$5:B9969) + COUNTIF($B$5:B4973, B4973) - 1),"")</f>
        <v/>
      </c>
      <c r="B4973" s="29" t="str">
        <f t="shared" si="154"/>
        <v>0</v>
      </c>
      <c r="C4973" s="30"/>
      <c r="D4973" s="30"/>
      <c r="E4973" s="34"/>
      <c r="F4973" s="33" t="str">
        <f t="shared" si="155"/>
        <v/>
      </c>
      <c r="G4973" s="30"/>
      <c r="H4973" s="30"/>
      <c r="I4973" s="31"/>
      <c r="J4973" s="31"/>
      <c r="K4973" s="31"/>
    </row>
    <row r="4974" spans="1:11" ht="15.75" x14ac:dyDescent="0.25">
      <c r="A4974" s="28" t="str">
        <f>IFERROR((RANK(B4974, $B$5:B9970) + COUNTIF($B$5:B4974, B4974) - 1),"")</f>
        <v/>
      </c>
      <c r="B4974" s="29" t="str">
        <f t="shared" si="154"/>
        <v>0</v>
      </c>
      <c r="C4974" s="30"/>
      <c r="D4974" s="30"/>
      <c r="E4974" s="34"/>
      <c r="F4974" s="33" t="str">
        <f t="shared" si="155"/>
        <v/>
      </c>
      <c r="G4974" s="30"/>
      <c r="H4974" s="30"/>
      <c r="I4974" s="31"/>
      <c r="J4974" s="31"/>
      <c r="K4974" s="31"/>
    </row>
    <row r="4975" spans="1:11" ht="15.75" x14ac:dyDescent="0.25">
      <c r="A4975" s="28" t="str">
        <f>IFERROR((RANK(B4975, $B$5:B9971) + COUNTIF($B$5:B4975, B4975) - 1),"")</f>
        <v/>
      </c>
      <c r="B4975" s="29" t="str">
        <f t="shared" si="154"/>
        <v>0</v>
      </c>
      <c r="C4975" s="30"/>
      <c r="D4975" s="30"/>
      <c r="E4975" s="34"/>
      <c r="F4975" s="33" t="str">
        <f t="shared" si="155"/>
        <v/>
      </c>
      <c r="G4975" s="30"/>
      <c r="H4975" s="30"/>
      <c r="I4975" s="31"/>
      <c r="J4975" s="31"/>
      <c r="K4975" s="31"/>
    </row>
    <row r="4976" spans="1:11" ht="15.75" x14ac:dyDescent="0.25">
      <c r="A4976" s="28" t="str">
        <f>IFERROR((RANK(B4976, $B$5:B9972) + COUNTIF($B$5:B4976, B4976) - 1),"")</f>
        <v/>
      </c>
      <c r="B4976" s="29" t="str">
        <f t="shared" si="154"/>
        <v>0</v>
      </c>
      <c r="C4976" s="30"/>
      <c r="D4976" s="30"/>
      <c r="E4976" s="34"/>
      <c r="F4976" s="33" t="str">
        <f t="shared" si="155"/>
        <v/>
      </c>
      <c r="G4976" s="30"/>
      <c r="H4976" s="30"/>
      <c r="I4976" s="31"/>
      <c r="J4976" s="31"/>
      <c r="K4976" s="31"/>
    </row>
    <row r="4977" spans="1:11" ht="15.75" x14ac:dyDescent="0.25">
      <c r="A4977" s="28" t="str">
        <f>IFERROR((RANK(B4977, $B$5:B9973) + COUNTIF($B$5:B4977, B4977) - 1),"")</f>
        <v/>
      </c>
      <c r="B4977" s="29" t="str">
        <f t="shared" si="154"/>
        <v>0</v>
      </c>
      <c r="C4977" s="30"/>
      <c r="D4977" s="30"/>
      <c r="E4977" s="34"/>
      <c r="F4977" s="33" t="str">
        <f t="shared" si="155"/>
        <v/>
      </c>
      <c r="G4977" s="30"/>
      <c r="H4977" s="30"/>
      <c r="I4977" s="31"/>
      <c r="J4977" s="31"/>
      <c r="K4977" s="31"/>
    </row>
    <row r="4978" spans="1:11" ht="15.75" x14ac:dyDescent="0.25">
      <c r="A4978" s="28" t="str">
        <f>IFERROR((RANK(B4978, $B$5:B9974) + COUNTIF($B$5:B4978, B4978) - 1),"")</f>
        <v/>
      </c>
      <c r="B4978" s="29" t="str">
        <f t="shared" si="154"/>
        <v>0</v>
      </c>
      <c r="C4978" s="30"/>
      <c r="D4978" s="30"/>
      <c r="E4978" s="34"/>
      <c r="F4978" s="33" t="str">
        <f t="shared" si="155"/>
        <v/>
      </c>
      <c r="G4978" s="30"/>
      <c r="H4978" s="30"/>
      <c r="I4978" s="31"/>
      <c r="J4978" s="31"/>
      <c r="K4978" s="31"/>
    </row>
    <row r="4979" spans="1:11" ht="15.75" x14ac:dyDescent="0.25">
      <c r="A4979" s="28" t="str">
        <f>IFERROR((RANK(B4979, $B$5:B9975) + COUNTIF($B$5:B4979, B4979) - 1),"")</f>
        <v/>
      </c>
      <c r="B4979" s="29" t="str">
        <f t="shared" si="154"/>
        <v>0</v>
      </c>
      <c r="C4979" s="30"/>
      <c r="D4979" s="30"/>
      <c r="E4979" s="34"/>
      <c r="F4979" s="33" t="str">
        <f t="shared" si="155"/>
        <v/>
      </c>
      <c r="G4979" s="30"/>
      <c r="H4979" s="30"/>
      <c r="I4979" s="31"/>
      <c r="J4979" s="31"/>
      <c r="K4979" s="31"/>
    </row>
    <row r="4980" spans="1:11" ht="15.75" x14ac:dyDescent="0.25">
      <c r="A4980" s="28" t="str">
        <f>IFERROR((RANK(B4980, $B$5:B9976) + COUNTIF($B$5:B4980, B4980) - 1),"")</f>
        <v/>
      </c>
      <c r="B4980" s="29" t="str">
        <f t="shared" si="154"/>
        <v>0</v>
      </c>
      <c r="C4980" s="30"/>
      <c r="D4980" s="30"/>
      <c r="E4980" s="34"/>
      <c r="F4980" s="33" t="str">
        <f t="shared" si="155"/>
        <v/>
      </c>
      <c r="G4980" s="30"/>
      <c r="H4980" s="30"/>
      <c r="I4980" s="31"/>
      <c r="J4980" s="31"/>
      <c r="K4980" s="31"/>
    </row>
    <row r="4981" spans="1:11" ht="15.75" x14ac:dyDescent="0.25">
      <c r="A4981" s="28" t="str">
        <f>IFERROR((RANK(B4981, $B$5:B9977) + COUNTIF($B$5:B4981, B4981) - 1),"")</f>
        <v/>
      </c>
      <c r="B4981" s="29" t="str">
        <f t="shared" si="154"/>
        <v>0</v>
      </c>
      <c r="C4981" s="30"/>
      <c r="D4981" s="30"/>
      <c r="E4981" s="34"/>
      <c r="F4981" s="33" t="str">
        <f t="shared" si="155"/>
        <v/>
      </c>
      <c r="G4981" s="30"/>
      <c r="H4981" s="30"/>
      <c r="I4981" s="31"/>
      <c r="J4981" s="31"/>
      <c r="K4981" s="31"/>
    </row>
    <row r="4982" spans="1:11" ht="15.75" x14ac:dyDescent="0.25">
      <c r="A4982" s="28" t="str">
        <f>IFERROR((RANK(B4982, $B$5:B9978) + COUNTIF($B$5:B4982, B4982) - 1),"")</f>
        <v/>
      </c>
      <c r="B4982" s="29" t="str">
        <f t="shared" si="154"/>
        <v>0</v>
      </c>
      <c r="C4982" s="30"/>
      <c r="D4982" s="30"/>
      <c r="E4982" s="34"/>
      <c r="F4982" s="33" t="str">
        <f t="shared" si="155"/>
        <v/>
      </c>
      <c r="G4982" s="30"/>
      <c r="H4982" s="30"/>
      <c r="I4982" s="31"/>
      <c r="J4982" s="31"/>
      <c r="K4982" s="31"/>
    </row>
    <row r="4983" spans="1:11" ht="15.75" x14ac:dyDescent="0.25">
      <c r="A4983" s="28" t="str">
        <f>IFERROR((RANK(B4983, $B$5:B9979) + COUNTIF($B$5:B4983, B4983) - 1),"")</f>
        <v/>
      </c>
      <c r="B4983" s="29" t="str">
        <f t="shared" si="154"/>
        <v>0</v>
      </c>
      <c r="C4983" s="30"/>
      <c r="D4983" s="30"/>
      <c r="E4983" s="34"/>
      <c r="F4983" s="33" t="str">
        <f t="shared" si="155"/>
        <v/>
      </c>
      <c r="G4983" s="30"/>
      <c r="H4983" s="30"/>
      <c r="I4983" s="31"/>
      <c r="J4983" s="31"/>
      <c r="K4983" s="31"/>
    </row>
    <row r="4984" spans="1:11" ht="15.75" x14ac:dyDescent="0.25">
      <c r="A4984" s="28" t="str">
        <f>IFERROR((RANK(B4984, $B$5:B9980) + COUNTIF($B$5:B4984, B4984) - 1),"")</f>
        <v/>
      </c>
      <c r="B4984" s="29" t="str">
        <f t="shared" si="154"/>
        <v>0</v>
      </c>
      <c r="C4984" s="30"/>
      <c r="D4984" s="30"/>
      <c r="E4984" s="34"/>
      <c r="F4984" s="33" t="str">
        <f t="shared" si="155"/>
        <v/>
      </c>
      <c r="G4984" s="30"/>
      <c r="H4984" s="30"/>
      <c r="I4984" s="31"/>
      <c r="J4984" s="31"/>
      <c r="K4984" s="31"/>
    </row>
    <row r="4985" spans="1:11" ht="15.75" x14ac:dyDescent="0.25">
      <c r="A4985" s="28" t="str">
        <f>IFERROR((RANK(B4985, $B$5:B9981) + COUNTIF($B$5:B4985, B4985) - 1),"")</f>
        <v/>
      </c>
      <c r="B4985" s="29" t="str">
        <f t="shared" si="154"/>
        <v>0</v>
      </c>
      <c r="C4985" s="30"/>
      <c r="D4985" s="30"/>
      <c r="E4985" s="34"/>
      <c r="F4985" s="33" t="str">
        <f t="shared" si="155"/>
        <v/>
      </c>
      <c r="G4985" s="30"/>
      <c r="H4985" s="30"/>
      <c r="I4985" s="31"/>
      <c r="J4985" s="31"/>
      <c r="K4985" s="31"/>
    </row>
    <row r="4986" spans="1:11" ht="15.75" x14ac:dyDescent="0.25">
      <c r="A4986" s="28" t="str">
        <f>IFERROR((RANK(B4986, $B$5:B9982) + COUNTIF($B$5:B4986, B4986) - 1),"")</f>
        <v/>
      </c>
      <c r="B4986" s="29" t="str">
        <f t="shared" si="154"/>
        <v>0</v>
      </c>
      <c r="C4986" s="30"/>
      <c r="D4986" s="30"/>
      <c r="E4986" s="34"/>
      <c r="F4986" s="33" t="str">
        <f t="shared" si="155"/>
        <v/>
      </c>
      <c r="G4986" s="30"/>
      <c r="H4986" s="30"/>
      <c r="I4986" s="31"/>
      <c r="J4986" s="31"/>
      <c r="K4986" s="31"/>
    </row>
    <row r="4987" spans="1:11" ht="15.75" x14ac:dyDescent="0.25">
      <c r="A4987" s="28" t="str">
        <f>IFERROR((RANK(B4987, $B$5:B9983) + COUNTIF($B$5:B4987, B4987) - 1),"")</f>
        <v/>
      </c>
      <c r="B4987" s="29" t="str">
        <f t="shared" si="154"/>
        <v>0</v>
      </c>
      <c r="C4987" s="30"/>
      <c r="D4987" s="30"/>
      <c r="E4987" s="34"/>
      <c r="F4987" s="33" t="str">
        <f t="shared" si="155"/>
        <v/>
      </c>
      <c r="G4987" s="30"/>
      <c r="H4987" s="30"/>
      <c r="I4987" s="31"/>
      <c r="J4987" s="31"/>
      <c r="K4987" s="31"/>
    </row>
    <row r="4988" spans="1:11" ht="15.75" x14ac:dyDescent="0.25">
      <c r="A4988" s="28" t="str">
        <f>IFERROR((RANK(B4988, $B$5:B9984) + COUNTIF($B$5:B4988, B4988) - 1),"")</f>
        <v/>
      </c>
      <c r="B4988" s="29" t="str">
        <f t="shared" si="154"/>
        <v>0</v>
      </c>
      <c r="C4988" s="30"/>
      <c r="D4988" s="30"/>
      <c r="E4988" s="34"/>
      <c r="F4988" s="33" t="str">
        <f t="shared" si="155"/>
        <v/>
      </c>
      <c r="G4988" s="30"/>
      <c r="H4988" s="30"/>
      <c r="I4988" s="31"/>
      <c r="J4988" s="31"/>
      <c r="K4988" s="31"/>
    </row>
    <row r="4989" spans="1:11" ht="15.75" x14ac:dyDescent="0.25">
      <c r="A4989" s="28" t="str">
        <f>IFERROR((RANK(B4989, $B$5:B9985) + COUNTIF($B$5:B4989, B4989) - 1),"")</f>
        <v/>
      </c>
      <c r="B4989" s="29" t="str">
        <f t="shared" si="154"/>
        <v>0</v>
      </c>
      <c r="C4989" s="30"/>
      <c r="D4989" s="30"/>
      <c r="E4989" s="34"/>
      <c r="F4989" s="33" t="str">
        <f t="shared" si="155"/>
        <v/>
      </c>
      <c r="G4989" s="30"/>
      <c r="H4989" s="30"/>
      <c r="I4989" s="31"/>
      <c r="J4989" s="31"/>
      <c r="K4989" s="31"/>
    </row>
    <row r="4990" spans="1:11" ht="15.75" x14ac:dyDescent="0.25">
      <c r="A4990" s="28" t="str">
        <f>IFERROR((RANK(B4990, $B$5:B9986) + COUNTIF($B$5:B4990, B4990) - 1),"")</f>
        <v/>
      </c>
      <c r="B4990" s="29" t="str">
        <f t="shared" si="154"/>
        <v>0</v>
      </c>
      <c r="C4990" s="30"/>
      <c r="D4990" s="30"/>
      <c r="E4990" s="34"/>
      <c r="F4990" s="33" t="str">
        <f t="shared" si="155"/>
        <v/>
      </c>
      <c r="G4990" s="30"/>
      <c r="H4990" s="30"/>
      <c r="I4990" s="31"/>
      <c r="J4990" s="31"/>
      <c r="K4990" s="31"/>
    </row>
    <row r="4991" spans="1:11" ht="15.75" x14ac:dyDescent="0.25">
      <c r="A4991" s="28" t="str">
        <f>IFERROR((RANK(B4991, $B$5:B9987) + COUNTIF($B$5:B4991, B4991) - 1),"")</f>
        <v/>
      </c>
      <c r="B4991" s="29" t="str">
        <f t="shared" si="154"/>
        <v>0</v>
      </c>
      <c r="C4991" s="30"/>
      <c r="D4991" s="30"/>
      <c r="E4991" s="34"/>
      <c r="F4991" s="33" t="str">
        <f t="shared" si="155"/>
        <v/>
      </c>
      <c r="G4991" s="30"/>
      <c r="H4991" s="30"/>
      <c r="I4991" s="31"/>
      <c r="J4991" s="31"/>
      <c r="K4991" s="31"/>
    </row>
    <row r="4992" spans="1:11" ht="15.75" x14ac:dyDescent="0.25">
      <c r="A4992" s="28" t="str">
        <f>IFERROR((RANK(B4992, $B$5:B9988) + COUNTIF($B$5:B4992, B4992) - 1),"")</f>
        <v/>
      </c>
      <c r="B4992" s="29" t="str">
        <f t="shared" si="154"/>
        <v>0</v>
      </c>
      <c r="C4992" s="30"/>
      <c r="D4992" s="30"/>
      <c r="E4992" s="34"/>
      <c r="F4992" s="33" t="str">
        <f t="shared" si="155"/>
        <v/>
      </c>
      <c r="G4992" s="30"/>
      <c r="H4992" s="30"/>
      <c r="I4992" s="31"/>
      <c r="J4992" s="31"/>
      <c r="K4992" s="31"/>
    </row>
    <row r="4993" spans="1:11" ht="15.75" x14ac:dyDescent="0.25">
      <c r="A4993" s="28" t="str">
        <f>IFERROR((RANK(B4993, $B$5:B9989) + COUNTIF($B$5:B4993, B4993) - 1),"")</f>
        <v/>
      </c>
      <c r="B4993" s="29" t="str">
        <f t="shared" si="154"/>
        <v>0</v>
      </c>
      <c r="C4993" s="30"/>
      <c r="D4993" s="30"/>
      <c r="E4993" s="34"/>
      <c r="F4993" s="33" t="str">
        <f t="shared" si="155"/>
        <v/>
      </c>
      <c r="G4993" s="30"/>
      <c r="H4993" s="30"/>
      <c r="I4993" s="31"/>
      <c r="J4993" s="31"/>
      <c r="K4993" s="31"/>
    </row>
    <row r="4994" spans="1:11" ht="15.75" x14ac:dyDescent="0.25">
      <c r="A4994" s="28" t="str">
        <f>IFERROR((RANK(B4994, $B$5:B9990) + COUNTIF($B$5:B4994, B4994) - 1),"")</f>
        <v/>
      </c>
      <c r="B4994" s="29" t="str">
        <f t="shared" si="154"/>
        <v>0</v>
      </c>
      <c r="C4994" s="30"/>
      <c r="D4994" s="30"/>
      <c r="E4994" s="34"/>
      <c r="F4994" s="33" t="str">
        <f t="shared" si="155"/>
        <v/>
      </c>
      <c r="G4994" s="30"/>
      <c r="H4994" s="30"/>
      <c r="I4994" s="31"/>
      <c r="J4994" s="31"/>
      <c r="K4994" s="31"/>
    </row>
    <row r="4995" spans="1:11" ht="15.75" x14ac:dyDescent="0.25">
      <c r="A4995" s="28" t="str">
        <f>IFERROR((RANK(B4995, $B$5:B9991) + COUNTIF($B$5:B4995, B4995) - 1),"")</f>
        <v/>
      </c>
      <c r="B4995" s="29" t="str">
        <f t="shared" si="154"/>
        <v>0</v>
      </c>
      <c r="C4995" s="30"/>
      <c r="D4995" s="30"/>
      <c r="E4995" s="34"/>
      <c r="F4995" s="33" t="str">
        <f t="shared" si="155"/>
        <v/>
      </c>
      <c r="G4995" s="30"/>
      <c r="H4995" s="30"/>
      <c r="I4995" s="31"/>
      <c r="J4995" s="31"/>
      <c r="K4995" s="31"/>
    </row>
    <row r="4996" spans="1:11" ht="15.75" x14ac:dyDescent="0.25">
      <c r="A4996" s="28" t="str">
        <f>IFERROR((RANK(B4996, $B$5:B9992) + COUNTIF($B$5:B4996, B4996) - 1),"")</f>
        <v/>
      </c>
      <c r="B4996" s="29" t="str">
        <f t="shared" si="154"/>
        <v>0</v>
      </c>
      <c r="C4996" s="30"/>
      <c r="D4996" s="30"/>
      <c r="E4996" s="34"/>
      <c r="F4996" s="33" t="str">
        <f t="shared" si="155"/>
        <v/>
      </c>
      <c r="G4996" s="30"/>
      <c r="H4996" s="30"/>
      <c r="I4996" s="31"/>
      <c r="J4996" s="31"/>
      <c r="K4996" s="31"/>
    </row>
    <row r="4997" spans="1:11" ht="15.75" x14ac:dyDescent="0.25">
      <c r="A4997" s="28" t="str">
        <f>IFERROR((RANK(B4997, $B$5:B9993) + COUNTIF($B$5:B4997, B4997) - 1),"")</f>
        <v/>
      </c>
      <c r="B4997" s="29" t="str">
        <f t="shared" ref="B4997:B5011" si="156">IF(G4997="Removed",IF(AND(I4997 &lt;&gt; "Poor", I4997 &lt;&gt; "Very Poor/Dead",E4997&gt;5), E4997, "0"),"0")</f>
        <v>0</v>
      </c>
      <c r="C4997" s="30"/>
      <c r="D4997" s="30"/>
      <c r="E4997" s="34"/>
      <c r="F4997" s="33" t="str">
        <f t="shared" ref="F4997:F5005" si="157">IF(E4997&gt;=20,"X","")</f>
        <v/>
      </c>
      <c r="G4997" s="30"/>
      <c r="H4997" s="30"/>
      <c r="I4997" s="31"/>
      <c r="J4997" s="31"/>
      <c r="K4997" s="31"/>
    </row>
    <row r="4998" spans="1:11" ht="15.75" x14ac:dyDescent="0.25">
      <c r="A4998" s="28" t="str">
        <f>IFERROR((RANK(B4998, $B$5:B9994) + COUNTIF($B$5:B4998, B4998) - 1),"")</f>
        <v/>
      </c>
      <c r="B4998" s="29" t="str">
        <f t="shared" si="156"/>
        <v>0</v>
      </c>
      <c r="C4998" s="30"/>
      <c r="D4998" s="30"/>
      <c r="E4998" s="34"/>
      <c r="F4998" s="33" t="str">
        <f t="shared" si="157"/>
        <v/>
      </c>
      <c r="G4998" s="30"/>
      <c r="H4998" s="30"/>
      <c r="I4998" s="31"/>
      <c r="J4998" s="31"/>
      <c r="K4998" s="31"/>
    </row>
    <row r="4999" spans="1:11" ht="15.75" x14ac:dyDescent="0.25">
      <c r="A4999" s="28" t="str">
        <f>IFERROR((RANK(B4999, $B$5:B9995) + COUNTIF($B$5:B4999, B4999) - 1),"")</f>
        <v/>
      </c>
      <c r="B4999" s="29" t="str">
        <f t="shared" si="156"/>
        <v>0</v>
      </c>
      <c r="C4999" s="30"/>
      <c r="D4999" s="30"/>
      <c r="E4999" s="34"/>
      <c r="F4999" s="33" t="str">
        <f t="shared" si="157"/>
        <v/>
      </c>
      <c r="G4999" s="30"/>
      <c r="H4999" s="30"/>
      <c r="I4999" s="31"/>
      <c r="J4999" s="31"/>
      <c r="K4999" s="31"/>
    </row>
    <row r="5000" spans="1:11" ht="15.75" x14ac:dyDescent="0.25">
      <c r="A5000" s="28" t="str">
        <f>IFERROR((RANK(B5000, $B$5:B9996) + COUNTIF($B$5:B5000, B5000) - 1),"")</f>
        <v/>
      </c>
      <c r="B5000" s="29" t="str">
        <f t="shared" si="156"/>
        <v>0</v>
      </c>
      <c r="C5000" s="30"/>
      <c r="D5000" s="30"/>
      <c r="E5000" s="34"/>
      <c r="F5000" s="33" t="str">
        <f t="shared" si="157"/>
        <v/>
      </c>
      <c r="G5000" s="30"/>
      <c r="H5000" s="30"/>
      <c r="I5000" s="31"/>
      <c r="J5000" s="31"/>
      <c r="K5000" s="31"/>
    </row>
    <row r="5001" spans="1:11" ht="15.75" x14ac:dyDescent="0.25">
      <c r="A5001" s="28" t="str">
        <f>IFERROR((RANK(B5001, $B$5:B9997) + COUNTIF($B$5:B5001, B5001) - 1),"")</f>
        <v/>
      </c>
      <c r="B5001" s="29" t="str">
        <f t="shared" si="156"/>
        <v>0</v>
      </c>
      <c r="C5001" s="30"/>
      <c r="D5001" s="30"/>
      <c r="E5001" s="34"/>
      <c r="F5001" s="33" t="str">
        <f t="shared" si="157"/>
        <v/>
      </c>
      <c r="G5001" s="30"/>
      <c r="H5001" s="30"/>
      <c r="I5001" s="31"/>
      <c r="J5001" s="31"/>
      <c r="K5001" s="31"/>
    </row>
    <row r="5002" spans="1:11" ht="15.75" x14ac:dyDescent="0.25">
      <c r="A5002" s="28" t="str">
        <f>IFERROR((RANK(B5002, $B$5:B9998) + COUNTIF($B$5:B5002, B5002) - 1),"")</f>
        <v/>
      </c>
      <c r="B5002" s="29" t="str">
        <f t="shared" si="156"/>
        <v>0</v>
      </c>
      <c r="C5002" s="30"/>
      <c r="D5002" s="30"/>
      <c r="E5002" s="34"/>
      <c r="F5002" s="33" t="str">
        <f t="shared" si="157"/>
        <v/>
      </c>
      <c r="G5002" s="30"/>
      <c r="H5002" s="30"/>
      <c r="I5002" s="31"/>
      <c r="J5002" s="31"/>
      <c r="K5002" s="31"/>
    </row>
    <row r="5003" spans="1:11" ht="15.75" x14ac:dyDescent="0.25">
      <c r="A5003" s="28" t="str">
        <f>IFERROR((RANK(B5003, $B$5:B9999) + COUNTIF($B$5:B5003, B5003) - 1),"")</f>
        <v/>
      </c>
      <c r="B5003" s="29" t="str">
        <f t="shared" si="156"/>
        <v>0</v>
      </c>
      <c r="C5003" s="30"/>
      <c r="D5003" s="30"/>
      <c r="E5003" s="34"/>
      <c r="F5003" s="33" t="str">
        <f t="shared" si="157"/>
        <v/>
      </c>
      <c r="G5003" s="30"/>
      <c r="H5003" s="30"/>
      <c r="I5003" s="31"/>
      <c r="J5003" s="31"/>
      <c r="K5003" s="31"/>
    </row>
    <row r="5004" spans="1:11" ht="15.75" x14ac:dyDescent="0.25">
      <c r="A5004" s="28" t="str">
        <f>IFERROR((RANK(B5004, $B$5:B10000) + COUNTIF($B$5:B5004, B5004) - 1),"")</f>
        <v/>
      </c>
      <c r="B5004" s="29" t="str">
        <f t="shared" si="156"/>
        <v>0</v>
      </c>
      <c r="C5004" s="30"/>
      <c r="D5004" s="30"/>
      <c r="E5004" s="34"/>
      <c r="F5004" s="33" t="str">
        <f t="shared" si="157"/>
        <v/>
      </c>
      <c r="G5004" s="30"/>
      <c r="H5004" s="30"/>
      <c r="I5004" s="31"/>
      <c r="J5004" s="31"/>
      <c r="K5004" s="31"/>
    </row>
    <row r="5005" spans="1:11" ht="15.75" x14ac:dyDescent="0.25">
      <c r="A5005" s="28" t="str">
        <f>IFERROR((RANK(B5005, $B$5:B10001) + COUNTIF($B$5:B5005, B5005) - 1),"")</f>
        <v/>
      </c>
      <c r="B5005" s="29" t="str">
        <f t="shared" si="156"/>
        <v>0</v>
      </c>
      <c r="C5005" s="30"/>
      <c r="D5005" s="30"/>
      <c r="E5005" s="34"/>
      <c r="F5005" s="33" t="str">
        <f t="shared" si="157"/>
        <v/>
      </c>
      <c r="G5005" s="30"/>
      <c r="H5005" s="30"/>
      <c r="I5005" s="31"/>
      <c r="J5005" s="31"/>
      <c r="K5005" s="31"/>
    </row>
    <row r="5006" spans="1:11" ht="15.75" x14ac:dyDescent="0.25">
      <c r="A5006" s="28" t="str">
        <f>IFERROR((RANK(B5006, $B$5:B10002) + COUNTIF($B$5:B5006, B5006) - 1),"")</f>
        <v/>
      </c>
      <c r="B5006" s="29" t="str">
        <f t="shared" si="156"/>
        <v>0</v>
      </c>
      <c r="C5006" s="30"/>
      <c r="D5006" s="30"/>
      <c r="E5006" s="34"/>
      <c r="F5006" s="33" t="str">
        <f t="shared" ref="F5006:F5011" si="158">IF(E5006&gt;=20,"X","")</f>
        <v/>
      </c>
      <c r="G5006" s="30"/>
      <c r="H5006" s="30"/>
      <c r="I5006" s="31"/>
      <c r="J5006" s="31"/>
      <c r="K5006" s="31"/>
    </row>
    <row r="5007" spans="1:11" ht="15.75" x14ac:dyDescent="0.25">
      <c r="A5007" s="28" t="str">
        <f>IFERROR((RANK(B5007, $B$5:B10003) + COUNTIF($B$5:B5007, B5007) - 1),"")</f>
        <v/>
      </c>
      <c r="B5007" s="29" t="str">
        <f t="shared" si="156"/>
        <v>0</v>
      </c>
      <c r="C5007" s="30"/>
      <c r="D5007" s="30"/>
      <c r="E5007" s="34"/>
      <c r="F5007" s="33" t="str">
        <f t="shared" si="158"/>
        <v/>
      </c>
      <c r="G5007" s="30"/>
      <c r="H5007" s="30"/>
      <c r="I5007" s="31"/>
      <c r="J5007" s="31"/>
      <c r="K5007" s="31"/>
    </row>
    <row r="5008" spans="1:11" ht="15.75" x14ac:dyDescent="0.25">
      <c r="A5008" s="28" t="str">
        <f>IFERROR((RANK(B5008, $B$5:B10004) + COUNTIF($B$5:B5008, B5008) - 1),"")</f>
        <v/>
      </c>
      <c r="B5008" s="29" t="str">
        <f t="shared" si="156"/>
        <v>0</v>
      </c>
      <c r="C5008" s="30"/>
      <c r="D5008" s="30"/>
      <c r="E5008" s="34"/>
      <c r="F5008" s="33" t="str">
        <f t="shared" si="158"/>
        <v/>
      </c>
      <c r="G5008" s="30"/>
      <c r="H5008" s="30"/>
      <c r="I5008" s="31"/>
      <c r="J5008" s="31"/>
      <c r="K5008" s="31"/>
    </row>
    <row r="5009" spans="1:11" ht="15.75" x14ac:dyDescent="0.25">
      <c r="A5009" s="28" t="str">
        <f>IFERROR((RANK(B5009, $B$5:B10005) + COUNTIF($B$5:B5009, B5009) - 1),"")</f>
        <v/>
      </c>
      <c r="B5009" s="29" t="str">
        <f t="shared" si="156"/>
        <v>0</v>
      </c>
      <c r="C5009" s="30"/>
      <c r="D5009" s="30"/>
      <c r="E5009" s="34"/>
      <c r="F5009" s="33" t="str">
        <f t="shared" si="158"/>
        <v/>
      </c>
      <c r="G5009" s="30"/>
      <c r="H5009" s="30"/>
      <c r="I5009" s="31"/>
      <c r="J5009" s="31"/>
      <c r="K5009" s="31"/>
    </row>
    <row r="5010" spans="1:11" ht="15.75" x14ac:dyDescent="0.25">
      <c r="A5010" s="28" t="str">
        <f>IFERROR((RANK(B5010, $B$5:B10006) + COUNTIF($B$5:B5010, B5010) - 1),"")</f>
        <v/>
      </c>
      <c r="B5010" s="29" t="str">
        <f t="shared" si="156"/>
        <v>0</v>
      </c>
      <c r="C5010" s="30"/>
      <c r="D5010" s="30"/>
      <c r="E5010" s="34"/>
      <c r="F5010" s="33" t="str">
        <f t="shared" si="158"/>
        <v/>
      </c>
      <c r="G5010" s="30"/>
      <c r="H5010" s="30"/>
      <c r="I5010" s="31"/>
      <c r="J5010" s="31"/>
      <c r="K5010" s="31"/>
    </row>
    <row r="5011" spans="1:11" ht="15.75" x14ac:dyDescent="0.25">
      <c r="A5011" s="28" t="str">
        <f>IFERROR((RANK(B5011, $B$5:B10007) + COUNTIF($B$5:B5011, B5011) - 1),"")</f>
        <v/>
      </c>
      <c r="B5011" s="29" t="str">
        <f t="shared" si="156"/>
        <v>0</v>
      </c>
      <c r="C5011" s="30"/>
      <c r="D5011" s="30"/>
      <c r="E5011" s="34"/>
      <c r="F5011" s="33" t="str">
        <f t="shared" si="158"/>
        <v/>
      </c>
      <c r="G5011" s="30"/>
      <c r="H5011" s="30"/>
      <c r="I5011" s="31"/>
      <c r="J5011" s="31"/>
      <c r="K5011" s="31"/>
    </row>
    <row r="5012" spans="1:11" ht="15.75" x14ac:dyDescent="0.25">
      <c r="A5012" s="29"/>
      <c r="B5012" s="29" t="s">
        <v>21</v>
      </c>
      <c r="C5012" s="30"/>
      <c r="D5012" s="30"/>
      <c r="E5012" s="34"/>
      <c r="F5012" s="30"/>
      <c r="G5012" s="30"/>
      <c r="H5012" s="30"/>
      <c r="I5012" s="30"/>
      <c r="J5012" s="31"/>
      <c r="K5012" s="31"/>
    </row>
    <row r="5013" spans="1:11" x14ac:dyDescent="0.3">
      <c r="D5013" s="18"/>
      <c r="E5013" s="19"/>
      <c r="F5013" s="18"/>
      <c r="G5013" s="18"/>
      <c r="H5013" s="18"/>
      <c r="I5013" s="18"/>
      <c r="J5013" s="18"/>
      <c r="K5013" s="18"/>
    </row>
    <row r="5014" spans="1:11" x14ac:dyDescent="0.3">
      <c r="D5014" s="18"/>
      <c r="E5014" s="19"/>
      <c r="F5014" s="18"/>
      <c r="G5014" s="18"/>
      <c r="H5014" s="18"/>
      <c r="I5014" s="18"/>
      <c r="J5014" s="18"/>
      <c r="K5014" s="18"/>
    </row>
    <row r="5015" spans="1:11" x14ac:dyDescent="0.3">
      <c r="D5015" s="18"/>
      <c r="E5015" s="19"/>
      <c r="F5015" s="18"/>
      <c r="G5015" s="18"/>
      <c r="H5015" s="18"/>
      <c r="I5015" s="18"/>
      <c r="J5015" s="18"/>
      <c r="K5015" s="18"/>
    </row>
    <row r="5016" spans="1:11" x14ac:dyDescent="0.3">
      <c r="D5016" s="18"/>
      <c r="E5016" s="19"/>
      <c r="F5016" s="18"/>
      <c r="G5016" s="18"/>
      <c r="H5016" s="18"/>
      <c r="I5016" s="18"/>
      <c r="J5016" s="18"/>
      <c r="K5016" s="18"/>
    </row>
    <row r="5017" spans="1:11" x14ac:dyDescent="0.3">
      <c r="D5017" s="18"/>
      <c r="E5017" s="19"/>
      <c r="F5017" s="18"/>
      <c r="G5017" s="18"/>
      <c r="H5017" s="18"/>
      <c r="I5017" s="18"/>
      <c r="J5017" s="18"/>
      <c r="K5017" s="18"/>
    </row>
    <row r="5018" spans="1:11" x14ac:dyDescent="0.3">
      <c r="D5018" s="18"/>
      <c r="E5018" s="19"/>
      <c r="F5018" s="18"/>
      <c r="G5018" s="18"/>
      <c r="H5018" s="18"/>
      <c r="I5018" s="18"/>
      <c r="J5018" s="18"/>
      <c r="K5018" s="18"/>
    </row>
    <row r="5019" spans="1:11" x14ac:dyDescent="0.3">
      <c r="D5019" s="18"/>
      <c r="E5019" s="19"/>
      <c r="F5019" s="18"/>
      <c r="G5019" s="18"/>
      <c r="H5019" s="18"/>
      <c r="I5019" s="18"/>
      <c r="J5019" s="18"/>
      <c r="K5019" s="18"/>
    </row>
    <row r="5020" spans="1:11" x14ac:dyDescent="0.3">
      <c r="D5020" s="18"/>
      <c r="E5020" s="19"/>
      <c r="F5020" s="18"/>
      <c r="G5020" s="18"/>
      <c r="H5020" s="18"/>
      <c r="I5020" s="18"/>
      <c r="J5020" s="18"/>
      <c r="K5020" s="18"/>
    </row>
    <row r="5021" spans="1:11" x14ac:dyDescent="0.3">
      <c r="D5021" s="18"/>
      <c r="E5021" s="19"/>
      <c r="F5021" s="18"/>
      <c r="G5021" s="18"/>
      <c r="H5021" s="18"/>
      <c r="I5021" s="18"/>
      <c r="J5021" s="18"/>
      <c r="K5021" s="18"/>
    </row>
    <row r="5022" spans="1:11" x14ac:dyDescent="0.3">
      <c r="D5022" s="18"/>
      <c r="E5022" s="19"/>
      <c r="F5022" s="18"/>
      <c r="G5022" s="18"/>
      <c r="H5022" s="18"/>
      <c r="I5022" s="18"/>
      <c r="J5022" s="18"/>
      <c r="K5022" s="18"/>
    </row>
    <row r="5023" spans="1:11" x14ac:dyDescent="0.3">
      <c r="D5023" s="18"/>
      <c r="E5023" s="19"/>
      <c r="F5023" s="18"/>
      <c r="G5023" s="18"/>
      <c r="H5023" s="18"/>
      <c r="I5023" s="18"/>
      <c r="J5023" s="18"/>
      <c r="K5023" s="18"/>
    </row>
    <row r="5024" spans="1:11" x14ac:dyDescent="0.3">
      <c r="D5024" s="18"/>
      <c r="E5024" s="19"/>
      <c r="F5024" s="18"/>
      <c r="G5024" s="18"/>
      <c r="H5024" s="18"/>
      <c r="I5024" s="18"/>
      <c r="J5024" s="18"/>
      <c r="K5024" s="18"/>
    </row>
    <row r="5025" spans="4:11" x14ac:dyDescent="0.3">
      <c r="D5025" s="18"/>
      <c r="E5025" s="19"/>
      <c r="F5025" s="18"/>
      <c r="G5025" s="18"/>
      <c r="H5025" s="18"/>
      <c r="I5025" s="18"/>
      <c r="J5025" s="18"/>
      <c r="K5025" s="18"/>
    </row>
    <row r="5026" spans="4:11" x14ac:dyDescent="0.3">
      <c r="D5026" s="18"/>
      <c r="E5026" s="19"/>
      <c r="F5026" s="18"/>
      <c r="G5026" s="18"/>
      <c r="H5026" s="18"/>
      <c r="I5026" s="18"/>
      <c r="J5026" s="18"/>
      <c r="K5026" s="18"/>
    </row>
    <row r="5027" spans="4:11" x14ac:dyDescent="0.3">
      <c r="D5027" s="18"/>
      <c r="E5027" s="19"/>
      <c r="F5027" s="18"/>
      <c r="G5027" s="18"/>
      <c r="H5027" s="18"/>
      <c r="I5027" s="18"/>
      <c r="J5027" s="18"/>
      <c r="K5027" s="18"/>
    </row>
    <row r="5028" spans="4:11" x14ac:dyDescent="0.3">
      <c r="D5028" s="18"/>
      <c r="E5028" s="19"/>
      <c r="F5028" s="18"/>
      <c r="G5028" s="18"/>
      <c r="H5028" s="18"/>
      <c r="I5028" s="18"/>
      <c r="J5028" s="18"/>
      <c r="K5028" s="18"/>
    </row>
    <row r="5029" spans="4:11" x14ac:dyDescent="0.3">
      <c r="D5029" s="18"/>
      <c r="E5029" s="19"/>
      <c r="F5029" s="18"/>
      <c r="G5029" s="18"/>
      <c r="H5029" s="18"/>
      <c r="I5029" s="18"/>
      <c r="J5029" s="18"/>
      <c r="K5029" s="18"/>
    </row>
    <row r="5030" spans="4:11" x14ac:dyDescent="0.3">
      <c r="D5030" s="18"/>
      <c r="E5030" s="19"/>
      <c r="F5030" s="18"/>
      <c r="G5030" s="18"/>
      <c r="H5030" s="18"/>
      <c r="I5030" s="18"/>
      <c r="J5030" s="18"/>
      <c r="K5030" s="18"/>
    </row>
    <row r="5031" spans="4:11" x14ac:dyDescent="0.3">
      <c r="D5031" s="18"/>
      <c r="E5031" s="19"/>
      <c r="F5031" s="18"/>
      <c r="G5031" s="18"/>
      <c r="H5031" s="18"/>
      <c r="I5031" s="18"/>
      <c r="J5031" s="18"/>
      <c r="K5031" s="18"/>
    </row>
    <row r="5032" spans="4:11" x14ac:dyDescent="0.3">
      <c r="D5032" s="18"/>
      <c r="E5032" s="19"/>
      <c r="F5032" s="18"/>
      <c r="G5032" s="18"/>
      <c r="H5032" s="18"/>
      <c r="I5032" s="18"/>
      <c r="J5032" s="18"/>
      <c r="K5032" s="18"/>
    </row>
    <row r="5033" spans="4:11" x14ac:dyDescent="0.3">
      <c r="D5033" s="18"/>
      <c r="E5033" s="19"/>
      <c r="F5033" s="18"/>
      <c r="G5033" s="18"/>
      <c r="H5033" s="18"/>
      <c r="I5033" s="18"/>
      <c r="J5033" s="18"/>
      <c r="K5033" s="18"/>
    </row>
    <row r="5034" spans="4:11" x14ac:dyDescent="0.3">
      <c r="D5034" s="18"/>
      <c r="E5034" s="19"/>
      <c r="F5034" s="18"/>
      <c r="G5034" s="18"/>
      <c r="H5034" s="18"/>
      <c r="I5034" s="18"/>
      <c r="J5034" s="18"/>
      <c r="K5034" s="18"/>
    </row>
    <row r="5035" spans="4:11" x14ac:dyDescent="0.3">
      <c r="D5035" s="18"/>
      <c r="E5035" s="19"/>
      <c r="F5035" s="18"/>
      <c r="G5035" s="18"/>
      <c r="H5035" s="18"/>
      <c r="I5035" s="18"/>
      <c r="J5035" s="18"/>
      <c r="K5035" s="18"/>
    </row>
    <row r="5036" spans="4:11" x14ac:dyDescent="0.3">
      <c r="D5036" s="18"/>
      <c r="E5036" s="19"/>
      <c r="F5036" s="18"/>
      <c r="G5036" s="18"/>
      <c r="H5036" s="18"/>
      <c r="I5036" s="18"/>
      <c r="J5036" s="18"/>
      <c r="K5036" s="18"/>
    </row>
    <row r="5037" spans="4:11" x14ac:dyDescent="0.3">
      <c r="D5037" s="18"/>
      <c r="E5037" s="19"/>
      <c r="F5037" s="18"/>
      <c r="G5037" s="18"/>
      <c r="H5037" s="18"/>
      <c r="I5037" s="18"/>
      <c r="J5037" s="18"/>
      <c r="K5037" s="18"/>
    </row>
    <row r="5038" spans="4:11" x14ac:dyDescent="0.3">
      <c r="D5038" s="18"/>
      <c r="E5038" s="19"/>
      <c r="F5038" s="18"/>
      <c r="G5038" s="18"/>
      <c r="H5038" s="18"/>
      <c r="I5038" s="18"/>
      <c r="J5038" s="18"/>
      <c r="K5038" s="18"/>
    </row>
    <row r="5039" spans="4:11" x14ac:dyDescent="0.3">
      <c r="D5039" s="18"/>
      <c r="E5039" s="19"/>
      <c r="F5039" s="18"/>
      <c r="G5039" s="18"/>
      <c r="H5039" s="18"/>
      <c r="I5039" s="18"/>
      <c r="J5039" s="18"/>
      <c r="K5039" s="18"/>
    </row>
    <row r="5040" spans="4:11" x14ac:dyDescent="0.3">
      <c r="D5040" s="18"/>
      <c r="E5040" s="19"/>
      <c r="F5040" s="18"/>
      <c r="G5040" s="18"/>
      <c r="H5040" s="18"/>
      <c r="I5040" s="18"/>
      <c r="J5040" s="18"/>
      <c r="K5040" s="18"/>
    </row>
    <row r="5041" spans="4:11" x14ac:dyDescent="0.3">
      <c r="D5041" s="18"/>
      <c r="E5041" s="19"/>
      <c r="F5041" s="18"/>
      <c r="G5041" s="18"/>
      <c r="H5041" s="18"/>
      <c r="I5041" s="18"/>
      <c r="J5041" s="18"/>
      <c r="K5041" s="18"/>
    </row>
    <row r="5042" spans="4:11" x14ac:dyDescent="0.3">
      <c r="D5042" s="18"/>
      <c r="E5042" s="19"/>
      <c r="F5042" s="18"/>
      <c r="G5042" s="18"/>
      <c r="H5042" s="18"/>
      <c r="I5042" s="18"/>
      <c r="J5042" s="18"/>
      <c r="K5042" s="18"/>
    </row>
    <row r="5043" spans="4:11" x14ac:dyDescent="0.3">
      <c r="D5043" s="18"/>
      <c r="E5043" s="19"/>
      <c r="F5043" s="18"/>
      <c r="G5043" s="18"/>
      <c r="H5043" s="18"/>
      <c r="I5043" s="18"/>
      <c r="J5043" s="18"/>
      <c r="K5043" s="18"/>
    </row>
    <row r="5044" spans="4:11" x14ac:dyDescent="0.3">
      <c r="D5044" s="18"/>
      <c r="E5044" s="19"/>
      <c r="F5044" s="18"/>
      <c r="G5044" s="18"/>
      <c r="H5044" s="18"/>
      <c r="I5044" s="18"/>
      <c r="J5044" s="18"/>
      <c r="K5044" s="18"/>
    </row>
    <row r="5045" spans="4:11" x14ac:dyDescent="0.3">
      <c r="D5045" s="18"/>
      <c r="E5045" s="19"/>
      <c r="F5045" s="18"/>
      <c r="G5045" s="18"/>
      <c r="H5045" s="18"/>
      <c r="I5045" s="18"/>
      <c r="J5045" s="18"/>
      <c r="K5045" s="18"/>
    </row>
  </sheetData>
  <sheetProtection algorithmName="SHA-512" hashValue="T4ipa2HAhk/yaNoHK9Ko71TXBYeF+/XfC97FT/K5a3Zle2Do/ZdJR/8FeJQiRBEJPA7tzGK1YnZB7fr7+MkUbg==" saltValue="N0qXJsgQnJF2BjJXwlpaRg==" spinCount="100000" sheet="1" objects="1" scenarios="1"/>
  <mergeCells count="9">
    <mergeCell ref="C1:K2"/>
    <mergeCell ref="J3:K3"/>
    <mergeCell ref="C3:C4"/>
    <mergeCell ref="I3:I4"/>
    <mergeCell ref="D3:D4"/>
    <mergeCell ref="E3:E4"/>
    <mergeCell ref="F3:F4"/>
    <mergeCell ref="G3:G4"/>
    <mergeCell ref="H3:H4"/>
  </mergeCells>
  <conditionalFormatting sqref="J5:K5050">
    <cfRule type="expression" dxfId="2" priority="8">
      <formula>#REF!="Preserved"</formula>
    </cfRule>
    <cfRule type="expression" dxfId="1" priority="9">
      <formula>G5="Preserved"</formula>
    </cfRule>
  </conditionalFormatting>
  <conditionalFormatting sqref="K5:K5050">
    <cfRule type="expression" dxfId="0" priority="4">
      <formula>J5="Yes"</formula>
    </cfRule>
  </conditionalFormatting>
  <dataValidations count="3">
    <dataValidation type="list" allowBlank="1" showInputMessage="1" showErrorMessage="1" sqref="J5:K5012" xr:uid="{F44EAB78-BE82-46F4-B6FF-ECF8D6B1610C}">
      <formula1>$A$2:$A$3</formula1>
    </dataValidation>
    <dataValidation type="list" allowBlank="1" showInputMessage="1" showErrorMessage="1" sqref="I5:I5011" xr:uid="{75CDDD65-C9F5-47B5-AB72-19A6D63B3CA6}">
      <formula1>$B$2:$B$3</formula1>
    </dataValidation>
    <dataValidation type="list" allowBlank="1" showInputMessage="1" showErrorMessage="1" errorTitle="Invalid Enry" error="Only preserved or removed may be referenced here. " promptTitle="Preserved/Removed" prompt="Choose either preserved or removed for this tree." sqref="G5:G5011" xr:uid="{F3E35B80-645C-4A56-81E6-58B23D9CECCA}">
      <formula1>$A$4:$B$4</formula1>
    </dataValidation>
  </dataValidations>
  <printOptions gridLines="1"/>
  <pageMargins left="0.7" right="0.7" top="0.75" bottom="0.75" header="0.3" footer="0.3"/>
  <pageSetup scale="43" orientation="portrait" horizontalDpi="200" verticalDpi="200" r:id="rId1"/>
  <rowBreaks count="2" manualBreakCount="2">
    <brk id="1" max="16383" man="1"/>
    <brk id="5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E0995-F12D-45A1-8600-19148B4885B7}">
  <dimension ref="A1:J8"/>
  <sheetViews>
    <sheetView topLeftCell="C1" zoomScale="130" zoomScaleNormal="130" zoomScaleSheetLayoutView="145" workbookViewId="0">
      <selection activeCell="I6" sqref="I6:J7"/>
    </sheetView>
  </sheetViews>
  <sheetFormatPr defaultRowHeight="15" x14ac:dyDescent="0.25"/>
  <cols>
    <col min="1" max="2" width="23.7109375" hidden="1" customWidth="1"/>
    <col min="3" max="3" width="21" customWidth="1"/>
    <col min="4" max="4" width="24.85546875" customWidth="1"/>
    <col min="5" max="5" width="18.28515625" customWidth="1"/>
    <col min="6" max="6" width="28.42578125" customWidth="1"/>
    <col min="7" max="7" width="26.140625" customWidth="1"/>
    <col min="8" max="8" width="23.7109375" hidden="1" customWidth="1"/>
    <col min="9" max="9" width="23.5703125" bestFit="1" customWidth="1"/>
    <col min="10" max="10" width="23.28515625" customWidth="1"/>
  </cols>
  <sheetData>
    <row r="1" spans="3:10" ht="122.25" customHeight="1" thickTop="1" thickBot="1" x14ac:dyDescent="0.3">
      <c r="C1" s="52" t="s">
        <v>34</v>
      </c>
      <c r="D1" s="52"/>
      <c r="E1" s="52"/>
      <c r="F1" s="52"/>
      <c r="G1" s="53"/>
      <c r="H1" s="3"/>
      <c r="I1" s="4" t="str">
        <f>"Total Number of Regulated Onsite Trees: "&amp;
COUNTA(Inventory!C5:C5040)</f>
        <v>Total Number of Regulated Onsite Trees: 0</v>
      </c>
      <c r="J1" s="4" t="str">
        <f>"Total Number of Preserved Onsite Trees: "&amp;
COUNTIF(Inventory!G5:G6000, "Preserved")</f>
        <v>Total Number of Preserved Onsite Trees: 0</v>
      </c>
    </row>
    <row r="2" spans="3:10" ht="57.75" customHeight="1" thickTop="1" x14ac:dyDescent="0.25">
      <c r="C2" s="54" t="s">
        <v>26</v>
      </c>
      <c r="D2" s="5" t="s">
        <v>2</v>
      </c>
      <c r="E2" s="6" t="s">
        <v>3</v>
      </c>
      <c r="F2" s="6" t="s">
        <v>4</v>
      </c>
      <c r="G2" s="7" t="s">
        <v>32</v>
      </c>
      <c r="H2" s="8"/>
      <c r="I2" s="56" t="str">
        <f>IF(D3 = 0, "Proceed to DBH(25%) Calculations", IF( E3 = 0, "Complete",IF(G3="Yes", "Complete", "Proceed to DBH(25%) Calculations")))</f>
        <v>Proceed to DBH(25%) Calculations</v>
      </c>
      <c r="J2" s="57"/>
    </row>
    <row r="3" spans="3:10" ht="33" customHeight="1" thickBot="1" x14ac:dyDescent="0.3">
      <c r="C3" s="55"/>
      <c r="D3" s="9" cm="1">
        <f t="array" ref="D3">SUMPRODUCT((Inventory!F5:F5011="X")*(Inventory!I5:I5011&lt;&gt;"Poor")*(Inventory!I5:I5011&lt;&gt;"Very Poor/Dead"))</f>
        <v>0</v>
      </c>
      <c r="E3" s="10">
        <f>IF(D3=0,0,IF(ROUNDUP((D3*0.2),0)=0,1,ROUNDUP((D3*0.2),0)))</f>
        <v>0</v>
      </c>
      <c r="F3" s="11">
        <f>COUNTIFS(Inventory!G5:G5011,"Preserved",Inventory!F5:F5011,"X")</f>
        <v>0</v>
      </c>
      <c r="G3" s="10" t="str">
        <f>IF(F3 = 0, "No",IF(ROUND(F3,0)&gt;=ROUND(E3,0),"Yes","No"))</f>
        <v>No</v>
      </c>
      <c r="H3" s="12"/>
      <c r="I3" s="58"/>
      <c r="J3" s="59"/>
    </row>
    <row r="4" spans="3:10" ht="52.5" thickTop="1" x14ac:dyDescent="0.25">
      <c r="C4" s="54" t="s">
        <v>27</v>
      </c>
      <c r="D4" s="5" t="s">
        <v>5</v>
      </c>
      <c r="E4" s="6" t="s">
        <v>6</v>
      </c>
      <c r="F4" s="6" t="s">
        <v>7</v>
      </c>
      <c r="G4" s="7" t="s">
        <v>30</v>
      </c>
      <c r="H4" s="13">
        <f>IF(G3="Yes",0,E5-F5)</f>
        <v>0</v>
      </c>
      <c r="I4" s="58" t="str">
        <f>IF($G$3="No",IF(H4&gt;0,"Proceed to DBH(5%) Calculation",IF(H4=0,"Complete","DBH Preserved is Adequate")),"Complete")</f>
        <v>Complete</v>
      </c>
      <c r="J4" s="59"/>
    </row>
    <row r="5" spans="3:10" ht="31.5" customHeight="1" thickBot="1" x14ac:dyDescent="0.3">
      <c r="C5" s="55"/>
      <c r="D5" s="20">
        <f>IFERROR(SUMIFS(Inventory!E5:E5011, Inventory!E5:E5011,"&gt;5",Inventory!I5:I5011, "&lt;&gt;Poor", Inventory!I5:I5011, "&lt;&gt;Very Poor/Dead"),0)</f>
        <v>0</v>
      </c>
      <c r="E5" s="10">
        <f>ROUNDUP((D5*0.25),0)</f>
        <v>0</v>
      </c>
      <c r="F5" s="11">
        <f>SUMIFS(Inventory!E5:E5011,Inventory!G5:G5011,"Preserved", Inventory!E5:E5011, "&gt;5")</f>
        <v>0</v>
      </c>
      <c r="G5" s="11" t="str">
        <f>IF($G$3="Yes","Not Applicable",IF(ROUND(F5,0)&gt;=ROUND(E5,0),IF($F$5&gt;0,"Yes","No"),"No"))</f>
        <v>No</v>
      </c>
      <c r="H5" s="14"/>
      <c r="I5" s="58"/>
      <c r="J5" s="59"/>
    </row>
    <row r="6" spans="3:10" ht="62.25" customHeight="1" thickTop="1" x14ac:dyDescent="0.25">
      <c r="C6" s="54" t="s">
        <v>28</v>
      </c>
      <c r="D6" s="5" t="s">
        <v>5</v>
      </c>
      <c r="E6" s="6" t="s">
        <v>25</v>
      </c>
      <c r="F6" s="6" t="s">
        <v>7</v>
      </c>
      <c r="G6" s="7" t="s">
        <v>31</v>
      </c>
      <c r="H6" s="13">
        <f>IF(G7="Yes",0,E7-F7)</f>
        <v>0</v>
      </c>
      <c r="I6" s="58" t="str">
        <f>IF(I2="Complete","Complete",
IF(
$G$3="No",
IF(
$G$5="No",
IF(
H6&gt;0,
"Proceed to the Mitigation Table*",
IF(
H6=0,
"Proceed to the Mitigation Table*",
"Proceed to the Mitigation Table*"
)
),
"Complete"
),
"Complete"
))</f>
        <v>Proceed to the Mitigation Table*</v>
      </c>
      <c r="J6" s="59"/>
    </row>
    <row r="7" spans="3:10" ht="31.5" customHeight="1" thickBot="1" x14ac:dyDescent="0.3">
      <c r="C7" s="55"/>
      <c r="D7" s="20">
        <f>IFERROR(SUMIFS(Inventory!E5:E5011, Inventory!E5:E5011,"&gt;5",Inventory!I5:I5011, "&lt;&gt;Poor", Inventory!I5:I5011, "&lt;&gt;Very Poor/Dead"),0)</f>
        <v>0</v>
      </c>
      <c r="E7" s="10">
        <f>ROUNDUP((D5*0.05),0)</f>
        <v>0</v>
      </c>
      <c r="F7" s="11">
        <f>SUMIFS(Inventory!E5:E5011,Inventory!G5:G5011,"Preserved", Inventory!E5:E5011, "&gt;5")</f>
        <v>0</v>
      </c>
      <c r="G7" s="11" t="str">
        <f xml:space="preserve"> IF(
    $G$3="Yes",
    "Not Applicable",
       IF(
           ROUND(F7,0) &gt;= ROUND(E7,0),
           IF(
              $F$7&gt;0,"Yes",
              "No"),
       "No")
     )</f>
        <v>No</v>
      </c>
      <c r="H7" s="14"/>
      <c r="I7" s="60"/>
      <c r="J7" s="61"/>
    </row>
    <row r="8" spans="3:10" ht="15.75" thickTop="1" x14ac:dyDescent="0.25">
      <c r="C8" s="2"/>
      <c r="D8" s="2" t="str">
        <f>IF(
   I6="Proceed to the Mitigation Table*",
   IF(
      G7 = "No",
      "*If 5% DBH is not met, the site must meet one of the Discretionary Track criteria in BDC 3.2.200.C.2.",
      ""
     ),
   ""
)</f>
        <v>*If 5% DBH is not met, the site must meet one of the Discretionary Track criteria in BDC 3.2.200.C.2.</v>
      </c>
      <c r="E8" s="2"/>
      <c r="F8" s="2"/>
      <c r="G8" s="2"/>
      <c r="H8" s="2"/>
      <c r="I8" s="2"/>
    </row>
  </sheetData>
  <sheetProtection algorithmName="SHA-512" hashValue="BLoE/HYIlC6Z5wHkX7PXHqhk177QfD60MBOl1M2v/n2A0KTnO46jFw7Nxd2ZF1NYITE12AsYHhXYeKpS/t3t6g==" saltValue="MBx+i1H6Px8YOCfOtJGC4g==" spinCount="100000" sheet="1" objects="1" scenarios="1"/>
  <mergeCells count="7">
    <mergeCell ref="C1:G1"/>
    <mergeCell ref="C4:C5"/>
    <mergeCell ref="C2:C3"/>
    <mergeCell ref="C6:C7"/>
    <mergeCell ref="I2:J3"/>
    <mergeCell ref="I4:J5"/>
    <mergeCell ref="I6:J7"/>
  </mergeCells>
  <printOptions gridLines="1"/>
  <pageMargins left="0.7" right="0.7" top="0.75" bottom="0.75" header="0.3" footer="0.3"/>
  <pageSetup scale="63"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A290B-ED8D-406A-BA12-CA9BF1C98141}">
  <dimension ref="A1:AB5052"/>
  <sheetViews>
    <sheetView topLeftCell="C1" zoomScaleNormal="100" zoomScaleSheetLayoutView="85" workbookViewId="0">
      <selection activeCell="I11" sqref="I11:J13"/>
    </sheetView>
  </sheetViews>
  <sheetFormatPr defaultRowHeight="15" x14ac:dyDescent="0.25"/>
  <cols>
    <col min="1" max="1" width="13" hidden="1" customWidth="1"/>
    <col min="2" max="2" width="23.7109375" style="1" hidden="1" customWidth="1"/>
    <col min="3" max="3" width="19.7109375" customWidth="1"/>
    <col min="4" max="4" width="17.7109375" customWidth="1"/>
    <col min="5" max="5" width="28.140625" customWidth="1"/>
    <col min="6" max="6" width="28.7109375" customWidth="1"/>
    <col min="7" max="7" width="23.7109375" hidden="1" customWidth="1"/>
    <col min="8" max="8" width="9.140625" hidden="1" customWidth="1"/>
    <col min="9" max="9" width="30.85546875" customWidth="1"/>
    <col min="10" max="10" width="19.85546875" customWidth="1"/>
    <col min="11" max="11" width="9.140625" customWidth="1"/>
    <col min="12" max="13" width="9.140625" hidden="1" customWidth="1"/>
  </cols>
  <sheetData>
    <row r="1" spans="1:28" ht="243.75" customHeight="1" x14ac:dyDescent="0.25">
      <c r="A1" s="21"/>
      <c r="B1" s="35"/>
      <c r="C1" s="90" t="s">
        <v>39</v>
      </c>
      <c r="D1" s="91"/>
      <c r="E1" s="91"/>
      <c r="F1" s="91"/>
      <c r="G1" s="91"/>
      <c r="H1" s="91"/>
      <c r="I1" s="91"/>
      <c r="J1" s="92"/>
    </row>
    <row r="2" spans="1:28" ht="97.5" customHeight="1" x14ac:dyDescent="0.25">
      <c r="A2" s="21"/>
      <c r="B2" s="35"/>
      <c r="C2" s="48" t="s">
        <v>8</v>
      </c>
      <c r="D2" s="71"/>
      <c r="E2" s="48" t="s">
        <v>13</v>
      </c>
      <c r="F2" s="71"/>
      <c r="G2" s="27" t="s">
        <v>11</v>
      </c>
      <c r="H2" s="36"/>
      <c r="I2" s="48" t="s">
        <v>12</v>
      </c>
      <c r="J2" s="71"/>
    </row>
    <row r="3" spans="1:28" ht="15" customHeight="1" x14ac:dyDescent="0.25">
      <c r="A3" s="21">
        <v>1</v>
      </c>
      <c r="B3" s="37">
        <f>IFERROR(VLOOKUP(A3,Inventory!$A$5:$B$5011, 2, FALSE),0)</f>
        <v>0</v>
      </c>
      <c r="C3" s="66">
        <f>IF(L3&gt;0,B3,0)</f>
        <v>0</v>
      </c>
      <c r="D3" s="67"/>
      <c r="E3" s="66" t="str">
        <f>IF(AND(C3&gt;=6,C3&lt;10),1, IF(AND(C3&gt;=10,C3&lt;20),2,IF(C3&gt;=20,4,"")))</f>
        <v/>
      </c>
      <c r="F3" s="67"/>
      <c r="G3" s="38" t="e">
        <f>IF(ISBLANK(C3),"",E3*600)</f>
        <v>#VALUE!</v>
      </c>
      <c r="H3" s="99"/>
      <c r="I3" s="72">
        <f>SUMIF(E3:F5050,"&gt;=0")</f>
        <v>0</v>
      </c>
      <c r="J3" s="73"/>
      <c r="L3">
        <f>IF(J25=0,0,IF(B3&gt;=J25,B3,IF(SUM($B3:B$3)+B3&gt;J25,IF(SUM($B3:B$3)&lt;(J25-SUM($B3:B$3)),0),B3)))</f>
        <v>0</v>
      </c>
      <c r="M3">
        <f>IF('Tree Preservation Calcs'!G3="No", IF($J$25&lt;=0,0,L3),0)</f>
        <v>0</v>
      </c>
    </row>
    <row r="4" spans="1:28" ht="15" customHeight="1" x14ac:dyDescent="0.25">
      <c r="A4" s="21">
        <v>2</v>
      </c>
      <c r="B4" s="37">
        <f>IFERROR(VLOOKUP(A4,Inventory!$A$5:$B$5011, 2, FALSE),0)</f>
        <v>0</v>
      </c>
      <c r="C4" s="66">
        <f>IF(L4&gt;0,B4,0)</f>
        <v>0</v>
      </c>
      <c r="D4" s="67"/>
      <c r="E4" s="66" t="str">
        <f>IF(AND(C4&gt;=6,C4&lt;10),1,IF(AND(C4&gt;=10,C4&lt;20),2,IF(C4&gt;=20,4,"")))</f>
        <v/>
      </c>
      <c r="F4" s="67"/>
      <c r="G4" s="38" t="e">
        <f>IF(ISBLANK(C4),"",E4*600)</f>
        <v>#VALUE!</v>
      </c>
      <c r="H4" s="99"/>
      <c r="I4" s="74"/>
      <c r="J4" s="75"/>
      <c r="L4">
        <f>IF('Tree Preservation Calcs'!$G$3="No", IF(J25&lt;=0,0,B4),0)</f>
        <v>0</v>
      </c>
      <c r="M4">
        <f>IF(L3&gt;=$J$25,L4,(L4+L3))</f>
        <v>0</v>
      </c>
    </row>
    <row r="5" spans="1:28" ht="15" customHeight="1" x14ac:dyDescent="0.25">
      <c r="A5" s="21">
        <v>3</v>
      </c>
      <c r="B5" s="37">
        <f>IFERROR(VLOOKUP(A5,Inventory!$A$5:$B$5011, 2, FALSE),0)</f>
        <v>0</v>
      </c>
      <c r="C5" s="66">
        <f t="shared" ref="C5:C22" si="0">IF(L5&gt;0,B5,0)</f>
        <v>0</v>
      </c>
      <c r="D5" s="67"/>
      <c r="E5" s="66" t="str">
        <f t="shared" ref="E5:E22" si="1">IF(AND(C5&gt;=6,C5&lt;10),1, IF(AND(C5&gt;=10,C5&lt;20),2,IF(C5&gt;=20,4,"")))</f>
        <v/>
      </c>
      <c r="F5" s="67"/>
      <c r="G5" s="38" t="e">
        <f t="shared" ref="G5:G22" si="2">IF(ISBLANK(C5),"",E5*600)</f>
        <v>#VALUE!</v>
      </c>
      <c r="H5" s="99"/>
      <c r="I5" s="76"/>
      <c r="J5" s="77"/>
      <c r="L5">
        <f>IF(SUM($B$3:B4) + B5 &gt; $J$25, IF(SUM($B$3:B4) &lt; $J$25, $J$25 - SUM($B$3:B4), 0), B5)</f>
        <v>0</v>
      </c>
      <c r="M5">
        <f>IF(L4&gt;=$J$25,L5,(L5+L4))</f>
        <v>0</v>
      </c>
    </row>
    <row r="6" spans="1:28" ht="15" customHeight="1" x14ac:dyDescent="0.25">
      <c r="A6" s="21">
        <v>4</v>
      </c>
      <c r="B6" s="37">
        <f>IFERROR(VLOOKUP(A6,Inventory!$A$5:$B$5011, 2, FALSE),0)</f>
        <v>0</v>
      </c>
      <c r="C6" s="66">
        <f t="shared" si="0"/>
        <v>0</v>
      </c>
      <c r="D6" s="67"/>
      <c r="E6" s="66" t="str">
        <f t="shared" si="1"/>
        <v/>
      </c>
      <c r="F6" s="67"/>
      <c r="G6" s="38" t="e">
        <f t="shared" si="2"/>
        <v>#VALUE!</v>
      </c>
      <c r="H6" s="99"/>
      <c r="I6" s="78" t="s">
        <v>33</v>
      </c>
      <c r="J6" s="79"/>
      <c r="L6">
        <f>IF(SUM($B$3:B5) + B6 &gt; $J$25, IF(SUM($B$3:B5) &lt; $J$25, $J$25 - SUM($B$3:B5), 0), B6)</f>
        <v>0</v>
      </c>
      <c r="M6">
        <f>IF(L5&gt;=$J$25,L6,(L6+L5))</f>
        <v>0</v>
      </c>
    </row>
    <row r="7" spans="1:28" ht="15" customHeight="1" x14ac:dyDescent="0.25">
      <c r="A7" s="21">
        <v>5</v>
      </c>
      <c r="B7" s="37">
        <f>IFERROR(VLOOKUP(A7,Inventory!$A$5:$B$5011, 2, FALSE),0)</f>
        <v>0</v>
      </c>
      <c r="C7" s="66">
        <f t="shared" si="0"/>
        <v>0</v>
      </c>
      <c r="D7" s="67"/>
      <c r="E7" s="66" t="str">
        <f t="shared" si="1"/>
        <v/>
      </c>
      <c r="F7" s="67"/>
      <c r="G7" s="38" t="e">
        <f t="shared" si="2"/>
        <v>#VALUE!</v>
      </c>
      <c r="H7" s="99"/>
      <c r="I7" s="80"/>
      <c r="J7" s="81"/>
      <c r="L7">
        <f>IF(SUM($B$3:B6) + B7 &gt; $J$25, IF(SUM($B$3:B6) &lt; $J$25, $J$25 - SUM($B$3:B6), 0), B7)</f>
        <v>0</v>
      </c>
      <c r="M7">
        <f>IF(L6&gt;=$J$25,L7,(L7+L6))</f>
        <v>0</v>
      </c>
    </row>
    <row r="8" spans="1:28" ht="15" customHeight="1" x14ac:dyDescent="0.25">
      <c r="A8" s="21">
        <v>6</v>
      </c>
      <c r="B8" s="37">
        <f>IFERROR(VLOOKUP(A8,Inventory!$A$5:$B$5011, 2, FALSE),0)</f>
        <v>0</v>
      </c>
      <c r="C8" s="66">
        <f t="shared" si="0"/>
        <v>0</v>
      </c>
      <c r="D8" s="67"/>
      <c r="E8" s="66" t="str">
        <f t="shared" si="1"/>
        <v/>
      </c>
      <c r="F8" s="67"/>
      <c r="G8" s="38" t="e">
        <f t="shared" si="2"/>
        <v>#VALUE!</v>
      </c>
      <c r="H8" s="99"/>
      <c r="I8" s="80"/>
      <c r="J8" s="81"/>
      <c r="L8">
        <f>IF(SUM($B$3:B7) + B8 &gt; $J$25, IF(SUM($B$3:B7) &lt; $J$25, $J$25 - SUM($B$3:B7), 0), B8)</f>
        <v>0</v>
      </c>
      <c r="M8">
        <f>IF(L7&gt;=$J$25,L8,(L8+L7))</f>
        <v>0</v>
      </c>
    </row>
    <row r="9" spans="1:28" ht="15" customHeight="1" x14ac:dyDescent="0.25">
      <c r="A9" s="21">
        <v>7</v>
      </c>
      <c r="B9" s="37">
        <f>IFERROR(VLOOKUP(A9,Inventory!$A$5:$B$5011, 2, FALSE),0)</f>
        <v>0</v>
      </c>
      <c r="C9" s="66">
        <f t="shared" si="0"/>
        <v>0</v>
      </c>
      <c r="D9" s="67"/>
      <c r="E9" s="66" t="str">
        <f t="shared" si="1"/>
        <v/>
      </c>
      <c r="F9" s="67"/>
      <c r="G9" s="38" t="e">
        <f t="shared" si="2"/>
        <v>#VALUE!</v>
      </c>
      <c r="H9" s="99"/>
      <c r="I9" s="80"/>
      <c r="J9" s="81"/>
      <c r="L9">
        <f>IF(SUM($B$3:B8) + B9 &gt; $J$25, IF(SUM($B$3:B8) &lt; $J$25, $J$25 - SUM($B$3:B8), 0), B9)</f>
        <v>0</v>
      </c>
      <c r="M9">
        <f t="shared" ref="M9:M68" si="3">IF(L8&gt;=$J$25,L9,(L9+L8))</f>
        <v>0</v>
      </c>
    </row>
    <row r="10" spans="1:28" ht="15" customHeight="1" x14ac:dyDescent="0.25">
      <c r="A10" s="21">
        <v>8</v>
      </c>
      <c r="B10" s="37">
        <f>IFERROR(VLOOKUP(A10,Inventory!$A$5:$B$5011, 2, FALSE),0)</f>
        <v>0</v>
      </c>
      <c r="C10" s="66">
        <f t="shared" si="0"/>
        <v>0</v>
      </c>
      <c r="D10" s="67"/>
      <c r="E10" s="66" t="str">
        <f t="shared" si="1"/>
        <v/>
      </c>
      <c r="F10" s="67"/>
      <c r="G10" s="38" t="e">
        <f t="shared" si="2"/>
        <v>#VALUE!</v>
      </c>
      <c r="H10" s="99"/>
      <c r="I10" s="82"/>
      <c r="J10" s="83"/>
      <c r="L10">
        <f>IF(SUM($B$3:B9) + B10 &gt; $J$25, IF(SUM($B$3:B9) &lt; $J$25, $J$25 - SUM($B$3:B9), 0), B10)</f>
        <v>0</v>
      </c>
      <c r="M10">
        <f t="shared" si="3"/>
        <v>0</v>
      </c>
    </row>
    <row r="11" spans="1:28" ht="15" customHeight="1" x14ac:dyDescent="0.25">
      <c r="A11" s="21">
        <v>9</v>
      </c>
      <c r="B11" s="37">
        <f>IFERROR(VLOOKUP(A11,Inventory!$A$5:$B$5011, 2, FALSE),0)</f>
        <v>0</v>
      </c>
      <c r="C11" s="66">
        <f t="shared" si="0"/>
        <v>0</v>
      </c>
      <c r="D11" s="67"/>
      <c r="E11" s="66" t="str">
        <f t="shared" si="1"/>
        <v/>
      </c>
      <c r="F11" s="67"/>
      <c r="G11" s="38" t="e">
        <f t="shared" si="2"/>
        <v>#VALUE!</v>
      </c>
      <c r="H11" s="99"/>
      <c r="I11" s="84"/>
      <c r="J11" s="85"/>
      <c r="L11">
        <f>IF(SUM($B$3:B10) + B11 &gt; $J$25, IF(SUM($B$3:B10) &lt; $J$25, $J$25 - SUM($B$3:B10), 0), B11)</f>
        <v>0</v>
      </c>
      <c r="M11">
        <f t="shared" si="3"/>
        <v>0</v>
      </c>
    </row>
    <row r="12" spans="1:28" ht="15" customHeight="1" x14ac:dyDescent="0.25">
      <c r="A12" s="21">
        <v>10</v>
      </c>
      <c r="B12" s="37">
        <f>IFERROR(VLOOKUP(A12,Inventory!$A$5:$B$5011, 2, FALSE),0)</f>
        <v>0</v>
      </c>
      <c r="C12" s="66">
        <f t="shared" si="0"/>
        <v>0</v>
      </c>
      <c r="D12" s="67"/>
      <c r="E12" s="66" t="str">
        <f t="shared" si="1"/>
        <v/>
      </c>
      <c r="F12" s="67"/>
      <c r="G12" s="38" t="e">
        <f t="shared" si="2"/>
        <v>#VALUE!</v>
      </c>
      <c r="H12" s="99"/>
      <c r="I12" s="86"/>
      <c r="J12" s="87"/>
      <c r="L12">
        <f>IF(SUM($B$3:B11) + B12 &gt; $J$25, IF(SUM($B$3:B11) &lt; $J$25, $J$25 - SUM($B$3:B11), 0), B12)</f>
        <v>0</v>
      </c>
      <c r="M12">
        <f t="shared" si="3"/>
        <v>0</v>
      </c>
      <c r="AB12" s="62"/>
    </row>
    <row r="13" spans="1:28" ht="15" customHeight="1" x14ac:dyDescent="0.25">
      <c r="A13" s="21">
        <v>11</v>
      </c>
      <c r="B13" s="37">
        <f>IFERROR(VLOOKUP(A13,Inventory!$A$5:$B$5011, 2, FALSE),0)</f>
        <v>0</v>
      </c>
      <c r="C13" s="66">
        <f t="shared" si="0"/>
        <v>0</v>
      </c>
      <c r="D13" s="67"/>
      <c r="E13" s="66" t="str">
        <f t="shared" si="1"/>
        <v/>
      </c>
      <c r="F13" s="67"/>
      <c r="G13" s="38" t="e">
        <f t="shared" si="2"/>
        <v>#VALUE!</v>
      </c>
      <c r="H13" s="99"/>
      <c r="I13" s="88"/>
      <c r="J13" s="89"/>
      <c r="L13">
        <f>IF(SUM($B$3:B12) + B13 &gt; $J$25, IF(SUM($B$3:B12) &lt; $J$25, $J$25 - SUM($B$3:B12), 0), B13)</f>
        <v>0</v>
      </c>
      <c r="M13">
        <f t="shared" si="3"/>
        <v>0</v>
      </c>
      <c r="AB13" s="62"/>
    </row>
    <row r="14" spans="1:28" ht="15" customHeight="1" x14ac:dyDescent="0.25">
      <c r="A14" s="21">
        <v>12</v>
      </c>
      <c r="B14" s="37">
        <f>IFERROR(VLOOKUP(A14,Inventory!$A$5:$B$5011, 2, FALSE),0)</f>
        <v>0</v>
      </c>
      <c r="C14" s="66">
        <f t="shared" si="0"/>
        <v>0</v>
      </c>
      <c r="D14" s="67"/>
      <c r="E14" s="66" t="str">
        <f t="shared" si="1"/>
        <v/>
      </c>
      <c r="F14" s="67"/>
      <c r="G14" s="38" t="e">
        <f t="shared" si="2"/>
        <v>#VALUE!</v>
      </c>
      <c r="H14" s="99"/>
      <c r="I14" s="78" t="s">
        <v>10</v>
      </c>
      <c r="J14" s="79"/>
      <c r="L14">
        <f>IF(SUM($B$3:B13) + B14 &gt; $J$25, IF(SUM($B$3:B13) &lt; $J$25, $J$25 - SUM($B$3:B13), 0), B14)</f>
        <v>0</v>
      </c>
      <c r="M14">
        <f t="shared" si="3"/>
        <v>0</v>
      </c>
      <c r="AB14" s="62"/>
    </row>
    <row r="15" spans="1:28" ht="15" customHeight="1" x14ac:dyDescent="0.25">
      <c r="A15" s="21">
        <v>13</v>
      </c>
      <c r="B15" s="37">
        <f>IFERROR(VLOOKUP(A15,Inventory!$A$5:$B$5011, 2, FALSE),0)</f>
        <v>0</v>
      </c>
      <c r="C15" s="66">
        <f t="shared" si="0"/>
        <v>0</v>
      </c>
      <c r="D15" s="67"/>
      <c r="E15" s="66" t="str">
        <f t="shared" si="1"/>
        <v/>
      </c>
      <c r="F15" s="67"/>
      <c r="G15" s="38" t="e">
        <f t="shared" si="2"/>
        <v>#VALUE!</v>
      </c>
      <c r="H15" s="99"/>
      <c r="I15" s="80"/>
      <c r="J15" s="81"/>
      <c r="L15">
        <f>IF(SUM($B$3:B14) + B15 &gt; $J$25, IF(SUM($B$3:B14) &lt; $J$25, $J$25 - SUM($B$3:B14), 0), B15)</f>
        <v>0</v>
      </c>
      <c r="M15">
        <f t="shared" si="3"/>
        <v>0</v>
      </c>
    </row>
    <row r="16" spans="1:28" ht="15" customHeight="1" x14ac:dyDescent="0.25">
      <c r="A16" s="21">
        <v>14</v>
      </c>
      <c r="B16" s="37">
        <f>IFERROR(VLOOKUP(A16,Inventory!$A$5:$B$5011, 2, FALSE),0)</f>
        <v>0</v>
      </c>
      <c r="C16" s="66">
        <f t="shared" si="0"/>
        <v>0</v>
      </c>
      <c r="D16" s="67"/>
      <c r="E16" s="66" t="str">
        <f t="shared" si="1"/>
        <v/>
      </c>
      <c r="F16" s="67"/>
      <c r="G16" s="38" t="e">
        <f t="shared" si="2"/>
        <v>#VALUE!</v>
      </c>
      <c r="H16" s="99"/>
      <c r="I16" s="80"/>
      <c r="J16" s="81"/>
      <c r="L16">
        <f>IF(SUM($B$3:B15) + B16 &gt; $J$25, IF(SUM($B$3:B15) &lt; $J$25, $J$25 - SUM($B$3:B15), 0), B16)</f>
        <v>0</v>
      </c>
      <c r="M16">
        <f t="shared" si="3"/>
        <v>0</v>
      </c>
    </row>
    <row r="17" spans="1:13" ht="15" customHeight="1" x14ac:dyDescent="0.25">
      <c r="A17" s="21">
        <v>15</v>
      </c>
      <c r="B17" s="37">
        <f>IFERROR(VLOOKUP(A17,Inventory!$A$5:$B$5011, 2, FALSE),0)</f>
        <v>0</v>
      </c>
      <c r="C17" s="66">
        <f t="shared" si="0"/>
        <v>0</v>
      </c>
      <c r="D17" s="67"/>
      <c r="E17" s="66" t="str">
        <f t="shared" si="1"/>
        <v/>
      </c>
      <c r="F17" s="67"/>
      <c r="G17" s="38" t="e">
        <f t="shared" si="2"/>
        <v>#VALUE!</v>
      </c>
      <c r="H17" s="99"/>
      <c r="I17" s="82"/>
      <c r="J17" s="83"/>
      <c r="L17">
        <f>IF(SUM($B$3:B16) + B17 &gt; $J$25, IF(SUM($B$3:B16) &lt; $J$25, $J$25 - SUM($B$3:B16), 0), B17)</f>
        <v>0</v>
      </c>
      <c r="M17">
        <f t="shared" si="3"/>
        <v>0</v>
      </c>
    </row>
    <row r="18" spans="1:13" ht="15" customHeight="1" x14ac:dyDescent="0.25">
      <c r="A18" s="21">
        <v>16</v>
      </c>
      <c r="B18" s="37">
        <f>IFERROR(VLOOKUP(A18,Inventory!$A$5:$B$5011, 2, FALSE),0)</f>
        <v>0</v>
      </c>
      <c r="C18" s="66">
        <f t="shared" si="0"/>
        <v>0</v>
      </c>
      <c r="D18" s="67"/>
      <c r="E18" s="66" t="str">
        <f t="shared" si="1"/>
        <v/>
      </c>
      <c r="F18" s="67"/>
      <c r="G18" s="38" t="e">
        <f t="shared" si="2"/>
        <v>#VALUE!</v>
      </c>
      <c r="H18" s="99"/>
      <c r="I18" s="93">
        <f>MAX(SUMIF(G3:G5050,"&gt;=0")-(I11*600),0)</f>
        <v>0</v>
      </c>
      <c r="J18" s="94"/>
      <c r="L18">
        <f>IF(SUM($B$3:B17) + B18 &gt; $J$25, IF(SUM($B$3:B17) &lt; $J$25, $J$25 - SUM($B$3:B17), 0), B18)</f>
        <v>0</v>
      </c>
      <c r="M18">
        <f t="shared" si="3"/>
        <v>0</v>
      </c>
    </row>
    <row r="19" spans="1:13" ht="15" customHeight="1" x14ac:dyDescent="0.25">
      <c r="A19" s="21">
        <v>17</v>
      </c>
      <c r="B19" s="37">
        <f>IFERROR(VLOOKUP(A19,Inventory!$A$5:$B$5011, 2, FALSE),0)</f>
        <v>0</v>
      </c>
      <c r="C19" s="66">
        <f t="shared" si="0"/>
        <v>0</v>
      </c>
      <c r="D19" s="67"/>
      <c r="E19" s="66" t="str">
        <f t="shared" si="1"/>
        <v/>
      </c>
      <c r="F19" s="67"/>
      <c r="G19" s="38" t="e">
        <f t="shared" si="2"/>
        <v>#VALUE!</v>
      </c>
      <c r="H19" s="99"/>
      <c r="I19" s="95"/>
      <c r="J19" s="96"/>
      <c r="L19">
        <f>IF(SUM($B$3:B18) + B19 &gt; $J$25, IF(SUM($B$3:B18) &lt; $J$25, $J$25 - SUM($B$3:B18), 0), B19)</f>
        <v>0</v>
      </c>
      <c r="M19">
        <f t="shared" si="3"/>
        <v>0</v>
      </c>
    </row>
    <row r="20" spans="1:13" ht="15" customHeight="1" x14ac:dyDescent="0.25">
      <c r="A20" s="21">
        <v>18</v>
      </c>
      <c r="B20" s="37">
        <f>IFERROR(VLOOKUP(A20,Inventory!$A$5:$B$5011, 2, FALSE),0)</f>
        <v>0</v>
      </c>
      <c r="C20" s="66">
        <f t="shared" si="0"/>
        <v>0</v>
      </c>
      <c r="D20" s="67"/>
      <c r="E20" s="66" t="str">
        <f t="shared" si="1"/>
        <v/>
      </c>
      <c r="F20" s="67"/>
      <c r="G20" s="38" t="e">
        <f t="shared" si="2"/>
        <v>#VALUE!</v>
      </c>
      <c r="H20" s="99"/>
      <c r="I20" s="95"/>
      <c r="J20" s="96"/>
      <c r="L20">
        <f>IF(SUM($B$3:B19) + B20 &gt; $J$25, IF(SUM($B$3:B19) &lt; $J$25, $J$25 - SUM($B$3:B19), 0), B20)</f>
        <v>0</v>
      </c>
      <c r="M20">
        <f t="shared" si="3"/>
        <v>0</v>
      </c>
    </row>
    <row r="21" spans="1:13" ht="15" customHeight="1" x14ac:dyDescent="0.25">
      <c r="A21" s="21">
        <v>19</v>
      </c>
      <c r="B21" s="37">
        <f>IFERROR(VLOOKUP(A21,Inventory!$A$5:$B$5011, 2, FALSE),0)</f>
        <v>0</v>
      </c>
      <c r="C21" s="66">
        <f t="shared" si="0"/>
        <v>0</v>
      </c>
      <c r="D21" s="67"/>
      <c r="E21" s="66" t="str">
        <f t="shared" si="1"/>
        <v/>
      </c>
      <c r="F21" s="67"/>
      <c r="G21" s="38" t="e">
        <f t="shared" si="2"/>
        <v>#VALUE!</v>
      </c>
      <c r="H21" s="99"/>
      <c r="I21" s="95"/>
      <c r="J21" s="96"/>
      <c r="L21">
        <f>IF(SUM($B$3:B20) + B21 &gt; $J$25, IF(SUM($B$3:B20) &lt; $J$25, $J$25 - SUM($B$3:B20), 0), B21)</f>
        <v>0</v>
      </c>
      <c r="M21">
        <f t="shared" si="3"/>
        <v>0</v>
      </c>
    </row>
    <row r="22" spans="1:13" ht="15" customHeight="1" x14ac:dyDescent="0.25">
      <c r="A22" s="21">
        <v>20</v>
      </c>
      <c r="B22" s="37">
        <f>IFERROR(VLOOKUP(A22,Inventory!$A$5:$B$5011, 2, FALSE),0)</f>
        <v>0</v>
      </c>
      <c r="C22" s="66">
        <f t="shared" si="0"/>
        <v>0</v>
      </c>
      <c r="D22" s="67"/>
      <c r="E22" s="66" t="str">
        <f t="shared" si="1"/>
        <v/>
      </c>
      <c r="F22" s="67"/>
      <c r="G22" s="38" t="e">
        <f t="shared" si="2"/>
        <v>#VALUE!</v>
      </c>
      <c r="H22" s="99"/>
      <c r="I22" s="97"/>
      <c r="J22" s="98"/>
      <c r="L22">
        <f>IF(SUM($B$3:B21) + B22 &gt; $J$25, IF(SUM($B$3:B21) &lt; $J$25, $J$25 - SUM($B$3:B21), 0), B22)</f>
        <v>0</v>
      </c>
      <c r="M22">
        <f t="shared" si="3"/>
        <v>0</v>
      </c>
    </row>
    <row r="23" spans="1:13" x14ac:dyDescent="0.25">
      <c r="A23" s="21">
        <v>21</v>
      </c>
      <c r="B23" s="37">
        <f>IFERROR(VLOOKUP(A23,Inventory!$A$5:$B$5011, 2, FALSE),0)</f>
        <v>0</v>
      </c>
      <c r="C23" s="66">
        <f t="shared" ref="C23:C24" si="4">IF(L23&gt;0,B23,0)</f>
        <v>0</v>
      </c>
      <c r="D23" s="67"/>
      <c r="E23" s="66" t="str">
        <f t="shared" ref="E23:E24" si="5">IF(AND(C23&gt;=6,C23&lt;10),1, IF(AND(C23&gt;=10,C23&lt;20),2,IF(C23&gt;=20,4,"")))</f>
        <v/>
      </c>
      <c r="F23" s="67"/>
      <c r="G23" s="38" t="e">
        <f t="shared" ref="G23:G24" si="6">IF(ISBLANK(C23),"",E23*600)</f>
        <v>#VALUE!</v>
      </c>
      <c r="H23" s="39"/>
      <c r="I23" s="39"/>
      <c r="J23" s="40"/>
      <c r="L23">
        <f>IF(SUM($B$3:B22) + B23 &gt; $J$25, IF(SUM($B$3:B22) &lt; $J$25, $J$25 - SUM($B$3:B22), 0), B23)</f>
        <v>0</v>
      </c>
      <c r="M23">
        <f t="shared" si="3"/>
        <v>0</v>
      </c>
    </row>
    <row r="24" spans="1:13" ht="15" customHeight="1" x14ac:dyDescent="0.25">
      <c r="A24" s="21">
        <v>22</v>
      </c>
      <c r="B24" s="37">
        <f>IFERROR(VLOOKUP(A24,Inventory!$A$5:$B$5011, 2, FALSE),0)</f>
        <v>0</v>
      </c>
      <c r="C24" s="66">
        <f t="shared" si="4"/>
        <v>0</v>
      </c>
      <c r="D24" s="67"/>
      <c r="E24" s="66" t="str">
        <f t="shared" si="5"/>
        <v/>
      </c>
      <c r="F24" s="67"/>
      <c r="G24" s="38" t="e">
        <f t="shared" si="6"/>
        <v>#VALUE!</v>
      </c>
      <c r="H24" s="39"/>
      <c r="I24" s="39"/>
      <c r="J24" s="40"/>
      <c r="L24">
        <f>IF(SUM($B$3:B23) + B24 &gt; $J$25, IF(SUM($B$3:B23) &lt; $J$25, $J$25 - SUM($B$3:B23), 0), B24)</f>
        <v>0</v>
      </c>
      <c r="M24">
        <f t="shared" si="3"/>
        <v>0</v>
      </c>
    </row>
    <row r="25" spans="1:13" ht="15" customHeight="1" x14ac:dyDescent="0.25">
      <c r="A25" s="21">
        <v>23</v>
      </c>
      <c r="B25" s="37">
        <f>IFERROR(VLOOKUP(A25,Inventory!$A$5:$B$5011, 2, FALSE),0)</f>
        <v>0</v>
      </c>
      <c r="C25" s="66">
        <f t="shared" ref="C25:C88" si="7">IF(L25&gt;0,B25,0)</f>
        <v>0</v>
      </c>
      <c r="D25" s="67"/>
      <c r="E25" s="66" t="str">
        <f t="shared" ref="E25:E88" si="8">IF(AND(C25&gt;=6,C25&lt;10),1, IF(AND(C25&gt;=10,C25&lt;20),2,IF(C25&gt;=20,4,"")))</f>
        <v/>
      </c>
      <c r="F25" s="67"/>
      <c r="G25" s="38" t="e">
        <f t="shared" ref="G25:G88" si="9">IF(ISBLANK(C25),"",E25*600)</f>
        <v>#VALUE!</v>
      </c>
      <c r="H25" s="39"/>
      <c r="I25" s="68" t="s">
        <v>22</v>
      </c>
      <c r="J25" s="63">
        <f>IF('Tree Preservation Calcs'!$G$3&lt;&gt;"Yes",IF('Tree Preservation Calcs'!G5&lt;&gt;"Yes",('Tree Preservation Calcs'!E5-'Tree Preservation Calcs'!F5),0),0)</f>
        <v>0</v>
      </c>
      <c r="L25">
        <f>IF(SUM($B$3:B24) + B25 &gt; $J$25, IF(SUM($B$3:B24) &lt; $J$25, $J$25 - SUM($B$3:B24), 0), B25)</f>
        <v>0</v>
      </c>
      <c r="M25">
        <f t="shared" si="3"/>
        <v>0</v>
      </c>
    </row>
    <row r="26" spans="1:13" ht="15" customHeight="1" x14ac:dyDescent="0.25">
      <c r="A26" s="21">
        <v>24</v>
      </c>
      <c r="B26" s="37">
        <f>IFERROR(VLOOKUP(A26,Inventory!$A$5:$B$5011, 2, FALSE),0)</f>
        <v>0</v>
      </c>
      <c r="C26" s="66">
        <f t="shared" si="7"/>
        <v>0</v>
      </c>
      <c r="D26" s="67"/>
      <c r="E26" s="66" t="str">
        <f t="shared" si="8"/>
        <v/>
      </c>
      <c r="F26" s="67"/>
      <c r="G26" s="38" t="e">
        <f t="shared" si="9"/>
        <v>#VALUE!</v>
      </c>
      <c r="H26" s="39"/>
      <c r="I26" s="69"/>
      <c r="J26" s="64"/>
      <c r="L26">
        <f>IF(SUM($B$3:B25) + B26 &gt; $J$25, IF(SUM($B$3:B25) &lt; $J$25, $J$25 - SUM($B$3:B25), 0), B26)</f>
        <v>0</v>
      </c>
      <c r="M26">
        <f t="shared" si="3"/>
        <v>0</v>
      </c>
    </row>
    <row r="27" spans="1:13" ht="16.5" customHeight="1" x14ac:dyDescent="0.25">
      <c r="A27" s="21">
        <v>25</v>
      </c>
      <c r="B27" s="37">
        <f>IFERROR(VLOOKUP(A27,Inventory!$A$5:$B$5011, 2, FALSE),0)</f>
        <v>0</v>
      </c>
      <c r="C27" s="66">
        <f t="shared" si="7"/>
        <v>0</v>
      </c>
      <c r="D27" s="67"/>
      <c r="E27" s="66" t="str">
        <f t="shared" si="8"/>
        <v/>
      </c>
      <c r="F27" s="67"/>
      <c r="G27" s="38" t="e">
        <f t="shared" si="9"/>
        <v>#VALUE!</v>
      </c>
      <c r="H27" s="39"/>
      <c r="I27" s="70"/>
      <c r="J27" s="65"/>
      <c r="L27">
        <f>IF(SUM($B$3:B26) + B27 &gt; $J$25, IF(SUM($B$3:B26) &lt; $J$25, $J$25 - SUM($B$3:B26), 0), B27)</f>
        <v>0</v>
      </c>
      <c r="M27">
        <f t="shared" si="3"/>
        <v>0</v>
      </c>
    </row>
    <row r="28" spans="1:13" ht="20.25" customHeight="1" x14ac:dyDescent="0.25">
      <c r="A28" s="21">
        <v>26</v>
      </c>
      <c r="B28" s="37">
        <f>IFERROR(VLOOKUP(A28,Inventory!$A$5:$B$5011, 2, FALSE),0)</f>
        <v>0</v>
      </c>
      <c r="C28" s="66">
        <f t="shared" si="7"/>
        <v>0</v>
      </c>
      <c r="D28" s="67"/>
      <c r="E28" s="66" t="str">
        <f t="shared" si="8"/>
        <v/>
      </c>
      <c r="F28" s="67"/>
      <c r="G28" s="38" t="e">
        <f t="shared" si="9"/>
        <v>#VALUE!</v>
      </c>
      <c r="H28" s="21"/>
      <c r="I28" s="39"/>
      <c r="J28" s="40"/>
      <c r="L28">
        <f>IF(SUM($B$3:B27) + B28 &gt; $J$25, IF(SUM($B$3:B27) &lt; $J$25, $J$25 - SUM($B$3:B27), 0), B28)</f>
        <v>0</v>
      </c>
      <c r="M28">
        <f t="shared" si="3"/>
        <v>0</v>
      </c>
    </row>
    <row r="29" spans="1:13" x14ac:dyDescent="0.25">
      <c r="A29" s="21">
        <v>27</v>
      </c>
      <c r="B29" s="37">
        <f>IFERROR(VLOOKUP(A29,Inventory!$A$5:$B$5011, 2, FALSE),0)</f>
        <v>0</v>
      </c>
      <c r="C29" s="66">
        <f t="shared" si="7"/>
        <v>0</v>
      </c>
      <c r="D29" s="67"/>
      <c r="E29" s="66" t="str">
        <f t="shared" si="8"/>
        <v/>
      </c>
      <c r="F29" s="67"/>
      <c r="G29" s="38" t="e">
        <f t="shared" si="9"/>
        <v>#VALUE!</v>
      </c>
      <c r="H29" s="21"/>
      <c r="I29" s="39"/>
      <c r="J29" s="40"/>
      <c r="L29">
        <f>IF(SUM($B$3:B28) + B29 &gt; $J$25, IF(SUM($B$3:B28) &lt; $J$25, $J$25 - SUM($B$3:B28), 0), B29)</f>
        <v>0</v>
      </c>
      <c r="M29">
        <f t="shared" si="3"/>
        <v>0</v>
      </c>
    </row>
    <row r="30" spans="1:13" ht="15.75" customHeight="1" x14ac:dyDescent="0.25">
      <c r="A30" s="21">
        <v>28</v>
      </c>
      <c r="B30" s="37">
        <f>IFERROR(VLOOKUP(A30,Inventory!$A$5:$B$5011, 2, FALSE),0)</f>
        <v>0</v>
      </c>
      <c r="C30" s="66">
        <f t="shared" si="7"/>
        <v>0</v>
      </c>
      <c r="D30" s="67"/>
      <c r="E30" s="66" t="str">
        <f t="shared" si="8"/>
        <v/>
      </c>
      <c r="F30" s="67"/>
      <c r="G30" s="38" t="e">
        <f t="shared" si="9"/>
        <v>#VALUE!</v>
      </c>
      <c r="H30" s="21"/>
      <c r="I30" s="39"/>
      <c r="J30" s="40"/>
      <c r="L30">
        <f>IF(SUM($B$3:B29) + B30 &gt; $J$25, IF(SUM($B$3:B29) &lt; $J$25, $J$25 - SUM($B$3:B29), 0), B30)</f>
        <v>0</v>
      </c>
      <c r="M30">
        <f t="shared" si="3"/>
        <v>0</v>
      </c>
    </row>
    <row r="31" spans="1:13" x14ac:dyDescent="0.25">
      <c r="A31" s="21">
        <v>29</v>
      </c>
      <c r="B31" s="37">
        <f>IFERROR(VLOOKUP(A31,Inventory!$A$5:$B$5011, 2, FALSE),0)</f>
        <v>0</v>
      </c>
      <c r="C31" s="66">
        <f t="shared" si="7"/>
        <v>0</v>
      </c>
      <c r="D31" s="67"/>
      <c r="E31" s="66" t="str">
        <f t="shared" si="8"/>
        <v/>
      </c>
      <c r="F31" s="67"/>
      <c r="G31" s="38" t="e">
        <f t="shared" si="9"/>
        <v>#VALUE!</v>
      </c>
      <c r="H31" s="21"/>
      <c r="I31" s="68" t="s">
        <v>23</v>
      </c>
      <c r="J31" s="63">
        <f>SUM('Mitigation Table'!C3:D5050)</f>
        <v>0</v>
      </c>
      <c r="L31">
        <f>IF(SUM($B$3:B30) + B31 &gt; $J$25, IF(SUM($B$3:B30) &lt; $J$25, $J$25 - SUM($B$3:B30), 0), B31)</f>
        <v>0</v>
      </c>
      <c r="M31">
        <f t="shared" si="3"/>
        <v>0</v>
      </c>
    </row>
    <row r="32" spans="1:13" x14ac:dyDescent="0.25">
      <c r="A32" s="21">
        <v>30</v>
      </c>
      <c r="B32" s="37">
        <f>IFERROR(VLOOKUP(A32,Inventory!$A$5:$B$5011, 2, FALSE),0)</f>
        <v>0</v>
      </c>
      <c r="C32" s="66">
        <f t="shared" si="7"/>
        <v>0</v>
      </c>
      <c r="D32" s="67"/>
      <c r="E32" s="66" t="str">
        <f t="shared" si="8"/>
        <v/>
      </c>
      <c r="F32" s="67"/>
      <c r="G32" s="38" t="e">
        <f t="shared" si="9"/>
        <v>#VALUE!</v>
      </c>
      <c r="H32" s="21"/>
      <c r="I32" s="69"/>
      <c r="J32" s="64"/>
      <c r="L32">
        <f>IF(SUM($B$3:B31) + B32 &gt; $J$25, IF(SUM($B$3:B31) &lt; $J$25, $J$25 - SUM($B$3:B31), 0), B32)</f>
        <v>0</v>
      </c>
      <c r="M32">
        <f t="shared" si="3"/>
        <v>0</v>
      </c>
    </row>
    <row r="33" spans="1:13" x14ac:dyDescent="0.25">
      <c r="A33" s="21">
        <v>31</v>
      </c>
      <c r="B33" s="37">
        <f>IFERROR(VLOOKUP(A33,Inventory!$A$5:$B$5011, 2, FALSE),0)</f>
        <v>0</v>
      </c>
      <c r="C33" s="66">
        <f t="shared" si="7"/>
        <v>0</v>
      </c>
      <c r="D33" s="67"/>
      <c r="E33" s="66" t="str">
        <f t="shared" si="8"/>
        <v/>
      </c>
      <c r="F33" s="67"/>
      <c r="G33" s="38" t="e">
        <f t="shared" si="9"/>
        <v>#VALUE!</v>
      </c>
      <c r="H33" s="21"/>
      <c r="I33" s="70"/>
      <c r="J33" s="65"/>
      <c r="L33">
        <f>IF(SUM($B$3:B32) + B33 &gt; $J$25, IF(SUM($B$3:B32) &lt; $J$25, $J$25 - SUM($B$3:B32), 0), B33)</f>
        <v>0</v>
      </c>
      <c r="M33">
        <f t="shared" si="3"/>
        <v>0</v>
      </c>
    </row>
    <row r="34" spans="1:13" x14ac:dyDescent="0.25">
      <c r="A34" s="21">
        <v>32</v>
      </c>
      <c r="B34" s="37">
        <f>IFERROR(VLOOKUP(A34,Inventory!$A$5:$B$5011, 2, FALSE),0)</f>
        <v>0</v>
      </c>
      <c r="C34" s="66">
        <f t="shared" si="7"/>
        <v>0</v>
      </c>
      <c r="D34" s="67"/>
      <c r="E34" s="66" t="str">
        <f t="shared" si="8"/>
        <v/>
      </c>
      <c r="F34" s="67"/>
      <c r="G34" s="38" t="e">
        <f t="shared" si="9"/>
        <v>#VALUE!</v>
      </c>
      <c r="H34" s="41"/>
      <c r="I34" s="39"/>
      <c r="J34" s="40"/>
      <c r="L34">
        <f>IF(SUM($B$3:B33) + B34 &gt; $J$25, IF(SUM($B$3:B33) &lt; $J$25, $J$25 - SUM($B$3:B33), 0), B34)</f>
        <v>0</v>
      </c>
      <c r="M34">
        <f t="shared" si="3"/>
        <v>0</v>
      </c>
    </row>
    <row r="35" spans="1:13" x14ac:dyDescent="0.25">
      <c r="A35" s="21">
        <v>33</v>
      </c>
      <c r="B35" s="37">
        <f>IFERROR(VLOOKUP(A35,Inventory!$A$5:$B$5011, 2, FALSE),0)</f>
        <v>0</v>
      </c>
      <c r="C35" s="66">
        <f t="shared" si="7"/>
        <v>0</v>
      </c>
      <c r="D35" s="67"/>
      <c r="E35" s="66" t="str">
        <f t="shared" si="8"/>
        <v/>
      </c>
      <c r="F35" s="67"/>
      <c r="G35" s="38" t="e">
        <f t="shared" si="9"/>
        <v>#VALUE!</v>
      </c>
      <c r="H35" s="41"/>
      <c r="I35" s="39"/>
      <c r="J35" s="40"/>
      <c r="L35">
        <f>IF(SUM($B$3:B34) + B35 &gt; $J$25, IF(SUM($B$3:B34) &lt; $J$25, $J$25 - SUM($B$3:B34), 0), B35)</f>
        <v>0</v>
      </c>
      <c r="M35">
        <f t="shared" si="3"/>
        <v>0</v>
      </c>
    </row>
    <row r="36" spans="1:13" x14ac:dyDescent="0.25">
      <c r="A36" s="21">
        <v>34</v>
      </c>
      <c r="B36" s="37">
        <f>IFERROR(VLOOKUP(A36,Inventory!$A$5:$B$5011, 2, FALSE),0)</f>
        <v>0</v>
      </c>
      <c r="C36" s="66">
        <f t="shared" si="7"/>
        <v>0</v>
      </c>
      <c r="D36" s="67"/>
      <c r="E36" s="66" t="str">
        <f t="shared" si="8"/>
        <v/>
      </c>
      <c r="F36" s="67"/>
      <c r="G36" s="38" t="e">
        <f t="shared" si="9"/>
        <v>#VALUE!</v>
      </c>
      <c r="H36" s="42"/>
      <c r="I36" s="39"/>
      <c r="J36" s="40"/>
      <c r="L36">
        <f>IF(SUM($B$3:B35) + B36 &gt; $J$25, IF(SUM($B$3:B35) &lt; $J$25, $J$25 - SUM($B$3:B35), 0), B36)</f>
        <v>0</v>
      </c>
      <c r="M36">
        <f t="shared" si="3"/>
        <v>0</v>
      </c>
    </row>
    <row r="37" spans="1:13" ht="15" customHeight="1" x14ac:dyDescent="0.25">
      <c r="A37" s="21">
        <v>35</v>
      </c>
      <c r="B37" s="37">
        <f>IFERROR(VLOOKUP(A37,Inventory!$A$5:$B$5011, 2, FALSE),0)</f>
        <v>0</v>
      </c>
      <c r="C37" s="66">
        <f t="shared" si="7"/>
        <v>0</v>
      </c>
      <c r="D37" s="67"/>
      <c r="E37" s="66" t="str">
        <f t="shared" si="8"/>
        <v/>
      </c>
      <c r="F37" s="67"/>
      <c r="G37" s="38" t="e">
        <f t="shared" si="9"/>
        <v>#VALUE!</v>
      </c>
      <c r="H37" s="80" t="s">
        <v>14</v>
      </c>
      <c r="I37" s="81"/>
      <c r="J37" s="63">
        <f>IF('Tree Preservation Calcs'!G3="Yes",0,IF('Tree Preservation Calcs'!G5="Yes","0",MAX('Tree Preservation Calcs'!E5-SUM(L3:M5050),0)))</f>
        <v>0</v>
      </c>
      <c r="L37">
        <f>IF(SUM($B$3:B36) + B37 &gt; $J$25, IF(SUM($B$3:B36) &lt; $J$25, $J$25 - SUM($B$3:B36), 0), B37)</f>
        <v>0</v>
      </c>
      <c r="M37">
        <f t="shared" si="3"/>
        <v>0</v>
      </c>
    </row>
    <row r="38" spans="1:13" ht="15" customHeight="1" x14ac:dyDescent="0.25">
      <c r="A38" s="21">
        <v>36</v>
      </c>
      <c r="B38" s="37">
        <f>IFERROR(VLOOKUP(A38,Inventory!$A$5:$B$5011, 2, FALSE),0)</f>
        <v>0</v>
      </c>
      <c r="C38" s="66">
        <f t="shared" si="7"/>
        <v>0</v>
      </c>
      <c r="D38" s="67"/>
      <c r="E38" s="66" t="str">
        <f t="shared" si="8"/>
        <v/>
      </c>
      <c r="F38" s="67"/>
      <c r="G38" s="38" t="e">
        <f t="shared" si="9"/>
        <v>#VALUE!</v>
      </c>
      <c r="H38" s="80"/>
      <c r="I38" s="81"/>
      <c r="J38" s="64"/>
      <c r="L38">
        <f>IF(SUM($B$3:B37) + B38 &gt; $J$25, IF(SUM($B$3:B37) &lt; $J$25, $J$25 - SUM($B$3:B37), 0), B38)</f>
        <v>0</v>
      </c>
      <c r="M38">
        <f t="shared" si="3"/>
        <v>0</v>
      </c>
    </row>
    <row r="39" spans="1:13" ht="15" customHeight="1" x14ac:dyDescent="0.25">
      <c r="A39" s="21">
        <v>37</v>
      </c>
      <c r="B39" s="37">
        <f>IFERROR(VLOOKUP(A39,Inventory!$A$5:$B$5011, 2, FALSE),0)</f>
        <v>0</v>
      </c>
      <c r="C39" s="66">
        <f t="shared" si="7"/>
        <v>0</v>
      </c>
      <c r="D39" s="67"/>
      <c r="E39" s="66" t="str">
        <f t="shared" si="8"/>
        <v/>
      </c>
      <c r="F39" s="67"/>
      <c r="G39" s="38" t="e">
        <f t="shared" si="9"/>
        <v>#VALUE!</v>
      </c>
      <c r="H39" s="82"/>
      <c r="I39" s="83"/>
      <c r="J39" s="65"/>
      <c r="L39">
        <f>IF(SUM($B$3:B38) + B39 &gt; $J$25, IF(SUM($B$3:B38) &lt; $J$25, $J$25 - SUM($B$3:B38), 0), B39)</f>
        <v>0</v>
      </c>
      <c r="M39">
        <f t="shared" si="3"/>
        <v>0</v>
      </c>
    </row>
    <row r="40" spans="1:13" x14ac:dyDescent="0.25">
      <c r="A40" s="21">
        <v>38</v>
      </c>
      <c r="B40" s="37">
        <f>IFERROR(VLOOKUP(A40,Inventory!$A$5:$B$5011, 2, FALSE),0)</f>
        <v>0</v>
      </c>
      <c r="C40" s="66">
        <f t="shared" si="7"/>
        <v>0</v>
      </c>
      <c r="D40" s="67"/>
      <c r="E40" s="66" t="str">
        <f t="shared" si="8"/>
        <v/>
      </c>
      <c r="F40" s="67"/>
      <c r="G40" s="38" t="e">
        <f t="shared" si="9"/>
        <v>#VALUE!</v>
      </c>
      <c r="H40" s="39"/>
      <c r="I40" s="21"/>
      <c r="J40" s="21"/>
      <c r="L40">
        <f>IF(SUM($B$3:B39) + B40 &gt; $J$25, IF(SUM($B$3:B39) &lt; $J$25, $J$25 - SUM($B$3:B39), 0), B40)</f>
        <v>0</v>
      </c>
      <c r="M40">
        <f t="shared" si="3"/>
        <v>0</v>
      </c>
    </row>
    <row r="41" spans="1:13" x14ac:dyDescent="0.25">
      <c r="A41" s="21">
        <v>39</v>
      </c>
      <c r="B41" s="37">
        <f>IFERROR(VLOOKUP(A41,Inventory!$A$5:$B$5011, 2, FALSE),0)</f>
        <v>0</v>
      </c>
      <c r="C41" s="66">
        <f t="shared" si="7"/>
        <v>0</v>
      </c>
      <c r="D41" s="67"/>
      <c r="E41" s="66" t="str">
        <f t="shared" si="8"/>
        <v/>
      </c>
      <c r="F41" s="67"/>
      <c r="G41" s="38" t="e">
        <f t="shared" si="9"/>
        <v>#VALUE!</v>
      </c>
      <c r="H41" s="39"/>
      <c r="I41" s="21"/>
      <c r="J41" s="21"/>
      <c r="L41">
        <f>IF(SUM($B$3:B40) + B41 &gt; $J$25, IF(SUM($B$3:B40) &lt; $J$25, $J$25 - SUM($B$3:B40), 0), B41)</f>
        <v>0</v>
      </c>
      <c r="M41">
        <f t="shared" si="3"/>
        <v>0</v>
      </c>
    </row>
    <row r="42" spans="1:13" x14ac:dyDescent="0.25">
      <c r="A42" s="21">
        <v>40</v>
      </c>
      <c r="B42" s="37">
        <f>IFERROR(VLOOKUP(A42,Inventory!$A$5:$B$5011, 2, FALSE),0)</f>
        <v>0</v>
      </c>
      <c r="C42" s="66">
        <f t="shared" si="7"/>
        <v>0</v>
      </c>
      <c r="D42" s="67"/>
      <c r="E42" s="66" t="str">
        <f t="shared" si="8"/>
        <v/>
      </c>
      <c r="F42" s="67"/>
      <c r="G42" s="38" t="e">
        <f t="shared" si="9"/>
        <v>#VALUE!</v>
      </c>
      <c r="H42" s="21"/>
      <c r="I42" s="21"/>
      <c r="J42" s="21"/>
      <c r="L42">
        <f>IF(SUM($B$3:B41) + B42 &gt; $J$25, IF(SUM($B$3:B41) &lt; $J$25, $J$25 - SUM($B$3:B41), 0), B42)</f>
        <v>0</v>
      </c>
      <c r="M42">
        <f t="shared" si="3"/>
        <v>0</v>
      </c>
    </row>
    <row r="43" spans="1:13" x14ac:dyDescent="0.25">
      <c r="A43" s="21">
        <v>41</v>
      </c>
      <c r="B43" s="37">
        <f>IFERROR(VLOOKUP(A43,Inventory!$A$5:$B$5011, 2, FALSE),0)</f>
        <v>0</v>
      </c>
      <c r="C43" s="66">
        <f t="shared" si="7"/>
        <v>0</v>
      </c>
      <c r="D43" s="67"/>
      <c r="E43" s="66" t="str">
        <f t="shared" si="8"/>
        <v/>
      </c>
      <c r="F43" s="67"/>
      <c r="G43" s="38" t="e">
        <f t="shared" si="9"/>
        <v>#VALUE!</v>
      </c>
      <c r="H43" s="21"/>
      <c r="I43" s="21"/>
      <c r="J43" s="21"/>
      <c r="L43">
        <f>IF(SUM($B$3:B42) + B43 &gt; $J$25, IF(SUM($B$3:B42) &lt; $J$25, $J$25 - SUM($B$3:B42), 0), B43)</f>
        <v>0</v>
      </c>
      <c r="M43">
        <f t="shared" si="3"/>
        <v>0</v>
      </c>
    </row>
    <row r="44" spans="1:13" x14ac:dyDescent="0.25">
      <c r="A44" s="21">
        <v>42</v>
      </c>
      <c r="B44" s="37">
        <f>IFERROR(VLOOKUP(A44,Inventory!$A$5:$B$5011, 2, FALSE),0)</f>
        <v>0</v>
      </c>
      <c r="C44" s="66">
        <f t="shared" si="7"/>
        <v>0</v>
      </c>
      <c r="D44" s="67"/>
      <c r="E44" s="66" t="str">
        <f t="shared" si="8"/>
        <v/>
      </c>
      <c r="F44" s="67"/>
      <c r="G44" s="38" t="e">
        <f t="shared" si="9"/>
        <v>#VALUE!</v>
      </c>
      <c r="H44" s="21"/>
      <c r="I44" s="21"/>
      <c r="J44" s="21"/>
      <c r="L44">
        <f>IF(SUM($B$3:B43) + B44 &gt; $J$25, IF(SUM($B$3:B43) &lt; $J$25, $J$25 - SUM($B$3:B43), 0), B44)</f>
        <v>0</v>
      </c>
      <c r="M44">
        <f t="shared" si="3"/>
        <v>0</v>
      </c>
    </row>
    <row r="45" spans="1:13" x14ac:dyDescent="0.25">
      <c r="A45" s="21">
        <v>43</v>
      </c>
      <c r="B45" s="37">
        <f>IFERROR(VLOOKUP(A45,Inventory!$A$5:$B$5011, 2, FALSE),0)</f>
        <v>0</v>
      </c>
      <c r="C45" s="66">
        <f t="shared" si="7"/>
        <v>0</v>
      </c>
      <c r="D45" s="67"/>
      <c r="E45" s="66" t="str">
        <f t="shared" si="8"/>
        <v/>
      </c>
      <c r="F45" s="67"/>
      <c r="G45" s="38" t="e">
        <f t="shared" si="9"/>
        <v>#VALUE!</v>
      </c>
      <c r="H45" s="39"/>
      <c r="I45" s="21"/>
      <c r="J45" s="21"/>
      <c r="L45">
        <f>IF(SUM($B$3:B44) + B45 &gt; $J$25, IF(SUM($B$3:B44) &lt; $J$25, $J$25 - SUM($B$3:B44), 0), B45)</f>
        <v>0</v>
      </c>
      <c r="M45">
        <f t="shared" si="3"/>
        <v>0</v>
      </c>
    </row>
    <row r="46" spans="1:13" x14ac:dyDescent="0.25">
      <c r="A46" s="21">
        <v>44</v>
      </c>
      <c r="B46" s="37">
        <f>IFERROR(VLOOKUP(A46,Inventory!$A$5:$B$5011, 2, FALSE),0)</f>
        <v>0</v>
      </c>
      <c r="C46" s="66">
        <f t="shared" si="7"/>
        <v>0</v>
      </c>
      <c r="D46" s="67"/>
      <c r="E46" s="66" t="str">
        <f t="shared" si="8"/>
        <v/>
      </c>
      <c r="F46" s="67"/>
      <c r="G46" s="38" t="e">
        <f t="shared" si="9"/>
        <v>#VALUE!</v>
      </c>
      <c r="H46" s="39"/>
      <c r="I46" s="21"/>
      <c r="J46" s="21"/>
      <c r="L46">
        <f>IF(SUM($B$3:B45) + B46 &gt; $J$25, IF(SUM($B$3:B45) &lt; $J$25, $J$25 - SUM($B$3:B45), 0), B46)</f>
        <v>0</v>
      </c>
      <c r="M46">
        <f t="shared" si="3"/>
        <v>0</v>
      </c>
    </row>
    <row r="47" spans="1:13" x14ac:dyDescent="0.25">
      <c r="A47" s="21">
        <v>45</v>
      </c>
      <c r="B47" s="37">
        <f>IFERROR(VLOOKUP(A47,Inventory!$A$5:$B$5011, 2, FALSE),0)</f>
        <v>0</v>
      </c>
      <c r="C47" s="66">
        <f t="shared" si="7"/>
        <v>0</v>
      </c>
      <c r="D47" s="67"/>
      <c r="E47" s="66" t="str">
        <f t="shared" si="8"/>
        <v/>
      </c>
      <c r="F47" s="67"/>
      <c r="G47" s="38" t="e">
        <f t="shared" si="9"/>
        <v>#VALUE!</v>
      </c>
      <c r="H47" s="39"/>
      <c r="I47" s="21"/>
      <c r="J47" s="21"/>
      <c r="L47">
        <f>IF(SUM($B$3:B46) + B47 &gt; $J$25, IF(SUM($B$3:B46) &lt; $J$25, $J$25 - SUM($B$3:B46), 0), B47)</f>
        <v>0</v>
      </c>
      <c r="M47">
        <f t="shared" si="3"/>
        <v>0</v>
      </c>
    </row>
    <row r="48" spans="1:13" x14ac:dyDescent="0.25">
      <c r="A48" s="21">
        <v>46</v>
      </c>
      <c r="B48" s="37">
        <f>IFERROR(VLOOKUP(A48,Inventory!$A$5:$B$5011, 2, FALSE),0)</f>
        <v>0</v>
      </c>
      <c r="C48" s="66">
        <f t="shared" si="7"/>
        <v>0</v>
      </c>
      <c r="D48" s="67"/>
      <c r="E48" s="66" t="str">
        <f t="shared" si="8"/>
        <v/>
      </c>
      <c r="F48" s="67"/>
      <c r="G48" s="38" t="e">
        <f t="shared" si="9"/>
        <v>#VALUE!</v>
      </c>
      <c r="H48" s="39"/>
      <c r="I48" s="21"/>
      <c r="J48" s="21"/>
      <c r="L48">
        <f>IF(SUM($B$3:B47) + B48 &gt; $J$25, IF(SUM($B$3:B47) &lt; $J$25, $J$25 - SUM($B$3:B47), 0), B48)</f>
        <v>0</v>
      </c>
      <c r="M48">
        <f t="shared" si="3"/>
        <v>0</v>
      </c>
    </row>
    <row r="49" spans="1:13" x14ac:dyDescent="0.25">
      <c r="A49" s="21">
        <v>47</v>
      </c>
      <c r="B49" s="37">
        <f>IFERROR(VLOOKUP(A49,Inventory!$A$5:$B$5011, 2, FALSE),0)</f>
        <v>0</v>
      </c>
      <c r="C49" s="66">
        <f t="shared" si="7"/>
        <v>0</v>
      </c>
      <c r="D49" s="67"/>
      <c r="E49" s="66" t="str">
        <f t="shared" si="8"/>
        <v/>
      </c>
      <c r="F49" s="67"/>
      <c r="G49" s="38" t="e">
        <f t="shared" si="9"/>
        <v>#VALUE!</v>
      </c>
      <c r="H49" s="39"/>
      <c r="I49" s="21"/>
      <c r="J49" s="21"/>
      <c r="L49">
        <f>IF(SUM($B$3:B48) + B49 &gt; $J$25, IF(SUM($B$3:B48) &lt; $J$25, $J$25 - SUM($B$3:B48), 0), B49)</f>
        <v>0</v>
      </c>
      <c r="M49">
        <f t="shared" si="3"/>
        <v>0</v>
      </c>
    </row>
    <row r="50" spans="1:13" x14ac:dyDescent="0.25">
      <c r="A50" s="21">
        <v>48</v>
      </c>
      <c r="B50" s="37">
        <f>IFERROR(VLOOKUP(A50,Inventory!$A$5:$B$5011, 2, FALSE),0)</f>
        <v>0</v>
      </c>
      <c r="C50" s="66">
        <f t="shared" si="7"/>
        <v>0</v>
      </c>
      <c r="D50" s="67"/>
      <c r="E50" s="66" t="str">
        <f t="shared" si="8"/>
        <v/>
      </c>
      <c r="F50" s="67"/>
      <c r="G50" s="38" t="e">
        <f t="shared" si="9"/>
        <v>#VALUE!</v>
      </c>
      <c r="H50" s="39"/>
      <c r="I50" s="21"/>
      <c r="J50" s="21"/>
      <c r="L50">
        <f>IF(SUM($B$3:B49) + B50 &gt; $J$25, IF(SUM($B$3:B49) &lt; $J$25, $J$25 - SUM($B$3:B49), 0), B50)</f>
        <v>0</v>
      </c>
      <c r="M50">
        <f t="shared" si="3"/>
        <v>0</v>
      </c>
    </row>
    <row r="51" spans="1:13" x14ac:dyDescent="0.25">
      <c r="A51" s="21">
        <v>49</v>
      </c>
      <c r="B51" s="37">
        <f>IFERROR(VLOOKUP(A51,Inventory!$A$5:$B$5011, 2, FALSE),0)</f>
        <v>0</v>
      </c>
      <c r="C51" s="66">
        <f t="shared" si="7"/>
        <v>0</v>
      </c>
      <c r="D51" s="67"/>
      <c r="E51" s="66" t="str">
        <f t="shared" si="8"/>
        <v/>
      </c>
      <c r="F51" s="67"/>
      <c r="G51" s="38" t="e">
        <f t="shared" si="9"/>
        <v>#VALUE!</v>
      </c>
      <c r="H51" s="39"/>
      <c r="I51" s="21"/>
      <c r="J51" s="21"/>
      <c r="L51">
        <f>IF(SUM($B$3:B50) + B51 &gt; $J$25, IF(SUM($B$3:B50) &lt; $J$25, $J$25 - SUM($B$3:B50), 0), B51)</f>
        <v>0</v>
      </c>
      <c r="M51">
        <f t="shared" si="3"/>
        <v>0</v>
      </c>
    </row>
    <row r="52" spans="1:13" x14ac:dyDescent="0.25">
      <c r="A52" s="21">
        <v>50</v>
      </c>
      <c r="B52" s="37">
        <f>IFERROR(VLOOKUP(A52,Inventory!$A$5:$B$5011, 2, FALSE),0)</f>
        <v>0</v>
      </c>
      <c r="C52" s="66">
        <f t="shared" si="7"/>
        <v>0</v>
      </c>
      <c r="D52" s="67"/>
      <c r="E52" s="66" t="str">
        <f t="shared" si="8"/>
        <v/>
      </c>
      <c r="F52" s="67"/>
      <c r="G52" s="38" t="e">
        <f t="shared" si="9"/>
        <v>#VALUE!</v>
      </c>
      <c r="H52" s="39"/>
      <c r="I52" s="21"/>
      <c r="J52" s="21"/>
      <c r="L52">
        <f>IF(SUM($B$3:B51) + B52 &gt; $J$25, IF(SUM($B$3:B51) &lt; $J$25, $J$25 - SUM($B$3:B51), 0), B52)</f>
        <v>0</v>
      </c>
      <c r="M52">
        <f t="shared" si="3"/>
        <v>0</v>
      </c>
    </row>
    <row r="53" spans="1:13" x14ac:dyDescent="0.25">
      <c r="A53" s="21">
        <v>51</v>
      </c>
      <c r="B53" s="37">
        <f>IFERROR(VLOOKUP(A53,Inventory!$A$5:$B$5011, 2, FALSE),0)</f>
        <v>0</v>
      </c>
      <c r="C53" s="66">
        <f t="shared" si="7"/>
        <v>0</v>
      </c>
      <c r="D53" s="67"/>
      <c r="E53" s="66" t="str">
        <f t="shared" si="8"/>
        <v/>
      </c>
      <c r="F53" s="67"/>
      <c r="G53" s="38" t="e">
        <f t="shared" si="9"/>
        <v>#VALUE!</v>
      </c>
      <c r="H53" s="39"/>
      <c r="I53" s="21"/>
      <c r="J53" s="21"/>
      <c r="L53">
        <f>IF(SUM($B$3:B52) + B53 &gt; $J$25, IF(SUM($B$3:B52) &lt; $J$25, $J$25 - SUM($B$3:B52), 0), B53)</f>
        <v>0</v>
      </c>
      <c r="M53">
        <f t="shared" si="3"/>
        <v>0</v>
      </c>
    </row>
    <row r="54" spans="1:13" x14ac:dyDescent="0.25">
      <c r="A54" s="21">
        <v>52</v>
      </c>
      <c r="B54" s="37">
        <f>IFERROR(VLOOKUP(A54,Inventory!$A$5:$B$5011, 2, FALSE),0)</f>
        <v>0</v>
      </c>
      <c r="C54" s="66">
        <f t="shared" si="7"/>
        <v>0</v>
      </c>
      <c r="D54" s="67"/>
      <c r="E54" s="66" t="str">
        <f t="shared" si="8"/>
        <v/>
      </c>
      <c r="F54" s="67"/>
      <c r="G54" s="38" t="e">
        <f t="shared" si="9"/>
        <v>#VALUE!</v>
      </c>
      <c r="H54" s="39"/>
      <c r="I54" s="21"/>
      <c r="J54" s="21"/>
      <c r="L54">
        <f>IF(SUM($B$3:B53) + B54 &gt; $J$25, IF(SUM($B$3:B53) &lt; $J$25, $J$25 - SUM($B$3:B53), 0), B54)</f>
        <v>0</v>
      </c>
      <c r="M54">
        <f t="shared" si="3"/>
        <v>0</v>
      </c>
    </row>
    <row r="55" spans="1:13" x14ac:dyDescent="0.25">
      <c r="A55" s="21">
        <v>53</v>
      </c>
      <c r="B55" s="37">
        <f>IFERROR(VLOOKUP(A55,Inventory!$A$5:$B$5011, 2, FALSE),0)</f>
        <v>0</v>
      </c>
      <c r="C55" s="66">
        <f t="shared" si="7"/>
        <v>0</v>
      </c>
      <c r="D55" s="67"/>
      <c r="E55" s="66" t="str">
        <f t="shared" si="8"/>
        <v/>
      </c>
      <c r="F55" s="67"/>
      <c r="G55" s="38" t="e">
        <f t="shared" si="9"/>
        <v>#VALUE!</v>
      </c>
      <c r="H55" s="39"/>
      <c r="I55" s="21"/>
      <c r="J55" s="21"/>
      <c r="L55">
        <f>IF(SUM($B$3:B54) + B55 &gt; $J$25, IF(SUM($B$3:B54) &lt; $J$25, $J$25 - SUM($B$3:B54), 0), B55)</f>
        <v>0</v>
      </c>
      <c r="M55">
        <f t="shared" si="3"/>
        <v>0</v>
      </c>
    </row>
    <row r="56" spans="1:13" x14ac:dyDescent="0.25">
      <c r="A56" s="21">
        <v>54</v>
      </c>
      <c r="B56" s="37">
        <f>IFERROR(VLOOKUP(A56,Inventory!$A$5:$B$5011, 2, FALSE),0)</f>
        <v>0</v>
      </c>
      <c r="C56" s="66">
        <f t="shared" si="7"/>
        <v>0</v>
      </c>
      <c r="D56" s="67"/>
      <c r="E56" s="66" t="str">
        <f t="shared" si="8"/>
        <v/>
      </c>
      <c r="F56" s="67"/>
      <c r="G56" s="38" t="e">
        <f t="shared" si="9"/>
        <v>#VALUE!</v>
      </c>
      <c r="H56" s="39"/>
      <c r="I56" s="21"/>
      <c r="J56" s="21"/>
      <c r="L56">
        <f>IF(SUM($B$3:B55) + B56 &gt; $J$25, IF(SUM($B$3:B55) &lt; $J$25, $J$25 - SUM($B$3:B55), 0), B56)</f>
        <v>0</v>
      </c>
      <c r="M56">
        <f t="shared" si="3"/>
        <v>0</v>
      </c>
    </row>
    <row r="57" spans="1:13" x14ac:dyDescent="0.25">
      <c r="A57" s="21">
        <v>55</v>
      </c>
      <c r="B57" s="37">
        <f>IFERROR(VLOOKUP(A57,Inventory!$A$5:$B$5011, 2, FALSE),0)</f>
        <v>0</v>
      </c>
      <c r="C57" s="66">
        <f t="shared" si="7"/>
        <v>0</v>
      </c>
      <c r="D57" s="67"/>
      <c r="E57" s="66" t="str">
        <f t="shared" si="8"/>
        <v/>
      </c>
      <c r="F57" s="67"/>
      <c r="G57" s="38" t="e">
        <f t="shared" si="9"/>
        <v>#VALUE!</v>
      </c>
      <c r="H57" s="39"/>
      <c r="I57" s="21"/>
      <c r="J57" s="21"/>
      <c r="L57">
        <f>IF(SUM($B$3:B56) + B57 &gt; $J$25, IF(SUM($B$3:B56) &lt; $J$25, $J$25 - SUM($B$3:B56), 0), B57)</f>
        <v>0</v>
      </c>
      <c r="M57">
        <f t="shared" si="3"/>
        <v>0</v>
      </c>
    </row>
    <row r="58" spans="1:13" x14ac:dyDescent="0.25">
      <c r="A58" s="21">
        <v>56</v>
      </c>
      <c r="B58" s="37">
        <f>IFERROR(VLOOKUP(A58,Inventory!$A$5:$B$5011, 2, FALSE),0)</f>
        <v>0</v>
      </c>
      <c r="C58" s="66">
        <f t="shared" si="7"/>
        <v>0</v>
      </c>
      <c r="D58" s="67"/>
      <c r="E58" s="66" t="str">
        <f t="shared" si="8"/>
        <v/>
      </c>
      <c r="F58" s="67"/>
      <c r="G58" s="38" t="e">
        <f t="shared" si="9"/>
        <v>#VALUE!</v>
      </c>
      <c r="H58" s="39"/>
      <c r="I58" s="21"/>
      <c r="J58" s="21"/>
      <c r="L58">
        <f>IF(SUM($B$3:B57) + B58 &gt; $J$25, IF(SUM($B$3:B57) &lt; $J$25, $J$25 - SUM($B$3:B57), 0), B58)</f>
        <v>0</v>
      </c>
      <c r="M58">
        <f t="shared" si="3"/>
        <v>0</v>
      </c>
    </row>
    <row r="59" spans="1:13" x14ac:dyDescent="0.25">
      <c r="A59" s="21">
        <v>57</v>
      </c>
      <c r="B59" s="37">
        <f>IFERROR(VLOOKUP(A59,Inventory!$A$5:$B$5011, 2, FALSE),0)</f>
        <v>0</v>
      </c>
      <c r="C59" s="66">
        <f t="shared" si="7"/>
        <v>0</v>
      </c>
      <c r="D59" s="67"/>
      <c r="E59" s="66" t="str">
        <f t="shared" si="8"/>
        <v/>
      </c>
      <c r="F59" s="67"/>
      <c r="G59" s="38" t="e">
        <f t="shared" si="9"/>
        <v>#VALUE!</v>
      </c>
      <c r="H59" s="39"/>
      <c r="I59" s="21"/>
      <c r="J59" s="21"/>
      <c r="L59">
        <f>IF(SUM($B$3:B58) + B59 &gt; $J$25, IF(SUM($B$3:B58) &lt; $J$25, $J$25 - SUM($B$3:B58), 0), B59)</f>
        <v>0</v>
      </c>
      <c r="M59">
        <f t="shared" si="3"/>
        <v>0</v>
      </c>
    </row>
    <row r="60" spans="1:13" x14ac:dyDescent="0.25">
      <c r="A60" s="21">
        <v>58</v>
      </c>
      <c r="B60" s="37">
        <f>IFERROR(VLOOKUP(A60,Inventory!$A$5:$B$5011, 2, FALSE),0)</f>
        <v>0</v>
      </c>
      <c r="C60" s="66">
        <f t="shared" si="7"/>
        <v>0</v>
      </c>
      <c r="D60" s="67"/>
      <c r="E60" s="66" t="str">
        <f t="shared" si="8"/>
        <v/>
      </c>
      <c r="F60" s="67"/>
      <c r="G60" s="38" t="e">
        <f t="shared" si="9"/>
        <v>#VALUE!</v>
      </c>
      <c r="H60" s="39"/>
      <c r="I60" s="21"/>
      <c r="J60" s="21"/>
      <c r="L60">
        <f>IF(SUM($B$3:B59) + B60 &gt; $J$25, IF(SUM($B$3:B59) &lt; $J$25, $J$25 - SUM($B$3:B59), 0), B60)</f>
        <v>0</v>
      </c>
      <c r="M60">
        <f t="shared" si="3"/>
        <v>0</v>
      </c>
    </row>
    <row r="61" spans="1:13" x14ac:dyDescent="0.25">
      <c r="A61" s="21">
        <v>59</v>
      </c>
      <c r="B61" s="37">
        <f>IFERROR(VLOOKUP(A61,Inventory!$A$5:$B$5011, 2, FALSE),0)</f>
        <v>0</v>
      </c>
      <c r="C61" s="66">
        <f t="shared" si="7"/>
        <v>0</v>
      </c>
      <c r="D61" s="67"/>
      <c r="E61" s="66" t="str">
        <f t="shared" si="8"/>
        <v/>
      </c>
      <c r="F61" s="67"/>
      <c r="G61" s="38" t="e">
        <f t="shared" si="9"/>
        <v>#VALUE!</v>
      </c>
      <c r="H61" s="39"/>
      <c r="I61" s="21"/>
      <c r="J61" s="21"/>
      <c r="L61">
        <f>IF(SUM($B$3:B60) + B61 &gt; $J$25, IF(SUM($B$3:B60) &lt; $J$25, $J$25 - SUM($B$3:B60), 0), B61)</f>
        <v>0</v>
      </c>
      <c r="M61">
        <f t="shared" si="3"/>
        <v>0</v>
      </c>
    </row>
    <row r="62" spans="1:13" x14ac:dyDescent="0.25">
      <c r="A62" s="21">
        <v>60</v>
      </c>
      <c r="B62" s="37">
        <f>IFERROR(VLOOKUP(A62,Inventory!$A$5:$B$5011, 2, FALSE),0)</f>
        <v>0</v>
      </c>
      <c r="C62" s="66">
        <f t="shared" si="7"/>
        <v>0</v>
      </c>
      <c r="D62" s="67"/>
      <c r="E62" s="66" t="str">
        <f t="shared" si="8"/>
        <v/>
      </c>
      <c r="F62" s="67"/>
      <c r="G62" s="38" t="e">
        <f t="shared" si="9"/>
        <v>#VALUE!</v>
      </c>
      <c r="H62" s="39"/>
      <c r="I62" s="21"/>
      <c r="J62" s="21"/>
      <c r="L62">
        <f>IF(SUM($B$3:B61) + B62 &gt; $J$25, IF(SUM($B$3:B61) &lt; $J$25, $J$25 - SUM($B$3:B61), 0), B62)</f>
        <v>0</v>
      </c>
      <c r="M62">
        <f t="shared" si="3"/>
        <v>0</v>
      </c>
    </row>
    <row r="63" spans="1:13" x14ac:dyDescent="0.25">
      <c r="A63" s="21">
        <v>61</v>
      </c>
      <c r="B63" s="37">
        <f>IFERROR(VLOOKUP(A63,Inventory!$A$5:$B$5011, 2, FALSE),0)</f>
        <v>0</v>
      </c>
      <c r="C63" s="66">
        <f t="shared" si="7"/>
        <v>0</v>
      </c>
      <c r="D63" s="67"/>
      <c r="E63" s="66" t="str">
        <f t="shared" si="8"/>
        <v/>
      </c>
      <c r="F63" s="67"/>
      <c r="G63" s="38" t="e">
        <f t="shared" si="9"/>
        <v>#VALUE!</v>
      </c>
      <c r="H63" s="39"/>
      <c r="I63" s="21"/>
      <c r="J63" s="21"/>
      <c r="L63">
        <f>IF(SUM($B$3:B62) + B63 &gt; $J$25, IF(SUM($B$3:B62) &lt; $J$25, $J$25 - SUM($B$3:B62), 0), B63)</f>
        <v>0</v>
      </c>
      <c r="M63">
        <f t="shared" si="3"/>
        <v>0</v>
      </c>
    </row>
    <row r="64" spans="1:13" x14ac:dyDescent="0.25">
      <c r="A64" s="21">
        <v>62</v>
      </c>
      <c r="B64" s="37">
        <f>IFERROR(VLOOKUP(A64,Inventory!$A$5:$B$5011, 2, FALSE),0)</f>
        <v>0</v>
      </c>
      <c r="C64" s="66">
        <f t="shared" si="7"/>
        <v>0</v>
      </c>
      <c r="D64" s="67"/>
      <c r="E64" s="66" t="str">
        <f t="shared" si="8"/>
        <v/>
      </c>
      <c r="F64" s="67"/>
      <c r="G64" s="38" t="e">
        <f t="shared" si="9"/>
        <v>#VALUE!</v>
      </c>
      <c r="H64" s="39"/>
      <c r="I64" s="21"/>
      <c r="J64" s="21"/>
      <c r="L64">
        <f>IF(SUM($B$3:B63) + B64 &gt; $J$25, IF(SUM($B$3:B63) &lt; $J$25, $J$25 - SUM($B$3:B63), 0), B64)</f>
        <v>0</v>
      </c>
      <c r="M64">
        <f t="shared" si="3"/>
        <v>0</v>
      </c>
    </row>
    <row r="65" spans="1:13" x14ac:dyDescent="0.25">
      <c r="A65" s="21">
        <v>63</v>
      </c>
      <c r="B65" s="37">
        <f>IFERROR(VLOOKUP(A65,Inventory!$A$5:$B$5011, 2, FALSE),0)</f>
        <v>0</v>
      </c>
      <c r="C65" s="66">
        <f t="shared" si="7"/>
        <v>0</v>
      </c>
      <c r="D65" s="67"/>
      <c r="E65" s="66" t="str">
        <f t="shared" si="8"/>
        <v/>
      </c>
      <c r="F65" s="67"/>
      <c r="G65" s="38" t="e">
        <f t="shared" si="9"/>
        <v>#VALUE!</v>
      </c>
      <c r="H65" s="39"/>
      <c r="I65" s="21"/>
      <c r="J65" s="21"/>
      <c r="L65">
        <f>IF(SUM($B$3:B64) + B65 &gt; $J$25, IF(SUM($B$3:B64) &lt; $J$25, $J$25 - SUM($B$3:B64), 0), B65)</f>
        <v>0</v>
      </c>
      <c r="M65">
        <f t="shared" si="3"/>
        <v>0</v>
      </c>
    </row>
    <row r="66" spans="1:13" x14ac:dyDescent="0.25">
      <c r="A66" s="21">
        <v>64</v>
      </c>
      <c r="B66" s="37">
        <f>IFERROR(VLOOKUP(A66,Inventory!$A$5:$B$5011, 2, FALSE),0)</f>
        <v>0</v>
      </c>
      <c r="C66" s="66">
        <f t="shared" si="7"/>
        <v>0</v>
      </c>
      <c r="D66" s="67"/>
      <c r="E66" s="66" t="str">
        <f t="shared" si="8"/>
        <v/>
      </c>
      <c r="F66" s="67"/>
      <c r="G66" s="38" t="e">
        <f t="shared" si="9"/>
        <v>#VALUE!</v>
      </c>
      <c r="H66" s="39"/>
      <c r="I66" s="21"/>
      <c r="J66" s="21"/>
      <c r="L66">
        <f>IF(SUM($B$3:B65) + B66 &gt; $J$25, IF(SUM($B$3:B65) &lt; $J$25, $J$25 - SUM($B$3:B65), 0), B66)</f>
        <v>0</v>
      </c>
      <c r="M66">
        <f t="shared" si="3"/>
        <v>0</v>
      </c>
    </row>
    <row r="67" spans="1:13" x14ac:dyDescent="0.25">
      <c r="A67" s="21">
        <v>65</v>
      </c>
      <c r="B67" s="37">
        <f>IFERROR(VLOOKUP(A67,Inventory!$A$5:$B$5011, 2, FALSE),0)</f>
        <v>0</v>
      </c>
      <c r="C67" s="66">
        <f t="shared" si="7"/>
        <v>0</v>
      </c>
      <c r="D67" s="67"/>
      <c r="E67" s="66" t="str">
        <f t="shared" si="8"/>
        <v/>
      </c>
      <c r="F67" s="67"/>
      <c r="G67" s="38" t="e">
        <f t="shared" si="9"/>
        <v>#VALUE!</v>
      </c>
      <c r="H67" s="39"/>
      <c r="I67" s="21"/>
      <c r="J67" s="21"/>
      <c r="L67">
        <f>IF(SUM($B$3:B66) + B67 &gt; $J$25, IF(SUM($B$3:B66) &lt; $J$25, $J$25 - SUM($B$3:B66), 0), B67)</f>
        <v>0</v>
      </c>
      <c r="M67">
        <f t="shared" si="3"/>
        <v>0</v>
      </c>
    </row>
    <row r="68" spans="1:13" x14ac:dyDescent="0.25">
      <c r="A68" s="21">
        <v>66</v>
      </c>
      <c r="B68" s="37">
        <f>IFERROR(VLOOKUP(A68,Inventory!$A$5:$B$5011, 2, FALSE),0)</f>
        <v>0</v>
      </c>
      <c r="C68" s="66">
        <f t="shared" si="7"/>
        <v>0</v>
      </c>
      <c r="D68" s="67"/>
      <c r="E68" s="66" t="str">
        <f t="shared" si="8"/>
        <v/>
      </c>
      <c r="F68" s="67"/>
      <c r="G68" s="38" t="e">
        <f t="shared" si="9"/>
        <v>#VALUE!</v>
      </c>
      <c r="H68" s="39"/>
      <c r="I68" s="21"/>
      <c r="J68" s="21"/>
      <c r="L68">
        <f>IF(SUM($B$3:B67) + B68 &gt; $J$25, IF(SUM($B$3:B67) &lt; $J$25, $J$25 - SUM($B$3:B67), 0), B68)</f>
        <v>0</v>
      </c>
      <c r="M68">
        <f t="shared" si="3"/>
        <v>0</v>
      </c>
    </row>
    <row r="69" spans="1:13" x14ac:dyDescent="0.25">
      <c r="A69" s="21">
        <v>67</v>
      </c>
      <c r="B69" s="37">
        <f>IFERROR(VLOOKUP(A69,Inventory!$A$5:$B$5011, 2, FALSE),0)</f>
        <v>0</v>
      </c>
      <c r="C69" s="66">
        <f t="shared" si="7"/>
        <v>0</v>
      </c>
      <c r="D69" s="67"/>
      <c r="E69" s="66" t="str">
        <f t="shared" si="8"/>
        <v/>
      </c>
      <c r="F69" s="67"/>
      <c r="G69" s="38" t="e">
        <f t="shared" si="9"/>
        <v>#VALUE!</v>
      </c>
      <c r="H69" s="39"/>
      <c r="I69" s="21"/>
      <c r="J69" s="21"/>
      <c r="L69">
        <f>IF(SUM($B$3:B68) + B69 &gt; $J$25, IF(SUM($B$3:B68) &lt; $J$25, $J$25 - SUM($B$3:B68), 0), B69)</f>
        <v>0</v>
      </c>
      <c r="M69">
        <f t="shared" ref="M69:M132" si="10">IF(L68&gt;=$J$25,L69,(L69+L68))</f>
        <v>0</v>
      </c>
    </row>
    <row r="70" spans="1:13" x14ac:dyDescent="0.25">
      <c r="A70" s="21">
        <v>68</v>
      </c>
      <c r="B70" s="37">
        <f>IFERROR(VLOOKUP(A70,Inventory!$A$5:$B$5011, 2, FALSE),0)</f>
        <v>0</v>
      </c>
      <c r="C70" s="66">
        <f t="shared" si="7"/>
        <v>0</v>
      </c>
      <c r="D70" s="67"/>
      <c r="E70" s="66" t="str">
        <f t="shared" si="8"/>
        <v/>
      </c>
      <c r="F70" s="67"/>
      <c r="G70" s="38" t="e">
        <f t="shared" si="9"/>
        <v>#VALUE!</v>
      </c>
      <c r="H70" s="39"/>
      <c r="I70" s="21"/>
      <c r="J70" s="21"/>
      <c r="L70">
        <f>IF(SUM($B$3:B69) + B70 &gt; $J$25, IF(SUM($B$3:B69) &lt; $J$25, $J$25 - SUM($B$3:B69), 0), B70)</f>
        <v>0</v>
      </c>
      <c r="M70">
        <f t="shared" si="10"/>
        <v>0</v>
      </c>
    </row>
    <row r="71" spans="1:13" x14ac:dyDescent="0.25">
      <c r="A71" s="21">
        <v>69</v>
      </c>
      <c r="B71" s="37">
        <f>IFERROR(VLOOKUP(A71,Inventory!$A$5:$B$5011, 2, FALSE),0)</f>
        <v>0</v>
      </c>
      <c r="C71" s="66">
        <f t="shared" si="7"/>
        <v>0</v>
      </c>
      <c r="D71" s="67"/>
      <c r="E71" s="66" t="str">
        <f t="shared" si="8"/>
        <v/>
      </c>
      <c r="F71" s="67"/>
      <c r="G71" s="38" t="e">
        <f t="shared" si="9"/>
        <v>#VALUE!</v>
      </c>
      <c r="H71" s="39"/>
      <c r="I71" s="21"/>
      <c r="J71" s="21"/>
      <c r="L71">
        <f>IF(SUM($B$3:B70) + B71 &gt; $J$25, IF(SUM($B$3:B70) &lt; $J$25, $J$25 - SUM($B$3:B70), 0), B71)</f>
        <v>0</v>
      </c>
      <c r="M71">
        <f t="shared" si="10"/>
        <v>0</v>
      </c>
    </row>
    <row r="72" spans="1:13" x14ac:dyDescent="0.25">
      <c r="A72" s="21">
        <v>70</v>
      </c>
      <c r="B72" s="37">
        <f>IFERROR(VLOOKUP(A72,Inventory!$A$5:$B$5011, 2, FALSE),0)</f>
        <v>0</v>
      </c>
      <c r="C72" s="66">
        <f t="shared" si="7"/>
        <v>0</v>
      </c>
      <c r="D72" s="67"/>
      <c r="E72" s="66" t="str">
        <f t="shared" si="8"/>
        <v/>
      </c>
      <c r="F72" s="67"/>
      <c r="G72" s="38" t="e">
        <f t="shared" si="9"/>
        <v>#VALUE!</v>
      </c>
      <c r="H72" s="39"/>
      <c r="I72" s="21"/>
      <c r="J72" s="21"/>
      <c r="L72">
        <f>IF(SUM($B$3:B71) + B72 &gt; $J$25, IF(SUM($B$3:B71) &lt; $J$25, $J$25 - SUM($B$3:B71), 0), B72)</f>
        <v>0</v>
      </c>
      <c r="M72">
        <f t="shared" si="10"/>
        <v>0</v>
      </c>
    </row>
    <row r="73" spans="1:13" x14ac:dyDescent="0.25">
      <c r="A73" s="21">
        <v>71</v>
      </c>
      <c r="B73" s="37">
        <f>IFERROR(VLOOKUP(A73,Inventory!$A$5:$B$5011, 2, FALSE),0)</f>
        <v>0</v>
      </c>
      <c r="C73" s="66">
        <f t="shared" si="7"/>
        <v>0</v>
      </c>
      <c r="D73" s="67"/>
      <c r="E73" s="66" t="str">
        <f t="shared" si="8"/>
        <v/>
      </c>
      <c r="F73" s="67"/>
      <c r="G73" s="38" t="e">
        <f t="shared" si="9"/>
        <v>#VALUE!</v>
      </c>
      <c r="H73" s="39"/>
      <c r="I73" s="21"/>
      <c r="J73" s="21"/>
      <c r="L73">
        <f>IF(SUM($B$3:B72) + B73 &gt; $J$25, IF(SUM($B$3:B72) &lt; $J$25, $J$25 - SUM($B$3:B72), 0), B73)</f>
        <v>0</v>
      </c>
      <c r="M73">
        <f t="shared" si="10"/>
        <v>0</v>
      </c>
    </row>
    <row r="74" spans="1:13" x14ac:dyDescent="0.25">
      <c r="A74" s="21">
        <v>72</v>
      </c>
      <c r="B74" s="37">
        <f>IFERROR(VLOOKUP(A74,Inventory!$A$5:$B$5011, 2, FALSE),0)</f>
        <v>0</v>
      </c>
      <c r="C74" s="66">
        <f t="shared" si="7"/>
        <v>0</v>
      </c>
      <c r="D74" s="67"/>
      <c r="E74" s="66" t="str">
        <f t="shared" si="8"/>
        <v/>
      </c>
      <c r="F74" s="67"/>
      <c r="G74" s="38" t="e">
        <f t="shared" si="9"/>
        <v>#VALUE!</v>
      </c>
      <c r="H74" s="39"/>
      <c r="I74" s="21"/>
      <c r="J74" s="21"/>
      <c r="L74">
        <f>IF(SUM($B$3:B73) + B74 &gt; $J$25, IF(SUM($B$3:B73) &lt; $J$25, $J$25 - SUM($B$3:B73), 0), B74)</f>
        <v>0</v>
      </c>
      <c r="M74">
        <f t="shared" si="10"/>
        <v>0</v>
      </c>
    </row>
    <row r="75" spans="1:13" x14ac:dyDescent="0.25">
      <c r="A75" s="21">
        <v>73</v>
      </c>
      <c r="B75" s="37">
        <f>IFERROR(VLOOKUP(A75,Inventory!$A$5:$B$5011, 2, FALSE),0)</f>
        <v>0</v>
      </c>
      <c r="C75" s="66">
        <f t="shared" si="7"/>
        <v>0</v>
      </c>
      <c r="D75" s="67"/>
      <c r="E75" s="66" t="str">
        <f t="shared" si="8"/>
        <v/>
      </c>
      <c r="F75" s="67"/>
      <c r="G75" s="38" t="e">
        <f t="shared" si="9"/>
        <v>#VALUE!</v>
      </c>
      <c r="H75" s="39"/>
      <c r="I75" s="21"/>
      <c r="J75" s="21"/>
      <c r="L75">
        <f>IF(SUM($B$3:B74) + B75 &gt; $J$25, IF(SUM($B$3:B74) &lt; $J$25, $J$25 - SUM($B$3:B74), 0), B75)</f>
        <v>0</v>
      </c>
      <c r="M75">
        <f t="shared" si="10"/>
        <v>0</v>
      </c>
    </row>
    <row r="76" spans="1:13" x14ac:dyDescent="0.25">
      <c r="A76" s="21">
        <v>74</v>
      </c>
      <c r="B76" s="37">
        <f>IFERROR(VLOOKUP(A76,Inventory!$A$5:$B$5011, 2, FALSE),0)</f>
        <v>0</v>
      </c>
      <c r="C76" s="66">
        <f t="shared" si="7"/>
        <v>0</v>
      </c>
      <c r="D76" s="67"/>
      <c r="E76" s="66" t="str">
        <f t="shared" si="8"/>
        <v/>
      </c>
      <c r="F76" s="67"/>
      <c r="G76" s="38" t="e">
        <f t="shared" si="9"/>
        <v>#VALUE!</v>
      </c>
      <c r="H76" s="39"/>
      <c r="I76" s="21"/>
      <c r="J76" s="21"/>
      <c r="L76">
        <f>IF(SUM($B$3:B75) + B76 &gt; $J$25, IF(SUM($B$3:B75) &lt; $J$25, $J$25 - SUM($B$3:B75), 0), B76)</f>
        <v>0</v>
      </c>
      <c r="M76">
        <f t="shared" si="10"/>
        <v>0</v>
      </c>
    </row>
    <row r="77" spans="1:13" x14ac:dyDescent="0.25">
      <c r="A77" s="21">
        <v>75</v>
      </c>
      <c r="B77" s="37">
        <f>IFERROR(VLOOKUP(A77,Inventory!$A$5:$B$5011, 2, FALSE),0)</f>
        <v>0</v>
      </c>
      <c r="C77" s="66">
        <f t="shared" si="7"/>
        <v>0</v>
      </c>
      <c r="D77" s="67"/>
      <c r="E77" s="66" t="str">
        <f t="shared" si="8"/>
        <v/>
      </c>
      <c r="F77" s="67"/>
      <c r="G77" s="38" t="e">
        <f t="shared" si="9"/>
        <v>#VALUE!</v>
      </c>
      <c r="H77" s="39"/>
      <c r="I77" s="21"/>
      <c r="J77" s="21"/>
      <c r="L77">
        <f>IF(SUM($B$3:B76) + B77 &gt; $J$25, IF(SUM($B$3:B76) &lt; $J$25, $J$25 - SUM($B$3:B76), 0), B77)</f>
        <v>0</v>
      </c>
      <c r="M77">
        <f t="shared" si="10"/>
        <v>0</v>
      </c>
    </row>
    <row r="78" spans="1:13" x14ac:dyDescent="0.25">
      <c r="A78" s="21">
        <v>76</v>
      </c>
      <c r="B78" s="37">
        <f>IFERROR(VLOOKUP(A78,Inventory!$A$5:$B$5011, 2, FALSE),0)</f>
        <v>0</v>
      </c>
      <c r="C78" s="66">
        <f t="shared" si="7"/>
        <v>0</v>
      </c>
      <c r="D78" s="67"/>
      <c r="E78" s="66" t="str">
        <f t="shared" si="8"/>
        <v/>
      </c>
      <c r="F78" s="67"/>
      <c r="G78" s="38" t="e">
        <f t="shared" si="9"/>
        <v>#VALUE!</v>
      </c>
      <c r="H78" s="39"/>
      <c r="I78" s="21"/>
      <c r="J78" s="21"/>
      <c r="L78">
        <f>IF(SUM($B$3:B77) + B78 &gt; $J$25, IF(SUM($B$3:B77) &lt; $J$25, $J$25 - SUM($B$3:B77), 0), B78)</f>
        <v>0</v>
      </c>
      <c r="M78">
        <f t="shared" si="10"/>
        <v>0</v>
      </c>
    </row>
    <row r="79" spans="1:13" x14ac:dyDescent="0.25">
      <c r="A79" s="21">
        <v>77</v>
      </c>
      <c r="B79" s="37">
        <f>IFERROR(VLOOKUP(A79,Inventory!$A$5:$B$5011, 2, FALSE),0)</f>
        <v>0</v>
      </c>
      <c r="C79" s="66">
        <f t="shared" si="7"/>
        <v>0</v>
      </c>
      <c r="D79" s="67"/>
      <c r="E79" s="66" t="str">
        <f t="shared" si="8"/>
        <v/>
      </c>
      <c r="F79" s="67"/>
      <c r="G79" s="38" t="e">
        <f t="shared" si="9"/>
        <v>#VALUE!</v>
      </c>
      <c r="H79" s="39"/>
      <c r="I79" s="21"/>
      <c r="J79" s="21"/>
      <c r="L79">
        <f>IF(SUM($B$3:B78) + B79 &gt; $J$25, IF(SUM($B$3:B78) &lt; $J$25, $J$25 - SUM($B$3:B78), 0), B79)</f>
        <v>0</v>
      </c>
      <c r="M79">
        <f t="shared" si="10"/>
        <v>0</v>
      </c>
    </row>
    <row r="80" spans="1:13" x14ac:dyDescent="0.25">
      <c r="A80" s="21">
        <v>78</v>
      </c>
      <c r="B80" s="37">
        <f>IFERROR(VLOOKUP(A80,Inventory!$A$5:$B$5011, 2, FALSE),0)</f>
        <v>0</v>
      </c>
      <c r="C80" s="66">
        <f t="shared" si="7"/>
        <v>0</v>
      </c>
      <c r="D80" s="67"/>
      <c r="E80" s="66" t="str">
        <f t="shared" si="8"/>
        <v/>
      </c>
      <c r="F80" s="67"/>
      <c r="G80" s="38" t="e">
        <f t="shared" si="9"/>
        <v>#VALUE!</v>
      </c>
      <c r="H80" s="39"/>
      <c r="I80" s="21"/>
      <c r="J80" s="21"/>
      <c r="L80">
        <f>IF(SUM($B$3:B79) + B80 &gt; $J$25, IF(SUM($B$3:B79) &lt; $J$25, $J$25 - SUM($B$3:B79), 0), B80)</f>
        <v>0</v>
      </c>
      <c r="M80">
        <f t="shared" si="10"/>
        <v>0</v>
      </c>
    </row>
    <row r="81" spans="1:13" x14ac:dyDescent="0.25">
      <c r="A81" s="21">
        <v>79</v>
      </c>
      <c r="B81" s="37">
        <f>IFERROR(VLOOKUP(A81,Inventory!$A$5:$B$5011, 2, FALSE),0)</f>
        <v>0</v>
      </c>
      <c r="C81" s="66">
        <f t="shared" si="7"/>
        <v>0</v>
      </c>
      <c r="D81" s="67"/>
      <c r="E81" s="66" t="str">
        <f t="shared" si="8"/>
        <v/>
      </c>
      <c r="F81" s="67"/>
      <c r="G81" s="38" t="e">
        <f t="shared" si="9"/>
        <v>#VALUE!</v>
      </c>
      <c r="H81" s="39"/>
      <c r="I81" s="21"/>
      <c r="J81" s="21"/>
      <c r="L81">
        <f>IF(SUM($B$3:B80) + B81 &gt; $J$25, IF(SUM($B$3:B80) &lt; $J$25, $J$25 - SUM($B$3:B80), 0), B81)</f>
        <v>0</v>
      </c>
      <c r="M81">
        <f t="shared" si="10"/>
        <v>0</v>
      </c>
    </row>
    <row r="82" spans="1:13" x14ac:dyDescent="0.25">
      <c r="A82" s="21">
        <v>80</v>
      </c>
      <c r="B82" s="37">
        <f>IFERROR(VLOOKUP(A82,Inventory!$A$5:$B$5011, 2, FALSE),0)</f>
        <v>0</v>
      </c>
      <c r="C82" s="66">
        <f t="shared" si="7"/>
        <v>0</v>
      </c>
      <c r="D82" s="67"/>
      <c r="E82" s="66" t="str">
        <f t="shared" si="8"/>
        <v/>
      </c>
      <c r="F82" s="67"/>
      <c r="G82" s="38" t="e">
        <f t="shared" si="9"/>
        <v>#VALUE!</v>
      </c>
      <c r="H82" s="39"/>
      <c r="I82" s="21"/>
      <c r="J82" s="21"/>
      <c r="L82">
        <f>IF(SUM($B$3:B81) + B82 &gt; $J$25, IF(SUM($B$3:B81) &lt; $J$25, $J$25 - SUM($B$3:B81), 0), B82)</f>
        <v>0</v>
      </c>
      <c r="M82">
        <f t="shared" si="10"/>
        <v>0</v>
      </c>
    </row>
    <row r="83" spans="1:13" x14ac:dyDescent="0.25">
      <c r="A83" s="21">
        <v>81</v>
      </c>
      <c r="B83" s="37">
        <f>IFERROR(VLOOKUP(A83,Inventory!$A$5:$B$5011, 2, FALSE),0)</f>
        <v>0</v>
      </c>
      <c r="C83" s="66">
        <f t="shared" si="7"/>
        <v>0</v>
      </c>
      <c r="D83" s="67"/>
      <c r="E83" s="66" t="str">
        <f t="shared" si="8"/>
        <v/>
      </c>
      <c r="F83" s="67"/>
      <c r="G83" s="38" t="e">
        <f t="shared" si="9"/>
        <v>#VALUE!</v>
      </c>
      <c r="H83" s="39"/>
      <c r="I83" s="21"/>
      <c r="J83" s="21"/>
      <c r="L83">
        <f>IF(SUM($B$3:B82) + B83 &gt; $J$25, IF(SUM($B$3:B82) &lt; $J$25, $J$25 - SUM($B$3:B82), 0), B83)</f>
        <v>0</v>
      </c>
      <c r="M83">
        <f t="shared" si="10"/>
        <v>0</v>
      </c>
    </row>
    <row r="84" spans="1:13" x14ac:dyDescent="0.25">
      <c r="A84" s="21">
        <v>82</v>
      </c>
      <c r="B84" s="37">
        <f>IFERROR(VLOOKUP(A84,Inventory!$A$5:$B$5011, 2, FALSE),0)</f>
        <v>0</v>
      </c>
      <c r="C84" s="66">
        <f t="shared" si="7"/>
        <v>0</v>
      </c>
      <c r="D84" s="67"/>
      <c r="E84" s="66" t="str">
        <f t="shared" si="8"/>
        <v/>
      </c>
      <c r="F84" s="67"/>
      <c r="G84" s="38" t="e">
        <f t="shared" si="9"/>
        <v>#VALUE!</v>
      </c>
      <c r="H84" s="39"/>
      <c r="I84" s="21"/>
      <c r="J84" s="21"/>
      <c r="L84">
        <f>IF(SUM($B$3:B83) + B84 &gt; $J$25, IF(SUM($B$3:B83) &lt; $J$25, $J$25 - SUM($B$3:B83), 0), B84)</f>
        <v>0</v>
      </c>
      <c r="M84">
        <f t="shared" si="10"/>
        <v>0</v>
      </c>
    </row>
    <row r="85" spans="1:13" x14ac:dyDescent="0.25">
      <c r="A85" s="21">
        <v>83</v>
      </c>
      <c r="B85" s="37">
        <f>IFERROR(VLOOKUP(A85,Inventory!$A$5:$B$5011, 2, FALSE),0)</f>
        <v>0</v>
      </c>
      <c r="C85" s="66">
        <f t="shared" si="7"/>
        <v>0</v>
      </c>
      <c r="D85" s="67"/>
      <c r="E85" s="66" t="str">
        <f t="shared" si="8"/>
        <v/>
      </c>
      <c r="F85" s="67"/>
      <c r="G85" s="38" t="e">
        <f t="shared" si="9"/>
        <v>#VALUE!</v>
      </c>
      <c r="H85" s="39"/>
      <c r="I85" s="21"/>
      <c r="J85" s="21"/>
      <c r="L85">
        <f>IF(SUM($B$3:B84) + B85 &gt; $J$25, IF(SUM($B$3:B84) &lt; $J$25, $J$25 - SUM($B$3:B84), 0), B85)</f>
        <v>0</v>
      </c>
      <c r="M85">
        <f t="shared" si="10"/>
        <v>0</v>
      </c>
    </row>
    <row r="86" spans="1:13" x14ac:dyDescent="0.25">
      <c r="A86" s="21">
        <v>84</v>
      </c>
      <c r="B86" s="37">
        <f>IFERROR(VLOOKUP(A86,Inventory!$A$5:$B$5011, 2, FALSE),0)</f>
        <v>0</v>
      </c>
      <c r="C86" s="66">
        <f t="shared" si="7"/>
        <v>0</v>
      </c>
      <c r="D86" s="67"/>
      <c r="E86" s="66" t="str">
        <f t="shared" si="8"/>
        <v/>
      </c>
      <c r="F86" s="67"/>
      <c r="G86" s="38" t="e">
        <f t="shared" si="9"/>
        <v>#VALUE!</v>
      </c>
      <c r="H86" s="39"/>
      <c r="I86" s="21"/>
      <c r="J86" s="21"/>
      <c r="L86">
        <f>IF(SUM($B$3:B85) + B86 &gt; $J$25, IF(SUM($B$3:B85) &lt; $J$25, $J$25 - SUM($B$3:B85), 0), B86)</f>
        <v>0</v>
      </c>
      <c r="M86">
        <f t="shared" si="10"/>
        <v>0</v>
      </c>
    </row>
    <row r="87" spans="1:13" x14ac:dyDescent="0.25">
      <c r="A87" s="21">
        <v>85</v>
      </c>
      <c r="B87" s="37">
        <f>IFERROR(VLOOKUP(A87,Inventory!$A$5:$B$5011, 2, FALSE),0)</f>
        <v>0</v>
      </c>
      <c r="C87" s="66">
        <f t="shared" si="7"/>
        <v>0</v>
      </c>
      <c r="D87" s="67"/>
      <c r="E87" s="66" t="str">
        <f t="shared" si="8"/>
        <v/>
      </c>
      <c r="F87" s="67"/>
      <c r="G87" s="38" t="e">
        <f t="shared" si="9"/>
        <v>#VALUE!</v>
      </c>
      <c r="H87" s="39"/>
      <c r="I87" s="21"/>
      <c r="J87" s="21"/>
      <c r="L87">
        <f>IF(SUM($B$3:B86) + B87 &gt; $J$25, IF(SUM($B$3:B86) &lt; $J$25, $J$25 - SUM($B$3:B86), 0), B87)</f>
        <v>0</v>
      </c>
      <c r="M87">
        <f t="shared" si="10"/>
        <v>0</v>
      </c>
    </row>
    <row r="88" spans="1:13" x14ac:dyDescent="0.25">
      <c r="A88" s="21">
        <v>86</v>
      </c>
      <c r="B88" s="37">
        <f>IFERROR(VLOOKUP(A88,Inventory!$A$5:$B$5011, 2, FALSE),0)</f>
        <v>0</v>
      </c>
      <c r="C88" s="66">
        <f t="shared" si="7"/>
        <v>0</v>
      </c>
      <c r="D88" s="67"/>
      <c r="E88" s="66" t="str">
        <f t="shared" si="8"/>
        <v/>
      </c>
      <c r="F88" s="67"/>
      <c r="G88" s="38" t="e">
        <f t="shared" si="9"/>
        <v>#VALUE!</v>
      </c>
      <c r="H88" s="39"/>
      <c r="I88" s="21"/>
      <c r="J88" s="21"/>
      <c r="L88">
        <f>IF(SUM($B$3:B87) + B88 &gt; $J$25, IF(SUM($B$3:B87) &lt; $J$25, $J$25 - SUM($B$3:B87), 0), B88)</f>
        <v>0</v>
      </c>
      <c r="M88">
        <f t="shared" si="10"/>
        <v>0</v>
      </c>
    </row>
    <row r="89" spans="1:13" x14ac:dyDescent="0.25">
      <c r="A89" s="21">
        <v>87</v>
      </c>
      <c r="B89" s="37">
        <f>IFERROR(VLOOKUP(A89,Inventory!$A$5:$B$5011, 2, FALSE),0)</f>
        <v>0</v>
      </c>
      <c r="C89" s="66">
        <f t="shared" ref="C89:C152" si="11">IF(L89&gt;0,B89,0)</f>
        <v>0</v>
      </c>
      <c r="D89" s="67"/>
      <c r="E89" s="66" t="str">
        <f t="shared" ref="E89:E152" si="12">IF(AND(C89&gt;=6,C89&lt;10),1, IF(AND(C89&gt;=10,C89&lt;20),2,IF(C89&gt;=20,4,"")))</f>
        <v/>
      </c>
      <c r="F89" s="67"/>
      <c r="G89" s="38" t="e">
        <f t="shared" ref="G89:G152" si="13">IF(ISBLANK(C89),"",E89*600)</f>
        <v>#VALUE!</v>
      </c>
      <c r="H89" s="39"/>
      <c r="I89" s="21"/>
      <c r="J89" s="21"/>
      <c r="L89">
        <f>IF(SUM($B$3:B88) + B89 &gt; $J$25, IF(SUM($B$3:B88) &lt; $J$25, $J$25 - SUM($B$3:B88), 0), B89)</f>
        <v>0</v>
      </c>
      <c r="M89">
        <f t="shared" si="10"/>
        <v>0</v>
      </c>
    </row>
    <row r="90" spans="1:13" x14ac:dyDescent="0.25">
      <c r="A90" s="21">
        <v>88</v>
      </c>
      <c r="B90" s="37">
        <f>IFERROR(VLOOKUP(A90,Inventory!$A$5:$B$5011, 2, FALSE),0)</f>
        <v>0</v>
      </c>
      <c r="C90" s="66">
        <f t="shared" si="11"/>
        <v>0</v>
      </c>
      <c r="D90" s="67"/>
      <c r="E90" s="66" t="str">
        <f t="shared" si="12"/>
        <v/>
      </c>
      <c r="F90" s="67"/>
      <c r="G90" s="38" t="e">
        <f t="shared" si="13"/>
        <v>#VALUE!</v>
      </c>
      <c r="H90" s="39"/>
      <c r="I90" s="21"/>
      <c r="J90" s="21"/>
      <c r="L90">
        <f>IF(SUM($B$3:B89) + B90 &gt; $J$25, IF(SUM($B$3:B89) &lt; $J$25, $J$25 - SUM($B$3:B89), 0), B90)</f>
        <v>0</v>
      </c>
      <c r="M90">
        <f t="shared" si="10"/>
        <v>0</v>
      </c>
    </row>
    <row r="91" spans="1:13" x14ac:dyDescent="0.25">
      <c r="A91" s="21">
        <v>89</v>
      </c>
      <c r="B91" s="37">
        <f>IFERROR(VLOOKUP(A91,Inventory!$A$5:$B$5011, 2, FALSE),0)</f>
        <v>0</v>
      </c>
      <c r="C91" s="66">
        <f t="shared" si="11"/>
        <v>0</v>
      </c>
      <c r="D91" s="67"/>
      <c r="E91" s="66" t="str">
        <f t="shared" si="12"/>
        <v/>
      </c>
      <c r="F91" s="67"/>
      <c r="G91" s="38" t="e">
        <f t="shared" si="13"/>
        <v>#VALUE!</v>
      </c>
      <c r="H91" s="39"/>
      <c r="I91" s="21"/>
      <c r="J91" s="21"/>
      <c r="L91">
        <f>IF(SUM($B$3:B90) + B91 &gt; $J$25, IF(SUM($B$3:B90) &lt; $J$25, $J$25 - SUM($B$3:B90), 0), B91)</f>
        <v>0</v>
      </c>
      <c r="M91">
        <f t="shared" si="10"/>
        <v>0</v>
      </c>
    </row>
    <row r="92" spans="1:13" x14ac:dyDescent="0.25">
      <c r="A92" s="21">
        <v>90</v>
      </c>
      <c r="B92" s="37">
        <f>IFERROR(VLOOKUP(A92,Inventory!$A$5:$B$5011, 2, FALSE),0)</f>
        <v>0</v>
      </c>
      <c r="C92" s="66">
        <f t="shared" si="11"/>
        <v>0</v>
      </c>
      <c r="D92" s="67"/>
      <c r="E92" s="66" t="str">
        <f t="shared" si="12"/>
        <v/>
      </c>
      <c r="F92" s="67"/>
      <c r="G92" s="38" t="e">
        <f t="shared" si="13"/>
        <v>#VALUE!</v>
      </c>
      <c r="H92" s="39"/>
      <c r="I92" s="21"/>
      <c r="J92" s="21"/>
      <c r="L92">
        <f>IF(SUM($B$3:B91) + B92 &gt; $J$25, IF(SUM($B$3:B91) &lt; $J$25, $J$25 - SUM($B$3:B91), 0), B92)</f>
        <v>0</v>
      </c>
      <c r="M92">
        <f t="shared" si="10"/>
        <v>0</v>
      </c>
    </row>
    <row r="93" spans="1:13" x14ac:dyDescent="0.25">
      <c r="A93" s="21">
        <v>91</v>
      </c>
      <c r="B93" s="37">
        <f>IFERROR(VLOOKUP(A93,Inventory!$A$5:$B$5011, 2, FALSE),0)</f>
        <v>0</v>
      </c>
      <c r="C93" s="66">
        <f t="shared" si="11"/>
        <v>0</v>
      </c>
      <c r="D93" s="67"/>
      <c r="E93" s="66" t="str">
        <f t="shared" si="12"/>
        <v/>
      </c>
      <c r="F93" s="67"/>
      <c r="G93" s="38" t="e">
        <f t="shared" si="13"/>
        <v>#VALUE!</v>
      </c>
      <c r="H93" s="39"/>
      <c r="I93" s="21"/>
      <c r="J93" s="21"/>
      <c r="L93">
        <f>IF(SUM($B$3:B92) + B93 &gt; $J$25, IF(SUM($B$3:B92) &lt; $J$25, $J$25 - SUM($B$3:B92), 0), B93)</f>
        <v>0</v>
      </c>
      <c r="M93">
        <f t="shared" si="10"/>
        <v>0</v>
      </c>
    </row>
    <row r="94" spans="1:13" x14ac:dyDescent="0.25">
      <c r="A94" s="21">
        <v>92</v>
      </c>
      <c r="B94" s="37">
        <f>IFERROR(VLOOKUP(A94,Inventory!$A$5:$B$5011, 2, FALSE),0)</f>
        <v>0</v>
      </c>
      <c r="C94" s="66">
        <f t="shared" si="11"/>
        <v>0</v>
      </c>
      <c r="D94" s="67"/>
      <c r="E94" s="66" t="str">
        <f t="shared" si="12"/>
        <v/>
      </c>
      <c r="F94" s="67"/>
      <c r="G94" s="38" t="e">
        <f t="shared" si="13"/>
        <v>#VALUE!</v>
      </c>
      <c r="H94" s="39"/>
      <c r="I94" s="21"/>
      <c r="J94" s="21"/>
      <c r="L94">
        <f>IF(SUM($B$3:B93) + B94 &gt; $J$25, IF(SUM($B$3:B93) &lt; $J$25, $J$25 - SUM($B$3:B93), 0), B94)</f>
        <v>0</v>
      </c>
      <c r="M94">
        <f t="shared" si="10"/>
        <v>0</v>
      </c>
    </row>
    <row r="95" spans="1:13" x14ac:dyDescent="0.25">
      <c r="A95" s="21">
        <v>93</v>
      </c>
      <c r="B95" s="37">
        <f>IFERROR(VLOOKUP(A95,Inventory!$A$5:$B$5011, 2, FALSE),0)</f>
        <v>0</v>
      </c>
      <c r="C95" s="66">
        <f t="shared" si="11"/>
        <v>0</v>
      </c>
      <c r="D95" s="67"/>
      <c r="E95" s="66" t="str">
        <f t="shared" si="12"/>
        <v/>
      </c>
      <c r="F95" s="67"/>
      <c r="G95" s="38" t="e">
        <f t="shared" si="13"/>
        <v>#VALUE!</v>
      </c>
      <c r="H95" s="39"/>
      <c r="I95" s="21"/>
      <c r="J95" s="21"/>
      <c r="L95">
        <f>IF(SUM($B$3:B94) + B95 &gt; $J$25, IF(SUM($B$3:B94) &lt; $J$25, $J$25 - SUM($B$3:B94), 0), B95)</f>
        <v>0</v>
      </c>
      <c r="M95">
        <f t="shared" si="10"/>
        <v>0</v>
      </c>
    </row>
    <row r="96" spans="1:13" x14ac:dyDescent="0.25">
      <c r="A96" s="21">
        <v>94</v>
      </c>
      <c r="B96" s="37">
        <f>IFERROR(VLOOKUP(A96,Inventory!$A$5:$B$5011, 2, FALSE),0)</f>
        <v>0</v>
      </c>
      <c r="C96" s="66">
        <f t="shared" si="11"/>
        <v>0</v>
      </c>
      <c r="D96" s="67"/>
      <c r="E96" s="66" t="str">
        <f t="shared" si="12"/>
        <v/>
      </c>
      <c r="F96" s="67"/>
      <c r="G96" s="38" t="e">
        <f t="shared" si="13"/>
        <v>#VALUE!</v>
      </c>
      <c r="H96" s="39"/>
      <c r="I96" s="21"/>
      <c r="J96" s="21"/>
      <c r="L96">
        <f>IF(SUM($B$3:B95) + B96 &gt; $J$25, IF(SUM($B$3:B95) &lt; $J$25, $J$25 - SUM($B$3:B95), 0), B96)</f>
        <v>0</v>
      </c>
      <c r="M96">
        <f t="shared" si="10"/>
        <v>0</v>
      </c>
    </row>
    <row r="97" spans="1:13" x14ac:dyDescent="0.25">
      <c r="A97" s="21">
        <v>95</v>
      </c>
      <c r="B97" s="37">
        <f>IFERROR(VLOOKUP(A97,Inventory!$A$5:$B$5011, 2, FALSE),0)</f>
        <v>0</v>
      </c>
      <c r="C97" s="66">
        <f t="shared" si="11"/>
        <v>0</v>
      </c>
      <c r="D97" s="67"/>
      <c r="E97" s="66" t="str">
        <f t="shared" si="12"/>
        <v/>
      </c>
      <c r="F97" s="67"/>
      <c r="G97" s="38" t="e">
        <f t="shared" si="13"/>
        <v>#VALUE!</v>
      </c>
      <c r="H97" s="39"/>
      <c r="I97" s="21"/>
      <c r="J97" s="21"/>
      <c r="L97">
        <f>IF(SUM($B$3:B96) + B97 &gt; $J$25, IF(SUM($B$3:B96) &lt; $J$25, $J$25 - SUM($B$3:B96), 0), B97)</f>
        <v>0</v>
      </c>
      <c r="M97">
        <f t="shared" si="10"/>
        <v>0</v>
      </c>
    </row>
    <row r="98" spans="1:13" x14ac:dyDescent="0.25">
      <c r="A98" s="21">
        <v>96</v>
      </c>
      <c r="B98" s="37">
        <f>IFERROR(VLOOKUP(A98,Inventory!$A$5:$B$5011, 2, FALSE),0)</f>
        <v>0</v>
      </c>
      <c r="C98" s="66">
        <f t="shared" si="11"/>
        <v>0</v>
      </c>
      <c r="D98" s="67"/>
      <c r="E98" s="66" t="str">
        <f t="shared" si="12"/>
        <v/>
      </c>
      <c r="F98" s="67"/>
      <c r="G98" s="38" t="e">
        <f t="shared" si="13"/>
        <v>#VALUE!</v>
      </c>
      <c r="H98" s="39"/>
      <c r="I98" s="21"/>
      <c r="J98" s="21"/>
      <c r="L98">
        <f>IF(SUM($B$3:B97) + B98 &gt; $J$25, IF(SUM($B$3:B97) &lt; $J$25, $J$25 - SUM($B$3:B97), 0), B98)</f>
        <v>0</v>
      </c>
      <c r="M98">
        <f t="shared" si="10"/>
        <v>0</v>
      </c>
    </row>
    <row r="99" spans="1:13" x14ac:dyDescent="0.25">
      <c r="A99" s="21">
        <v>97</v>
      </c>
      <c r="B99" s="37">
        <f>IFERROR(VLOOKUP(A99,Inventory!$A$5:$B$5011, 2, FALSE),0)</f>
        <v>0</v>
      </c>
      <c r="C99" s="66">
        <f t="shared" si="11"/>
        <v>0</v>
      </c>
      <c r="D99" s="67"/>
      <c r="E99" s="66" t="str">
        <f t="shared" si="12"/>
        <v/>
      </c>
      <c r="F99" s="67"/>
      <c r="G99" s="38" t="e">
        <f t="shared" si="13"/>
        <v>#VALUE!</v>
      </c>
      <c r="H99" s="39"/>
      <c r="I99" s="21"/>
      <c r="J99" s="21"/>
      <c r="L99">
        <f>IF(SUM($B$3:B98) + B99 &gt; $J$25, IF(SUM($B$3:B98) &lt; $J$25, $J$25 - SUM($B$3:B98), 0), B99)</f>
        <v>0</v>
      </c>
      <c r="M99">
        <f t="shared" si="10"/>
        <v>0</v>
      </c>
    </row>
    <row r="100" spans="1:13" x14ac:dyDescent="0.25">
      <c r="A100" s="21">
        <v>98</v>
      </c>
      <c r="B100" s="37">
        <f>IFERROR(VLOOKUP(A100,Inventory!$A$5:$B$5011, 2, FALSE),0)</f>
        <v>0</v>
      </c>
      <c r="C100" s="66">
        <f t="shared" si="11"/>
        <v>0</v>
      </c>
      <c r="D100" s="67"/>
      <c r="E100" s="66" t="str">
        <f t="shared" si="12"/>
        <v/>
      </c>
      <c r="F100" s="67"/>
      <c r="G100" s="38" t="e">
        <f t="shared" si="13"/>
        <v>#VALUE!</v>
      </c>
      <c r="H100" s="39"/>
      <c r="I100" s="21"/>
      <c r="J100" s="21"/>
      <c r="L100">
        <f>IF(SUM($B$3:B99) + B100 &gt; $J$25, IF(SUM($B$3:B99) &lt; $J$25, $J$25 - SUM($B$3:B99), 0), B100)</f>
        <v>0</v>
      </c>
      <c r="M100">
        <f t="shared" si="10"/>
        <v>0</v>
      </c>
    </row>
    <row r="101" spans="1:13" x14ac:dyDescent="0.25">
      <c r="A101" s="21">
        <v>99</v>
      </c>
      <c r="B101" s="37">
        <f>IFERROR(VLOOKUP(A101,Inventory!$A$5:$B$5011, 2, FALSE),0)</f>
        <v>0</v>
      </c>
      <c r="C101" s="66">
        <f t="shared" si="11"/>
        <v>0</v>
      </c>
      <c r="D101" s="67"/>
      <c r="E101" s="66" t="str">
        <f t="shared" si="12"/>
        <v/>
      </c>
      <c r="F101" s="67"/>
      <c r="G101" s="38" t="e">
        <f t="shared" si="13"/>
        <v>#VALUE!</v>
      </c>
      <c r="H101" s="39"/>
      <c r="I101" s="21"/>
      <c r="J101" s="21"/>
      <c r="L101">
        <f>IF(SUM($B$3:B100) + B101 &gt; $J$25, IF(SUM($B$3:B100) &lt; $J$25, $J$25 - SUM($B$3:B100), 0), B101)</f>
        <v>0</v>
      </c>
      <c r="M101">
        <f t="shared" si="10"/>
        <v>0</v>
      </c>
    </row>
    <row r="102" spans="1:13" x14ac:dyDescent="0.25">
      <c r="A102" s="21">
        <v>100</v>
      </c>
      <c r="B102" s="37">
        <f>IFERROR(VLOOKUP(A102,Inventory!$A$5:$B$5011, 2, FALSE),0)</f>
        <v>0</v>
      </c>
      <c r="C102" s="66">
        <f t="shared" si="11"/>
        <v>0</v>
      </c>
      <c r="D102" s="67"/>
      <c r="E102" s="66" t="str">
        <f t="shared" si="12"/>
        <v/>
      </c>
      <c r="F102" s="67"/>
      <c r="G102" s="38" t="e">
        <f t="shared" si="13"/>
        <v>#VALUE!</v>
      </c>
      <c r="H102" s="39"/>
      <c r="I102" s="21"/>
      <c r="J102" s="21"/>
      <c r="L102">
        <f>IF(SUM($B$3:B101) + B102 &gt; $J$25, IF(SUM($B$3:B101) &lt; $J$25, $J$25 - SUM($B$3:B101), 0), B102)</f>
        <v>0</v>
      </c>
      <c r="M102">
        <f t="shared" si="10"/>
        <v>0</v>
      </c>
    </row>
    <row r="103" spans="1:13" x14ac:dyDescent="0.25">
      <c r="A103" s="21">
        <v>101</v>
      </c>
      <c r="B103" s="37">
        <f>IFERROR(VLOOKUP(A103,Inventory!$A$5:$B$5011, 2, FALSE),0)</f>
        <v>0</v>
      </c>
      <c r="C103" s="66">
        <f t="shared" si="11"/>
        <v>0</v>
      </c>
      <c r="D103" s="67"/>
      <c r="E103" s="66" t="str">
        <f t="shared" si="12"/>
        <v/>
      </c>
      <c r="F103" s="67"/>
      <c r="G103" s="38" t="e">
        <f t="shared" si="13"/>
        <v>#VALUE!</v>
      </c>
      <c r="H103" s="39"/>
      <c r="I103" s="21"/>
      <c r="J103" s="21"/>
      <c r="L103">
        <f>IF(SUM($B$3:B102) + B103 &gt; $J$25, IF(SUM($B$3:B102) &lt; $J$25, $J$25 - SUM($B$3:B102), 0), B103)</f>
        <v>0</v>
      </c>
      <c r="M103">
        <f t="shared" si="10"/>
        <v>0</v>
      </c>
    </row>
    <row r="104" spans="1:13" x14ac:dyDescent="0.25">
      <c r="A104" s="21">
        <v>102</v>
      </c>
      <c r="B104" s="37">
        <f>IFERROR(VLOOKUP(A104,Inventory!$A$5:$B$5011, 2, FALSE),0)</f>
        <v>0</v>
      </c>
      <c r="C104" s="66">
        <f t="shared" si="11"/>
        <v>0</v>
      </c>
      <c r="D104" s="67"/>
      <c r="E104" s="66" t="str">
        <f t="shared" si="12"/>
        <v/>
      </c>
      <c r="F104" s="67"/>
      <c r="G104" s="38" t="e">
        <f t="shared" si="13"/>
        <v>#VALUE!</v>
      </c>
      <c r="H104" s="39"/>
      <c r="I104" s="21"/>
      <c r="J104" s="21"/>
      <c r="L104">
        <f>IF(SUM($B$3:B103) + B104 &gt; $J$25, IF(SUM($B$3:B103) &lt; $J$25, $J$25 - SUM($B$3:B103), 0), B104)</f>
        <v>0</v>
      </c>
      <c r="M104">
        <f t="shared" si="10"/>
        <v>0</v>
      </c>
    </row>
    <row r="105" spans="1:13" x14ac:dyDescent="0.25">
      <c r="A105" s="21">
        <v>103</v>
      </c>
      <c r="B105" s="37">
        <f>IFERROR(VLOOKUP(A105,Inventory!$A$5:$B$5011, 2, FALSE),0)</f>
        <v>0</v>
      </c>
      <c r="C105" s="66">
        <f t="shared" si="11"/>
        <v>0</v>
      </c>
      <c r="D105" s="67"/>
      <c r="E105" s="66" t="str">
        <f t="shared" si="12"/>
        <v/>
      </c>
      <c r="F105" s="67"/>
      <c r="G105" s="38" t="e">
        <f t="shared" si="13"/>
        <v>#VALUE!</v>
      </c>
      <c r="H105" s="39"/>
      <c r="I105" s="21"/>
      <c r="J105" s="21"/>
      <c r="L105">
        <f>IF(SUM($B$3:B104) + B105 &gt; $J$25, IF(SUM($B$3:B104) &lt; $J$25, $J$25 - SUM($B$3:B104), 0), B105)</f>
        <v>0</v>
      </c>
      <c r="M105">
        <f t="shared" si="10"/>
        <v>0</v>
      </c>
    </row>
    <row r="106" spans="1:13" x14ac:dyDescent="0.25">
      <c r="A106" s="21">
        <v>104</v>
      </c>
      <c r="B106" s="37">
        <f>IFERROR(VLOOKUP(A106,Inventory!$A$5:$B$5011, 2, FALSE),0)</f>
        <v>0</v>
      </c>
      <c r="C106" s="66">
        <f t="shared" si="11"/>
        <v>0</v>
      </c>
      <c r="D106" s="67"/>
      <c r="E106" s="66" t="str">
        <f t="shared" si="12"/>
        <v/>
      </c>
      <c r="F106" s="67"/>
      <c r="G106" s="38" t="e">
        <f t="shared" si="13"/>
        <v>#VALUE!</v>
      </c>
      <c r="H106" s="39"/>
      <c r="I106" s="21"/>
      <c r="J106" s="21"/>
      <c r="L106">
        <f>IF(SUM($B$3:B105) + B106 &gt; $J$25, IF(SUM($B$3:B105) &lt; $J$25, $J$25 - SUM($B$3:B105), 0), B106)</f>
        <v>0</v>
      </c>
      <c r="M106">
        <f t="shared" si="10"/>
        <v>0</v>
      </c>
    </row>
    <row r="107" spans="1:13" x14ac:dyDescent="0.25">
      <c r="A107" s="21">
        <v>105</v>
      </c>
      <c r="B107" s="37">
        <f>IFERROR(VLOOKUP(A107,Inventory!$A$5:$B$5011, 2, FALSE),0)</f>
        <v>0</v>
      </c>
      <c r="C107" s="66">
        <f t="shared" si="11"/>
        <v>0</v>
      </c>
      <c r="D107" s="67"/>
      <c r="E107" s="66" t="str">
        <f t="shared" si="12"/>
        <v/>
      </c>
      <c r="F107" s="67"/>
      <c r="G107" s="38" t="e">
        <f t="shared" si="13"/>
        <v>#VALUE!</v>
      </c>
      <c r="H107" s="39"/>
      <c r="I107" s="21"/>
      <c r="J107" s="21"/>
      <c r="L107">
        <f>IF(SUM($B$3:B106) + B107 &gt; $J$25, IF(SUM($B$3:B106) &lt; $J$25, $J$25 - SUM($B$3:B106), 0), B107)</f>
        <v>0</v>
      </c>
      <c r="M107">
        <f t="shared" si="10"/>
        <v>0</v>
      </c>
    </row>
    <row r="108" spans="1:13" x14ac:dyDescent="0.25">
      <c r="A108" s="21">
        <v>106</v>
      </c>
      <c r="B108" s="37">
        <f>IFERROR(VLOOKUP(A108,Inventory!$A$5:$B$5011, 2, FALSE),0)</f>
        <v>0</v>
      </c>
      <c r="C108" s="66">
        <f t="shared" si="11"/>
        <v>0</v>
      </c>
      <c r="D108" s="67"/>
      <c r="E108" s="66" t="str">
        <f t="shared" si="12"/>
        <v/>
      </c>
      <c r="F108" s="67"/>
      <c r="G108" s="38" t="e">
        <f t="shared" si="13"/>
        <v>#VALUE!</v>
      </c>
      <c r="H108" s="39"/>
      <c r="I108" s="21"/>
      <c r="J108" s="21"/>
      <c r="L108">
        <f>IF(SUM($B$3:B107) + B108 &gt; $J$25, IF(SUM($B$3:B107) &lt; $J$25, $J$25 - SUM($B$3:B107), 0), B108)</f>
        <v>0</v>
      </c>
      <c r="M108">
        <f t="shared" si="10"/>
        <v>0</v>
      </c>
    </row>
    <row r="109" spans="1:13" x14ac:dyDescent="0.25">
      <c r="A109" s="21">
        <v>107</v>
      </c>
      <c r="B109" s="37">
        <f>IFERROR(VLOOKUP(A109,Inventory!$A$5:$B$5011, 2, FALSE),0)</f>
        <v>0</v>
      </c>
      <c r="C109" s="66">
        <f t="shared" si="11"/>
        <v>0</v>
      </c>
      <c r="D109" s="67"/>
      <c r="E109" s="66" t="str">
        <f t="shared" si="12"/>
        <v/>
      </c>
      <c r="F109" s="67"/>
      <c r="G109" s="38" t="e">
        <f t="shared" si="13"/>
        <v>#VALUE!</v>
      </c>
      <c r="H109" s="39"/>
      <c r="I109" s="21"/>
      <c r="J109" s="21"/>
      <c r="L109">
        <f>IF(SUM($B$3:B108) + B109 &gt; $J$25, IF(SUM($B$3:B108) &lt; $J$25, $J$25 - SUM($B$3:B108), 0), B109)</f>
        <v>0</v>
      </c>
      <c r="M109">
        <f t="shared" si="10"/>
        <v>0</v>
      </c>
    </row>
    <row r="110" spans="1:13" x14ac:dyDescent="0.25">
      <c r="A110" s="21">
        <v>108</v>
      </c>
      <c r="B110" s="37">
        <f>IFERROR(VLOOKUP(A110,Inventory!$A$5:$B$5011, 2, FALSE),0)</f>
        <v>0</v>
      </c>
      <c r="C110" s="66">
        <f t="shared" si="11"/>
        <v>0</v>
      </c>
      <c r="D110" s="67"/>
      <c r="E110" s="66" t="str">
        <f t="shared" si="12"/>
        <v/>
      </c>
      <c r="F110" s="67"/>
      <c r="G110" s="38" t="e">
        <f t="shared" si="13"/>
        <v>#VALUE!</v>
      </c>
      <c r="H110" s="39"/>
      <c r="I110" s="21"/>
      <c r="J110" s="21"/>
      <c r="L110">
        <f>IF(SUM($B$3:B109) + B110 &gt; $J$25, IF(SUM($B$3:B109) &lt; $J$25, $J$25 - SUM($B$3:B109), 0), B110)</f>
        <v>0</v>
      </c>
      <c r="M110">
        <f t="shared" si="10"/>
        <v>0</v>
      </c>
    </row>
    <row r="111" spans="1:13" x14ac:dyDescent="0.25">
      <c r="A111" s="21">
        <v>109</v>
      </c>
      <c r="B111" s="37">
        <f>IFERROR(VLOOKUP(A111,Inventory!$A$5:$B$5011, 2, FALSE),0)</f>
        <v>0</v>
      </c>
      <c r="C111" s="66">
        <f t="shared" si="11"/>
        <v>0</v>
      </c>
      <c r="D111" s="67"/>
      <c r="E111" s="66" t="str">
        <f t="shared" si="12"/>
        <v/>
      </c>
      <c r="F111" s="67"/>
      <c r="G111" s="38" t="e">
        <f t="shared" si="13"/>
        <v>#VALUE!</v>
      </c>
      <c r="H111" s="39"/>
      <c r="I111" s="21"/>
      <c r="J111" s="21"/>
      <c r="L111">
        <f>IF(SUM($B$3:B110) + B111 &gt; $J$25, IF(SUM($B$3:B110) &lt; $J$25, $J$25 - SUM($B$3:B110), 0), B111)</f>
        <v>0</v>
      </c>
      <c r="M111">
        <f t="shared" si="10"/>
        <v>0</v>
      </c>
    </row>
    <row r="112" spans="1:13" x14ac:dyDescent="0.25">
      <c r="A112" s="21">
        <v>110</v>
      </c>
      <c r="B112" s="37">
        <f>IFERROR(VLOOKUP(A112,Inventory!$A$5:$B$5011, 2, FALSE),0)</f>
        <v>0</v>
      </c>
      <c r="C112" s="66">
        <f t="shared" si="11"/>
        <v>0</v>
      </c>
      <c r="D112" s="67"/>
      <c r="E112" s="66" t="str">
        <f t="shared" si="12"/>
        <v/>
      </c>
      <c r="F112" s="67"/>
      <c r="G112" s="38" t="e">
        <f t="shared" si="13"/>
        <v>#VALUE!</v>
      </c>
      <c r="H112" s="39"/>
      <c r="I112" s="21"/>
      <c r="J112" s="21"/>
      <c r="L112">
        <f>IF(SUM($B$3:B111) + B112 &gt; $J$25, IF(SUM($B$3:B111) &lt; $J$25, $J$25 - SUM($B$3:B111), 0), B112)</f>
        <v>0</v>
      </c>
      <c r="M112">
        <f t="shared" si="10"/>
        <v>0</v>
      </c>
    </row>
    <row r="113" spans="1:13" x14ac:dyDescent="0.25">
      <c r="A113" s="21">
        <v>111</v>
      </c>
      <c r="B113" s="37">
        <f>IFERROR(VLOOKUP(A113,Inventory!$A$5:$B$5011, 2, FALSE),0)</f>
        <v>0</v>
      </c>
      <c r="C113" s="66">
        <f t="shared" si="11"/>
        <v>0</v>
      </c>
      <c r="D113" s="67"/>
      <c r="E113" s="66" t="str">
        <f t="shared" si="12"/>
        <v/>
      </c>
      <c r="F113" s="67"/>
      <c r="G113" s="38" t="e">
        <f t="shared" si="13"/>
        <v>#VALUE!</v>
      </c>
      <c r="H113" s="39"/>
      <c r="I113" s="21"/>
      <c r="J113" s="21"/>
      <c r="L113">
        <f>IF(SUM($B$3:B112) + B113 &gt; $J$25, IF(SUM($B$3:B112) &lt; $J$25, $J$25 - SUM($B$3:B112), 0), B113)</f>
        <v>0</v>
      </c>
      <c r="M113">
        <f t="shared" si="10"/>
        <v>0</v>
      </c>
    </row>
    <row r="114" spans="1:13" x14ac:dyDescent="0.25">
      <c r="A114" s="21">
        <v>112</v>
      </c>
      <c r="B114" s="37">
        <f>IFERROR(VLOOKUP(A114,Inventory!$A$5:$B$5011, 2, FALSE),0)</f>
        <v>0</v>
      </c>
      <c r="C114" s="66">
        <f t="shared" si="11"/>
        <v>0</v>
      </c>
      <c r="D114" s="67"/>
      <c r="E114" s="66" t="str">
        <f t="shared" si="12"/>
        <v/>
      </c>
      <c r="F114" s="67"/>
      <c r="G114" s="38" t="e">
        <f t="shared" si="13"/>
        <v>#VALUE!</v>
      </c>
      <c r="H114" s="39"/>
      <c r="I114" s="21"/>
      <c r="J114" s="21"/>
      <c r="L114">
        <f>IF(SUM($B$3:B113) + B114 &gt; $J$25, IF(SUM($B$3:B113) &lt; $J$25, $J$25 - SUM($B$3:B113), 0), B114)</f>
        <v>0</v>
      </c>
      <c r="M114">
        <f t="shared" si="10"/>
        <v>0</v>
      </c>
    </row>
    <row r="115" spans="1:13" x14ac:dyDescent="0.25">
      <c r="A115" s="21">
        <v>113</v>
      </c>
      <c r="B115" s="37">
        <f>IFERROR(VLOOKUP(A115,Inventory!$A$5:$B$5011, 2, FALSE),0)</f>
        <v>0</v>
      </c>
      <c r="C115" s="66">
        <f t="shared" si="11"/>
        <v>0</v>
      </c>
      <c r="D115" s="67"/>
      <c r="E115" s="66" t="str">
        <f t="shared" si="12"/>
        <v/>
      </c>
      <c r="F115" s="67"/>
      <c r="G115" s="38" t="e">
        <f t="shared" si="13"/>
        <v>#VALUE!</v>
      </c>
      <c r="H115" s="39"/>
      <c r="I115" s="21"/>
      <c r="J115" s="21"/>
      <c r="L115">
        <f>IF(SUM($B$3:B114) + B115 &gt; $J$25, IF(SUM($B$3:B114) &lt; $J$25, $J$25 - SUM($B$3:B114), 0), B115)</f>
        <v>0</v>
      </c>
      <c r="M115">
        <f t="shared" si="10"/>
        <v>0</v>
      </c>
    </row>
    <row r="116" spans="1:13" x14ac:dyDescent="0.25">
      <c r="A116" s="21">
        <v>114</v>
      </c>
      <c r="B116" s="37">
        <f>IFERROR(VLOOKUP(A116,Inventory!$A$5:$B$5011, 2, FALSE),0)</f>
        <v>0</v>
      </c>
      <c r="C116" s="66">
        <f t="shared" si="11"/>
        <v>0</v>
      </c>
      <c r="D116" s="67"/>
      <c r="E116" s="66" t="str">
        <f t="shared" si="12"/>
        <v/>
      </c>
      <c r="F116" s="67"/>
      <c r="G116" s="38" t="e">
        <f t="shared" si="13"/>
        <v>#VALUE!</v>
      </c>
      <c r="H116" s="39"/>
      <c r="I116" s="21"/>
      <c r="J116" s="21"/>
      <c r="L116">
        <f>IF(SUM($B$3:B115) + B116 &gt; $J$25, IF(SUM($B$3:B115) &lt; $J$25, $J$25 - SUM($B$3:B115), 0), B116)</f>
        <v>0</v>
      </c>
      <c r="M116">
        <f t="shared" si="10"/>
        <v>0</v>
      </c>
    </row>
    <row r="117" spans="1:13" x14ac:dyDescent="0.25">
      <c r="A117" s="21">
        <v>115</v>
      </c>
      <c r="B117" s="37">
        <f>IFERROR(VLOOKUP(A117,Inventory!$A$5:$B$5011, 2, FALSE),0)</f>
        <v>0</v>
      </c>
      <c r="C117" s="66">
        <f t="shared" si="11"/>
        <v>0</v>
      </c>
      <c r="D117" s="67"/>
      <c r="E117" s="66" t="str">
        <f t="shared" si="12"/>
        <v/>
      </c>
      <c r="F117" s="67"/>
      <c r="G117" s="38" t="e">
        <f t="shared" si="13"/>
        <v>#VALUE!</v>
      </c>
      <c r="H117" s="39"/>
      <c r="I117" s="21"/>
      <c r="J117" s="21"/>
      <c r="L117">
        <f>IF(SUM($B$3:B116) + B117 &gt; $J$25, IF(SUM($B$3:B116) &lt; $J$25, $J$25 - SUM($B$3:B116), 0), B117)</f>
        <v>0</v>
      </c>
      <c r="M117">
        <f t="shared" si="10"/>
        <v>0</v>
      </c>
    </row>
    <row r="118" spans="1:13" x14ac:dyDescent="0.25">
      <c r="A118" s="21">
        <v>116</v>
      </c>
      <c r="B118" s="37">
        <f>IFERROR(VLOOKUP(A118,Inventory!$A$5:$B$5011, 2, FALSE),0)</f>
        <v>0</v>
      </c>
      <c r="C118" s="66">
        <f t="shared" si="11"/>
        <v>0</v>
      </c>
      <c r="D118" s="67"/>
      <c r="E118" s="66" t="str">
        <f t="shared" si="12"/>
        <v/>
      </c>
      <c r="F118" s="67"/>
      <c r="G118" s="38" t="e">
        <f t="shared" si="13"/>
        <v>#VALUE!</v>
      </c>
      <c r="H118" s="39"/>
      <c r="I118" s="21"/>
      <c r="J118" s="21"/>
      <c r="L118">
        <f>IF(SUM($B$3:B117) + B118 &gt; $J$25, IF(SUM($B$3:B117) &lt; $J$25, $J$25 - SUM($B$3:B117), 0), B118)</f>
        <v>0</v>
      </c>
      <c r="M118">
        <f t="shared" si="10"/>
        <v>0</v>
      </c>
    </row>
    <row r="119" spans="1:13" x14ac:dyDescent="0.25">
      <c r="A119" s="21">
        <v>117</v>
      </c>
      <c r="B119" s="37">
        <f>IFERROR(VLOOKUP(A119,Inventory!$A$5:$B$5011, 2, FALSE),0)</f>
        <v>0</v>
      </c>
      <c r="C119" s="66">
        <f t="shared" si="11"/>
        <v>0</v>
      </c>
      <c r="D119" s="67"/>
      <c r="E119" s="66" t="str">
        <f t="shared" si="12"/>
        <v/>
      </c>
      <c r="F119" s="67"/>
      <c r="G119" s="38" t="e">
        <f t="shared" si="13"/>
        <v>#VALUE!</v>
      </c>
      <c r="H119" s="39"/>
      <c r="I119" s="21"/>
      <c r="J119" s="21"/>
      <c r="L119">
        <f>IF(SUM($B$3:B118) + B119 &gt; $J$25, IF(SUM($B$3:B118) &lt; $J$25, $J$25 - SUM($B$3:B118), 0), B119)</f>
        <v>0</v>
      </c>
      <c r="M119">
        <f t="shared" si="10"/>
        <v>0</v>
      </c>
    </row>
    <row r="120" spans="1:13" x14ac:dyDescent="0.25">
      <c r="A120" s="21">
        <v>118</v>
      </c>
      <c r="B120" s="37">
        <f>IFERROR(VLOOKUP(A120,Inventory!$A$5:$B$5011, 2, FALSE),0)</f>
        <v>0</v>
      </c>
      <c r="C120" s="66">
        <f t="shared" si="11"/>
        <v>0</v>
      </c>
      <c r="D120" s="67"/>
      <c r="E120" s="66" t="str">
        <f t="shared" si="12"/>
        <v/>
      </c>
      <c r="F120" s="67"/>
      <c r="G120" s="38" t="e">
        <f t="shared" si="13"/>
        <v>#VALUE!</v>
      </c>
      <c r="H120" s="39"/>
      <c r="I120" s="21"/>
      <c r="J120" s="21"/>
      <c r="L120">
        <f>IF(SUM($B$3:B119) + B120 &gt; $J$25, IF(SUM($B$3:B119) &lt; $J$25, $J$25 - SUM($B$3:B119), 0), B120)</f>
        <v>0</v>
      </c>
      <c r="M120">
        <f t="shared" si="10"/>
        <v>0</v>
      </c>
    </row>
    <row r="121" spans="1:13" x14ac:dyDescent="0.25">
      <c r="A121" s="21">
        <v>119</v>
      </c>
      <c r="B121" s="37">
        <f>IFERROR(VLOOKUP(A121,Inventory!$A$5:$B$5011, 2, FALSE),0)</f>
        <v>0</v>
      </c>
      <c r="C121" s="66">
        <f t="shared" si="11"/>
        <v>0</v>
      </c>
      <c r="D121" s="67"/>
      <c r="E121" s="66" t="str">
        <f t="shared" si="12"/>
        <v/>
      </c>
      <c r="F121" s="67"/>
      <c r="G121" s="38" t="e">
        <f t="shared" si="13"/>
        <v>#VALUE!</v>
      </c>
      <c r="H121" s="39"/>
      <c r="I121" s="21"/>
      <c r="J121" s="21"/>
      <c r="L121">
        <f>IF(SUM($B$3:B120) + B121 &gt; $J$25, IF(SUM($B$3:B120) &lt; $J$25, $J$25 - SUM($B$3:B120), 0), B121)</f>
        <v>0</v>
      </c>
      <c r="M121">
        <f t="shared" si="10"/>
        <v>0</v>
      </c>
    </row>
    <row r="122" spans="1:13" x14ac:dyDescent="0.25">
      <c r="A122" s="21">
        <v>120</v>
      </c>
      <c r="B122" s="37">
        <f>IFERROR(VLOOKUP(A122,Inventory!$A$5:$B$5011, 2, FALSE),0)</f>
        <v>0</v>
      </c>
      <c r="C122" s="66">
        <f t="shared" si="11"/>
        <v>0</v>
      </c>
      <c r="D122" s="67"/>
      <c r="E122" s="66" t="str">
        <f t="shared" si="12"/>
        <v/>
      </c>
      <c r="F122" s="67"/>
      <c r="G122" s="38" t="e">
        <f t="shared" si="13"/>
        <v>#VALUE!</v>
      </c>
      <c r="H122" s="39"/>
      <c r="I122" s="21"/>
      <c r="J122" s="21"/>
      <c r="L122">
        <f>IF(SUM($B$3:B121) + B122 &gt; $J$25, IF(SUM($B$3:B121) &lt; $J$25, $J$25 - SUM($B$3:B121), 0), B122)</f>
        <v>0</v>
      </c>
      <c r="M122">
        <f t="shared" si="10"/>
        <v>0</v>
      </c>
    </row>
    <row r="123" spans="1:13" x14ac:dyDescent="0.25">
      <c r="A123" s="21">
        <v>121</v>
      </c>
      <c r="B123" s="37">
        <f>IFERROR(VLOOKUP(A123,Inventory!$A$5:$B$5011, 2, FALSE),0)</f>
        <v>0</v>
      </c>
      <c r="C123" s="66">
        <f t="shared" si="11"/>
        <v>0</v>
      </c>
      <c r="D123" s="67"/>
      <c r="E123" s="66" t="str">
        <f t="shared" si="12"/>
        <v/>
      </c>
      <c r="F123" s="67"/>
      <c r="G123" s="38" t="e">
        <f t="shared" si="13"/>
        <v>#VALUE!</v>
      </c>
      <c r="H123" s="39"/>
      <c r="I123" s="21"/>
      <c r="J123" s="21"/>
      <c r="L123">
        <f>IF(SUM($B$3:B122) + B123 &gt; $J$25, IF(SUM($B$3:B122) &lt; $J$25, $J$25 - SUM($B$3:B122), 0), B123)</f>
        <v>0</v>
      </c>
      <c r="M123">
        <f t="shared" si="10"/>
        <v>0</v>
      </c>
    </row>
    <row r="124" spans="1:13" x14ac:dyDescent="0.25">
      <c r="A124" s="21">
        <v>122</v>
      </c>
      <c r="B124" s="37">
        <f>IFERROR(VLOOKUP(A124,Inventory!$A$5:$B$5011, 2, FALSE),0)</f>
        <v>0</v>
      </c>
      <c r="C124" s="66">
        <f t="shared" si="11"/>
        <v>0</v>
      </c>
      <c r="D124" s="67"/>
      <c r="E124" s="66" t="str">
        <f t="shared" si="12"/>
        <v/>
      </c>
      <c r="F124" s="67"/>
      <c r="G124" s="38" t="e">
        <f t="shared" si="13"/>
        <v>#VALUE!</v>
      </c>
      <c r="H124" s="39"/>
      <c r="I124" s="21"/>
      <c r="J124" s="21"/>
      <c r="L124">
        <f>IF(SUM($B$3:B123) + B124 &gt; $J$25, IF(SUM($B$3:B123) &lt; $J$25, $J$25 - SUM($B$3:B123), 0), B124)</f>
        <v>0</v>
      </c>
      <c r="M124">
        <f t="shared" si="10"/>
        <v>0</v>
      </c>
    </row>
    <row r="125" spans="1:13" x14ac:dyDescent="0.25">
      <c r="A125" s="21">
        <v>123</v>
      </c>
      <c r="B125" s="37">
        <f>IFERROR(VLOOKUP(A125,Inventory!$A$5:$B$5011, 2, FALSE),0)</f>
        <v>0</v>
      </c>
      <c r="C125" s="66">
        <f t="shared" si="11"/>
        <v>0</v>
      </c>
      <c r="D125" s="67"/>
      <c r="E125" s="66" t="str">
        <f t="shared" si="12"/>
        <v/>
      </c>
      <c r="F125" s="67"/>
      <c r="G125" s="38" t="e">
        <f t="shared" si="13"/>
        <v>#VALUE!</v>
      </c>
      <c r="H125" s="39"/>
      <c r="I125" s="21"/>
      <c r="J125" s="21"/>
      <c r="L125">
        <f>IF(SUM($B$3:B124) + B125 &gt; $J$25, IF(SUM($B$3:B124) &lt; $J$25, $J$25 - SUM($B$3:B124), 0), B125)</f>
        <v>0</v>
      </c>
      <c r="M125">
        <f t="shared" si="10"/>
        <v>0</v>
      </c>
    </row>
    <row r="126" spans="1:13" x14ac:dyDescent="0.25">
      <c r="A126" s="21">
        <v>124</v>
      </c>
      <c r="B126" s="37">
        <f>IFERROR(VLOOKUP(A126,Inventory!$A$5:$B$5011, 2, FALSE),0)</f>
        <v>0</v>
      </c>
      <c r="C126" s="66">
        <f t="shared" si="11"/>
        <v>0</v>
      </c>
      <c r="D126" s="67"/>
      <c r="E126" s="66" t="str">
        <f t="shared" si="12"/>
        <v/>
      </c>
      <c r="F126" s="67"/>
      <c r="G126" s="38" t="e">
        <f t="shared" si="13"/>
        <v>#VALUE!</v>
      </c>
      <c r="H126" s="39"/>
      <c r="I126" s="21"/>
      <c r="J126" s="21"/>
      <c r="L126">
        <f>IF(SUM($B$3:B125) + B126 &gt; $J$25, IF(SUM($B$3:B125) &lt; $J$25, $J$25 - SUM($B$3:B125), 0), B126)</f>
        <v>0</v>
      </c>
      <c r="M126">
        <f t="shared" si="10"/>
        <v>0</v>
      </c>
    </row>
    <row r="127" spans="1:13" x14ac:dyDescent="0.25">
      <c r="A127" s="21">
        <v>125</v>
      </c>
      <c r="B127" s="37">
        <f>IFERROR(VLOOKUP(A127,Inventory!$A$5:$B$5011, 2, FALSE),0)</f>
        <v>0</v>
      </c>
      <c r="C127" s="66">
        <f t="shared" si="11"/>
        <v>0</v>
      </c>
      <c r="D127" s="67"/>
      <c r="E127" s="66" t="str">
        <f t="shared" si="12"/>
        <v/>
      </c>
      <c r="F127" s="67"/>
      <c r="G127" s="38" t="e">
        <f t="shared" si="13"/>
        <v>#VALUE!</v>
      </c>
      <c r="H127" s="39"/>
      <c r="I127" s="21"/>
      <c r="J127" s="21"/>
      <c r="L127">
        <f>IF(SUM($B$3:B126) + B127 &gt; $J$25, IF(SUM($B$3:B126) &lt; $J$25, $J$25 - SUM($B$3:B126), 0), B127)</f>
        <v>0</v>
      </c>
      <c r="M127">
        <f t="shared" si="10"/>
        <v>0</v>
      </c>
    </row>
    <row r="128" spans="1:13" x14ac:dyDescent="0.25">
      <c r="A128" s="21">
        <v>126</v>
      </c>
      <c r="B128" s="37">
        <f>IFERROR(VLOOKUP(A128,Inventory!$A$5:$B$5011, 2, FALSE),0)</f>
        <v>0</v>
      </c>
      <c r="C128" s="66">
        <f t="shared" si="11"/>
        <v>0</v>
      </c>
      <c r="D128" s="67"/>
      <c r="E128" s="66" t="str">
        <f t="shared" si="12"/>
        <v/>
      </c>
      <c r="F128" s="67"/>
      <c r="G128" s="38" t="e">
        <f t="shared" si="13"/>
        <v>#VALUE!</v>
      </c>
      <c r="H128" s="39"/>
      <c r="I128" s="21"/>
      <c r="J128" s="21"/>
      <c r="L128">
        <f>IF(SUM($B$3:B127) + B128 &gt; $J$25, IF(SUM($B$3:B127) &lt; $J$25, $J$25 - SUM($B$3:B127), 0), B128)</f>
        <v>0</v>
      </c>
      <c r="M128">
        <f t="shared" si="10"/>
        <v>0</v>
      </c>
    </row>
    <row r="129" spans="1:13" x14ac:dyDescent="0.25">
      <c r="A129" s="21">
        <v>127</v>
      </c>
      <c r="B129" s="37">
        <f>IFERROR(VLOOKUP(A129,Inventory!$A$5:$B$5011, 2, FALSE),0)</f>
        <v>0</v>
      </c>
      <c r="C129" s="66">
        <f t="shared" si="11"/>
        <v>0</v>
      </c>
      <c r="D129" s="67"/>
      <c r="E129" s="66" t="str">
        <f t="shared" si="12"/>
        <v/>
      </c>
      <c r="F129" s="67"/>
      <c r="G129" s="38" t="e">
        <f t="shared" si="13"/>
        <v>#VALUE!</v>
      </c>
      <c r="H129" s="39"/>
      <c r="I129" s="21"/>
      <c r="J129" s="21"/>
      <c r="L129">
        <f>IF(SUM($B$3:B128) + B129 &gt; $J$25, IF(SUM($B$3:B128) &lt; $J$25, $J$25 - SUM($B$3:B128), 0), B129)</f>
        <v>0</v>
      </c>
      <c r="M129">
        <f t="shared" si="10"/>
        <v>0</v>
      </c>
    </row>
    <row r="130" spans="1:13" x14ac:dyDescent="0.25">
      <c r="A130" s="21">
        <v>128</v>
      </c>
      <c r="B130" s="37">
        <f>IFERROR(VLOOKUP(A130,Inventory!$A$5:$B$5011, 2, FALSE),0)</f>
        <v>0</v>
      </c>
      <c r="C130" s="66">
        <f t="shared" si="11"/>
        <v>0</v>
      </c>
      <c r="D130" s="67"/>
      <c r="E130" s="66" t="str">
        <f t="shared" si="12"/>
        <v/>
      </c>
      <c r="F130" s="67"/>
      <c r="G130" s="38" t="e">
        <f t="shared" si="13"/>
        <v>#VALUE!</v>
      </c>
      <c r="H130" s="39"/>
      <c r="I130" s="21"/>
      <c r="J130" s="21"/>
      <c r="L130">
        <f>IF(SUM($B$3:B129) + B130 &gt; $J$25, IF(SUM($B$3:B129) &lt; $J$25, $J$25 - SUM($B$3:B129), 0), B130)</f>
        <v>0</v>
      </c>
      <c r="M130">
        <f t="shared" si="10"/>
        <v>0</v>
      </c>
    </row>
    <row r="131" spans="1:13" x14ac:dyDescent="0.25">
      <c r="A131" s="21">
        <v>129</v>
      </c>
      <c r="B131" s="37">
        <f>IFERROR(VLOOKUP(A131,Inventory!$A$5:$B$5011, 2, FALSE),0)</f>
        <v>0</v>
      </c>
      <c r="C131" s="66">
        <f t="shared" si="11"/>
        <v>0</v>
      </c>
      <c r="D131" s="67"/>
      <c r="E131" s="66" t="str">
        <f t="shared" si="12"/>
        <v/>
      </c>
      <c r="F131" s="67"/>
      <c r="G131" s="38" t="e">
        <f t="shared" si="13"/>
        <v>#VALUE!</v>
      </c>
      <c r="H131" s="39"/>
      <c r="I131" s="21"/>
      <c r="J131" s="21"/>
      <c r="L131">
        <f>IF(SUM($B$3:B130) + B131 &gt; $J$25, IF(SUM($B$3:B130) &lt; $J$25, $J$25 - SUM($B$3:B130), 0), B131)</f>
        <v>0</v>
      </c>
      <c r="M131">
        <f t="shared" si="10"/>
        <v>0</v>
      </c>
    </row>
    <row r="132" spans="1:13" x14ac:dyDescent="0.25">
      <c r="A132" s="21">
        <v>130</v>
      </c>
      <c r="B132" s="37">
        <f>IFERROR(VLOOKUP(A132,Inventory!$A$5:$B$5011, 2, FALSE),0)</f>
        <v>0</v>
      </c>
      <c r="C132" s="66">
        <f t="shared" si="11"/>
        <v>0</v>
      </c>
      <c r="D132" s="67"/>
      <c r="E132" s="66" t="str">
        <f t="shared" si="12"/>
        <v/>
      </c>
      <c r="F132" s="67"/>
      <c r="G132" s="38" t="e">
        <f t="shared" si="13"/>
        <v>#VALUE!</v>
      </c>
      <c r="H132" s="39"/>
      <c r="I132" s="21"/>
      <c r="J132" s="21"/>
      <c r="L132">
        <f>IF(SUM($B$3:B131) + B132 &gt; $J$25, IF(SUM($B$3:B131) &lt; $J$25, $J$25 - SUM($B$3:B131), 0), B132)</f>
        <v>0</v>
      </c>
      <c r="M132">
        <f t="shared" si="10"/>
        <v>0</v>
      </c>
    </row>
    <row r="133" spans="1:13" x14ac:dyDescent="0.25">
      <c r="A133" s="21">
        <v>131</v>
      </c>
      <c r="B133" s="37">
        <f>IFERROR(VLOOKUP(A133,Inventory!$A$5:$B$5011, 2, FALSE),0)</f>
        <v>0</v>
      </c>
      <c r="C133" s="66">
        <f t="shared" si="11"/>
        <v>0</v>
      </c>
      <c r="D133" s="67"/>
      <c r="E133" s="66" t="str">
        <f t="shared" si="12"/>
        <v/>
      </c>
      <c r="F133" s="67"/>
      <c r="G133" s="38" t="e">
        <f t="shared" si="13"/>
        <v>#VALUE!</v>
      </c>
      <c r="H133" s="39"/>
      <c r="I133" s="21"/>
      <c r="J133" s="21"/>
      <c r="L133">
        <f>IF(SUM($B$3:B132) + B133 &gt; $J$25, IF(SUM($B$3:B132) &lt; $J$25, $J$25 - SUM($B$3:B132), 0), B133)</f>
        <v>0</v>
      </c>
      <c r="M133">
        <f t="shared" ref="M133:M196" si="14">IF(L132&gt;=$J$25,L133,(L133+L132))</f>
        <v>0</v>
      </c>
    </row>
    <row r="134" spans="1:13" x14ac:dyDescent="0.25">
      <c r="A134" s="21">
        <v>132</v>
      </c>
      <c r="B134" s="37">
        <f>IFERROR(VLOOKUP(A134,Inventory!$A$5:$B$5011, 2, FALSE),0)</f>
        <v>0</v>
      </c>
      <c r="C134" s="66">
        <f t="shared" si="11"/>
        <v>0</v>
      </c>
      <c r="D134" s="67"/>
      <c r="E134" s="66" t="str">
        <f t="shared" si="12"/>
        <v/>
      </c>
      <c r="F134" s="67"/>
      <c r="G134" s="38" t="e">
        <f t="shared" si="13"/>
        <v>#VALUE!</v>
      </c>
      <c r="H134" s="39"/>
      <c r="I134" s="21"/>
      <c r="J134" s="21"/>
      <c r="L134">
        <f>IF(SUM($B$3:B133) + B134 &gt; $J$25, IF(SUM($B$3:B133) &lt; $J$25, $J$25 - SUM($B$3:B133), 0), B134)</f>
        <v>0</v>
      </c>
      <c r="M134">
        <f t="shared" si="14"/>
        <v>0</v>
      </c>
    </row>
    <row r="135" spans="1:13" x14ac:dyDescent="0.25">
      <c r="A135" s="21">
        <v>133</v>
      </c>
      <c r="B135" s="37">
        <f>IFERROR(VLOOKUP(A135,Inventory!$A$5:$B$5011, 2, FALSE),0)</f>
        <v>0</v>
      </c>
      <c r="C135" s="66">
        <f t="shared" si="11"/>
        <v>0</v>
      </c>
      <c r="D135" s="67"/>
      <c r="E135" s="66" t="str">
        <f t="shared" si="12"/>
        <v/>
      </c>
      <c r="F135" s="67"/>
      <c r="G135" s="38" t="e">
        <f t="shared" si="13"/>
        <v>#VALUE!</v>
      </c>
      <c r="H135" s="39"/>
      <c r="I135" s="21"/>
      <c r="J135" s="21"/>
      <c r="L135">
        <f>IF(SUM($B$3:B134) + B135 &gt; $J$25, IF(SUM($B$3:B134) &lt; $J$25, $J$25 - SUM($B$3:B134), 0), B135)</f>
        <v>0</v>
      </c>
      <c r="M135">
        <f t="shared" si="14"/>
        <v>0</v>
      </c>
    </row>
    <row r="136" spans="1:13" x14ac:dyDescent="0.25">
      <c r="A136" s="21">
        <v>134</v>
      </c>
      <c r="B136" s="37">
        <f>IFERROR(VLOOKUP(A136,Inventory!$A$5:$B$5011, 2, FALSE),0)</f>
        <v>0</v>
      </c>
      <c r="C136" s="66">
        <f t="shared" si="11"/>
        <v>0</v>
      </c>
      <c r="D136" s="67"/>
      <c r="E136" s="66" t="str">
        <f t="shared" si="12"/>
        <v/>
      </c>
      <c r="F136" s="67"/>
      <c r="G136" s="38" t="e">
        <f t="shared" si="13"/>
        <v>#VALUE!</v>
      </c>
      <c r="H136" s="39"/>
      <c r="I136" s="21"/>
      <c r="J136" s="21"/>
      <c r="L136">
        <f>IF(SUM($B$3:B135) + B136 &gt; $J$25, IF(SUM($B$3:B135) &lt; $J$25, $J$25 - SUM($B$3:B135), 0), B136)</f>
        <v>0</v>
      </c>
      <c r="M136">
        <f t="shared" si="14"/>
        <v>0</v>
      </c>
    </row>
    <row r="137" spans="1:13" x14ac:dyDescent="0.25">
      <c r="A137" s="21">
        <v>135</v>
      </c>
      <c r="B137" s="37">
        <f>IFERROR(VLOOKUP(A137,Inventory!$A$5:$B$5011, 2, FALSE),0)</f>
        <v>0</v>
      </c>
      <c r="C137" s="66">
        <f t="shared" si="11"/>
        <v>0</v>
      </c>
      <c r="D137" s="67"/>
      <c r="E137" s="66" t="str">
        <f t="shared" si="12"/>
        <v/>
      </c>
      <c r="F137" s="67"/>
      <c r="G137" s="38" t="e">
        <f t="shared" si="13"/>
        <v>#VALUE!</v>
      </c>
      <c r="H137" s="39"/>
      <c r="I137" s="21"/>
      <c r="J137" s="21"/>
      <c r="L137">
        <f>IF(SUM($B$3:B136) + B137 &gt; $J$25, IF(SUM($B$3:B136) &lt; $J$25, $J$25 - SUM($B$3:B136), 0), B137)</f>
        <v>0</v>
      </c>
      <c r="M137">
        <f t="shared" si="14"/>
        <v>0</v>
      </c>
    </row>
    <row r="138" spans="1:13" x14ac:dyDescent="0.25">
      <c r="A138" s="21">
        <v>136</v>
      </c>
      <c r="B138" s="37">
        <f>IFERROR(VLOOKUP(A138,Inventory!$A$5:$B$5011, 2, FALSE),0)</f>
        <v>0</v>
      </c>
      <c r="C138" s="66">
        <f t="shared" si="11"/>
        <v>0</v>
      </c>
      <c r="D138" s="67"/>
      <c r="E138" s="66" t="str">
        <f t="shared" si="12"/>
        <v/>
      </c>
      <c r="F138" s="67"/>
      <c r="G138" s="38" t="e">
        <f t="shared" si="13"/>
        <v>#VALUE!</v>
      </c>
      <c r="H138" s="39"/>
      <c r="I138" s="21"/>
      <c r="J138" s="21"/>
      <c r="L138">
        <f>IF(SUM($B$3:B137) + B138 &gt; $J$25, IF(SUM($B$3:B137) &lt; $J$25, $J$25 - SUM($B$3:B137), 0), B138)</f>
        <v>0</v>
      </c>
      <c r="M138">
        <f t="shared" si="14"/>
        <v>0</v>
      </c>
    </row>
    <row r="139" spans="1:13" x14ac:dyDescent="0.25">
      <c r="A139" s="21">
        <v>137</v>
      </c>
      <c r="B139" s="37">
        <f>IFERROR(VLOOKUP(A139,Inventory!$A$5:$B$5011, 2, FALSE),0)</f>
        <v>0</v>
      </c>
      <c r="C139" s="66">
        <f t="shared" si="11"/>
        <v>0</v>
      </c>
      <c r="D139" s="67"/>
      <c r="E139" s="66" t="str">
        <f t="shared" si="12"/>
        <v/>
      </c>
      <c r="F139" s="67"/>
      <c r="G139" s="38" t="e">
        <f t="shared" si="13"/>
        <v>#VALUE!</v>
      </c>
      <c r="H139" s="39"/>
      <c r="I139" s="21"/>
      <c r="J139" s="21"/>
      <c r="L139">
        <f>IF(SUM($B$3:B138) + B139 &gt; $J$25, IF(SUM($B$3:B138) &lt; $J$25, $J$25 - SUM($B$3:B138), 0), B139)</f>
        <v>0</v>
      </c>
      <c r="M139">
        <f t="shared" si="14"/>
        <v>0</v>
      </c>
    </row>
    <row r="140" spans="1:13" x14ac:dyDescent="0.25">
      <c r="A140" s="21">
        <v>138</v>
      </c>
      <c r="B140" s="37">
        <f>IFERROR(VLOOKUP(A140,Inventory!$A$5:$B$5011, 2, FALSE),0)</f>
        <v>0</v>
      </c>
      <c r="C140" s="66">
        <f t="shared" si="11"/>
        <v>0</v>
      </c>
      <c r="D140" s="67"/>
      <c r="E140" s="66" t="str">
        <f t="shared" si="12"/>
        <v/>
      </c>
      <c r="F140" s="67"/>
      <c r="G140" s="38" t="e">
        <f t="shared" si="13"/>
        <v>#VALUE!</v>
      </c>
      <c r="H140" s="39"/>
      <c r="I140" s="21"/>
      <c r="J140" s="21"/>
      <c r="L140">
        <f>IF(SUM($B$3:B139) + B140 &gt; $J$25, IF(SUM($B$3:B139) &lt; $J$25, $J$25 - SUM($B$3:B139), 0), B140)</f>
        <v>0</v>
      </c>
      <c r="M140">
        <f t="shared" si="14"/>
        <v>0</v>
      </c>
    </row>
    <row r="141" spans="1:13" x14ac:dyDescent="0.25">
      <c r="A141" s="21">
        <v>139</v>
      </c>
      <c r="B141" s="37">
        <f>IFERROR(VLOOKUP(A141,Inventory!$A$5:$B$5011, 2, FALSE),0)</f>
        <v>0</v>
      </c>
      <c r="C141" s="66">
        <f t="shared" si="11"/>
        <v>0</v>
      </c>
      <c r="D141" s="67"/>
      <c r="E141" s="66" t="str">
        <f t="shared" si="12"/>
        <v/>
      </c>
      <c r="F141" s="67"/>
      <c r="G141" s="38" t="e">
        <f t="shared" si="13"/>
        <v>#VALUE!</v>
      </c>
      <c r="H141" s="39"/>
      <c r="I141" s="21"/>
      <c r="J141" s="21"/>
      <c r="L141">
        <f>IF(SUM($B$3:B140) + B141 &gt; $J$25, IF(SUM($B$3:B140) &lt; $J$25, $J$25 - SUM($B$3:B140), 0), B141)</f>
        <v>0</v>
      </c>
      <c r="M141">
        <f t="shared" si="14"/>
        <v>0</v>
      </c>
    </row>
    <row r="142" spans="1:13" x14ac:dyDescent="0.25">
      <c r="A142" s="21">
        <v>140</v>
      </c>
      <c r="B142" s="37">
        <f>IFERROR(VLOOKUP(A142,Inventory!$A$5:$B$5011, 2, FALSE),0)</f>
        <v>0</v>
      </c>
      <c r="C142" s="66">
        <f t="shared" si="11"/>
        <v>0</v>
      </c>
      <c r="D142" s="67"/>
      <c r="E142" s="66" t="str">
        <f t="shared" si="12"/>
        <v/>
      </c>
      <c r="F142" s="67"/>
      <c r="G142" s="38" t="e">
        <f t="shared" si="13"/>
        <v>#VALUE!</v>
      </c>
      <c r="H142" s="39"/>
      <c r="I142" s="21"/>
      <c r="J142" s="21"/>
      <c r="L142">
        <f>IF(SUM($B$3:B141) + B142 &gt; $J$25, IF(SUM($B$3:B141) &lt; $J$25, $J$25 - SUM($B$3:B141), 0), B142)</f>
        <v>0</v>
      </c>
      <c r="M142">
        <f t="shared" si="14"/>
        <v>0</v>
      </c>
    </row>
    <row r="143" spans="1:13" x14ac:dyDescent="0.25">
      <c r="A143" s="21">
        <v>141</v>
      </c>
      <c r="B143" s="37">
        <f>IFERROR(VLOOKUP(A143,Inventory!$A$5:$B$5011, 2, FALSE),0)</f>
        <v>0</v>
      </c>
      <c r="C143" s="66">
        <f t="shared" si="11"/>
        <v>0</v>
      </c>
      <c r="D143" s="67"/>
      <c r="E143" s="66" t="str">
        <f t="shared" si="12"/>
        <v/>
      </c>
      <c r="F143" s="67"/>
      <c r="G143" s="38" t="e">
        <f t="shared" si="13"/>
        <v>#VALUE!</v>
      </c>
      <c r="H143" s="39"/>
      <c r="I143" s="21"/>
      <c r="J143" s="21"/>
      <c r="L143">
        <f>IF(SUM($B$3:B142) + B143 &gt; $J$25, IF(SUM($B$3:B142) &lt; $J$25, $J$25 - SUM($B$3:B142), 0), B143)</f>
        <v>0</v>
      </c>
      <c r="M143">
        <f t="shared" si="14"/>
        <v>0</v>
      </c>
    </row>
    <row r="144" spans="1:13" x14ac:dyDescent="0.25">
      <c r="A144" s="21">
        <v>142</v>
      </c>
      <c r="B144" s="37">
        <f>IFERROR(VLOOKUP(A144,Inventory!$A$5:$B$5011, 2, FALSE),0)</f>
        <v>0</v>
      </c>
      <c r="C144" s="66">
        <f t="shared" si="11"/>
        <v>0</v>
      </c>
      <c r="D144" s="67"/>
      <c r="E144" s="66" t="str">
        <f t="shared" si="12"/>
        <v/>
      </c>
      <c r="F144" s="67"/>
      <c r="G144" s="38" t="e">
        <f t="shared" si="13"/>
        <v>#VALUE!</v>
      </c>
      <c r="H144" s="39"/>
      <c r="I144" s="21"/>
      <c r="J144" s="21"/>
      <c r="L144">
        <f>IF(SUM($B$3:B143) + B144 &gt; $J$25, IF(SUM($B$3:B143) &lt; $J$25, $J$25 - SUM($B$3:B143), 0), B144)</f>
        <v>0</v>
      </c>
      <c r="M144">
        <f t="shared" si="14"/>
        <v>0</v>
      </c>
    </row>
    <row r="145" spans="1:13" x14ac:dyDescent="0.25">
      <c r="A145" s="21">
        <v>143</v>
      </c>
      <c r="B145" s="37">
        <f>IFERROR(VLOOKUP(A145,Inventory!$A$5:$B$5011, 2, FALSE),0)</f>
        <v>0</v>
      </c>
      <c r="C145" s="66">
        <f t="shared" si="11"/>
        <v>0</v>
      </c>
      <c r="D145" s="67"/>
      <c r="E145" s="66" t="str">
        <f t="shared" si="12"/>
        <v/>
      </c>
      <c r="F145" s="67"/>
      <c r="G145" s="38" t="e">
        <f t="shared" si="13"/>
        <v>#VALUE!</v>
      </c>
      <c r="H145" s="39"/>
      <c r="I145" s="21"/>
      <c r="J145" s="21"/>
      <c r="L145">
        <f>IF(SUM($B$3:B144) + B145 &gt; $J$25, IF(SUM($B$3:B144) &lt; $J$25, $J$25 - SUM($B$3:B144), 0), B145)</f>
        <v>0</v>
      </c>
      <c r="M145">
        <f t="shared" si="14"/>
        <v>0</v>
      </c>
    </row>
    <row r="146" spans="1:13" x14ac:dyDescent="0.25">
      <c r="A146" s="21">
        <v>144</v>
      </c>
      <c r="B146" s="37">
        <f>IFERROR(VLOOKUP(A146,Inventory!$A$5:$B$5011, 2, FALSE),0)</f>
        <v>0</v>
      </c>
      <c r="C146" s="66">
        <f t="shared" si="11"/>
        <v>0</v>
      </c>
      <c r="D146" s="67"/>
      <c r="E146" s="66" t="str">
        <f t="shared" si="12"/>
        <v/>
      </c>
      <c r="F146" s="67"/>
      <c r="G146" s="38" t="e">
        <f t="shared" si="13"/>
        <v>#VALUE!</v>
      </c>
      <c r="H146" s="39"/>
      <c r="I146" s="21"/>
      <c r="J146" s="21"/>
      <c r="L146">
        <f>IF(SUM($B$3:B145) + B146 &gt; $J$25, IF(SUM($B$3:B145) &lt; $J$25, $J$25 - SUM($B$3:B145), 0), B146)</f>
        <v>0</v>
      </c>
      <c r="M146">
        <f t="shared" si="14"/>
        <v>0</v>
      </c>
    </row>
    <row r="147" spans="1:13" x14ac:dyDescent="0.25">
      <c r="A147" s="21">
        <v>145</v>
      </c>
      <c r="B147" s="37">
        <f>IFERROR(VLOOKUP(A147,Inventory!$A$5:$B$5011, 2, FALSE),0)</f>
        <v>0</v>
      </c>
      <c r="C147" s="66">
        <f t="shared" si="11"/>
        <v>0</v>
      </c>
      <c r="D147" s="67"/>
      <c r="E147" s="66" t="str">
        <f t="shared" si="12"/>
        <v/>
      </c>
      <c r="F147" s="67"/>
      <c r="G147" s="38" t="e">
        <f t="shared" si="13"/>
        <v>#VALUE!</v>
      </c>
      <c r="H147" s="39"/>
      <c r="I147" s="21"/>
      <c r="J147" s="21"/>
      <c r="L147">
        <f>IF(SUM($B$3:B146) + B147 &gt; $J$25, IF(SUM($B$3:B146) &lt; $J$25, $J$25 - SUM($B$3:B146), 0), B147)</f>
        <v>0</v>
      </c>
      <c r="M147">
        <f t="shared" si="14"/>
        <v>0</v>
      </c>
    </row>
    <row r="148" spans="1:13" x14ac:dyDescent="0.25">
      <c r="A148" s="21">
        <v>146</v>
      </c>
      <c r="B148" s="37">
        <f>IFERROR(VLOOKUP(A148,Inventory!$A$5:$B$5011, 2, FALSE),0)</f>
        <v>0</v>
      </c>
      <c r="C148" s="66">
        <f t="shared" si="11"/>
        <v>0</v>
      </c>
      <c r="D148" s="67"/>
      <c r="E148" s="66" t="str">
        <f t="shared" si="12"/>
        <v/>
      </c>
      <c r="F148" s="67"/>
      <c r="G148" s="38" t="e">
        <f t="shared" si="13"/>
        <v>#VALUE!</v>
      </c>
      <c r="H148" s="39"/>
      <c r="I148" s="21"/>
      <c r="J148" s="21"/>
      <c r="L148">
        <f>IF(SUM($B$3:B147) + B148 &gt; $J$25, IF(SUM($B$3:B147) &lt; $J$25, $J$25 - SUM($B$3:B147), 0), B148)</f>
        <v>0</v>
      </c>
      <c r="M148">
        <f t="shared" si="14"/>
        <v>0</v>
      </c>
    </row>
    <row r="149" spans="1:13" x14ac:dyDescent="0.25">
      <c r="A149" s="21">
        <v>147</v>
      </c>
      <c r="B149" s="37">
        <f>IFERROR(VLOOKUP(A149,Inventory!$A$5:$B$5011, 2, FALSE),0)</f>
        <v>0</v>
      </c>
      <c r="C149" s="66">
        <f t="shared" si="11"/>
        <v>0</v>
      </c>
      <c r="D149" s="67"/>
      <c r="E149" s="66" t="str">
        <f t="shared" si="12"/>
        <v/>
      </c>
      <c r="F149" s="67"/>
      <c r="G149" s="38" t="e">
        <f t="shared" si="13"/>
        <v>#VALUE!</v>
      </c>
      <c r="H149" s="39"/>
      <c r="I149" s="21"/>
      <c r="J149" s="21"/>
      <c r="L149">
        <f>IF(SUM($B$3:B148) + B149 &gt; $J$25, IF(SUM($B$3:B148) &lt; $J$25, $J$25 - SUM($B$3:B148), 0), B149)</f>
        <v>0</v>
      </c>
      <c r="M149">
        <f t="shared" si="14"/>
        <v>0</v>
      </c>
    </row>
    <row r="150" spans="1:13" x14ac:dyDescent="0.25">
      <c r="A150" s="21">
        <v>148</v>
      </c>
      <c r="B150" s="37">
        <f>IFERROR(VLOOKUP(A150,Inventory!$A$5:$B$5011, 2, FALSE),0)</f>
        <v>0</v>
      </c>
      <c r="C150" s="66">
        <f t="shared" si="11"/>
        <v>0</v>
      </c>
      <c r="D150" s="67"/>
      <c r="E150" s="66" t="str">
        <f t="shared" si="12"/>
        <v/>
      </c>
      <c r="F150" s="67"/>
      <c r="G150" s="38" t="e">
        <f t="shared" si="13"/>
        <v>#VALUE!</v>
      </c>
      <c r="H150" s="39"/>
      <c r="I150" s="21"/>
      <c r="J150" s="21"/>
      <c r="L150">
        <f>IF(SUM($B$3:B149) + B150 &gt; $J$25, IF(SUM($B$3:B149) &lt; $J$25, $J$25 - SUM($B$3:B149), 0), B150)</f>
        <v>0</v>
      </c>
      <c r="M150">
        <f t="shared" si="14"/>
        <v>0</v>
      </c>
    </row>
    <row r="151" spans="1:13" x14ac:dyDescent="0.25">
      <c r="A151" s="21">
        <v>149</v>
      </c>
      <c r="B151" s="37">
        <f>IFERROR(VLOOKUP(A151,Inventory!$A$5:$B$5011, 2, FALSE),0)</f>
        <v>0</v>
      </c>
      <c r="C151" s="66">
        <f t="shared" si="11"/>
        <v>0</v>
      </c>
      <c r="D151" s="67"/>
      <c r="E151" s="66" t="str">
        <f t="shared" si="12"/>
        <v/>
      </c>
      <c r="F151" s="67"/>
      <c r="G151" s="38" t="e">
        <f t="shared" si="13"/>
        <v>#VALUE!</v>
      </c>
      <c r="H151" s="39"/>
      <c r="I151" s="21"/>
      <c r="J151" s="21"/>
      <c r="L151">
        <f>IF(SUM($B$3:B150) + B151 &gt; $J$25, IF(SUM($B$3:B150) &lt; $J$25, $J$25 - SUM($B$3:B150), 0), B151)</f>
        <v>0</v>
      </c>
      <c r="M151">
        <f t="shared" si="14"/>
        <v>0</v>
      </c>
    </row>
    <row r="152" spans="1:13" x14ac:dyDescent="0.25">
      <c r="A152" s="21">
        <v>150</v>
      </c>
      <c r="B152" s="37">
        <f>IFERROR(VLOOKUP(A152,Inventory!$A$5:$B$5011, 2, FALSE),0)</f>
        <v>0</v>
      </c>
      <c r="C152" s="66">
        <f t="shared" si="11"/>
        <v>0</v>
      </c>
      <c r="D152" s="67"/>
      <c r="E152" s="66" t="str">
        <f t="shared" si="12"/>
        <v/>
      </c>
      <c r="F152" s="67"/>
      <c r="G152" s="38" t="e">
        <f t="shared" si="13"/>
        <v>#VALUE!</v>
      </c>
      <c r="H152" s="39"/>
      <c r="I152" s="21"/>
      <c r="J152" s="21"/>
      <c r="L152">
        <f>IF(SUM($B$3:B151) + B152 &gt; $J$25, IF(SUM($B$3:B151) &lt; $J$25, $J$25 - SUM($B$3:B151), 0), B152)</f>
        <v>0</v>
      </c>
      <c r="M152">
        <f t="shared" si="14"/>
        <v>0</v>
      </c>
    </row>
    <row r="153" spans="1:13" x14ac:dyDescent="0.25">
      <c r="A153" s="21">
        <v>151</v>
      </c>
      <c r="B153" s="37">
        <f>IFERROR(VLOOKUP(A153,Inventory!$A$5:$B$5011, 2, FALSE),0)</f>
        <v>0</v>
      </c>
      <c r="C153" s="66">
        <f t="shared" ref="C153:C216" si="15">IF(L153&gt;0,B153,0)</f>
        <v>0</v>
      </c>
      <c r="D153" s="67"/>
      <c r="E153" s="66" t="str">
        <f t="shared" ref="E153:E216" si="16">IF(AND(C153&gt;=6,C153&lt;10),1, IF(AND(C153&gt;=10,C153&lt;20),2,IF(C153&gt;=20,4,"")))</f>
        <v/>
      </c>
      <c r="F153" s="67"/>
      <c r="G153" s="38" t="e">
        <f t="shared" ref="G153:G216" si="17">IF(ISBLANK(C153),"",E153*600)</f>
        <v>#VALUE!</v>
      </c>
      <c r="H153" s="39"/>
      <c r="I153" s="21"/>
      <c r="J153" s="21"/>
      <c r="L153">
        <f>IF(SUM($B$3:B152) + B153 &gt; $J$25, IF(SUM($B$3:B152) &lt; $J$25, $J$25 - SUM($B$3:B152), 0), B153)</f>
        <v>0</v>
      </c>
      <c r="M153">
        <f t="shared" si="14"/>
        <v>0</v>
      </c>
    </row>
    <row r="154" spans="1:13" x14ac:dyDescent="0.25">
      <c r="A154" s="21">
        <v>152</v>
      </c>
      <c r="B154" s="37">
        <f>IFERROR(VLOOKUP(A154,Inventory!$A$5:$B$5011, 2, FALSE),0)</f>
        <v>0</v>
      </c>
      <c r="C154" s="66">
        <f t="shared" si="15"/>
        <v>0</v>
      </c>
      <c r="D154" s="67"/>
      <c r="E154" s="66" t="str">
        <f t="shared" si="16"/>
        <v/>
      </c>
      <c r="F154" s="67"/>
      <c r="G154" s="38" t="e">
        <f t="shared" si="17"/>
        <v>#VALUE!</v>
      </c>
      <c r="H154" s="39"/>
      <c r="I154" s="21"/>
      <c r="J154" s="21"/>
      <c r="L154">
        <f>IF(SUM($B$3:B153) + B154 &gt; $J$25, IF(SUM($B$3:B153) &lt; $J$25, $J$25 - SUM($B$3:B153), 0), B154)</f>
        <v>0</v>
      </c>
      <c r="M154">
        <f t="shared" si="14"/>
        <v>0</v>
      </c>
    </row>
    <row r="155" spans="1:13" x14ac:dyDescent="0.25">
      <c r="A155" s="21">
        <v>153</v>
      </c>
      <c r="B155" s="37">
        <f>IFERROR(VLOOKUP(A155,Inventory!$A$5:$B$5011, 2, FALSE),0)</f>
        <v>0</v>
      </c>
      <c r="C155" s="66">
        <f t="shared" si="15"/>
        <v>0</v>
      </c>
      <c r="D155" s="67"/>
      <c r="E155" s="66" t="str">
        <f t="shared" si="16"/>
        <v/>
      </c>
      <c r="F155" s="67"/>
      <c r="G155" s="38" t="e">
        <f t="shared" si="17"/>
        <v>#VALUE!</v>
      </c>
      <c r="H155" s="39"/>
      <c r="I155" s="21"/>
      <c r="J155" s="21"/>
      <c r="L155">
        <f>IF(SUM($B$3:B154) + B155 &gt; $J$25, IF(SUM($B$3:B154) &lt; $J$25, $J$25 - SUM($B$3:B154), 0), B155)</f>
        <v>0</v>
      </c>
      <c r="M155">
        <f t="shared" si="14"/>
        <v>0</v>
      </c>
    </row>
    <row r="156" spans="1:13" x14ac:dyDescent="0.25">
      <c r="A156" s="21">
        <v>154</v>
      </c>
      <c r="B156" s="37">
        <f>IFERROR(VLOOKUP(A156,Inventory!$A$5:$B$5011, 2, FALSE),0)</f>
        <v>0</v>
      </c>
      <c r="C156" s="66">
        <f t="shared" si="15"/>
        <v>0</v>
      </c>
      <c r="D156" s="67"/>
      <c r="E156" s="66" t="str">
        <f t="shared" si="16"/>
        <v/>
      </c>
      <c r="F156" s="67"/>
      <c r="G156" s="38" t="e">
        <f t="shared" si="17"/>
        <v>#VALUE!</v>
      </c>
      <c r="H156" s="39"/>
      <c r="I156" s="21"/>
      <c r="J156" s="21"/>
      <c r="L156">
        <f>IF(SUM($B$3:B155) + B156 &gt; $J$25, IF(SUM($B$3:B155) &lt; $J$25, $J$25 - SUM($B$3:B155), 0), B156)</f>
        <v>0</v>
      </c>
      <c r="M156">
        <f t="shared" si="14"/>
        <v>0</v>
      </c>
    </row>
    <row r="157" spans="1:13" x14ac:dyDescent="0.25">
      <c r="A157" s="21">
        <v>155</v>
      </c>
      <c r="B157" s="37">
        <f>IFERROR(VLOOKUP(A157,Inventory!$A$5:$B$5011, 2, FALSE),0)</f>
        <v>0</v>
      </c>
      <c r="C157" s="66">
        <f t="shared" si="15"/>
        <v>0</v>
      </c>
      <c r="D157" s="67"/>
      <c r="E157" s="66" t="str">
        <f t="shared" si="16"/>
        <v/>
      </c>
      <c r="F157" s="67"/>
      <c r="G157" s="38" t="e">
        <f t="shared" si="17"/>
        <v>#VALUE!</v>
      </c>
      <c r="H157" s="39"/>
      <c r="I157" s="21"/>
      <c r="J157" s="21"/>
      <c r="L157">
        <f>IF(SUM($B$3:B156) + B157 &gt; $J$25, IF(SUM($B$3:B156) &lt; $J$25, $J$25 - SUM($B$3:B156), 0), B157)</f>
        <v>0</v>
      </c>
      <c r="M157">
        <f t="shared" si="14"/>
        <v>0</v>
      </c>
    </row>
    <row r="158" spans="1:13" x14ac:dyDescent="0.25">
      <c r="A158" s="21">
        <v>156</v>
      </c>
      <c r="B158" s="37">
        <f>IFERROR(VLOOKUP(A158,Inventory!$A$5:$B$5011, 2, FALSE),0)</f>
        <v>0</v>
      </c>
      <c r="C158" s="66">
        <f t="shared" si="15"/>
        <v>0</v>
      </c>
      <c r="D158" s="67"/>
      <c r="E158" s="66" t="str">
        <f t="shared" si="16"/>
        <v/>
      </c>
      <c r="F158" s="67"/>
      <c r="G158" s="38" t="e">
        <f t="shared" si="17"/>
        <v>#VALUE!</v>
      </c>
      <c r="H158" s="39"/>
      <c r="I158" s="21"/>
      <c r="J158" s="21"/>
      <c r="L158">
        <f>IF(SUM($B$3:B157) + B158 &gt; $J$25, IF(SUM($B$3:B157) &lt; $J$25, $J$25 - SUM($B$3:B157), 0), B158)</f>
        <v>0</v>
      </c>
      <c r="M158">
        <f t="shared" si="14"/>
        <v>0</v>
      </c>
    </row>
    <row r="159" spans="1:13" x14ac:dyDescent="0.25">
      <c r="A159" s="21">
        <v>157</v>
      </c>
      <c r="B159" s="37">
        <f>IFERROR(VLOOKUP(A159,Inventory!$A$5:$B$5011, 2, FALSE),0)</f>
        <v>0</v>
      </c>
      <c r="C159" s="66">
        <f t="shared" si="15"/>
        <v>0</v>
      </c>
      <c r="D159" s="67"/>
      <c r="E159" s="66" t="str">
        <f t="shared" si="16"/>
        <v/>
      </c>
      <c r="F159" s="67"/>
      <c r="G159" s="38" t="e">
        <f t="shared" si="17"/>
        <v>#VALUE!</v>
      </c>
      <c r="H159" s="39"/>
      <c r="I159" s="21"/>
      <c r="J159" s="21"/>
      <c r="L159">
        <f>IF(SUM($B$3:B158) + B159 &gt; $J$25, IF(SUM($B$3:B158) &lt; $J$25, $J$25 - SUM($B$3:B158), 0), B159)</f>
        <v>0</v>
      </c>
      <c r="M159">
        <f t="shared" si="14"/>
        <v>0</v>
      </c>
    </row>
    <row r="160" spans="1:13" x14ac:dyDescent="0.25">
      <c r="A160" s="21">
        <v>158</v>
      </c>
      <c r="B160" s="37">
        <f>IFERROR(VLOOKUP(A160,Inventory!$A$5:$B$5011, 2, FALSE),0)</f>
        <v>0</v>
      </c>
      <c r="C160" s="66">
        <f t="shared" si="15"/>
        <v>0</v>
      </c>
      <c r="D160" s="67"/>
      <c r="E160" s="66" t="str">
        <f t="shared" si="16"/>
        <v/>
      </c>
      <c r="F160" s="67"/>
      <c r="G160" s="38" t="e">
        <f t="shared" si="17"/>
        <v>#VALUE!</v>
      </c>
      <c r="H160" s="39"/>
      <c r="I160" s="21"/>
      <c r="J160" s="21"/>
      <c r="L160">
        <f>IF(SUM($B$3:B159) + B160 &gt; $J$25, IF(SUM($B$3:B159) &lt; $J$25, $J$25 - SUM($B$3:B159), 0), B160)</f>
        <v>0</v>
      </c>
      <c r="M160">
        <f t="shared" si="14"/>
        <v>0</v>
      </c>
    </row>
    <row r="161" spans="1:13" x14ac:dyDescent="0.25">
      <c r="A161" s="21">
        <v>159</v>
      </c>
      <c r="B161" s="37">
        <f>IFERROR(VLOOKUP(A161,Inventory!$A$5:$B$5011, 2, FALSE),0)</f>
        <v>0</v>
      </c>
      <c r="C161" s="66">
        <f t="shared" si="15"/>
        <v>0</v>
      </c>
      <c r="D161" s="67"/>
      <c r="E161" s="66" t="str">
        <f t="shared" si="16"/>
        <v/>
      </c>
      <c r="F161" s="67"/>
      <c r="G161" s="38" t="e">
        <f t="shared" si="17"/>
        <v>#VALUE!</v>
      </c>
      <c r="H161" s="39"/>
      <c r="I161" s="21"/>
      <c r="J161" s="21"/>
      <c r="L161">
        <f>IF(SUM($B$3:B160) + B161 &gt; $J$25, IF(SUM($B$3:B160) &lt; $J$25, $J$25 - SUM($B$3:B160), 0), B161)</f>
        <v>0</v>
      </c>
      <c r="M161">
        <f t="shared" si="14"/>
        <v>0</v>
      </c>
    </row>
    <row r="162" spans="1:13" x14ac:dyDescent="0.25">
      <c r="A162" s="21">
        <v>160</v>
      </c>
      <c r="B162" s="37">
        <f>IFERROR(VLOOKUP(A162,Inventory!$A$5:$B$5011, 2, FALSE),0)</f>
        <v>0</v>
      </c>
      <c r="C162" s="66">
        <f t="shared" si="15"/>
        <v>0</v>
      </c>
      <c r="D162" s="67"/>
      <c r="E162" s="66" t="str">
        <f t="shared" si="16"/>
        <v/>
      </c>
      <c r="F162" s="67"/>
      <c r="G162" s="38" t="e">
        <f t="shared" si="17"/>
        <v>#VALUE!</v>
      </c>
      <c r="H162" s="39"/>
      <c r="I162" s="21"/>
      <c r="J162" s="21"/>
      <c r="L162">
        <f>IF(SUM($B$3:B161) + B162 &gt; $J$25, IF(SUM($B$3:B161) &lt; $J$25, $J$25 - SUM($B$3:B161), 0), B162)</f>
        <v>0</v>
      </c>
      <c r="M162">
        <f t="shared" si="14"/>
        <v>0</v>
      </c>
    </row>
    <row r="163" spans="1:13" x14ac:dyDescent="0.25">
      <c r="A163" s="21">
        <v>161</v>
      </c>
      <c r="B163" s="37">
        <f>IFERROR(VLOOKUP(A163,Inventory!$A$5:$B$5011, 2, FALSE),0)</f>
        <v>0</v>
      </c>
      <c r="C163" s="66">
        <f t="shared" si="15"/>
        <v>0</v>
      </c>
      <c r="D163" s="67"/>
      <c r="E163" s="66" t="str">
        <f t="shared" si="16"/>
        <v/>
      </c>
      <c r="F163" s="67"/>
      <c r="G163" s="38" t="e">
        <f t="shared" si="17"/>
        <v>#VALUE!</v>
      </c>
      <c r="H163" s="39"/>
      <c r="I163" s="21"/>
      <c r="J163" s="21"/>
      <c r="L163">
        <f>IF(SUM($B$3:B162) + B163 &gt; $J$25, IF(SUM($B$3:B162) &lt; $J$25, $J$25 - SUM($B$3:B162), 0), B163)</f>
        <v>0</v>
      </c>
      <c r="M163">
        <f t="shared" si="14"/>
        <v>0</v>
      </c>
    </row>
    <row r="164" spans="1:13" x14ac:dyDescent="0.25">
      <c r="A164" s="21">
        <v>162</v>
      </c>
      <c r="B164" s="37">
        <f>IFERROR(VLOOKUP(A164,Inventory!$A$5:$B$5011, 2, FALSE),0)</f>
        <v>0</v>
      </c>
      <c r="C164" s="66">
        <f t="shared" si="15"/>
        <v>0</v>
      </c>
      <c r="D164" s="67"/>
      <c r="E164" s="66" t="str">
        <f t="shared" si="16"/>
        <v/>
      </c>
      <c r="F164" s="67"/>
      <c r="G164" s="38" t="e">
        <f t="shared" si="17"/>
        <v>#VALUE!</v>
      </c>
      <c r="H164" s="39"/>
      <c r="I164" s="21"/>
      <c r="J164" s="21"/>
      <c r="L164">
        <f>IF(SUM($B$3:B163) + B164 &gt; $J$25, IF(SUM($B$3:B163) &lt; $J$25, $J$25 - SUM($B$3:B163), 0), B164)</f>
        <v>0</v>
      </c>
      <c r="M164">
        <f t="shared" si="14"/>
        <v>0</v>
      </c>
    </row>
    <row r="165" spans="1:13" x14ac:dyDescent="0.25">
      <c r="A165" s="21">
        <v>163</v>
      </c>
      <c r="B165" s="37">
        <f>IFERROR(VLOOKUP(A165,Inventory!$A$5:$B$5011, 2, FALSE),0)</f>
        <v>0</v>
      </c>
      <c r="C165" s="66">
        <f t="shared" si="15"/>
        <v>0</v>
      </c>
      <c r="D165" s="67"/>
      <c r="E165" s="66" t="str">
        <f t="shared" si="16"/>
        <v/>
      </c>
      <c r="F165" s="67"/>
      <c r="G165" s="38" t="e">
        <f t="shared" si="17"/>
        <v>#VALUE!</v>
      </c>
      <c r="H165" s="39"/>
      <c r="I165" s="21"/>
      <c r="J165" s="21"/>
      <c r="L165">
        <f>IF(SUM($B$3:B164) + B165 &gt; $J$25, IF(SUM($B$3:B164) &lt; $J$25, $J$25 - SUM($B$3:B164), 0), B165)</f>
        <v>0</v>
      </c>
      <c r="M165">
        <f t="shared" si="14"/>
        <v>0</v>
      </c>
    </row>
    <row r="166" spans="1:13" x14ac:dyDescent="0.25">
      <c r="A166" s="21">
        <v>164</v>
      </c>
      <c r="B166" s="37">
        <f>IFERROR(VLOOKUP(A166,Inventory!$A$5:$B$5011, 2, FALSE),0)</f>
        <v>0</v>
      </c>
      <c r="C166" s="66">
        <f t="shared" si="15"/>
        <v>0</v>
      </c>
      <c r="D166" s="67"/>
      <c r="E166" s="66" t="str">
        <f t="shared" si="16"/>
        <v/>
      </c>
      <c r="F166" s="67"/>
      <c r="G166" s="38" t="e">
        <f t="shared" si="17"/>
        <v>#VALUE!</v>
      </c>
      <c r="H166" s="39"/>
      <c r="I166" s="21"/>
      <c r="J166" s="21"/>
      <c r="L166">
        <f>IF(SUM($B$3:B165) + B166 &gt; $J$25, IF(SUM($B$3:B165) &lt; $J$25, $J$25 - SUM($B$3:B165), 0), B166)</f>
        <v>0</v>
      </c>
      <c r="M166">
        <f t="shared" si="14"/>
        <v>0</v>
      </c>
    </row>
    <row r="167" spans="1:13" x14ac:dyDescent="0.25">
      <c r="A167" s="21">
        <v>165</v>
      </c>
      <c r="B167" s="37">
        <f>IFERROR(VLOOKUP(A167,Inventory!$A$5:$B$5011, 2, FALSE),0)</f>
        <v>0</v>
      </c>
      <c r="C167" s="66">
        <f t="shared" si="15"/>
        <v>0</v>
      </c>
      <c r="D167" s="67"/>
      <c r="E167" s="66" t="str">
        <f t="shared" si="16"/>
        <v/>
      </c>
      <c r="F167" s="67"/>
      <c r="G167" s="38" t="e">
        <f t="shared" si="17"/>
        <v>#VALUE!</v>
      </c>
      <c r="H167" s="39"/>
      <c r="I167" s="21"/>
      <c r="J167" s="21"/>
      <c r="L167">
        <f>IF(SUM($B$3:B166) + B167 &gt; $J$25, IF(SUM($B$3:B166) &lt; $J$25, $J$25 - SUM($B$3:B166), 0), B167)</f>
        <v>0</v>
      </c>
      <c r="M167">
        <f t="shared" si="14"/>
        <v>0</v>
      </c>
    </row>
    <row r="168" spans="1:13" x14ac:dyDescent="0.25">
      <c r="A168" s="21">
        <v>166</v>
      </c>
      <c r="B168" s="37">
        <f>IFERROR(VLOOKUP(A168,Inventory!$A$5:$B$5011, 2, FALSE),0)</f>
        <v>0</v>
      </c>
      <c r="C168" s="66">
        <f t="shared" si="15"/>
        <v>0</v>
      </c>
      <c r="D168" s="67"/>
      <c r="E168" s="66" t="str">
        <f t="shared" si="16"/>
        <v/>
      </c>
      <c r="F168" s="67"/>
      <c r="G168" s="38" t="e">
        <f t="shared" si="17"/>
        <v>#VALUE!</v>
      </c>
      <c r="H168" s="39"/>
      <c r="I168" s="21"/>
      <c r="J168" s="21"/>
      <c r="L168">
        <f>IF(SUM($B$3:B167) + B168 &gt; $J$25, IF(SUM($B$3:B167) &lt; $J$25, $J$25 - SUM($B$3:B167), 0), B168)</f>
        <v>0</v>
      </c>
      <c r="M168">
        <f t="shared" si="14"/>
        <v>0</v>
      </c>
    </row>
    <row r="169" spans="1:13" x14ac:dyDescent="0.25">
      <c r="A169" s="21">
        <v>167</v>
      </c>
      <c r="B169" s="37">
        <f>IFERROR(VLOOKUP(A169,Inventory!$A$5:$B$5011, 2, FALSE),0)</f>
        <v>0</v>
      </c>
      <c r="C169" s="66">
        <f t="shared" si="15"/>
        <v>0</v>
      </c>
      <c r="D169" s="67"/>
      <c r="E169" s="66" t="str">
        <f t="shared" si="16"/>
        <v/>
      </c>
      <c r="F169" s="67"/>
      <c r="G169" s="38" t="e">
        <f t="shared" si="17"/>
        <v>#VALUE!</v>
      </c>
      <c r="H169" s="39"/>
      <c r="I169" s="21"/>
      <c r="J169" s="21"/>
      <c r="L169">
        <f>IF(SUM($B$3:B168) + B169 &gt; $J$25, IF(SUM($B$3:B168) &lt; $J$25, $J$25 - SUM($B$3:B168), 0), B169)</f>
        <v>0</v>
      </c>
      <c r="M169">
        <f t="shared" si="14"/>
        <v>0</v>
      </c>
    </row>
    <row r="170" spans="1:13" x14ac:dyDescent="0.25">
      <c r="A170" s="21">
        <v>168</v>
      </c>
      <c r="B170" s="37">
        <f>IFERROR(VLOOKUP(A170,Inventory!$A$5:$B$5011, 2, FALSE),0)</f>
        <v>0</v>
      </c>
      <c r="C170" s="66">
        <f t="shared" si="15"/>
        <v>0</v>
      </c>
      <c r="D170" s="67"/>
      <c r="E170" s="66" t="str">
        <f t="shared" si="16"/>
        <v/>
      </c>
      <c r="F170" s="67"/>
      <c r="G170" s="38" t="e">
        <f t="shared" si="17"/>
        <v>#VALUE!</v>
      </c>
      <c r="H170" s="39"/>
      <c r="I170" s="21"/>
      <c r="J170" s="21"/>
      <c r="L170">
        <f>IF(SUM($B$3:B169) + B170 &gt; $J$25, IF(SUM($B$3:B169) &lt; $J$25, $J$25 - SUM($B$3:B169), 0), B170)</f>
        <v>0</v>
      </c>
      <c r="M170">
        <f t="shared" si="14"/>
        <v>0</v>
      </c>
    </row>
    <row r="171" spans="1:13" x14ac:dyDescent="0.25">
      <c r="A171" s="21">
        <v>169</v>
      </c>
      <c r="B171" s="37">
        <f>IFERROR(VLOOKUP(A171,Inventory!$A$5:$B$5011, 2, FALSE),0)</f>
        <v>0</v>
      </c>
      <c r="C171" s="66">
        <f t="shared" si="15"/>
        <v>0</v>
      </c>
      <c r="D171" s="67"/>
      <c r="E171" s="66" t="str">
        <f t="shared" si="16"/>
        <v/>
      </c>
      <c r="F171" s="67"/>
      <c r="G171" s="38" t="e">
        <f t="shared" si="17"/>
        <v>#VALUE!</v>
      </c>
      <c r="H171" s="39"/>
      <c r="I171" s="21"/>
      <c r="J171" s="21"/>
      <c r="L171">
        <f>IF(SUM($B$3:B170) + B171 &gt; $J$25, IF(SUM($B$3:B170) &lt; $J$25, $J$25 - SUM($B$3:B170), 0), B171)</f>
        <v>0</v>
      </c>
      <c r="M171">
        <f t="shared" si="14"/>
        <v>0</v>
      </c>
    </row>
    <row r="172" spans="1:13" x14ac:dyDescent="0.25">
      <c r="A172" s="21">
        <v>170</v>
      </c>
      <c r="B172" s="37">
        <f>IFERROR(VLOOKUP(A172,Inventory!$A$5:$B$5011, 2, FALSE),0)</f>
        <v>0</v>
      </c>
      <c r="C172" s="66">
        <f t="shared" si="15"/>
        <v>0</v>
      </c>
      <c r="D172" s="67"/>
      <c r="E172" s="66" t="str">
        <f t="shared" si="16"/>
        <v/>
      </c>
      <c r="F172" s="67"/>
      <c r="G172" s="38" t="e">
        <f t="shared" si="17"/>
        <v>#VALUE!</v>
      </c>
      <c r="H172" s="39"/>
      <c r="I172" s="21"/>
      <c r="J172" s="21"/>
      <c r="L172">
        <f>IF(SUM($B$3:B171) + B172 &gt; $J$25, IF(SUM($B$3:B171) &lt; $J$25, $J$25 - SUM($B$3:B171), 0), B172)</f>
        <v>0</v>
      </c>
      <c r="M172">
        <f t="shared" si="14"/>
        <v>0</v>
      </c>
    </row>
    <row r="173" spans="1:13" x14ac:dyDescent="0.25">
      <c r="A173" s="21">
        <v>171</v>
      </c>
      <c r="B173" s="37">
        <f>IFERROR(VLOOKUP(A173,Inventory!$A$5:$B$5011, 2, FALSE),0)</f>
        <v>0</v>
      </c>
      <c r="C173" s="66">
        <f t="shared" si="15"/>
        <v>0</v>
      </c>
      <c r="D173" s="67"/>
      <c r="E173" s="66" t="str">
        <f t="shared" si="16"/>
        <v/>
      </c>
      <c r="F173" s="67"/>
      <c r="G173" s="38" t="e">
        <f t="shared" si="17"/>
        <v>#VALUE!</v>
      </c>
      <c r="H173" s="39"/>
      <c r="I173" s="21"/>
      <c r="J173" s="21"/>
      <c r="L173">
        <f>IF(SUM($B$3:B172) + B173 &gt; $J$25, IF(SUM($B$3:B172) &lt; $J$25, $J$25 - SUM($B$3:B172), 0), B173)</f>
        <v>0</v>
      </c>
      <c r="M173">
        <f t="shared" si="14"/>
        <v>0</v>
      </c>
    </row>
    <row r="174" spans="1:13" x14ac:dyDescent="0.25">
      <c r="A174" s="21">
        <v>172</v>
      </c>
      <c r="B174" s="37">
        <f>IFERROR(VLOOKUP(A174,Inventory!$A$5:$B$5011, 2, FALSE),0)</f>
        <v>0</v>
      </c>
      <c r="C174" s="66">
        <f t="shared" si="15"/>
        <v>0</v>
      </c>
      <c r="D174" s="67"/>
      <c r="E174" s="66" t="str">
        <f t="shared" si="16"/>
        <v/>
      </c>
      <c r="F174" s="67"/>
      <c r="G174" s="38" t="e">
        <f t="shared" si="17"/>
        <v>#VALUE!</v>
      </c>
      <c r="H174" s="39"/>
      <c r="I174" s="21"/>
      <c r="J174" s="21"/>
      <c r="L174">
        <f>IF(SUM($B$3:B173) + B174 &gt; $J$25, IF(SUM($B$3:B173) &lt; $J$25, $J$25 - SUM($B$3:B173), 0), B174)</f>
        <v>0</v>
      </c>
      <c r="M174">
        <f t="shared" si="14"/>
        <v>0</v>
      </c>
    </row>
    <row r="175" spans="1:13" x14ac:dyDescent="0.25">
      <c r="A175" s="21">
        <v>173</v>
      </c>
      <c r="B175" s="37">
        <f>IFERROR(VLOOKUP(A175,Inventory!$A$5:$B$5011, 2, FALSE),0)</f>
        <v>0</v>
      </c>
      <c r="C175" s="66">
        <f t="shared" si="15"/>
        <v>0</v>
      </c>
      <c r="D175" s="67"/>
      <c r="E175" s="66" t="str">
        <f t="shared" si="16"/>
        <v/>
      </c>
      <c r="F175" s="67"/>
      <c r="G175" s="38" t="e">
        <f t="shared" si="17"/>
        <v>#VALUE!</v>
      </c>
      <c r="H175" s="39"/>
      <c r="I175" s="21"/>
      <c r="J175" s="21"/>
      <c r="L175">
        <f>IF(SUM($B$3:B174) + B175 &gt; $J$25, IF(SUM($B$3:B174) &lt; $J$25, $J$25 - SUM($B$3:B174), 0), B175)</f>
        <v>0</v>
      </c>
      <c r="M175">
        <f t="shared" si="14"/>
        <v>0</v>
      </c>
    </row>
    <row r="176" spans="1:13" x14ac:dyDescent="0.25">
      <c r="A176" s="21">
        <v>174</v>
      </c>
      <c r="B176" s="37">
        <f>IFERROR(VLOOKUP(A176,Inventory!$A$5:$B$5011, 2, FALSE),0)</f>
        <v>0</v>
      </c>
      <c r="C176" s="66">
        <f t="shared" si="15"/>
        <v>0</v>
      </c>
      <c r="D176" s="67"/>
      <c r="E176" s="66" t="str">
        <f t="shared" si="16"/>
        <v/>
      </c>
      <c r="F176" s="67"/>
      <c r="G176" s="38" t="e">
        <f t="shared" si="17"/>
        <v>#VALUE!</v>
      </c>
      <c r="H176" s="39"/>
      <c r="I176" s="21"/>
      <c r="J176" s="21"/>
      <c r="L176">
        <f>IF(SUM($B$3:B175) + B176 &gt; $J$25, IF(SUM($B$3:B175) &lt; $J$25, $J$25 - SUM($B$3:B175), 0), B176)</f>
        <v>0</v>
      </c>
      <c r="M176">
        <f t="shared" si="14"/>
        <v>0</v>
      </c>
    </row>
    <row r="177" spans="1:13" x14ac:dyDescent="0.25">
      <c r="A177" s="21">
        <v>175</v>
      </c>
      <c r="B177" s="37">
        <f>IFERROR(VLOOKUP(A177,Inventory!$A$5:$B$5011, 2, FALSE),0)</f>
        <v>0</v>
      </c>
      <c r="C177" s="66">
        <f t="shared" si="15"/>
        <v>0</v>
      </c>
      <c r="D177" s="67"/>
      <c r="E177" s="66" t="str">
        <f t="shared" si="16"/>
        <v/>
      </c>
      <c r="F177" s="67"/>
      <c r="G177" s="38" t="e">
        <f t="shared" si="17"/>
        <v>#VALUE!</v>
      </c>
      <c r="H177" s="39"/>
      <c r="I177" s="21"/>
      <c r="J177" s="21"/>
      <c r="L177">
        <f>IF(SUM($B$3:B176) + B177 &gt; $J$25, IF(SUM($B$3:B176) &lt; $J$25, $J$25 - SUM($B$3:B176), 0), B177)</f>
        <v>0</v>
      </c>
      <c r="M177">
        <f t="shared" si="14"/>
        <v>0</v>
      </c>
    </row>
    <row r="178" spans="1:13" x14ac:dyDescent="0.25">
      <c r="A178" s="21">
        <v>176</v>
      </c>
      <c r="B178" s="37">
        <f>IFERROR(VLOOKUP(A178,Inventory!$A$5:$B$5011, 2, FALSE),0)</f>
        <v>0</v>
      </c>
      <c r="C178" s="66">
        <f t="shared" si="15"/>
        <v>0</v>
      </c>
      <c r="D178" s="67"/>
      <c r="E178" s="66" t="str">
        <f t="shared" si="16"/>
        <v/>
      </c>
      <c r="F178" s="67"/>
      <c r="G178" s="38" t="e">
        <f t="shared" si="17"/>
        <v>#VALUE!</v>
      </c>
      <c r="H178" s="39"/>
      <c r="I178" s="21"/>
      <c r="J178" s="21"/>
      <c r="L178">
        <f>IF(SUM($B$3:B177) + B178 &gt; $J$25, IF(SUM($B$3:B177) &lt; $J$25, $J$25 - SUM($B$3:B177), 0), B178)</f>
        <v>0</v>
      </c>
      <c r="M178">
        <f t="shared" si="14"/>
        <v>0</v>
      </c>
    </row>
    <row r="179" spans="1:13" x14ac:dyDescent="0.25">
      <c r="A179" s="21">
        <v>177</v>
      </c>
      <c r="B179" s="37">
        <f>IFERROR(VLOOKUP(A179,Inventory!$A$5:$B$5011, 2, FALSE),0)</f>
        <v>0</v>
      </c>
      <c r="C179" s="66">
        <f t="shared" si="15"/>
        <v>0</v>
      </c>
      <c r="D179" s="67"/>
      <c r="E179" s="66" t="str">
        <f t="shared" si="16"/>
        <v/>
      </c>
      <c r="F179" s="67"/>
      <c r="G179" s="38" t="e">
        <f t="shared" si="17"/>
        <v>#VALUE!</v>
      </c>
      <c r="H179" s="39"/>
      <c r="I179" s="21"/>
      <c r="J179" s="21"/>
      <c r="L179">
        <f>IF(SUM($B$3:B178) + B179 &gt; $J$25, IF(SUM($B$3:B178) &lt; $J$25, $J$25 - SUM($B$3:B178), 0), B179)</f>
        <v>0</v>
      </c>
      <c r="M179">
        <f t="shared" si="14"/>
        <v>0</v>
      </c>
    </row>
    <row r="180" spans="1:13" x14ac:dyDescent="0.25">
      <c r="A180" s="21">
        <v>178</v>
      </c>
      <c r="B180" s="37">
        <f>IFERROR(VLOOKUP(A180,Inventory!$A$5:$B$5011, 2, FALSE),0)</f>
        <v>0</v>
      </c>
      <c r="C180" s="66">
        <f t="shared" si="15"/>
        <v>0</v>
      </c>
      <c r="D180" s="67"/>
      <c r="E180" s="66" t="str">
        <f t="shared" si="16"/>
        <v/>
      </c>
      <c r="F180" s="67"/>
      <c r="G180" s="38" t="e">
        <f t="shared" si="17"/>
        <v>#VALUE!</v>
      </c>
      <c r="H180" s="39"/>
      <c r="I180" s="21"/>
      <c r="J180" s="21"/>
      <c r="L180">
        <f>IF(SUM($B$3:B179) + B180 &gt; $J$25, IF(SUM($B$3:B179) &lt; $J$25, $J$25 - SUM($B$3:B179), 0), B180)</f>
        <v>0</v>
      </c>
      <c r="M180">
        <f t="shared" si="14"/>
        <v>0</v>
      </c>
    </row>
    <row r="181" spans="1:13" x14ac:dyDescent="0.25">
      <c r="A181" s="21">
        <v>179</v>
      </c>
      <c r="B181" s="37">
        <f>IFERROR(VLOOKUP(A181,Inventory!$A$5:$B$5011, 2, FALSE),0)</f>
        <v>0</v>
      </c>
      <c r="C181" s="66">
        <f t="shared" si="15"/>
        <v>0</v>
      </c>
      <c r="D181" s="67"/>
      <c r="E181" s="66" t="str">
        <f t="shared" si="16"/>
        <v/>
      </c>
      <c r="F181" s="67"/>
      <c r="G181" s="38" t="e">
        <f t="shared" si="17"/>
        <v>#VALUE!</v>
      </c>
      <c r="H181" s="39"/>
      <c r="I181" s="21"/>
      <c r="J181" s="21"/>
      <c r="L181">
        <f>IF(SUM($B$3:B180) + B181 &gt; $J$25, IF(SUM($B$3:B180) &lt; $J$25, $J$25 - SUM($B$3:B180), 0), B181)</f>
        <v>0</v>
      </c>
      <c r="M181">
        <f t="shared" si="14"/>
        <v>0</v>
      </c>
    </row>
    <row r="182" spans="1:13" x14ac:dyDescent="0.25">
      <c r="A182" s="21">
        <v>180</v>
      </c>
      <c r="B182" s="37">
        <f>IFERROR(VLOOKUP(A182,Inventory!$A$5:$B$5011, 2, FALSE),0)</f>
        <v>0</v>
      </c>
      <c r="C182" s="66">
        <f t="shared" si="15"/>
        <v>0</v>
      </c>
      <c r="D182" s="67"/>
      <c r="E182" s="66" t="str">
        <f t="shared" si="16"/>
        <v/>
      </c>
      <c r="F182" s="67"/>
      <c r="G182" s="38" t="e">
        <f t="shared" si="17"/>
        <v>#VALUE!</v>
      </c>
      <c r="H182" s="39"/>
      <c r="I182" s="21"/>
      <c r="J182" s="21"/>
      <c r="L182">
        <f>IF(SUM($B$3:B181) + B182 &gt; $J$25, IF(SUM($B$3:B181) &lt; $J$25, $J$25 - SUM($B$3:B181), 0), B182)</f>
        <v>0</v>
      </c>
      <c r="M182">
        <f t="shared" si="14"/>
        <v>0</v>
      </c>
    </row>
    <row r="183" spans="1:13" x14ac:dyDescent="0.25">
      <c r="A183" s="21">
        <v>181</v>
      </c>
      <c r="B183" s="37">
        <f>IFERROR(VLOOKUP(A183,Inventory!$A$5:$B$5011, 2, FALSE),0)</f>
        <v>0</v>
      </c>
      <c r="C183" s="66">
        <f t="shared" si="15"/>
        <v>0</v>
      </c>
      <c r="D183" s="67"/>
      <c r="E183" s="66" t="str">
        <f t="shared" si="16"/>
        <v/>
      </c>
      <c r="F183" s="67"/>
      <c r="G183" s="38" t="e">
        <f t="shared" si="17"/>
        <v>#VALUE!</v>
      </c>
      <c r="H183" s="39"/>
      <c r="I183" s="21"/>
      <c r="J183" s="21"/>
      <c r="L183">
        <f>IF(SUM($B$3:B182) + B183 &gt; $J$25, IF(SUM($B$3:B182) &lt; $J$25, $J$25 - SUM($B$3:B182), 0), B183)</f>
        <v>0</v>
      </c>
      <c r="M183">
        <f t="shared" si="14"/>
        <v>0</v>
      </c>
    </row>
    <row r="184" spans="1:13" x14ac:dyDescent="0.25">
      <c r="A184" s="21">
        <v>182</v>
      </c>
      <c r="B184" s="37">
        <f>IFERROR(VLOOKUP(A184,Inventory!$A$5:$B$5011, 2, FALSE),0)</f>
        <v>0</v>
      </c>
      <c r="C184" s="66">
        <f t="shared" si="15"/>
        <v>0</v>
      </c>
      <c r="D184" s="67"/>
      <c r="E184" s="66" t="str">
        <f t="shared" si="16"/>
        <v/>
      </c>
      <c r="F184" s="67"/>
      <c r="G184" s="38" t="e">
        <f t="shared" si="17"/>
        <v>#VALUE!</v>
      </c>
      <c r="H184" s="39"/>
      <c r="I184" s="21"/>
      <c r="J184" s="21"/>
      <c r="L184">
        <f>IF(SUM($B$3:B183) + B184 &gt; $J$25, IF(SUM($B$3:B183) &lt; $J$25, $J$25 - SUM($B$3:B183), 0), B184)</f>
        <v>0</v>
      </c>
      <c r="M184">
        <f t="shared" si="14"/>
        <v>0</v>
      </c>
    </row>
    <row r="185" spans="1:13" x14ac:dyDescent="0.25">
      <c r="A185" s="21">
        <v>183</v>
      </c>
      <c r="B185" s="37">
        <f>IFERROR(VLOOKUP(A185,Inventory!$A$5:$B$5011, 2, FALSE),0)</f>
        <v>0</v>
      </c>
      <c r="C185" s="66">
        <f t="shared" si="15"/>
        <v>0</v>
      </c>
      <c r="D185" s="67"/>
      <c r="E185" s="66" t="str">
        <f t="shared" si="16"/>
        <v/>
      </c>
      <c r="F185" s="67"/>
      <c r="G185" s="38" t="e">
        <f t="shared" si="17"/>
        <v>#VALUE!</v>
      </c>
      <c r="H185" s="39"/>
      <c r="I185" s="21"/>
      <c r="J185" s="21"/>
      <c r="L185">
        <f>IF(SUM($B$3:B184) + B185 &gt; $J$25, IF(SUM($B$3:B184) &lt; $J$25, $J$25 - SUM($B$3:B184), 0), B185)</f>
        <v>0</v>
      </c>
      <c r="M185">
        <f t="shared" si="14"/>
        <v>0</v>
      </c>
    </row>
    <row r="186" spans="1:13" x14ac:dyDescent="0.25">
      <c r="A186" s="21">
        <v>184</v>
      </c>
      <c r="B186" s="37">
        <f>IFERROR(VLOOKUP(A186,Inventory!$A$5:$B$5011, 2, FALSE),0)</f>
        <v>0</v>
      </c>
      <c r="C186" s="66">
        <f t="shared" si="15"/>
        <v>0</v>
      </c>
      <c r="D186" s="67"/>
      <c r="E186" s="66" t="str">
        <f t="shared" si="16"/>
        <v/>
      </c>
      <c r="F186" s="67"/>
      <c r="G186" s="38" t="e">
        <f t="shared" si="17"/>
        <v>#VALUE!</v>
      </c>
      <c r="H186" s="39"/>
      <c r="I186" s="21"/>
      <c r="J186" s="21"/>
      <c r="L186">
        <f>IF(SUM($B$3:B185) + B186 &gt; $J$25, IF(SUM($B$3:B185) &lt; $J$25, $J$25 - SUM($B$3:B185), 0), B186)</f>
        <v>0</v>
      </c>
      <c r="M186">
        <f t="shared" si="14"/>
        <v>0</v>
      </c>
    </row>
    <row r="187" spans="1:13" x14ac:dyDescent="0.25">
      <c r="A187" s="21">
        <v>185</v>
      </c>
      <c r="B187" s="37">
        <f>IFERROR(VLOOKUP(A187,Inventory!$A$5:$B$5011, 2, FALSE),0)</f>
        <v>0</v>
      </c>
      <c r="C187" s="66">
        <f t="shared" si="15"/>
        <v>0</v>
      </c>
      <c r="D187" s="67"/>
      <c r="E187" s="66" t="str">
        <f t="shared" si="16"/>
        <v/>
      </c>
      <c r="F187" s="67"/>
      <c r="G187" s="38" t="e">
        <f t="shared" si="17"/>
        <v>#VALUE!</v>
      </c>
      <c r="H187" s="39"/>
      <c r="I187" s="21"/>
      <c r="J187" s="21"/>
      <c r="L187">
        <f>IF(SUM($B$3:B186) + B187 &gt; $J$25, IF(SUM($B$3:B186) &lt; $J$25, $J$25 - SUM($B$3:B186), 0), B187)</f>
        <v>0</v>
      </c>
      <c r="M187">
        <f t="shared" si="14"/>
        <v>0</v>
      </c>
    </row>
    <row r="188" spans="1:13" x14ac:dyDescent="0.25">
      <c r="A188" s="21">
        <v>186</v>
      </c>
      <c r="B188" s="37">
        <f>IFERROR(VLOOKUP(A188,Inventory!$A$5:$B$5011, 2, FALSE),0)</f>
        <v>0</v>
      </c>
      <c r="C188" s="66">
        <f t="shared" si="15"/>
        <v>0</v>
      </c>
      <c r="D188" s="67"/>
      <c r="E188" s="66" t="str">
        <f t="shared" si="16"/>
        <v/>
      </c>
      <c r="F188" s="67"/>
      <c r="G188" s="38" t="e">
        <f t="shared" si="17"/>
        <v>#VALUE!</v>
      </c>
      <c r="H188" s="39"/>
      <c r="I188" s="21"/>
      <c r="J188" s="21"/>
      <c r="L188">
        <f>IF(SUM($B$3:B187) + B188 &gt; $J$25, IF(SUM($B$3:B187) &lt; $J$25, $J$25 - SUM($B$3:B187), 0), B188)</f>
        <v>0</v>
      </c>
      <c r="M188">
        <f t="shared" si="14"/>
        <v>0</v>
      </c>
    </row>
    <row r="189" spans="1:13" x14ac:dyDescent="0.25">
      <c r="A189" s="21">
        <v>187</v>
      </c>
      <c r="B189" s="37">
        <f>IFERROR(VLOOKUP(A189,Inventory!$A$5:$B$5011, 2, FALSE),0)</f>
        <v>0</v>
      </c>
      <c r="C189" s="66">
        <f t="shared" si="15"/>
        <v>0</v>
      </c>
      <c r="D189" s="67"/>
      <c r="E189" s="66" t="str">
        <f t="shared" si="16"/>
        <v/>
      </c>
      <c r="F189" s="67"/>
      <c r="G189" s="38" t="e">
        <f t="shared" si="17"/>
        <v>#VALUE!</v>
      </c>
      <c r="H189" s="39"/>
      <c r="I189" s="21"/>
      <c r="J189" s="21"/>
      <c r="L189">
        <f>IF(SUM($B$3:B188) + B189 &gt; $J$25, IF(SUM($B$3:B188) &lt; $J$25, $J$25 - SUM($B$3:B188), 0), B189)</f>
        <v>0</v>
      </c>
      <c r="M189">
        <f t="shared" si="14"/>
        <v>0</v>
      </c>
    </row>
    <row r="190" spans="1:13" x14ac:dyDescent="0.25">
      <c r="A190" s="21">
        <v>188</v>
      </c>
      <c r="B190" s="37">
        <f>IFERROR(VLOOKUP(A190,Inventory!$A$5:$B$5011, 2, FALSE),0)</f>
        <v>0</v>
      </c>
      <c r="C190" s="66">
        <f t="shared" si="15"/>
        <v>0</v>
      </c>
      <c r="D190" s="67"/>
      <c r="E190" s="66" t="str">
        <f t="shared" si="16"/>
        <v/>
      </c>
      <c r="F190" s="67"/>
      <c r="G190" s="38" t="e">
        <f t="shared" si="17"/>
        <v>#VALUE!</v>
      </c>
      <c r="H190" s="39"/>
      <c r="I190" s="21"/>
      <c r="J190" s="21"/>
      <c r="L190">
        <f>IF(SUM($B$3:B189) + B190 &gt; $J$25, IF(SUM($B$3:B189) &lt; $J$25, $J$25 - SUM($B$3:B189), 0), B190)</f>
        <v>0</v>
      </c>
      <c r="M190">
        <f t="shared" si="14"/>
        <v>0</v>
      </c>
    </row>
    <row r="191" spans="1:13" x14ac:dyDescent="0.25">
      <c r="A191" s="21">
        <v>189</v>
      </c>
      <c r="B191" s="37">
        <f>IFERROR(VLOOKUP(A191,Inventory!$A$5:$B$5011, 2, FALSE),0)</f>
        <v>0</v>
      </c>
      <c r="C191" s="66">
        <f t="shared" si="15"/>
        <v>0</v>
      </c>
      <c r="D191" s="67"/>
      <c r="E191" s="66" t="str">
        <f t="shared" si="16"/>
        <v/>
      </c>
      <c r="F191" s="67"/>
      <c r="G191" s="38" t="e">
        <f t="shared" si="17"/>
        <v>#VALUE!</v>
      </c>
      <c r="H191" s="39"/>
      <c r="I191" s="21"/>
      <c r="J191" s="21"/>
      <c r="L191">
        <f>IF(SUM($B$3:B190) + B191 &gt; $J$25, IF(SUM($B$3:B190) &lt; $J$25, $J$25 - SUM($B$3:B190), 0), B191)</f>
        <v>0</v>
      </c>
      <c r="M191">
        <f t="shared" si="14"/>
        <v>0</v>
      </c>
    </row>
    <row r="192" spans="1:13" x14ac:dyDescent="0.25">
      <c r="A192" s="21">
        <v>190</v>
      </c>
      <c r="B192" s="37">
        <f>IFERROR(VLOOKUP(A192,Inventory!$A$5:$B$5011, 2, FALSE),0)</f>
        <v>0</v>
      </c>
      <c r="C192" s="66">
        <f t="shared" si="15"/>
        <v>0</v>
      </c>
      <c r="D192" s="67"/>
      <c r="E192" s="66" t="str">
        <f t="shared" si="16"/>
        <v/>
      </c>
      <c r="F192" s="67"/>
      <c r="G192" s="38" t="e">
        <f t="shared" si="17"/>
        <v>#VALUE!</v>
      </c>
      <c r="H192" s="39"/>
      <c r="I192" s="21"/>
      <c r="J192" s="21"/>
      <c r="L192">
        <f>IF(SUM($B$3:B191) + B192 &gt; $J$25, IF(SUM($B$3:B191) &lt; $J$25, $J$25 - SUM($B$3:B191), 0), B192)</f>
        <v>0</v>
      </c>
      <c r="M192">
        <f t="shared" si="14"/>
        <v>0</v>
      </c>
    </row>
    <row r="193" spans="1:13" x14ac:dyDescent="0.25">
      <c r="A193" s="21">
        <v>191</v>
      </c>
      <c r="B193" s="37">
        <f>IFERROR(VLOOKUP(A193,Inventory!$A$5:$B$5011, 2, FALSE),0)</f>
        <v>0</v>
      </c>
      <c r="C193" s="66">
        <f t="shared" si="15"/>
        <v>0</v>
      </c>
      <c r="D193" s="67"/>
      <c r="E193" s="66" t="str">
        <f t="shared" si="16"/>
        <v/>
      </c>
      <c r="F193" s="67"/>
      <c r="G193" s="38" t="e">
        <f t="shared" si="17"/>
        <v>#VALUE!</v>
      </c>
      <c r="H193" s="39"/>
      <c r="I193" s="21"/>
      <c r="J193" s="21"/>
      <c r="L193">
        <f>IF(SUM($B$3:B192) + B193 &gt; $J$25, IF(SUM($B$3:B192) &lt; $J$25, $J$25 - SUM($B$3:B192), 0), B193)</f>
        <v>0</v>
      </c>
      <c r="M193">
        <f t="shared" si="14"/>
        <v>0</v>
      </c>
    </row>
    <row r="194" spans="1:13" x14ac:dyDescent="0.25">
      <c r="A194" s="21">
        <v>192</v>
      </c>
      <c r="B194" s="37">
        <f>IFERROR(VLOOKUP(A194,Inventory!$A$5:$B$5011, 2, FALSE),0)</f>
        <v>0</v>
      </c>
      <c r="C194" s="66">
        <f t="shared" si="15"/>
        <v>0</v>
      </c>
      <c r="D194" s="67"/>
      <c r="E194" s="66" t="str">
        <f t="shared" si="16"/>
        <v/>
      </c>
      <c r="F194" s="67"/>
      <c r="G194" s="38" t="e">
        <f t="shared" si="17"/>
        <v>#VALUE!</v>
      </c>
      <c r="H194" s="39"/>
      <c r="I194" s="21"/>
      <c r="J194" s="21"/>
      <c r="L194">
        <f>IF(SUM($B$3:B193) + B194 &gt; $J$25, IF(SUM($B$3:B193) &lt; $J$25, $J$25 - SUM($B$3:B193), 0), B194)</f>
        <v>0</v>
      </c>
      <c r="M194">
        <f t="shared" si="14"/>
        <v>0</v>
      </c>
    </row>
    <row r="195" spans="1:13" x14ac:dyDescent="0.25">
      <c r="A195" s="21">
        <v>193</v>
      </c>
      <c r="B195" s="37">
        <f>IFERROR(VLOOKUP(A195,Inventory!$A$5:$B$5011, 2, FALSE),0)</f>
        <v>0</v>
      </c>
      <c r="C195" s="66">
        <f t="shared" si="15"/>
        <v>0</v>
      </c>
      <c r="D195" s="67"/>
      <c r="E195" s="66" t="str">
        <f t="shared" si="16"/>
        <v/>
      </c>
      <c r="F195" s="67"/>
      <c r="G195" s="38" t="e">
        <f t="shared" si="17"/>
        <v>#VALUE!</v>
      </c>
      <c r="H195" s="39"/>
      <c r="I195" s="21"/>
      <c r="J195" s="21"/>
      <c r="L195">
        <f>IF(SUM($B$3:B194) + B195 &gt; $J$25, IF(SUM($B$3:B194) &lt; $J$25, $J$25 - SUM($B$3:B194), 0), B195)</f>
        <v>0</v>
      </c>
      <c r="M195">
        <f t="shared" si="14"/>
        <v>0</v>
      </c>
    </row>
    <row r="196" spans="1:13" x14ac:dyDescent="0.25">
      <c r="A196" s="21">
        <v>194</v>
      </c>
      <c r="B196" s="37">
        <f>IFERROR(VLOOKUP(A196,Inventory!$A$5:$B$5011, 2, FALSE),0)</f>
        <v>0</v>
      </c>
      <c r="C196" s="66">
        <f t="shared" si="15"/>
        <v>0</v>
      </c>
      <c r="D196" s="67"/>
      <c r="E196" s="66" t="str">
        <f t="shared" si="16"/>
        <v/>
      </c>
      <c r="F196" s="67"/>
      <c r="G196" s="38" t="e">
        <f t="shared" si="17"/>
        <v>#VALUE!</v>
      </c>
      <c r="H196" s="39"/>
      <c r="I196" s="21"/>
      <c r="J196" s="21"/>
      <c r="L196">
        <f>IF(SUM($B$3:B195) + B196 &gt; $J$25, IF(SUM($B$3:B195) &lt; $J$25, $J$25 - SUM($B$3:B195), 0), B196)</f>
        <v>0</v>
      </c>
      <c r="M196">
        <f t="shared" si="14"/>
        <v>0</v>
      </c>
    </row>
    <row r="197" spans="1:13" x14ac:dyDescent="0.25">
      <c r="A197" s="21">
        <v>195</v>
      </c>
      <c r="B197" s="37">
        <f>IFERROR(VLOOKUP(A197,Inventory!$A$5:$B$5011, 2, FALSE),0)</f>
        <v>0</v>
      </c>
      <c r="C197" s="66">
        <f t="shared" si="15"/>
        <v>0</v>
      </c>
      <c r="D197" s="67"/>
      <c r="E197" s="66" t="str">
        <f t="shared" si="16"/>
        <v/>
      </c>
      <c r="F197" s="67"/>
      <c r="G197" s="38" t="e">
        <f t="shared" si="17"/>
        <v>#VALUE!</v>
      </c>
      <c r="H197" s="39"/>
      <c r="I197" s="21"/>
      <c r="J197" s="21"/>
      <c r="L197">
        <f>IF(SUM($B$3:B196) + B197 &gt; $J$25, IF(SUM($B$3:B196) &lt; $J$25, $J$25 - SUM($B$3:B196), 0), B197)</f>
        <v>0</v>
      </c>
      <c r="M197">
        <f t="shared" ref="M197:M260" si="18">IF(L196&gt;=$J$25,L197,(L197+L196))</f>
        <v>0</v>
      </c>
    </row>
    <row r="198" spans="1:13" x14ac:dyDescent="0.25">
      <c r="A198" s="21">
        <v>196</v>
      </c>
      <c r="B198" s="37">
        <f>IFERROR(VLOOKUP(A198,Inventory!$A$5:$B$5011, 2, FALSE),0)</f>
        <v>0</v>
      </c>
      <c r="C198" s="66">
        <f t="shared" si="15"/>
        <v>0</v>
      </c>
      <c r="D198" s="67"/>
      <c r="E198" s="66" t="str">
        <f t="shared" si="16"/>
        <v/>
      </c>
      <c r="F198" s="67"/>
      <c r="G198" s="38" t="e">
        <f t="shared" si="17"/>
        <v>#VALUE!</v>
      </c>
      <c r="H198" s="39"/>
      <c r="I198" s="21"/>
      <c r="J198" s="21"/>
      <c r="L198">
        <f>IF(SUM($B$3:B197) + B198 &gt; $J$25, IF(SUM($B$3:B197) &lt; $J$25, $J$25 - SUM($B$3:B197), 0), B198)</f>
        <v>0</v>
      </c>
      <c r="M198">
        <f t="shared" si="18"/>
        <v>0</v>
      </c>
    </row>
    <row r="199" spans="1:13" x14ac:dyDescent="0.25">
      <c r="A199" s="21">
        <v>197</v>
      </c>
      <c r="B199" s="37">
        <f>IFERROR(VLOOKUP(A199,Inventory!$A$5:$B$5011, 2, FALSE),0)</f>
        <v>0</v>
      </c>
      <c r="C199" s="66">
        <f t="shared" si="15"/>
        <v>0</v>
      </c>
      <c r="D199" s="67"/>
      <c r="E199" s="66" t="str">
        <f t="shared" si="16"/>
        <v/>
      </c>
      <c r="F199" s="67"/>
      <c r="G199" s="38" t="e">
        <f t="shared" si="17"/>
        <v>#VALUE!</v>
      </c>
      <c r="H199" s="39"/>
      <c r="I199" s="21"/>
      <c r="J199" s="21"/>
      <c r="L199">
        <f>IF(SUM($B$3:B198) + B199 &gt; $J$25, IF(SUM($B$3:B198) &lt; $J$25, $J$25 - SUM($B$3:B198), 0), B199)</f>
        <v>0</v>
      </c>
      <c r="M199">
        <f t="shared" si="18"/>
        <v>0</v>
      </c>
    </row>
    <row r="200" spans="1:13" x14ac:dyDescent="0.25">
      <c r="A200" s="21">
        <v>198</v>
      </c>
      <c r="B200" s="37">
        <f>IFERROR(VLOOKUP(A200,Inventory!$A$5:$B$5011, 2, FALSE),0)</f>
        <v>0</v>
      </c>
      <c r="C200" s="66">
        <f t="shared" si="15"/>
        <v>0</v>
      </c>
      <c r="D200" s="67"/>
      <c r="E200" s="66" t="str">
        <f t="shared" si="16"/>
        <v/>
      </c>
      <c r="F200" s="67"/>
      <c r="G200" s="38" t="e">
        <f t="shared" si="17"/>
        <v>#VALUE!</v>
      </c>
      <c r="H200" s="39"/>
      <c r="I200" s="21"/>
      <c r="J200" s="21"/>
      <c r="L200">
        <f>IF(SUM($B$3:B199) + B200 &gt; $J$25, IF(SUM($B$3:B199) &lt; $J$25, $J$25 - SUM($B$3:B199), 0), B200)</f>
        <v>0</v>
      </c>
      <c r="M200">
        <f t="shared" si="18"/>
        <v>0</v>
      </c>
    </row>
    <row r="201" spans="1:13" x14ac:dyDescent="0.25">
      <c r="A201" s="21">
        <v>199</v>
      </c>
      <c r="B201" s="37">
        <f>IFERROR(VLOOKUP(A201,Inventory!$A$5:$B$5011, 2, FALSE),0)</f>
        <v>0</v>
      </c>
      <c r="C201" s="66">
        <f t="shared" si="15"/>
        <v>0</v>
      </c>
      <c r="D201" s="67"/>
      <c r="E201" s="66" t="str">
        <f t="shared" si="16"/>
        <v/>
      </c>
      <c r="F201" s="67"/>
      <c r="G201" s="38" t="e">
        <f t="shared" si="17"/>
        <v>#VALUE!</v>
      </c>
      <c r="H201" s="39"/>
      <c r="I201" s="21"/>
      <c r="J201" s="21"/>
      <c r="L201">
        <f>IF(SUM($B$3:B200) + B201 &gt; $J$25, IF(SUM($B$3:B200) &lt; $J$25, $J$25 - SUM($B$3:B200), 0), B201)</f>
        <v>0</v>
      </c>
      <c r="M201">
        <f t="shared" si="18"/>
        <v>0</v>
      </c>
    </row>
    <row r="202" spans="1:13" x14ac:dyDescent="0.25">
      <c r="A202" s="21">
        <v>200</v>
      </c>
      <c r="B202" s="37">
        <f>IFERROR(VLOOKUP(A202,Inventory!$A$5:$B$5011, 2, FALSE),0)</f>
        <v>0</v>
      </c>
      <c r="C202" s="66">
        <f t="shared" si="15"/>
        <v>0</v>
      </c>
      <c r="D202" s="67"/>
      <c r="E202" s="66" t="str">
        <f t="shared" si="16"/>
        <v/>
      </c>
      <c r="F202" s="67"/>
      <c r="G202" s="38" t="e">
        <f t="shared" si="17"/>
        <v>#VALUE!</v>
      </c>
      <c r="H202" s="39"/>
      <c r="I202" s="21"/>
      <c r="J202" s="21"/>
      <c r="L202">
        <f>IF(SUM($B$3:B201) + B202 &gt; $J$25, IF(SUM($B$3:B201) &lt; $J$25, $J$25 - SUM($B$3:B201), 0), B202)</f>
        <v>0</v>
      </c>
      <c r="M202">
        <f t="shared" si="18"/>
        <v>0</v>
      </c>
    </row>
    <row r="203" spans="1:13" x14ac:dyDescent="0.25">
      <c r="A203" s="21">
        <v>201</v>
      </c>
      <c r="B203" s="37">
        <f>IFERROR(VLOOKUP(A203,Inventory!$A$5:$B$5011, 2, FALSE),0)</f>
        <v>0</v>
      </c>
      <c r="C203" s="66">
        <f t="shared" si="15"/>
        <v>0</v>
      </c>
      <c r="D203" s="67"/>
      <c r="E203" s="66" t="str">
        <f t="shared" si="16"/>
        <v/>
      </c>
      <c r="F203" s="67"/>
      <c r="G203" s="38" t="e">
        <f t="shared" si="17"/>
        <v>#VALUE!</v>
      </c>
      <c r="H203" s="39"/>
      <c r="I203" s="21"/>
      <c r="J203" s="21"/>
      <c r="L203">
        <f>IF(SUM($B$3:B202) + B203 &gt; $J$25, IF(SUM($B$3:B202) &lt; $J$25, $J$25 - SUM($B$3:B202), 0), B203)</f>
        <v>0</v>
      </c>
      <c r="M203">
        <f t="shared" si="18"/>
        <v>0</v>
      </c>
    </row>
    <row r="204" spans="1:13" x14ac:dyDescent="0.25">
      <c r="A204" s="21">
        <v>202</v>
      </c>
      <c r="B204" s="37">
        <f>IFERROR(VLOOKUP(A204,Inventory!$A$5:$B$5011, 2, FALSE),0)</f>
        <v>0</v>
      </c>
      <c r="C204" s="66">
        <f t="shared" si="15"/>
        <v>0</v>
      </c>
      <c r="D204" s="67"/>
      <c r="E204" s="66" t="str">
        <f t="shared" si="16"/>
        <v/>
      </c>
      <c r="F204" s="67"/>
      <c r="G204" s="38" t="e">
        <f t="shared" si="17"/>
        <v>#VALUE!</v>
      </c>
      <c r="H204" s="39"/>
      <c r="I204" s="21"/>
      <c r="J204" s="21"/>
      <c r="L204">
        <f>IF(SUM($B$3:B203) + B204 &gt; $J$25, IF(SUM($B$3:B203) &lt; $J$25, $J$25 - SUM($B$3:B203), 0), B204)</f>
        <v>0</v>
      </c>
      <c r="M204">
        <f t="shared" si="18"/>
        <v>0</v>
      </c>
    </row>
    <row r="205" spans="1:13" x14ac:dyDescent="0.25">
      <c r="A205" s="21">
        <v>203</v>
      </c>
      <c r="B205" s="37">
        <f>IFERROR(VLOOKUP(A205,Inventory!$A$5:$B$5011, 2, FALSE),0)</f>
        <v>0</v>
      </c>
      <c r="C205" s="66">
        <f t="shared" si="15"/>
        <v>0</v>
      </c>
      <c r="D205" s="67"/>
      <c r="E205" s="66" t="str">
        <f t="shared" si="16"/>
        <v/>
      </c>
      <c r="F205" s="67"/>
      <c r="G205" s="38" t="e">
        <f t="shared" si="17"/>
        <v>#VALUE!</v>
      </c>
      <c r="H205" s="39"/>
      <c r="I205" s="21"/>
      <c r="J205" s="21"/>
      <c r="L205">
        <f>IF(SUM($B$3:B204) + B205 &gt; $J$25, IF(SUM($B$3:B204) &lt; $J$25, $J$25 - SUM($B$3:B204), 0), B205)</f>
        <v>0</v>
      </c>
      <c r="M205">
        <f t="shared" si="18"/>
        <v>0</v>
      </c>
    </row>
    <row r="206" spans="1:13" x14ac:dyDescent="0.25">
      <c r="A206" s="21">
        <v>204</v>
      </c>
      <c r="B206" s="37">
        <f>IFERROR(VLOOKUP(A206,Inventory!$A$5:$B$5011, 2, FALSE),0)</f>
        <v>0</v>
      </c>
      <c r="C206" s="66">
        <f t="shared" si="15"/>
        <v>0</v>
      </c>
      <c r="D206" s="67"/>
      <c r="E206" s="66" t="str">
        <f t="shared" si="16"/>
        <v/>
      </c>
      <c r="F206" s="67"/>
      <c r="G206" s="38" t="e">
        <f t="shared" si="17"/>
        <v>#VALUE!</v>
      </c>
      <c r="H206" s="39"/>
      <c r="I206" s="21"/>
      <c r="J206" s="21"/>
      <c r="L206">
        <f>IF(SUM($B$3:B205) + B206 &gt; $J$25, IF(SUM($B$3:B205) &lt; $J$25, $J$25 - SUM($B$3:B205), 0), B206)</f>
        <v>0</v>
      </c>
      <c r="M206">
        <f t="shared" si="18"/>
        <v>0</v>
      </c>
    </row>
    <row r="207" spans="1:13" x14ac:dyDescent="0.25">
      <c r="A207" s="21">
        <v>205</v>
      </c>
      <c r="B207" s="37">
        <f>IFERROR(VLOOKUP(A207,Inventory!$A$5:$B$5011, 2, FALSE),0)</f>
        <v>0</v>
      </c>
      <c r="C207" s="66">
        <f t="shared" si="15"/>
        <v>0</v>
      </c>
      <c r="D207" s="67"/>
      <c r="E207" s="66" t="str">
        <f t="shared" si="16"/>
        <v/>
      </c>
      <c r="F207" s="67"/>
      <c r="G207" s="38" t="e">
        <f t="shared" si="17"/>
        <v>#VALUE!</v>
      </c>
      <c r="H207" s="39"/>
      <c r="I207" s="21"/>
      <c r="J207" s="21"/>
      <c r="L207">
        <f>IF(SUM($B$3:B206) + B207 &gt; $J$25, IF(SUM($B$3:B206) &lt; $J$25, $J$25 - SUM($B$3:B206), 0), B207)</f>
        <v>0</v>
      </c>
      <c r="M207">
        <f t="shared" si="18"/>
        <v>0</v>
      </c>
    </row>
    <row r="208" spans="1:13" x14ac:dyDescent="0.25">
      <c r="A208" s="21">
        <v>206</v>
      </c>
      <c r="B208" s="37">
        <f>IFERROR(VLOOKUP(A208,Inventory!$A$5:$B$5011, 2, FALSE),0)</f>
        <v>0</v>
      </c>
      <c r="C208" s="66">
        <f t="shared" si="15"/>
        <v>0</v>
      </c>
      <c r="D208" s="67"/>
      <c r="E208" s="66" t="str">
        <f t="shared" si="16"/>
        <v/>
      </c>
      <c r="F208" s="67"/>
      <c r="G208" s="38" t="e">
        <f t="shared" si="17"/>
        <v>#VALUE!</v>
      </c>
      <c r="H208" s="39"/>
      <c r="I208" s="21"/>
      <c r="J208" s="21"/>
      <c r="L208">
        <f>IF(SUM($B$3:B207) + B208 &gt; $J$25, IF(SUM($B$3:B207) &lt; $J$25, $J$25 - SUM($B$3:B207), 0), B208)</f>
        <v>0</v>
      </c>
      <c r="M208">
        <f t="shared" si="18"/>
        <v>0</v>
      </c>
    </row>
    <row r="209" spans="1:13" x14ac:dyDescent="0.25">
      <c r="A209" s="21">
        <v>207</v>
      </c>
      <c r="B209" s="37">
        <f>IFERROR(VLOOKUP(A209,Inventory!$A$5:$B$5011, 2, FALSE),0)</f>
        <v>0</v>
      </c>
      <c r="C209" s="66">
        <f t="shared" si="15"/>
        <v>0</v>
      </c>
      <c r="D209" s="67"/>
      <c r="E209" s="66" t="str">
        <f t="shared" si="16"/>
        <v/>
      </c>
      <c r="F209" s="67"/>
      <c r="G209" s="38" t="e">
        <f t="shared" si="17"/>
        <v>#VALUE!</v>
      </c>
      <c r="H209" s="39"/>
      <c r="I209" s="21"/>
      <c r="J209" s="21"/>
      <c r="L209">
        <f>IF(SUM($B$3:B208) + B209 &gt; $J$25, IF(SUM($B$3:B208) &lt; $J$25, $J$25 - SUM($B$3:B208), 0), B209)</f>
        <v>0</v>
      </c>
      <c r="M209">
        <f t="shared" si="18"/>
        <v>0</v>
      </c>
    </row>
    <row r="210" spans="1:13" x14ac:dyDescent="0.25">
      <c r="A210" s="21">
        <v>208</v>
      </c>
      <c r="B210" s="37">
        <f>IFERROR(VLOOKUP(A210,Inventory!$A$5:$B$5011, 2, FALSE),0)</f>
        <v>0</v>
      </c>
      <c r="C210" s="66">
        <f t="shared" si="15"/>
        <v>0</v>
      </c>
      <c r="D210" s="67"/>
      <c r="E210" s="66" t="str">
        <f t="shared" si="16"/>
        <v/>
      </c>
      <c r="F210" s="67"/>
      <c r="G210" s="38" t="e">
        <f t="shared" si="17"/>
        <v>#VALUE!</v>
      </c>
      <c r="H210" s="39"/>
      <c r="I210" s="21"/>
      <c r="J210" s="21"/>
      <c r="L210">
        <f>IF(SUM($B$3:B209) + B210 &gt; $J$25, IF(SUM($B$3:B209) &lt; $J$25, $J$25 - SUM($B$3:B209), 0), B210)</f>
        <v>0</v>
      </c>
      <c r="M210">
        <f t="shared" si="18"/>
        <v>0</v>
      </c>
    </row>
    <row r="211" spans="1:13" x14ac:dyDescent="0.25">
      <c r="A211" s="21">
        <v>209</v>
      </c>
      <c r="B211" s="37">
        <f>IFERROR(VLOOKUP(A211,Inventory!$A$5:$B$5011, 2, FALSE),0)</f>
        <v>0</v>
      </c>
      <c r="C211" s="66">
        <f t="shared" si="15"/>
        <v>0</v>
      </c>
      <c r="D211" s="67"/>
      <c r="E211" s="66" t="str">
        <f t="shared" si="16"/>
        <v/>
      </c>
      <c r="F211" s="67"/>
      <c r="G211" s="38" t="e">
        <f t="shared" si="17"/>
        <v>#VALUE!</v>
      </c>
      <c r="H211" s="39"/>
      <c r="I211" s="21"/>
      <c r="J211" s="21"/>
      <c r="L211">
        <f>IF(SUM($B$3:B210) + B211 &gt; $J$25, IF(SUM($B$3:B210) &lt; $J$25, $J$25 - SUM($B$3:B210), 0), B211)</f>
        <v>0</v>
      </c>
      <c r="M211">
        <f t="shared" si="18"/>
        <v>0</v>
      </c>
    </row>
    <row r="212" spans="1:13" x14ac:dyDescent="0.25">
      <c r="A212" s="21">
        <v>210</v>
      </c>
      <c r="B212" s="37">
        <f>IFERROR(VLOOKUP(A212,Inventory!$A$5:$B$5011, 2, FALSE),0)</f>
        <v>0</v>
      </c>
      <c r="C212" s="66">
        <f t="shared" si="15"/>
        <v>0</v>
      </c>
      <c r="D212" s="67"/>
      <c r="E212" s="66" t="str">
        <f t="shared" si="16"/>
        <v/>
      </c>
      <c r="F212" s="67"/>
      <c r="G212" s="38" t="e">
        <f t="shared" si="17"/>
        <v>#VALUE!</v>
      </c>
      <c r="H212" s="39"/>
      <c r="I212" s="21"/>
      <c r="J212" s="21"/>
      <c r="L212">
        <f>IF(SUM($B$3:B211) + B212 &gt; $J$25, IF(SUM($B$3:B211) &lt; $J$25, $J$25 - SUM($B$3:B211), 0), B212)</f>
        <v>0</v>
      </c>
      <c r="M212">
        <f t="shared" si="18"/>
        <v>0</v>
      </c>
    </row>
    <row r="213" spans="1:13" x14ac:dyDescent="0.25">
      <c r="A213" s="21">
        <v>211</v>
      </c>
      <c r="B213" s="37">
        <f>IFERROR(VLOOKUP(A213,Inventory!$A$5:$B$5011, 2, FALSE),0)</f>
        <v>0</v>
      </c>
      <c r="C213" s="66">
        <f t="shared" si="15"/>
        <v>0</v>
      </c>
      <c r="D213" s="67"/>
      <c r="E213" s="66" t="str">
        <f t="shared" si="16"/>
        <v/>
      </c>
      <c r="F213" s="67"/>
      <c r="G213" s="38" t="e">
        <f t="shared" si="17"/>
        <v>#VALUE!</v>
      </c>
      <c r="H213" s="39"/>
      <c r="I213" s="21"/>
      <c r="J213" s="21"/>
      <c r="L213">
        <f>IF(SUM($B$3:B212) + B213 &gt; $J$25, IF(SUM($B$3:B212) &lt; $J$25, $J$25 - SUM($B$3:B212), 0), B213)</f>
        <v>0</v>
      </c>
      <c r="M213">
        <f t="shared" si="18"/>
        <v>0</v>
      </c>
    </row>
    <row r="214" spans="1:13" x14ac:dyDescent="0.25">
      <c r="A214" s="21">
        <v>212</v>
      </c>
      <c r="B214" s="37">
        <f>IFERROR(VLOOKUP(A214,Inventory!$A$5:$B$5011, 2, FALSE),0)</f>
        <v>0</v>
      </c>
      <c r="C214" s="66">
        <f t="shared" si="15"/>
        <v>0</v>
      </c>
      <c r="D214" s="67"/>
      <c r="E214" s="66" t="str">
        <f t="shared" si="16"/>
        <v/>
      </c>
      <c r="F214" s="67"/>
      <c r="G214" s="38" t="e">
        <f t="shared" si="17"/>
        <v>#VALUE!</v>
      </c>
      <c r="H214" s="39"/>
      <c r="I214" s="21"/>
      <c r="J214" s="21"/>
      <c r="L214">
        <f>IF(SUM($B$3:B213) + B214 &gt; $J$25, IF(SUM($B$3:B213) &lt; $J$25, $J$25 - SUM($B$3:B213), 0), B214)</f>
        <v>0</v>
      </c>
      <c r="M214">
        <f t="shared" si="18"/>
        <v>0</v>
      </c>
    </row>
    <row r="215" spans="1:13" x14ac:dyDescent="0.25">
      <c r="A215" s="21">
        <v>213</v>
      </c>
      <c r="B215" s="37">
        <f>IFERROR(VLOOKUP(A215,Inventory!$A$5:$B$5011, 2, FALSE),0)</f>
        <v>0</v>
      </c>
      <c r="C215" s="66">
        <f t="shared" si="15"/>
        <v>0</v>
      </c>
      <c r="D215" s="67"/>
      <c r="E215" s="66" t="str">
        <f t="shared" si="16"/>
        <v/>
      </c>
      <c r="F215" s="67"/>
      <c r="G215" s="38" t="e">
        <f t="shared" si="17"/>
        <v>#VALUE!</v>
      </c>
      <c r="H215" s="39"/>
      <c r="I215" s="21"/>
      <c r="J215" s="21"/>
      <c r="L215">
        <f>IF(SUM($B$3:B214) + B215 &gt; $J$25, IF(SUM($B$3:B214) &lt; $J$25, $J$25 - SUM($B$3:B214), 0), B215)</f>
        <v>0</v>
      </c>
      <c r="M215">
        <f t="shared" si="18"/>
        <v>0</v>
      </c>
    </row>
    <row r="216" spans="1:13" x14ac:dyDescent="0.25">
      <c r="A216" s="21">
        <v>214</v>
      </c>
      <c r="B216" s="37">
        <f>IFERROR(VLOOKUP(A216,Inventory!$A$5:$B$5011, 2, FALSE),0)</f>
        <v>0</v>
      </c>
      <c r="C216" s="66">
        <f t="shared" si="15"/>
        <v>0</v>
      </c>
      <c r="D216" s="67"/>
      <c r="E216" s="66" t="str">
        <f t="shared" si="16"/>
        <v/>
      </c>
      <c r="F216" s="67"/>
      <c r="G216" s="38" t="e">
        <f t="shared" si="17"/>
        <v>#VALUE!</v>
      </c>
      <c r="H216" s="39"/>
      <c r="I216" s="21"/>
      <c r="J216" s="21"/>
      <c r="L216">
        <f>IF(SUM($B$3:B215) + B216 &gt; $J$25, IF(SUM($B$3:B215) &lt; $J$25, $J$25 - SUM($B$3:B215), 0), B216)</f>
        <v>0</v>
      </c>
      <c r="M216">
        <f t="shared" si="18"/>
        <v>0</v>
      </c>
    </row>
    <row r="217" spans="1:13" x14ac:dyDescent="0.25">
      <c r="A217" s="21">
        <v>215</v>
      </c>
      <c r="B217" s="37">
        <f>IFERROR(VLOOKUP(A217,Inventory!$A$5:$B$5011, 2, FALSE),0)</f>
        <v>0</v>
      </c>
      <c r="C217" s="66">
        <f t="shared" ref="C217:C280" si="19">IF(L217&gt;0,B217,0)</f>
        <v>0</v>
      </c>
      <c r="D217" s="67"/>
      <c r="E217" s="66" t="str">
        <f t="shared" ref="E217:E280" si="20">IF(AND(C217&gt;=6,C217&lt;10),1, IF(AND(C217&gt;=10,C217&lt;20),2,IF(C217&gt;=20,4,"")))</f>
        <v/>
      </c>
      <c r="F217" s="67"/>
      <c r="G217" s="38" t="e">
        <f t="shared" ref="G217:G280" si="21">IF(ISBLANK(C217),"",E217*600)</f>
        <v>#VALUE!</v>
      </c>
      <c r="H217" s="39"/>
      <c r="I217" s="21"/>
      <c r="J217" s="21"/>
      <c r="L217">
        <f>IF(SUM($B$3:B216) + B217 &gt; $J$25, IF(SUM($B$3:B216) &lt; $J$25, $J$25 - SUM($B$3:B216), 0), B217)</f>
        <v>0</v>
      </c>
      <c r="M217">
        <f t="shared" si="18"/>
        <v>0</v>
      </c>
    </row>
    <row r="218" spans="1:13" x14ac:dyDescent="0.25">
      <c r="A218" s="21">
        <v>216</v>
      </c>
      <c r="B218" s="37">
        <f>IFERROR(VLOOKUP(A218,Inventory!$A$5:$B$5011, 2, FALSE),0)</f>
        <v>0</v>
      </c>
      <c r="C218" s="66">
        <f t="shared" si="19"/>
        <v>0</v>
      </c>
      <c r="D218" s="67"/>
      <c r="E218" s="66" t="str">
        <f t="shared" si="20"/>
        <v/>
      </c>
      <c r="F218" s="67"/>
      <c r="G218" s="38" t="e">
        <f t="shared" si="21"/>
        <v>#VALUE!</v>
      </c>
      <c r="H218" s="39"/>
      <c r="I218" s="21"/>
      <c r="J218" s="21"/>
      <c r="L218">
        <f>IF(SUM($B$3:B217) + B218 &gt; $J$25, IF(SUM($B$3:B217) &lt; $J$25, $J$25 - SUM($B$3:B217), 0), B218)</f>
        <v>0</v>
      </c>
      <c r="M218">
        <f t="shared" si="18"/>
        <v>0</v>
      </c>
    </row>
    <row r="219" spans="1:13" x14ac:dyDescent="0.25">
      <c r="A219" s="21">
        <v>217</v>
      </c>
      <c r="B219" s="37">
        <f>IFERROR(VLOOKUP(A219,Inventory!$A$5:$B$5011, 2, FALSE),0)</f>
        <v>0</v>
      </c>
      <c r="C219" s="66">
        <f t="shared" si="19"/>
        <v>0</v>
      </c>
      <c r="D219" s="67"/>
      <c r="E219" s="66" t="str">
        <f t="shared" si="20"/>
        <v/>
      </c>
      <c r="F219" s="67"/>
      <c r="G219" s="38" t="e">
        <f t="shared" si="21"/>
        <v>#VALUE!</v>
      </c>
      <c r="H219" s="39"/>
      <c r="I219" s="21"/>
      <c r="J219" s="21"/>
      <c r="L219">
        <f>IF(SUM($B$3:B218) + B219 &gt; $J$25, IF(SUM($B$3:B218) &lt; $J$25, $J$25 - SUM($B$3:B218), 0), B219)</f>
        <v>0</v>
      </c>
      <c r="M219">
        <f t="shared" si="18"/>
        <v>0</v>
      </c>
    </row>
    <row r="220" spans="1:13" x14ac:dyDescent="0.25">
      <c r="A220" s="21">
        <v>218</v>
      </c>
      <c r="B220" s="37">
        <f>IFERROR(VLOOKUP(A220,Inventory!$A$5:$B$5011, 2, FALSE),0)</f>
        <v>0</v>
      </c>
      <c r="C220" s="66">
        <f t="shared" si="19"/>
        <v>0</v>
      </c>
      <c r="D220" s="67"/>
      <c r="E220" s="66" t="str">
        <f t="shared" si="20"/>
        <v/>
      </c>
      <c r="F220" s="67"/>
      <c r="G220" s="38" t="e">
        <f t="shared" si="21"/>
        <v>#VALUE!</v>
      </c>
      <c r="H220" s="39"/>
      <c r="I220" s="21"/>
      <c r="J220" s="21"/>
      <c r="L220">
        <f>IF(SUM($B$3:B219) + B220 &gt; $J$25, IF(SUM($B$3:B219) &lt; $J$25, $J$25 - SUM($B$3:B219), 0), B220)</f>
        <v>0</v>
      </c>
      <c r="M220">
        <f t="shared" si="18"/>
        <v>0</v>
      </c>
    </row>
    <row r="221" spans="1:13" x14ac:dyDescent="0.25">
      <c r="A221" s="21">
        <v>219</v>
      </c>
      <c r="B221" s="37">
        <f>IFERROR(VLOOKUP(A221,Inventory!$A$5:$B$5011, 2, FALSE),0)</f>
        <v>0</v>
      </c>
      <c r="C221" s="66">
        <f t="shared" si="19"/>
        <v>0</v>
      </c>
      <c r="D221" s="67"/>
      <c r="E221" s="66" t="str">
        <f t="shared" si="20"/>
        <v/>
      </c>
      <c r="F221" s="67"/>
      <c r="G221" s="38" t="e">
        <f t="shared" si="21"/>
        <v>#VALUE!</v>
      </c>
      <c r="H221" s="39"/>
      <c r="I221" s="21"/>
      <c r="J221" s="21"/>
      <c r="L221">
        <f>IF(SUM($B$3:B220) + B221 &gt; $J$25, IF(SUM($B$3:B220) &lt; $J$25, $J$25 - SUM($B$3:B220), 0), B221)</f>
        <v>0</v>
      </c>
      <c r="M221">
        <f t="shared" si="18"/>
        <v>0</v>
      </c>
    </row>
    <row r="222" spans="1:13" x14ac:dyDescent="0.25">
      <c r="A222" s="21">
        <v>220</v>
      </c>
      <c r="B222" s="37">
        <f>IFERROR(VLOOKUP(A222,Inventory!$A$5:$B$5011, 2, FALSE),0)</f>
        <v>0</v>
      </c>
      <c r="C222" s="66">
        <f t="shared" si="19"/>
        <v>0</v>
      </c>
      <c r="D222" s="67"/>
      <c r="E222" s="66" t="str">
        <f t="shared" si="20"/>
        <v/>
      </c>
      <c r="F222" s="67"/>
      <c r="G222" s="38" t="e">
        <f t="shared" si="21"/>
        <v>#VALUE!</v>
      </c>
      <c r="H222" s="39"/>
      <c r="I222" s="21"/>
      <c r="J222" s="21"/>
      <c r="L222">
        <f>IF(SUM($B$3:B221) + B222 &gt; $J$25, IF(SUM($B$3:B221) &lt; $J$25, $J$25 - SUM($B$3:B221), 0), B222)</f>
        <v>0</v>
      </c>
      <c r="M222">
        <f t="shared" si="18"/>
        <v>0</v>
      </c>
    </row>
    <row r="223" spans="1:13" x14ac:dyDescent="0.25">
      <c r="A223" s="21">
        <v>221</v>
      </c>
      <c r="B223" s="37">
        <f>IFERROR(VLOOKUP(A223,Inventory!$A$5:$B$5011, 2, FALSE),0)</f>
        <v>0</v>
      </c>
      <c r="C223" s="66">
        <f t="shared" si="19"/>
        <v>0</v>
      </c>
      <c r="D223" s="67"/>
      <c r="E223" s="66" t="str">
        <f t="shared" si="20"/>
        <v/>
      </c>
      <c r="F223" s="67"/>
      <c r="G223" s="38" t="e">
        <f t="shared" si="21"/>
        <v>#VALUE!</v>
      </c>
      <c r="H223" s="39"/>
      <c r="I223" s="21"/>
      <c r="J223" s="21"/>
      <c r="L223">
        <f>IF(SUM($B$3:B222) + B223 &gt; $J$25, IF(SUM($B$3:B222) &lt; $J$25, $J$25 - SUM($B$3:B222), 0), B223)</f>
        <v>0</v>
      </c>
      <c r="M223">
        <f t="shared" si="18"/>
        <v>0</v>
      </c>
    </row>
    <row r="224" spans="1:13" x14ac:dyDescent="0.25">
      <c r="A224" s="21">
        <v>222</v>
      </c>
      <c r="B224" s="37">
        <f>IFERROR(VLOOKUP(A224,Inventory!$A$5:$B$5011, 2, FALSE),0)</f>
        <v>0</v>
      </c>
      <c r="C224" s="66">
        <f t="shared" si="19"/>
        <v>0</v>
      </c>
      <c r="D224" s="67"/>
      <c r="E224" s="66" t="str">
        <f t="shared" si="20"/>
        <v/>
      </c>
      <c r="F224" s="67"/>
      <c r="G224" s="38" t="e">
        <f t="shared" si="21"/>
        <v>#VALUE!</v>
      </c>
      <c r="H224" s="39"/>
      <c r="I224" s="21"/>
      <c r="J224" s="21"/>
      <c r="L224">
        <f>IF(SUM($B$3:B223) + B224 &gt; $J$25, IF(SUM($B$3:B223) &lt; $J$25, $J$25 - SUM($B$3:B223), 0), B224)</f>
        <v>0</v>
      </c>
      <c r="M224">
        <f t="shared" si="18"/>
        <v>0</v>
      </c>
    </row>
    <row r="225" spans="1:13" x14ac:dyDescent="0.25">
      <c r="A225" s="21">
        <v>223</v>
      </c>
      <c r="B225" s="37">
        <f>IFERROR(VLOOKUP(A225,Inventory!$A$5:$B$5011, 2, FALSE),0)</f>
        <v>0</v>
      </c>
      <c r="C225" s="66">
        <f t="shared" si="19"/>
        <v>0</v>
      </c>
      <c r="D225" s="67"/>
      <c r="E225" s="66" t="str">
        <f t="shared" si="20"/>
        <v/>
      </c>
      <c r="F225" s="67"/>
      <c r="G225" s="38" t="e">
        <f t="shared" si="21"/>
        <v>#VALUE!</v>
      </c>
      <c r="H225" s="39"/>
      <c r="I225" s="21"/>
      <c r="J225" s="21"/>
      <c r="L225">
        <f>IF(SUM($B$3:B224) + B225 &gt; $J$25, IF(SUM($B$3:B224) &lt; $J$25, $J$25 - SUM($B$3:B224), 0), B225)</f>
        <v>0</v>
      </c>
      <c r="M225">
        <f t="shared" si="18"/>
        <v>0</v>
      </c>
    </row>
    <row r="226" spans="1:13" x14ac:dyDescent="0.25">
      <c r="A226" s="21">
        <v>224</v>
      </c>
      <c r="B226" s="37">
        <f>IFERROR(VLOOKUP(A226,Inventory!$A$5:$B$5011, 2, FALSE),0)</f>
        <v>0</v>
      </c>
      <c r="C226" s="66">
        <f t="shared" si="19"/>
        <v>0</v>
      </c>
      <c r="D226" s="67"/>
      <c r="E226" s="66" t="str">
        <f t="shared" si="20"/>
        <v/>
      </c>
      <c r="F226" s="67"/>
      <c r="G226" s="38" t="e">
        <f t="shared" si="21"/>
        <v>#VALUE!</v>
      </c>
      <c r="H226" s="39"/>
      <c r="I226" s="21"/>
      <c r="J226" s="21"/>
      <c r="L226">
        <f>IF(SUM($B$3:B225) + B226 &gt; $J$25, IF(SUM($B$3:B225) &lt; $J$25, $J$25 - SUM($B$3:B225), 0), B226)</f>
        <v>0</v>
      </c>
      <c r="M226">
        <f t="shared" si="18"/>
        <v>0</v>
      </c>
    </row>
    <row r="227" spans="1:13" x14ac:dyDescent="0.25">
      <c r="A227" s="21">
        <v>225</v>
      </c>
      <c r="B227" s="37">
        <f>IFERROR(VLOOKUP(A227,Inventory!$A$5:$B$5011, 2, FALSE),0)</f>
        <v>0</v>
      </c>
      <c r="C227" s="66">
        <f t="shared" si="19"/>
        <v>0</v>
      </c>
      <c r="D227" s="67"/>
      <c r="E227" s="66" t="str">
        <f t="shared" si="20"/>
        <v/>
      </c>
      <c r="F227" s="67"/>
      <c r="G227" s="38" t="e">
        <f t="shared" si="21"/>
        <v>#VALUE!</v>
      </c>
      <c r="H227" s="39"/>
      <c r="I227" s="21"/>
      <c r="J227" s="21"/>
      <c r="L227">
        <f>IF(SUM($B$3:B226) + B227 &gt; $J$25, IF(SUM($B$3:B226) &lt; $J$25, $J$25 - SUM($B$3:B226), 0), B227)</f>
        <v>0</v>
      </c>
      <c r="M227">
        <f t="shared" si="18"/>
        <v>0</v>
      </c>
    </row>
    <row r="228" spans="1:13" x14ac:dyDescent="0.25">
      <c r="A228" s="21">
        <v>226</v>
      </c>
      <c r="B228" s="37">
        <f>IFERROR(VLOOKUP(A228,Inventory!$A$5:$B$5011, 2, FALSE),0)</f>
        <v>0</v>
      </c>
      <c r="C228" s="66">
        <f t="shared" si="19"/>
        <v>0</v>
      </c>
      <c r="D228" s="67"/>
      <c r="E228" s="66" t="str">
        <f t="shared" si="20"/>
        <v/>
      </c>
      <c r="F228" s="67"/>
      <c r="G228" s="38" t="e">
        <f t="shared" si="21"/>
        <v>#VALUE!</v>
      </c>
      <c r="H228" s="39"/>
      <c r="I228" s="21"/>
      <c r="J228" s="21"/>
      <c r="L228">
        <f>IF(SUM($B$3:B227) + B228 &gt; $J$25, IF(SUM($B$3:B227) &lt; $J$25, $J$25 - SUM($B$3:B227), 0), B228)</f>
        <v>0</v>
      </c>
      <c r="M228">
        <f t="shared" si="18"/>
        <v>0</v>
      </c>
    </row>
    <row r="229" spans="1:13" x14ac:dyDescent="0.25">
      <c r="A229" s="21">
        <v>227</v>
      </c>
      <c r="B229" s="37">
        <f>IFERROR(VLOOKUP(A229,Inventory!$A$5:$B$5011, 2, FALSE),0)</f>
        <v>0</v>
      </c>
      <c r="C229" s="66">
        <f t="shared" si="19"/>
        <v>0</v>
      </c>
      <c r="D229" s="67"/>
      <c r="E229" s="66" t="str">
        <f t="shared" si="20"/>
        <v/>
      </c>
      <c r="F229" s="67"/>
      <c r="G229" s="38" t="e">
        <f t="shared" si="21"/>
        <v>#VALUE!</v>
      </c>
      <c r="H229" s="39"/>
      <c r="I229" s="21"/>
      <c r="J229" s="21"/>
      <c r="L229">
        <f>IF(SUM($B$3:B228) + B229 &gt; $J$25, IF(SUM($B$3:B228) &lt; $J$25, $J$25 - SUM($B$3:B228), 0), B229)</f>
        <v>0</v>
      </c>
      <c r="M229">
        <f t="shared" si="18"/>
        <v>0</v>
      </c>
    </row>
    <row r="230" spans="1:13" x14ac:dyDescent="0.25">
      <c r="A230" s="21">
        <v>228</v>
      </c>
      <c r="B230" s="37">
        <f>IFERROR(VLOOKUP(A230,Inventory!$A$5:$B$5011, 2, FALSE),0)</f>
        <v>0</v>
      </c>
      <c r="C230" s="66">
        <f t="shared" si="19"/>
        <v>0</v>
      </c>
      <c r="D230" s="67"/>
      <c r="E230" s="66" t="str">
        <f t="shared" si="20"/>
        <v/>
      </c>
      <c r="F230" s="67"/>
      <c r="G230" s="38" t="e">
        <f t="shared" si="21"/>
        <v>#VALUE!</v>
      </c>
      <c r="H230" s="39"/>
      <c r="I230" s="21"/>
      <c r="J230" s="21"/>
      <c r="L230">
        <f>IF(SUM($B$3:B229) + B230 &gt; $J$25, IF(SUM($B$3:B229) &lt; $J$25, $J$25 - SUM($B$3:B229), 0), B230)</f>
        <v>0</v>
      </c>
      <c r="M230">
        <f t="shared" si="18"/>
        <v>0</v>
      </c>
    </row>
    <row r="231" spans="1:13" x14ac:dyDescent="0.25">
      <c r="A231" s="21">
        <v>229</v>
      </c>
      <c r="B231" s="37">
        <f>IFERROR(VLOOKUP(A231,Inventory!$A$5:$B$5011, 2, FALSE),0)</f>
        <v>0</v>
      </c>
      <c r="C231" s="66">
        <f t="shared" si="19"/>
        <v>0</v>
      </c>
      <c r="D231" s="67"/>
      <c r="E231" s="66" t="str">
        <f t="shared" si="20"/>
        <v/>
      </c>
      <c r="F231" s="67"/>
      <c r="G231" s="38" t="e">
        <f t="shared" si="21"/>
        <v>#VALUE!</v>
      </c>
      <c r="H231" s="39"/>
      <c r="I231" s="21"/>
      <c r="J231" s="21"/>
      <c r="L231">
        <f>IF(SUM($B$3:B230) + B231 &gt; $J$25, IF(SUM($B$3:B230) &lt; $J$25, $J$25 - SUM($B$3:B230), 0), B231)</f>
        <v>0</v>
      </c>
      <c r="M231">
        <f t="shared" si="18"/>
        <v>0</v>
      </c>
    </row>
    <row r="232" spans="1:13" x14ac:dyDescent="0.25">
      <c r="A232" s="21">
        <v>230</v>
      </c>
      <c r="B232" s="37">
        <f>IFERROR(VLOOKUP(A232,Inventory!$A$5:$B$5011, 2, FALSE),0)</f>
        <v>0</v>
      </c>
      <c r="C232" s="66">
        <f t="shared" si="19"/>
        <v>0</v>
      </c>
      <c r="D232" s="67"/>
      <c r="E232" s="66" t="str">
        <f t="shared" si="20"/>
        <v/>
      </c>
      <c r="F232" s="67"/>
      <c r="G232" s="38" t="e">
        <f t="shared" si="21"/>
        <v>#VALUE!</v>
      </c>
      <c r="H232" s="39"/>
      <c r="I232" s="21"/>
      <c r="J232" s="21"/>
      <c r="L232">
        <f>IF(SUM($B$3:B231) + B232 &gt; $J$25, IF(SUM($B$3:B231) &lt; $J$25, $J$25 - SUM($B$3:B231), 0), B232)</f>
        <v>0</v>
      </c>
      <c r="M232">
        <f t="shared" si="18"/>
        <v>0</v>
      </c>
    </row>
    <row r="233" spans="1:13" x14ac:dyDescent="0.25">
      <c r="A233" s="21">
        <v>231</v>
      </c>
      <c r="B233" s="37">
        <f>IFERROR(VLOOKUP(A233,Inventory!$A$5:$B$5011, 2, FALSE),0)</f>
        <v>0</v>
      </c>
      <c r="C233" s="66">
        <f t="shared" si="19"/>
        <v>0</v>
      </c>
      <c r="D233" s="67"/>
      <c r="E233" s="66" t="str">
        <f t="shared" si="20"/>
        <v/>
      </c>
      <c r="F233" s="67"/>
      <c r="G233" s="38" t="e">
        <f t="shared" si="21"/>
        <v>#VALUE!</v>
      </c>
      <c r="H233" s="39"/>
      <c r="I233" s="21"/>
      <c r="J233" s="21"/>
      <c r="L233">
        <f>IF(SUM($B$3:B232) + B233 &gt; $J$25, IF(SUM($B$3:B232) &lt; $J$25, $J$25 - SUM($B$3:B232), 0), B233)</f>
        <v>0</v>
      </c>
      <c r="M233">
        <f t="shared" si="18"/>
        <v>0</v>
      </c>
    </row>
    <row r="234" spans="1:13" x14ac:dyDescent="0.25">
      <c r="A234" s="21">
        <v>232</v>
      </c>
      <c r="B234" s="37">
        <f>IFERROR(VLOOKUP(A234,Inventory!$A$5:$B$5011, 2, FALSE),0)</f>
        <v>0</v>
      </c>
      <c r="C234" s="66">
        <f t="shared" si="19"/>
        <v>0</v>
      </c>
      <c r="D234" s="67"/>
      <c r="E234" s="66" t="str">
        <f t="shared" si="20"/>
        <v/>
      </c>
      <c r="F234" s="67"/>
      <c r="G234" s="38" t="e">
        <f t="shared" si="21"/>
        <v>#VALUE!</v>
      </c>
      <c r="H234" s="39"/>
      <c r="I234" s="21"/>
      <c r="J234" s="21"/>
      <c r="L234">
        <f>IF(SUM($B$3:B233) + B234 &gt; $J$25, IF(SUM($B$3:B233) &lt; $J$25, $J$25 - SUM($B$3:B233), 0), B234)</f>
        <v>0</v>
      </c>
      <c r="M234">
        <f t="shared" si="18"/>
        <v>0</v>
      </c>
    </row>
    <row r="235" spans="1:13" x14ac:dyDescent="0.25">
      <c r="A235" s="21">
        <v>233</v>
      </c>
      <c r="B235" s="37">
        <f>IFERROR(VLOOKUP(A235,Inventory!$A$5:$B$5011, 2, FALSE),0)</f>
        <v>0</v>
      </c>
      <c r="C235" s="66">
        <f t="shared" si="19"/>
        <v>0</v>
      </c>
      <c r="D235" s="67"/>
      <c r="E235" s="66" t="str">
        <f t="shared" si="20"/>
        <v/>
      </c>
      <c r="F235" s="67"/>
      <c r="G235" s="38" t="e">
        <f t="shared" si="21"/>
        <v>#VALUE!</v>
      </c>
      <c r="H235" s="39"/>
      <c r="I235" s="21"/>
      <c r="J235" s="21"/>
      <c r="L235">
        <f>IF(SUM($B$3:B234) + B235 &gt; $J$25, IF(SUM($B$3:B234) &lt; $J$25, $J$25 - SUM($B$3:B234), 0), B235)</f>
        <v>0</v>
      </c>
      <c r="M235">
        <f t="shared" si="18"/>
        <v>0</v>
      </c>
    </row>
    <row r="236" spans="1:13" x14ac:dyDescent="0.25">
      <c r="A236" s="21">
        <v>234</v>
      </c>
      <c r="B236" s="37">
        <f>IFERROR(VLOOKUP(A236,Inventory!$A$5:$B$5011, 2, FALSE),0)</f>
        <v>0</v>
      </c>
      <c r="C236" s="66">
        <f t="shared" si="19"/>
        <v>0</v>
      </c>
      <c r="D236" s="67"/>
      <c r="E236" s="66" t="str">
        <f t="shared" si="20"/>
        <v/>
      </c>
      <c r="F236" s="67"/>
      <c r="G236" s="38" t="e">
        <f t="shared" si="21"/>
        <v>#VALUE!</v>
      </c>
      <c r="H236" s="39"/>
      <c r="I236" s="21"/>
      <c r="J236" s="21"/>
      <c r="L236">
        <f>IF(SUM($B$3:B235) + B236 &gt; $J$25, IF(SUM($B$3:B235) &lt; $J$25, $J$25 - SUM($B$3:B235), 0), B236)</f>
        <v>0</v>
      </c>
      <c r="M236">
        <f t="shared" si="18"/>
        <v>0</v>
      </c>
    </row>
    <row r="237" spans="1:13" x14ac:dyDescent="0.25">
      <c r="A237" s="21">
        <v>235</v>
      </c>
      <c r="B237" s="37">
        <f>IFERROR(VLOOKUP(A237,Inventory!$A$5:$B$5011, 2, FALSE),0)</f>
        <v>0</v>
      </c>
      <c r="C237" s="66">
        <f t="shared" si="19"/>
        <v>0</v>
      </c>
      <c r="D237" s="67"/>
      <c r="E237" s="66" t="str">
        <f t="shared" si="20"/>
        <v/>
      </c>
      <c r="F237" s="67"/>
      <c r="G237" s="38" t="e">
        <f t="shared" si="21"/>
        <v>#VALUE!</v>
      </c>
      <c r="H237" s="39"/>
      <c r="I237" s="21"/>
      <c r="J237" s="21"/>
      <c r="L237">
        <f>IF(SUM($B$3:B236) + B237 &gt; $J$25, IF(SUM($B$3:B236) &lt; $J$25, $J$25 - SUM($B$3:B236), 0), B237)</f>
        <v>0</v>
      </c>
      <c r="M237">
        <f t="shared" si="18"/>
        <v>0</v>
      </c>
    </row>
    <row r="238" spans="1:13" x14ac:dyDescent="0.25">
      <c r="A238" s="21">
        <v>236</v>
      </c>
      <c r="B238" s="37">
        <f>IFERROR(VLOOKUP(A238,Inventory!$A$5:$B$5011, 2, FALSE),0)</f>
        <v>0</v>
      </c>
      <c r="C238" s="66">
        <f t="shared" si="19"/>
        <v>0</v>
      </c>
      <c r="D238" s="67"/>
      <c r="E238" s="66" t="str">
        <f t="shared" si="20"/>
        <v/>
      </c>
      <c r="F238" s="67"/>
      <c r="G238" s="38" t="e">
        <f t="shared" si="21"/>
        <v>#VALUE!</v>
      </c>
      <c r="H238" s="39"/>
      <c r="I238" s="21"/>
      <c r="J238" s="21"/>
      <c r="L238">
        <f>IF(SUM($B$3:B237) + B238 &gt; $J$25, IF(SUM($B$3:B237) &lt; $J$25, $J$25 - SUM($B$3:B237), 0), B238)</f>
        <v>0</v>
      </c>
      <c r="M238">
        <f t="shared" si="18"/>
        <v>0</v>
      </c>
    </row>
    <row r="239" spans="1:13" x14ac:dyDescent="0.25">
      <c r="A239" s="21">
        <v>237</v>
      </c>
      <c r="B239" s="37">
        <f>IFERROR(VLOOKUP(A239,Inventory!$A$5:$B$5011, 2, FALSE),0)</f>
        <v>0</v>
      </c>
      <c r="C239" s="66">
        <f t="shared" si="19"/>
        <v>0</v>
      </c>
      <c r="D239" s="67"/>
      <c r="E239" s="66" t="str">
        <f t="shared" si="20"/>
        <v/>
      </c>
      <c r="F239" s="67"/>
      <c r="G239" s="38" t="e">
        <f t="shared" si="21"/>
        <v>#VALUE!</v>
      </c>
      <c r="H239" s="39"/>
      <c r="I239" s="21"/>
      <c r="J239" s="21"/>
      <c r="L239">
        <f>IF(SUM($B$3:B238) + B239 &gt; $J$25, IF(SUM($B$3:B238) &lt; $J$25, $J$25 - SUM($B$3:B238), 0), B239)</f>
        <v>0</v>
      </c>
      <c r="M239">
        <f t="shared" si="18"/>
        <v>0</v>
      </c>
    </row>
    <row r="240" spans="1:13" x14ac:dyDescent="0.25">
      <c r="A240" s="21">
        <v>238</v>
      </c>
      <c r="B240" s="37">
        <f>IFERROR(VLOOKUP(A240,Inventory!$A$5:$B$5011, 2, FALSE),0)</f>
        <v>0</v>
      </c>
      <c r="C240" s="66">
        <f t="shared" si="19"/>
        <v>0</v>
      </c>
      <c r="D240" s="67"/>
      <c r="E240" s="66" t="str">
        <f t="shared" si="20"/>
        <v/>
      </c>
      <c r="F240" s="67"/>
      <c r="G240" s="38" t="e">
        <f t="shared" si="21"/>
        <v>#VALUE!</v>
      </c>
      <c r="H240" s="39"/>
      <c r="I240" s="21"/>
      <c r="J240" s="21"/>
      <c r="L240">
        <f>IF(SUM($B$3:B239) + B240 &gt; $J$25, IF(SUM($B$3:B239) &lt; $J$25, $J$25 - SUM($B$3:B239), 0), B240)</f>
        <v>0</v>
      </c>
      <c r="M240">
        <f t="shared" si="18"/>
        <v>0</v>
      </c>
    </row>
    <row r="241" spans="1:13" x14ac:dyDescent="0.25">
      <c r="A241" s="21">
        <v>239</v>
      </c>
      <c r="B241" s="37">
        <f>IFERROR(VLOOKUP(A241,Inventory!$A$5:$B$5011, 2, FALSE),0)</f>
        <v>0</v>
      </c>
      <c r="C241" s="66">
        <f t="shared" si="19"/>
        <v>0</v>
      </c>
      <c r="D241" s="67"/>
      <c r="E241" s="66" t="str">
        <f t="shared" si="20"/>
        <v/>
      </c>
      <c r="F241" s="67"/>
      <c r="G241" s="38" t="e">
        <f t="shared" si="21"/>
        <v>#VALUE!</v>
      </c>
      <c r="H241" s="39"/>
      <c r="I241" s="21"/>
      <c r="J241" s="21"/>
      <c r="L241">
        <f>IF(SUM($B$3:B240) + B241 &gt; $J$25, IF(SUM($B$3:B240) &lt; $J$25, $J$25 - SUM($B$3:B240), 0), B241)</f>
        <v>0</v>
      </c>
      <c r="M241">
        <f t="shared" si="18"/>
        <v>0</v>
      </c>
    </row>
    <row r="242" spans="1:13" x14ac:dyDescent="0.25">
      <c r="A242" s="21">
        <v>240</v>
      </c>
      <c r="B242" s="37">
        <f>IFERROR(VLOOKUP(A242,Inventory!$A$5:$B$5011, 2, FALSE),0)</f>
        <v>0</v>
      </c>
      <c r="C242" s="66">
        <f t="shared" si="19"/>
        <v>0</v>
      </c>
      <c r="D242" s="67"/>
      <c r="E242" s="66" t="str">
        <f t="shared" si="20"/>
        <v/>
      </c>
      <c r="F242" s="67"/>
      <c r="G242" s="38" t="e">
        <f t="shared" si="21"/>
        <v>#VALUE!</v>
      </c>
      <c r="H242" s="39"/>
      <c r="I242" s="21"/>
      <c r="J242" s="21"/>
      <c r="L242">
        <f>IF(SUM($B$3:B241) + B242 &gt; $J$25, IF(SUM($B$3:B241) &lt; $J$25, $J$25 - SUM($B$3:B241), 0), B242)</f>
        <v>0</v>
      </c>
      <c r="M242">
        <f t="shared" si="18"/>
        <v>0</v>
      </c>
    </row>
    <row r="243" spans="1:13" x14ac:dyDescent="0.25">
      <c r="A243" s="21">
        <v>241</v>
      </c>
      <c r="B243" s="37">
        <f>IFERROR(VLOOKUP(A243,Inventory!$A$5:$B$5011, 2, FALSE),0)</f>
        <v>0</v>
      </c>
      <c r="C243" s="66">
        <f t="shared" si="19"/>
        <v>0</v>
      </c>
      <c r="D243" s="67"/>
      <c r="E243" s="66" t="str">
        <f t="shared" si="20"/>
        <v/>
      </c>
      <c r="F243" s="67"/>
      <c r="G243" s="38" t="e">
        <f t="shared" si="21"/>
        <v>#VALUE!</v>
      </c>
      <c r="H243" s="39"/>
      <c r="I243" s="21"/>
      <c r="J243" s="21"/>
      <c r="L243">
        <f>IF(SUM($B$3:B242) + B243 &gt; $J$25, IF(SUM($B$3:B242) &lt; $J$25, $J$25 - SUM($B$3:B242), 0), B243)</f>
        <v>0</v>
      </c>
      <c r="M243">
        <f t="shared" si="18"/>
        <v>0</v>
      </c>
    </row>
    <row r="244" spans="1:13" x14ac:dyDescent="0.25">
      <c r="A244" s="21">
        <v>242</v>
      </c>
      <c r="B244" s="37">
        <f>IFERROR(VLOOKUP(A244,Inventory!$A$5:$B$5011, 2, FALSE),0)</f>
        <v>0</v>
      </c>
      <c r="C244" s="66">
        <f t="shared" si="19"/>
        <v>0</v>
      </c>
      <c r="D244" s="67"/>
      <c r="E244" s="66" t="str">
        <f t="shared" si="20"/>
        <v/>
      </c>
      <c r="F244" s="67"/>
      <c r="G244" s="38" t="e">
        <f t="shared" si="21"/>
        <v>#VALUE!</v>
      </c>
      <c r="H244" s="39"/>
      <c r="I244" s="21"/>
      <c r="J244" s="21"/>
      <c r="L244">
        <f>IF(SUM($B$3:B243) + B244 &gt; $J$25, IF(SUM($B$3:B243) &lt; $J$25, $J$25 - SUM($B$3:B243), 0), B244)</f>
        <v>0</v>
      </c>
      <c r="M244">
        <f t="shared" si="18"/>
        <v>0</v>
      </c>
    </row>
    <row r="245" spans="1:13" x14ac:dyDescent="0.25">
      <c r="A245" s="21">
        <v>243</v>
      </c>
      <c r="B245" s="37">
        <f>IFERROR(VLOOKUP(A245,Inventory!$A$5:$B$5011, 2, FALSE),0)</f>
        <v>0</v>
      </c>
      <c r="C245" s="66">
        <f t="shared" si="19"/>
        <v>0</v>
      </c>
      <c r="D245" s="67"/>
      <c r="E245" s="66" t="str">
        <f t="shared" si="20"/>
        <v/>
      </c>
      <c r="F245" s="67"/>
      <c r="G245" s="38" t="e">
        <f t="shared" si="21"/>
        <v>#VALUE!</v>
      </c>
      <c r="H245" s="39"/>
      <c r="I245" s="21"/>
      <c r="J245" s="21"/>
      <c r="L245">
        <f>IF(SUM($B$3:B244) + B245 &gt; $J$25, IF(SUM($B$3:B244) &lt; $J$25, $J$25 - SUM($B$3:B244), 0), B245)</f>
        <v>0</v>
      </c>
      <c r="M245">
        <f t="shared" si="18"/>
        <v>0</v>
      </c>
    </row>
    <row r="246" spans="1:13" x14ac:dyDescent="0.25">
      <c r="A246" s="21">
        <v>244</v>
      </c>
      <c r="B246" s="37">
        <f>IFERROR(VLOOKUP(A246,Inventory!$A$5:$B$5011, 2, FALSE),0)</f>
        <v>0</v>
      </c>
      <c r="C246" s="66">
        <f t="shared" si="19"/>
        <v>0</v>
      </c>
      <c r="D246" s="67"/>
      <c r="E246" s="66" t="str">
        <f t="shared" si="20"/>
        <v/>
      </c>
      <c r="F246" s="67"/>
      <c r="G246" s="38" t="e">
        <f t="shared" si="21"/>
        <v>#VALUE!</v>
      </c>
      <c r="H246" s="39"/>
      <c r="I246" s="21"/>
      <c r="J246" s="21"/>
      <c r="L246">
        <f>IF(SUM($B$3:B245) + B246 &gt; $J$25, IF(SUM($B$3:B245) &lt; $J$25, $J$25 - SUM($B$3:B245), 0), B246)</f>
        <v>0</v>
      </c>
      <c r="M246">
        <f t="shared" si="18"/>
        <v>0</v>
      </c>
    </row>
    <row r="247" spans="1:13" x14ac:dyDescent="0.25">
      <c r="A247" s="21">
        <v>245</v>
      </c>
      <c r="B247" s="37">
        <f>IFERROR(VLOOKUP(A247,Inventory!$A$5:$B$5011, 2, FALSE),0)</f>
        <v>0</v>
      </c>
      <c r="C247" s="66">
        <f t="shared" si="19"/>
        <v>0</v>
      </c>
      <c r="D247" s="67"/>
      <c r="E247" s="66" t="str">
        <f t="shared" si="20"/>
        <v/>
      </c>
      <c r="F247" s="67"/>
      <c r="G247" s="38" t="e">
        <f t="shared" si="21"/>
        <v>#VALUE!</v>
      </c>
      <c r="H247" s="39"/>
      <c r="I247" s="21"/>
      <c r="J247" s="21"/>
      <c r="L247">
        <f>IF(SUM($B$3:B246) + B247 &gt; $J$25, IF(SUM($B$3:B246) &lt; $J$25, $J$25 - SUM($B$3:B246), 0), B247)</f>
        <v>0</v>
      </c>
      <c r="M247">
        <f t="shared" si="18"/>
        <v>0</v>
      </c>
    </row>
    <row r="248" spans="1:13" x14ac:dyDescent="0.25">
      <c r="A248" s="21">
        <v>246</v>
      </c>
      <c r="B248" s="37">
        <f>IFERROR(VLOOKUP(A248,Inventory!$A$5:$B$5011, 2, FALSE),0)</f>
        <v>0</v>
      </c>
      <c r="C248" s="66">
        <f t="shared" si="19"/>
        <v>0</v>
      </c>
      <c r="D248" s="67"/>
      <c r="E248" s="66" t="str">
        <f t="shared" si="20"/>
        <v/>
      </c>
      <c r="F248" s="67"/>
      <c r="G248" s="38" t="e">
        <f t="shared" si="21"/>
        <v>#VALUE!</v>
      </c>
      <c r="H248" s="39"/>
      <c r="I248" s="21"/>
      <c r="J248" s="21"/>
      <c r="L248">
        <f>IF(SUM($B$3:B247) + B248 &gt; $J$25, IF(SUM($B$3:B247) &lt; $J$25, $J$25 - SUM($B$3:B247), 0), B248)</f>
        <v>0</v>
      </c>
      <c r="M248">
        <f t="shared" si="18"/>
        <v>0</v>
      </c>
    </row>
    <row r="249" spans="1:13" x14ac:dyDescent="0.25">
      <c r="A249" s="21">
        <v>247</v>
      </c>
      <c r="B249" s="37">
        <f>IFERROR(VLOOKUP(A249,Inventory!$A$5:$B$5011, 2, FALSE),0)</f>
        <v>0</v>
      </c>
      <c r="C249" s="66">
        <f t="shared" si="19"/>
        <v>0</v>
      </c>
      <c r="D249" s="67"/>
      <c r="E249" s="66" t="str">
        <f t="shared" si="20"/>
        <v/>
      </c>
      <c r="F249" s="67"/>
      <c r="G249" s="38" t="e">
        <f t="shared" si="21"/>
        <v>#VALUE!</v>
      </c>
      <c r="H249" s="39"/>
      <c r="I249" s="21"/>
      <c r="J249" s="21"/>
      <c r="L249">
        <f>IF(SUM($B$3:B248) + B249 &gt; $J$25, IF(SUM($B$3:B248) &lt; $J$25, $J$25 - SUM($B$3:B248), 0), B249)</f>
        <v>0</v>
      </c>
      <c r="M249">
        <f t="shared" si="18"/>
        <v>0</v>
      </c>
    </row>
    <row r="250" spans="1:13" x14ac:dyDescent="0.25">
      <c r="A250" s="21">
        <v>248</v>
      </c>
      <c r="B250" s="37">
        <f>IFERROR(VLOOKUP(A250,Inventory!$A$5:$B$5011, 2, FALSE),0)</f>
        <v>0</v>
      </c>
      <c r="C250" s="66">
        <f t="shared" si="19"/>
        <v>0</v>
      </c>
      <c r="D250" s="67"/>
      <c r="E250" s="66" t="str">
        <f t="shared" si="20"/>
        <v/>
      </c>
      <c r="F250" s="67"/>
      <c r="G250" s="38" t="e">
        <f t="shared" si="21"/>
        <v>#VALUE!</v>
      </c>
      <c r="H250" s="39"/>
      <c r="I250" s="21"/>
      <c r="J250" s="21"/>
      <c r="L250">
        <f>IF(SUM($B$3:B249) + B250 &gt; $J$25, IF(SUM($B$3:B249) &lt; $J$25, $J$25 - SUM($B$3:B249), 0), B250)</f>
        <v>0</v>
      </c>
      <c r="M250">
        <f t="shared" si="18"/>
        <v>0</v>
      </c>
    </row>
    <row r="251" spans="1:13" x14ac:dyDescent="0.25">
      <c r="A251" s="21">
        <v>249</v>
      </c>
      <c r="B251" s="37">
        <f>IFERROR(VLOOKUP(A251,Inventory!$A$5:$B$5011, 2, FALSE),0)</f>
        <v>0</v>
      </c>
      <c r="C251" s="66">
        <f t="shared" si="19"/>
        <v>0</v>
      </c>
      <c r="D251" s="67"/>
      <c r="E251" s="66" t="str">
        <f t="shared" si="20"/>
        <v/>
      </c>
      <c r="F251" s="67"/>
      <c r="G251" s="38" t="e">
        <f t="shared" si="21"/>
        <v>#VALUE!</v>
      </c>
      <c r="H251" s="39"/>
      <c r="I251" s="21"/>
      <c r="J251" s="21"/>
      <c r="L251">
        <f>IF(SUM($B$3:B250) + B251 &gt; $J$25, IF(SUM($B$3:B250) &lt; $J$25, $J$25 - SUM($B$3:B250), 0), B251)</f>
        <v>0</v>
      </c>
      <c r="M251">
        <f t="shared" si="18"/>
        <v>0</v>
      </c>
    </row>
    <row r="252" spans="1:13" x14ac:dyDescent="0.25">
      <c r="A252" s="21">
        <v>250</v>
      </c>
      <c r="B252" s="37">
        <f>IFERROR(VLOOKUP(A252,Inventory!$A$5:$B$5011, 2, FALSE),0)</f>
        <v>0</v>
      </c>
      <c r="C252" s="66">
        <f t="shared" si="19"/>
        <v>0</v>
      </c>
      <c r="D252" s="67"/>
      <c r="E252" s="66" t="str">
        <f t="shared" si="20"/>
        <v/>
      </c>
      <c r="F252" s="67"/>
      <c r="G252" s="38" t="e">
        <f t="shared" si="21"/>
        <v>#VALUE!</v>
      </c>
      <c r="H252" s="39"/>
      <c r="I252" s="21"/>
      <c r="J252" s="21"/>
      <c r="L252">
        <f>IF(SUM($B$3:B251) + B252 &gt; $J$25, IF(SUM($B$3:B251) &lt; $J$25, $J$25 - SUM($B$3:B251), 0), B252)</f>
        <v>0</v>
      </c>
      <c r="M252">
        <f t="shared" si="18"/>
        <v>0</v>
      </c>
    </row>
    <row r="253" spans="1:13" x14ac:dyDescent="0.25">
      <c r="A253" s="21">
        <v>251</v>
      </c>
      <c r="B253" s="37">
        <f>IFERROR(VLOOKUP(A253,Inventory!$A$5:$B$5011, 2, FALSE),0)</f>
        <v>0</v>
      </c>
      <c r="C253" s="66">
        <f t="shared" si="19"/>
        <v>0</v>
      </c>
      <c r="D253" s="67"/>
      <c r="E253" s="66" t="str">
        <f t="shared" si="20"/>
        <v/>
      </c>
      <c r="F253" s="67"/>
      <c r="G253" s="38" t="e">
        <f t="shared" si="21"/>
        <v>#VALUE!</v>
      </c>
      <c r="H253" s="39"/>
      <c r="I253" s="21"/>
      <c r="J253" s="21"/>
      <c r="L253">
        <f>IF(SUM($B$3:B252) + B253 &gt; $J$25, IF(SUM($B$3:B252) &lt; $J$25, $J$25 - SUM($B$3:B252), 0), B253)</f>
        <v>0</v>
      </c>
      <c r="M253">
        <f t="shared" si="18"/>
        <v>0</v>
      </c>
    </row>
    <row r="254" spans="1:13" x14ac:dyDescent="0.25">
      <c r="A254" s="21">
        <v>252</v>
      </c>
      <c r="B254" s="37">
        <f>IFERROR(VLOOKUP(A254,Inventory!$A$5:$B$5011, 2, FALSE),0)</f>
        <v>0</v>
      </c>
      <c r="C254" s="66">
        <f t="shared" si="19"/>
        <v>0</v>
      </c>
      <c r="D254" s="67"/>
      <c r="E254" s="66" t="str">
        <f t="shared" si="20"/>
        <v/>
      </c>
      <c r="F254" s="67"/>
      <c r="G254" s="38" t="e">
        <f t="shared" si="21"/>
        <v>#VALUE!</v>
      </c>
      <c r="H254" s="39"/>
      <c r="I254" s="21"/>
      <c r="J254" s="21"/>
      <c r="L254">
        <f>IF(SUM($B$3:B253) + B254 &gt; $J$25, IF(SUM($B$3:B253) &lt; $J$25, $J$25 - SUM($B$3:B253), 0), B254)</f>
        <v>0</v>
      </c>
      <c r="M254">
        <f t="shared" si="18"/>
        <v>0</v>
      </c>
    </row>
    <row r="255" spans="1:13" x14ac:dyDescent="0.25">
      <c r="A255" s="21">
        <v>253</v>
      </c>
      <c r="B255" s="37">
        <f>IFERROR(VLOOKUP(A255,Inventory!$A$5:$B$5011, 2, FALSE),0)</f>
        <v>0</v>
      </c>
      <c r="C255" s="66">
        <f t="shared" si="19"/>
        <v>0</v>
      </c>
      <c r="D255" s="67"/>
      <c r="E255" s="66" t="str">
        <f t="shared" si="20"/>
        <v/>
      </c>
      <c r="F255" s="67"/>
      <c r="G255" s="38" t="e">
        <f t="shared" si="21"/>
        <v>#VALUE!</v>
      </c>
      <c r="H255" s="39"/>
      <c r="I255" s="21"/>
      <c r="J255" s="21"/>
      <c r="L255">
        <f>IF(SUM($B$3:B254) + B255 &gt; $J$25, IF(SUM($B$3:B254) &lt; $J$25, $J$25 - SUM($B$3:B254), 0), B255)</f>
        <v>0</v>
      </c>
      <c r="M255">
        <f t="shared" si="18"/>
        <v>0</v>
      </c>
    </row>
    <row r="256" spans="1:13" x14ac:dyDescent="0.25">
      <c r="A256" s="21">
        <v>254</v>
      </c>
      <c r="B256" s="37">
        <f>IFERROR(VLOOKUP(A256,Inventory!$A$5:$B$5011, 2, FALSE),0)</f>
        <v>0</v>
      </c>
      <c r="C256" s="66">
        <f t="shared" si="19"/>
        <v>0</v>
      </c>
      <c r="D256" s="67"/>
      <c r="E256" s="66" t="str">
        <f t="shared" si="20"/>
        <v/>
      </c>
      <c r="F256" s="67"/>
      <c r="G256" s="38" t="e">
        <f t="shared" si="21"/>
        <v>#VALUE!</v>
      </c>
      <c r="H256" s="39"/>
      <c r="I256" s="21"/>
      <c r="J256" s="21"/>
      <c r="L256">
        <f>IF(SUM($B$3:B255) + B256 &gt; $J$25, IF(SUM($B$3:B255) &lt; $J$25, $J$25 - SUM($B$3:B255), 0), B256)</f>
        <v>0</v>
      </c>
      <c r="M256">
        <f t="shared" si="18"/>
        <v>0</v>
      </c>
    </row>
    <row r="257" spans="1:13" x14ac:dyDescent="0.25">
      <c r="A257" s="21">
        <v>255</v>
      </c>
      <c r="B257" s="37">
        <f>IFERROR(VLOOKUP(A257,Inventory!$A$5:$B$5011, 2, FALSE),0)</f>
        <v>0</v>
      </c>
      <c r="C257" s="66">
        <f t="shared" si="19"/>
        <v>0</v>
      </c>
      <c r="D257" s="67"/>
      <c r="E257" s="66" t="str">
        <f t="shared" si="20"/>
        <v/>
      </c>
      <c r="F257" s="67"/>
      <c r="G257" s="38" t="e">
        <f t="shared" si="21"/>
        <v>#VALUE!</v>
      </c>
      <c r="H257" s="39"/>
      <c r="I257" s="21"/>
      <c r="J257" s="21"/>
      <c r="L257">
        <f>IF(SUM($B$3:B256) + B257 &gt; $J$25, IF(SUM($B$3:B256) &lt; $J$25, $J$25 - SUM($B$3:B256), 0), B257)</f>
        <v>0</v>
      </c>
      <c r="M257">
        <f t="shared" si="18"/>
        <v>0</v>
      </c>
    </row>
    <row r="258" spans="1:13" x14ac:dyDescent="0.25">
      <c r="A258" s="21">
        <v>256</v>
      </c>
      <c r="B258" s="37">
        <f>IFERROR(VLOOKUP(A258,Inventory!$A$5:$B$5011, 2, FALSE),0)</f>
        <v>0</v>
      </c>
      <c r="C258" s="66">
        <f t="shared" si="19"/>
        <v>0</v>
      </c>
      <c r="D258" s="67"/>
      <c r="E258" s="66" t="str">
        <f t="shared" si="20"/>
        <v/>
      </c>
      <c r="F258" s="67"/>
      <c r="G258" s="38" t="e">
        <f t="shared" si="21"/>
        <v>#VALUE!</v>
      </c>
      <c r="H258" s="39"/>
      <c r="I258" s="21"/>
      <c r="J258" s="21"/>
      <c r="L258">
        <f>IF(SUM($B$3:B257) + B258 &gt; $J$25, IF(SUM($B$3:B257) &lt; $J$25, $J$25 - SUM($B$3:B257), 0), B258)</f>
        <v>0</v>
      </c>
      <c r="M258">
        <f t="shared" si="18"/>
        <v>0</v>
      </c>
    </row>
    <row r="259" spans="1:13" x14ac:dyDescent="0.25">
      <c r="A259" s="21">
        <v>257</v>
      </c>
      <c r="B259" s="37">
        <f>IFERROR(VLOOKUP(A259,Inventory!$A$5:$B$5011, 2, FALSE),0)</f>
        <v>0</v>
      </c>
      <c r="C259" s="66">
        <f t="shared" si="19"/>
        <v>0</v>
      </c>
      <c r="D259" s="67"/>
      <c r="E259" s="66" t="str">
        <f t="shared" si="20"/>
        <v/>
      </c>
      <c r="F259" s="67"/>
      <c r="G259" s="38" t="e">
        <f t="shared" si="21"/>
        <v>#VALUE!</v>
      </c>
      <c r="H259" s="39"/>
      <c r="I259" s="21"/>
      <c r="J259" s="21"/>
      <c r="L259">
        <f>IF(SUM($B$3:B258) + B259 &gt; $J$25, IF(SUM($B$3:B258) &lt; $J$25, $J$25 - SUM($B$3:B258), 0), B259)</f>
        <v>0</v>
      </c>
      <c r="M259">
        <f t="shared" si="18"/>
        <v>0</v>
      </c>
    </row>
    <row r="260" spans="1:13" x14ac:dyDescent="0.25">
      <c r="A260" s="21">
        <v>258</v>
      </c>
      <c r="B260" s="37">
        <f>IFERROR(VLOOKUP(A260,Inventory!$A$5:$B$5011, 2, FALSE),0)</f>
        <v>0</v>
      </c>
      <c r="C260" s="66">
        <f t="shared" si="19"/>
        <v>0</v>
      </c>
      <c r="D260" s="67"/>
      <c r="E260" s="66" t="str">
        <f t="shared" si="20"/>
        <v/>
      </c>
      <c r="F260" s="67"/>
      <c r="G260" s="38" t="e">
        <f t="shared" si="21"/>
        <v>#VALUE!</v>
      </c>
      <c r="H260" s="39"/>
      <c r="I260" s="21"/>
      <c r="J260" s="21"/>
      <c r="L260">
        <f>IF(SUM($B$3:B259) + B260 &gt; $J$25, IF(SUM($B$3:B259) &lt; $J$25, $J$25 - SUM($B$3:B259), 0), B260)</f>
        <v>0</v>
      </c>
      <c r="M260">
        <f t="shared" si="18"/>
        <v>0</v>
      </c>
    </row>
    <row r="261" spans="1:13" x14ac:dyDescent="0.25">
      <c r="A261" s="21">
        <v>259</v>
      </c>
      <c r="B261" s="37">
        <f>IFERROR(VLOOKUP(A261,Inventory!$A$5:$B$5011, 2, FALSE),0)</f>
        <v>0</v>
      </c>
      <c r="C261" s="66">
        <f t="shared" si="19"/>
        <v>0</v>
      </c>
      <c r="D261" s="67"/>
      <c r="E261" s="66" t="str">
        <f t="shared" si="20"/>
        <v/>
      </c>
      <c r="F261" s="67"/>
      <c r="G261" s="38" t="e">
        <f t="shared" si="21"/>
        <v>#VALUE!</v>
      </c>
      <c r="H261" s="39"/>
      <c r="I261" s="21"/>
      <c r="J261" s="21"/>
      <c r="L261">
        <f>IF(SUM($B$3:B260) + B261 &gt; $J$25, IF(SUM($B$3:B260) &lt; $J$25, $J$25 - SUM($B$3:B260), 0), B261)</f>
        <v>0</v>
      </c>
      <c r="M261">
        <f t="shared" ref="M261:M324" si="22">IF(L260&gt;=$J$25,L261,(L261+L260))</f>
        <v>0</v>
      </c>
    </row>
    <row r="262" spans="1:13" x14ac:dyDescent="0.25">
      <c r="A262" s="21">
        <v>260</v>
      </c>
      <c r="B262" s="37">
        <f>IFERROR(VLOOKUP(A262,Inventory!$A$5:$B$5011, 2, FALSE),0)</f>
        <v>0</v>
      </c>
      <c r="C262" s="66">
        <f t="shared" si="19"/>
        <v>0</v>
      </c>
      <c r="D262" s="67"/>
      <c r="E262" s="66" t="str">
        <f t="shared" si="20"/>
        <v/>
      </c>
      <c r="F262" s="67"/>
      <c r="G262" s="38" t="e">
        <f t="shared" si="21"/>
        <v>#VALUE!</v>
      </c>
      <c r="H262" s="39"/>
      <c r="I262" s="21"/>
      <c r="J262" s="21"/>
      <c r="L262">
        <f>IF(SUM($B$3:B261) + B262 &gt; $J$25, IF(SUM($B$3:B261) &lt; $J$25, $J$25 - SUM($B$3:B261), 0), B262)</f>
        <v>0</v>
      </c>
      <c r="M262">
        <f t="shared" si="22"/>
        <v>0</v>
      </c>
    </row>
    <row r="263" spans="1:13" x14ac:dyDescent="0.25">
      <c r="A263" s="21">
        <v>261</v>
      </c>
      <c r="B263" s="37">
        <f>IFERROR(VLOOKUP(A263,Inventory!$A$5:$B$5011, 2, FALSE),0)</f>
        <v>0</v>
      </c>
      <c r="C263" s="66">
        <f t="shared" si="19"/>
        <v>0</v>
      </c>
      <c r="D263" s="67"/>
      <c r="E263" s="66" t="str">
        <f t="shared" si="20"/>
        <v/>
      </c>
      <c r="F263" s="67"/>
      <c r="G263" s="38" t="e">
        <f t="shared" si="21"/>
        <v>#VALUE!</v>
      </c>
      <c r="H263" s="39"/>
      <c r="I263" s="21"/>
      <c r="J263" s="21"/>
      <c r="L263">
        <f>IF(SUM($B$3:B262) + B263 &gt; $J$25, IF(SUM($B$3:B262) &lt; $J$25, $J$25 - SUM($B$3:B262), 0), B263)</f>
        <v>0</v>
      </c>
      <c r="M263">
        <f t="shared" si="22"/>
        <v>0</v>
      </c>
    </row>
    <row r="264" spans="1:13" x14ac:dyDescent="0.25">
      <c r="A264" s="21">
        <v>262</v>
      </c>
      <c r="B264" s="37">
        <f>IFERROR(VLOOKUP(A264,Inventory!$A$5:$B$5011, 2, FALSE),0)</f>
        <v>0</v>
      </c>
      <c r="C264" s="66">
        <f t="shared" si="19"/>
        <v>0</v>
      </c>
      <c r="D264" s="67"/>
      <c r="E264" s="66" t="str">
        <f t="shared" si="20"/>
        <v/>
      </c>
      <c r="F264" s="67"/>
      <c r="G264" s="38" t="e">
        <f t="shared" si="21"/>
        <v>#VALUE!</v>
      </c>
      <c r="H264" s="39"/>
      <c r="I264" s="21"/>
      <c r="J264" s="21"/>
      <c r="L264">
        <f>IF(SUM($B$3:B263) + B264 &gt; $J$25, IF(SUM($B$3:B263) &lt; $J$25, $J$25 - SUM($B$3:B263), 0), B264)</f>
        <v>0</v>
      </c>
      <c r="M264">
        <f t="shared" si="22"/>
        <v>0</v>
      </c>
    </row>
    <row r="265" spans="1:13" x14ac:dyDescent="0.25">
      <c r="A265" s="21">
        <v>263</v>
      </c>
      <c r="B265" s="37">
        <f>IFERROR(VLOOKUP(A265,Inventory!$A$5:$B$5011, 2, FALSE),0)</f>
        <v>0</v>
      </c>
      <c r="C265" s="66">
        <f t="shared" si="19"/>
        <v>0</v>
      </c>
      <c r="D265" s="67"/>
      <c r="E265" s="66" t="str">
        <f t="shared" si="20"/>
        <v/>
      </c>
      <c r="F265" s="67"/>
      <c r="G265" s="38" t="e">
        <f t="shared" si="21"/>
        <v>#VALUE!</v>
      </c>
      <c r="H265" s="39"/>
      <c r="I265" s="21"/>
      <c r="J265" s="21"/>
      <c r="L265">
        <f>IF(SUM($B$3:B264) + B265 &gt; $J$25, IF(SUM($B$3:B264) &lt; $J$25, $J$25 - SUM($B$3:B264), 0), B265)</f>
        <v>0</v>
      </c>
      <c r="M265">
        <f t="shared" si="22"/>
        <v>0</v>
      </c>
    </row>
    <row r="266" spans="1:13" x14ac:dyDescent="0.25">
      <c r="A266" s="21">
        <v>264</v>
      </c>
      <c r="B266" s="37">
        <f>IFERROR(VLOOKUP(A266,Inventory!$A$5:$B$5011, 2, FALSE),0)</f>
        <v>0</v>
      </c>
      <c r="C266" s="66">
        <f t="shared" si="19"/>
        <v>0</v>
      </c>
      <c r="D266" s="67"/>
      <c r="E266" s="66" t="str">
        <f t="shared" si="20"/>
        <v/>
      </c>
      <c r="F266" s="67"/>
      <c r="G266" s="38" t="e">
        <f t="shared" si="21"/>
        <v>#VALUE!</v>
      </c>
      <c r="H266" s="39"/>
      <c r="I266" s="21"/>
      <c r="J266" s="21"/>
      <c r="L266">
        <f>IF(SUM($B$3:B265) + B266 &gt; $J$25, IF(SUM($B$3:B265) &lt; $J$25, $J$25 - SUM($B$3:B265), 0), B266)</f>
        <v>0</v>
      </c>
      <c r="M266">
        <f t="shared" si="22"/>
        <v>0</v>
      </c>
    </row>
    <row r="267" spans="1:13" x14ac:dyDescent="0.25">
      <c r="A267" s="21">
        <v>265</v>
      </c>
      <c r="B267" s="37">
        <f>IFERROR(VLOOKUP(A267,Inventory!$A$5:$B$5011, 2, FALSE),0)</f>
        <v>0</v>
      </c>
      <c r="C267" s="66">
        <f t="shared" si="19"/>
        <v>0</v>
      </c>
      <c r="D267" s="67"/>
      <c r="E267" s="66" t="str">
        <f t="shared" si="20"/>
        <v/>
      </c>
      <c r="F267" s="67"/>
      <c r="G267" s="38" t="e">
        <f t="shared" si="21"/>
        <v>#VALUE!</v>
      </c>
      <c r="H267" s="39"/>
      <c r="I267" s="21"/>
      <c r="J267" s="21"/>
      <c r="L267">
        <f>IF(SUM($B$3:B266) + B267 &gt; $J$25, IF(SUM($B$3:B266) &lt; $J$25, $J$25 - SUM($B$3:B266), 0), B267)</f>
        <v>0</v>
      </c>
      <c r="M267">
        <f t="shared" si="22"/>
        <v>0</v>
      </c>
    </row>
    <row r="268" spans="1:13" x14ac:dyDescent="0.25">
      <c r="A268" s="21">
        <v>266</v>
      </c>
      <c r="B268" s="37">
        <f>IFERROR(VLOOKUP(A268,Inventory!$A$5:$B$5011, 2, FALSE),0)</f>
        <v>0</v>
      </c>
      <c r="C268" s="66">
        <f t="shared" si="19"/>
        <v>0</v>
      </c>
      <c r="D268" s="67"/>
      <c r="E268" s="66" t="str">
        <f t="shared" si="20"/>
        <v/>
      </c>
      <c r="F268" s="67"/>
      <c r="G268" s="38" t="e">
        <f t="shared" si="21"/>
        <v>#VALUE!</v>
      </c>
      <c r="H268" s="39"/>
      <c r="I268" s="21"/>
      <c r="J268" s="21"/>
      <c r="L268">
        <f>IF(SUM($B$3:B267) + B268 &gt; $J$25, IF(SUM($B$3:B267) &lt; $J$25, $J$25 - SUM($B$3:B267), 0), B268)</f>
        <v>0</v>
      </c>
      <c r="M268">
        <f t="shared" si="22"/>
        <v>0</v>
      </c>
    </row>
    <row r="269" spans="1:13" x14ac:dyDescent="0.25">
      <c r="A269" s="21">
        <v>267</v>
      </c>
      <c r="B269" s="37">
        <f>IFERROR(VLOOKUP(A269,Inventory!$A$5:$B$5011, 2, FALSE),0)</f>
        <v>0</v>
      </c>
      <c r="C269" s="66">
        <f t="shared" si="19"/>
        <v>0</v>
      </c>
      <c r="D269" s="67"/>
      <c r="E269" s="66" t="str">
        <f t="shared" si="20"/>
        <v/>
      </c>
      <c r="F269" s="67"/>
      <c r="G269" s="38" t="e">
        <f t="shared" si="21"/>
        <v>#VALUE!</v>
      </c>
      <c r="H269" s="39"/>
      <c r="I269" s="21"/>
      <c r="J269" s="21"/>
      <c r="L269">
        <f>IF(SUM($B$3:B268) + B269 &gt; $J$25, IF(SUM($B$3:B268) &lt; $J$25, $J$25 - SUM($B$3:B268), 0), B269)</f>
        <v>0</v>
      </c>
      <c r="M269">
        <f t="shared" si="22"/>
        <v>0</v>
      </c>
    </row>
    <row r="270" spans="1:13" x14ac:dyDescent="0.25">
      <c r="A270" s="21">
        <v>268</v>
      </c>
      <c r="B270" s="37">
        <f>IFERROR(VLOOKUP(A270,Inventory!$A$5:$B$5011, 2, FALSE),0)</f>
        <v>0</v>
      </c>
      <c r="C270" s="66">
        <f t="shared" si="19"/>
        <v>0</v>
      </c>
      <c r="D270" s="67"/>
      <c r="E270" s="66" t="str">
        <f t="shared" si="20"/>
        <v/>
      </c>
      <c r="F270" s="67"/>
      <c r="G270" s="38" t="e">
        <f t="shared" si="21"/>
        <v>#VALUE!</v>
      </c>
      <c r="H270" s="39"/>
      <c r="I270" s="21"/>
      <c r="J270" s="21"/>
      <c r="L270">
        <f>IF(SUM($B$3:B269) + B270 &gt; $J$25, IF(SUM($B$3:B269) &lt; $J$25, $J$25 - SUM($B$3:B269), 0), B270)</f>
        <v>0</v>
      </c>
      <c r="M270">
        <f t="shared" si="22"/>
        <v>0</v>
      </c>
    </row>
    <row r="271" spans="1:13" x14ac:dyDescent="0.25">
      <c r="A271" s="21">
        <v>269</v>
      </c>
      <c r="B271" s="37">
        <f>IFERROR(VLOOKUP(A271,Inventory!$A$5:$B$5011, 2, FALSE),0)</f>
        <v>0</v>
      </c>
      <c r="C271" s="66">
        <f t="shared" si="19"/>
        <v>0</v>
      </c>
      <c r="D271" s="67"/>
      <c r="E271" s="66" t="str">
        <f t="shared" si="20"/>
        <v/>
      </c>
      <c r="F271" s="67"/>
      <c r="G271" s="38" t="e">
        <f t="shared" si="21"/>
        <v>#VALUE!</v>
      </c>
      <c r="H271" s="39"/>
      <c r="I271" s="21"/>
      <c r="J271" s="21"/>
      <c r="L271">
        <f>IF(SUM($B$3:B270) + B271 &gt; $J$25, IF(SUM($B$3:B270) &lt; $J$25, $J$25 - SUM($B$3:B270), 0), B271)</f>
        <v>0</v>
      </c>
      <c r="M271">
        <f t="shared" si="22"/>
        <v>0</v>
      </c>
    </row>
    <row r="272" spans="1:13" x14ac:dyDescent="0.25">
      <c r="A272" s="21">
        <v>270</v>
      </c>
      <c r="B272" s="37">
        <f>IFERROR(VLOOKUP(A272,Inventory!$A$5:$B$5011, 2, FALSE),0)</f>
        <v>0</v>
      </c>
      <c r="C272" s="66">
        <f t="shared" si="19"/>
        <v>0</v>
      </c>
      <c r="D272" s="67"/>
      <c r="E272" s="66" t="str">
        <f t="shared" si="20"/>
        <v/>
      </c>
      <c r="F272" s="67"/>
      <c r="G272" s="38" t="e">
        <f t="shared" si="21"/>
        <v>#VALUE!</v>
      </c>
      <c r="H272" s="39"/>
      <c r="I272" s="21"/>
      <c r="J272" s="21"/>
      <c r="L272">
        <f>IF(SUM($B$3:B271) + B272 &gt; $J$25, IF(SUM($B$3:B271) &lt; $J$25, $J$25 - SUM($B$3:B271), 0), B272)</f>
        <v>0</v>
      </c>
      <c r="M272">
        <f t="shared" si="22"/>
        <v>0</v>
      </c>
    </row>
    <row r="273" spans="1:13" x14ac:dyDescent="0.25">
      <c r="A273" s="21">
        <v>271</v>
      </c>
      <c r="B273" s="37">
        <f>IFERROR(VLOOKUP(A273,Inventory!$A$5:$B$5011, 2, FALSE),0)</f>
        <v>0</v>
      </c>
      <c r="C273" s="66">
        <f t="shared" si="19"/>
        <v>0</v>
      </c>
      <c r="D273" s="67"/>
      <c r="E273" s="66" t="str">
        <f t="shared" si="20"/>
        <v/>
      </c>
      <c r="F273" s="67"/>
      <c r="G273" s="38" t="e">
        <f t="shared" si="21"/>
        <v>#VALUE!</v>
      </c>
      <c r="H273" s="39"/>
      <c r="I273" s="21"/>
      <c r="J273" s="21"/>
      <c r="L273">
        <f>IF(SUM($B$3:B272) + B273 &gt; $J$25, IF(SUM($B$3:B272) &lt; $J$25, $J$25 - SUM($B$3:B272), 0), B273)</f>
        <v>0</v>
      </c>
      <c r="M273">
        <f t="shared" si="22"/>
        <v>0</v>
      </c>
    </row>
    <row r="274" spans="1:13" x14ac:dyDescent="0.25">
      <c r="A274" s="21">
        <v>272</v>
      </c>
      <c r="B274" s="37">
        <f>IFERROR(VLOOKUP(A274,Inventory!$A$5:$B$5011, 2, FALSE),0)</f>
        <v>0</v>
      </c>
      <c r="C274" s="66">
        <f t="shared" si="19"/>
        <v>0</v>
      </c>
      <c r="D274" s="67"/>
      <c r="E274" s="66" t="str">
        <f t="shared" si="20"/>
        <v/>
      </c>
      <c r="F274" s="67"/>
      <c r="G274" s="38" t="e">
        <f t="shared" si="21"/>
        <v>#VALUE!</v>
      </c>
      <c r="H274" s="39"/>
      <c r="I274" s="21"/>
      <c r="J274" s="21"/>
      <c r="L274">
        <f>IF(SUM($B$3:B273) + B274 &gt; $J$25, IF(SUM($B$3:B273) &lt; $J$25, $J$25 - SUM($B$3:B273), 0), B274)</f>
        <v>0</v>
      </c>
      <c r="M274">
        <f t="shared" si="22"/>
        <v>0</v>
      </c>
    </row>
    <row r="275" spans="1:13" x14ac:dyDescent="0.25">
      <c r="A275" s="21">
        <v>273</v>
      </c>
      <c r="B275" s="37">
        <f>IFERROR(VLOOKUP(A275,Inventory!$A$5:$B$5011, 2, FALSE),0)</f>
        <v>0</v>
      </c>
      <c r="C275" s="66">
        <f t="shared" si="19"/>
        <v>0</v>
      </c>
      <c r="D275" s="67"/>
      <c r="E275" s="66" t="str">
        <f t="shared" si="20"/>
        <v/>
      </c>
      <c r="F275" s="67"/>
      <c r="G275" s="38" t="e">
        <f t="shared" si="21"/>
        <v>#VALUE!</v>
      </c>
      <c r="H275" s="39"/>
      <c r="I275" s="21"/>
      <c r="J275" s="21"/>
      <c r="L275">
        <f>IF(SUM($B$3:B274) + B275 &gt; $J$25, IF(SUM($B$3:B274) &lt; $J$25, $J$25 - SUM($B$3:B274), 0), B275)</f>
        <v>0</v>
      </c>
      <c r="M275">
        <f t="shared" si="22"/>
        <v>0</v>
      </c>
    </row>
    <row r="276" spans="1:13" x14ac:dyDescent="0.25">
      <c r="A276" s="21">
        <v>274</v>
      </c>
      <c r="B276" s="37">
        <f>IFERROR(VLOOKUP(A276,Inventory!$A$5:$B$5011, 2, FALSE),0)</f>
        <v>0</v>
      </c>
      <c r="C276" s="66">
        <f t="shared" si="19"/>
        <v>0</v>
      </c>
      <c r="D276" s="67"/>
      <c r="E276" s="66" t="str">
        <f t="shared" si="20"/>
        <v/>
      </c>
      <c r="F276" s="67"/>
      <c r="G276" s="38" t="e">
        <f t="shared" si="21"/>
        <v>#VALUE!</v>
      </c>
      <c r="H276" s="39"/>
      <c r="I276" s="21"/>
      <c r="J276" s="21"/>
      <c r="L276">
        <f>IF(SUM($B$3:B275) + B276 &gt; $J$25, IF(SUM($B$3:B275) &lt; $J$25, $J$25 - SUM($B$3:B275), 0), B276)</f>
        <v>0</v>
      </c>
      <c r="M276">
        <f t="shared" si="22"/>
        <v>0</v>
      </c>
    </row>
    <row r="277" spans="1:13" x14ac:dyDescent="0.25">
      <c r="A277" s="21">
        <v>275</v>
      </c>
      <c r="B277" s="37">
        <f>IFERROR(VLOOKUP(A277,Inventory!$A$5:$B$5011, 2, FALSE),0)</f>
        <v>0</v>
      </c>
      <c r="C277" s="66">
        <f t="shared" si="19"/>
        <v>0</v>
      </c>
      <c r="D277" s="67"/>
      <c r="E277" s="66" t="str">
        <f t="shared" si="20"/>
        <v/>
      </c>
      <c r="F277" s="67"/>
      <c r="G277" s="38" t="e">
        <f t="shared" si="21"/>
        <v>#VALUE!</v>
      </c>
      <c r="H277" s="39"/>
      <c r="I277" s="21"/>
      <c r="J277" s="21"/>
      <c r="L277">
        <f>IF(SUM($B$3:B276) + B277 &gt; $J$25, IF(SUM($B$3:B276) &lt; $J$25, $J$25 - SUM($B$3:B276), 0), B277)</f>
        <v>0</v>
      </c>
      <c r="M277">
        <f t="shared" si="22"/>
        <v>0</v>
      </c>
    </row>
    <row r="278" spans="1:13" x14ac:dyDescent="0.25">
      <c r="A278" s="21">
        <v>276</v>
      </c>
      <c r="B278" s="37">
        <f>IFERROR(VLOOKUP(A278,Inventory!$A$5:$B$5011, 2, FALSE),0)</f>
        <v>0</v>
      </c>
      <c r="C278" s="66">
        <f t="shared" si="19"/>
        <v>0</v>
      </c>
      <c r="D278" s="67"/>
      <c r="E278" s="66" t="str">
        <f t="shared" si="20"/>
        <v/>
      </c>
      <c r="F278" s="67"/>
      <c r="G278" s="38" t="e">
        <f t="shared" si="21"/>
        <v>#VALUE!</v>
      </c>
      <c r="H278" s="39"/>
      <c r="I278" s="21"/>
      <c r="J278" s="21"/>
      <c r="L278">
        <f>IF(SUM($B$3:B277) + B278 &gt; $J$25, IF(SUM($B$3:B277) &lt; $J$25, $J$25 - SUM($B$3:B277), 0), B278)</f>
        <v>0</v>
      </c>
      <c r="M278">
        <f t="shared" si="22"/>
        <v>0</v>
      </c>
    </row>
    <row r="279" spans="1:13" x14ac:dyDescent="0.25">
      <c r="A279" s="21">
        <v>277</v>
      </c>
      <c r="B279" s="37">
        <f>IFERROR(VLOOKUP(A279,Inventory!$A$5:$B$5011, 2, FALSE),0)</f>
        <v>0</v>
      </c>
      <c r="C279" s="66">
        <f t="shared" si="19"/>
        <v>0</v>
      </c>
      <c r="D279" s="67"/>
      <c r="E279" s="66" t="str">
        <f t="shared" si="20"/>
        <v/>
      </c>
      <c r="F279" s="67"/>
      <c r="G279" s="38" t="e">
        <f t="shared" si="21"/>
        <v>#VALUE!</v>
      </c>
      <c r="H279" s="39"/>
      <c r="I279" s="21"/>
      <c r="J279" s="21"/>
      <c r="L279">
        <f>IF(SUM($B$3:B278) + B279 &gt; $J$25, IF(SUM($B$3:B278) &lt; $J$25, $J$25 - SUM($B$3:B278), 0), B279)</f>
        <v>0</v>
      </c>
      <c r="M279">
        <f t="shared" si="22"/>
        <v>0</v>
      </c>
    </row>
    <row r="280" spans="1:13" x14ac:dyDescent="0.25">
      <c r="A280" s="21">
        <v>278</v>
      </c>
      <c r="B280" s="37">
        <f>IFERROR(VLOOKUP(A280,Inventory!$A$5:$B$5011, 2, FALSE),0)</f>
        <v>0</v>
      </c>
      <c r="C280" s="66">
        <f t="shared" si="19"/>
        <v>0</v>
      </c>
      <c r="D280" s="67"/>
      <c r="E280" s="66" t="str">
        <f t="shared" si="20"/>
        <v/>
      </c>
      <c r="F280" s="67"/>
      <c r="G280" s="38" t="e">
        <f t="shared" si="21"/>
        <v>#VALUE!</v>
      </c>
      <c r="H280" s="39"/>
      <c r="I280" s="21"/>
      <c r="J280" s="21"/>
      <c r="L280">
        <f>IF(SUM($B$3:B279) + B280 &gt; $J$25, IF(SUM($B$3:B279) &lt; $J$25, $J$25 - SUM($B$3:B279), 0), B280)</f>
        <v>0</v>
      </c>
      <c r="M280">
        <f t="shared" si="22"/>
        <v>0</v>
      </c>
    </row>
    <row r="281" spans="1:13" x14ac:dyDescent="0.25">
      <c r="A281" s="21">
        <v>279</v>
      </c>
      <c r="B281" s="37">
        <f>IFERROR(VLOOKUP(A281,Inventory!$A$5:$B$5011, 2, FALSE),0)</f>
        <v>0</v>
      </c>
      <c r="C281" s="66">
        <f t="shared" ref="C281:C344" si="23">IF(L281&gt;0,B281,0)</f>
        <v>0</v>
      </c>
      <c r="D281" s="67"/>
      <c r="E281" s="66" t="str">
        <f t="shared" ref="E281:E344" si="24">IF(AND(C281&gt;=6,C281&lt;10),1, IF(AND(C281&gt;=10,C281&lt;20),2,IF(C281&gt;=20,4,"")))</f>
        <v/>
      </c>
      <c r="F281" s="67"/>
      <c r="G281" s="38" t="e">
        <f t="shared" ref="G281:G344" si="25">IF(ISBLANK(C281),"",E281*600)</f>
        <v>#VALUE!</v>
      </c>
      <c r="H281" s="39"/>
      <c r="I281" s="21"/>
      <c r="J281" s="21"/>
      <c r="L281">
        <f>IF(SUM($B$3:B280) + B281 &gt; $J$25, IF(SUM($B$3:B280) &lt; $J$25, $J$25 - SUM($B$3:B280), 0), B281)</f>
        <v>0</v>
      </c>
      <c r="M281">
        <f t="shared" si="22"/>
        <v>0</v>
      </c>
    </row>
    <row r="282" spans="1:13" x14ac:dyDescent="0.25">
      <c r="A282" s="21">
        <v>280</v>
      </c>
      <c r="B282" s="37">
        <f>IFERROR(VLOOKUP(A282,Inventory!$A$5:$B$5011, 2, FALSE),0)</f>
        <v>0</v>
      </c>
      <c r="C282" s="66">
        <f t="shared" si="23"/>
        <v>0</v>
      </c>
      <c r="D282" s="67"/>
      <c r="E282" s="66" t="str">
        <f t="shared" si="24"/>
        <v/>
      </c>
      <c r="F282" s="67"/>
      <c r="G282" s="38" t="e">
        <f t="shared" si="25"/>
        <v>#VALUE!</v>
      </c>
      <c r="H282" s="39"/>
      <c r="I282" s="21"/>
      <c r="J282" s="21"/>
      <c r="L282">
        <f>IF(SUM($B$3:B281) + B282 &gt; $J$25, IF(SUM($B$3:B281) &lt; $J$25, $J$25 - SUM($B$3:B281), 0), B282)</f>
        <v>0</v>
      </c>
      <c r="M282">
        <f t="shared" si="22"/>
        <v>0</v>
      </c>
    </row>
    <row r="283" spans="1:13" x14ac:dyDescent="0.25">
      <c r="A283" s="21">
        <v>281</v>
      </c>
      <c r="B283" s="37">
        <f>IFERROR(VLOOKUP(A283,Inventory!$A$5:$B$5011, 2, FALSE),0)</f>
        <v>0</v>
      </c>
      <c r="C283" s="66">
        <f t="shared" si="23"/>
        <v>0</v>
      </c>
      <c r="D283" s="67"/>
      <c r="E283" s="66" t="str">
        <f t="shared" si="24"/>
        <v/>
      </c>
      <c r="F283" s="67"/>
      <c r="G283" s="38" t="e">
        <f t="shared" si="25"/>
        <v>#VALUE!</v>
      </c>
      <c r="H283" s="39"/>
      <c r="I283" s="21"/>
      <c r="J283" s="21"/>
      <c r="L283">
        <f>IF(SUM($B$3:B282) + B283 &gt; $J$25, IF(SUM($B$3:B282) &lt; $J$25, $J$25 - SUM($B$3:B282), 0), B283)</f>
        <v>0</v>
      </c>
      <c r="M283">
        <f t="shared" si="22"/>
        <v>0</v>
      </c>
    </row>
    <row r="284" spans="1:13" x14ac:dyDescent="0.25">
      <c r="A284" s="21">
        <v>282</v>
      </c>
      <c r="B284" s="37">
        <f>IFERROR(VLOOKUP(A284,Inventory!$A$5:$B$5011, 2, FALSE),0)</f>
        <v>0</v>
      </c>
      <c r="C284" s="66">
        <f t="shared" si="23"/>
        <v>0</v>
      </c>
      <c r="D284" s="67"/>
      <c r="E284" s="66" t="str">
        <f t="shared" si="24"/>
        <v/>
      </c>
      <c r="F284" s="67"/>
      <c r="G284" s="38" t="e">
        <f t="shared" si="25"/>
        <v>#VALUE!</v>
      </c>
      <c r="H284" s="39"/>
      <c r="I284" s="21"/>
      <c r="J284" s="21"/>
      <c r="L284">
        <f>IF(SUM($B$3:B283) + B284 &gt; $J$25, IF(SUM($B$3:B283) &lt; $J$25, $J$25 - SUM($B$3:B283), 0), B284)</f>
        <v>0</v>
      </c>
      <c r="M284">
        <f t="shared" si="22"/>
        <v>0</v>
      </c>
    </row>
    <row r="285" spans="1:13" x14ac:dyDescent="0.25">
      <c r="A285" s="21">
        <v>283</v>
      </c>
      <c r="B285" s="37">
        <f>IFERROR(VLOOKUP(A285,Inventory!$A$5:$B$5011, 2, FALSE),0)</f>
        <v>0</v>
      </c>
      <c r="C285" s="66">
        <f t="shared" si="23"/>
        <v>0</v>
      </c>
      <c r="D285" s="67"/>
      <c r="E285" s="66" t="str">
        <f t="shared" si="24"/>
        <v/>
      </c>
      <c r="F285" s="67"/>
      <c r="G285" s="38" t="e">
        <f t="shared" si="25"/>
        <v>#VALUE!</v>
      </c>
      <c r="H285" s="39"/>
      <c r="I285" s="21"/>
      <c r="J285" s="21"/>
      <c r="L285">
        <f>IF(SUM($B$3:B284) + B285 &gt; $J$25, IF(SUM($B$3:B284) &lt; $J$25, $J$25 - SUM($B$3:B284), 0), B285)</f>
        <v>0</v>
      </c>
      <c r="M285">
        <f t="shared" si="22"/>
        <v>0</v>
      </c>
    </row>
    <row r="286" spans="1:13" x14ac:dyDescent="0.25">
      <c r="A286" s="21">
        <v>284</v>
      </c>
      <c r="B286" s="37">
        <f>IFERROR(VLOOKUP(A286,Inventory!$A$5:$B$5011, 2, FALSE),0)</f>
        <v>0</v>
      </c>
      <c r="C286" s="66">
        <f t="shared" si="23"/>
        <v>0</v>
      </c>
      <c r="D286" s="67"/>
      <c r="E286" s="66" t="str">
        <f t="shared" si="24"/>
        <v/>
      </c>
      <c r="F286" s="67"/>
      <c r="G286" s="38" t="e">
        <f t="shared" si="25"/>
        <v>#VALUE!</v>
      </c>
      <c r="H286" s="39"/>
      <c r="I286" s="21"/>
      <c r="J286" s="21"/>
      <c r="L286">
        <f>IF(SUM($B$3:B285) + B286 &gt; $J$25, IF(SUM($B$3:B285) &lt; $J$25, $J$25 - SUM($B$3:B285), 0), B286)</f>
        <v>0</v>
      </c>
      <c r="M286">
        <f t="shared" si="22"/>
        <v>0</v>
      </c>
    </row>
    <row r="287" spans="1:13" x14ac:dyDescent="0.25">
      <c r="A287" s="21">
        <v>285</v>
      </c>
      <c r="B287" s="37">
        <f>IFERROR(VLOOKUP(A287,Inventory!$A$5:$B$5011, 2, FALSE),0)</f>
        <v>0</v>
      </c>
      <c r="C287" s="66">
        <f t="shared" si="23"/>
        <v>0</v>
      </c>
      <c r="D287" s="67"/>
      <c r="E287" s="66" t="str">
        <f t="shared" si="24"/>
        <v/>
      </c>
      <c r="F287" s="67"/>
      <c r="G287" s="38" t="e">
        <f t="shared" si="25"/>
        <v>#VALUE!</v>
      </c>
      <c r="H287" s="39"/>
      <c r="I287" s="21"/>
      <c r="J287" s="21"/>
      <c r="L287">
        <f>IF(SUM($B$3:B286) + B287 &gt; $J$25, IF(SUM($B$3:B286) &lt; $J$25, $J$25 - SUM($B$3:B286), 0), B287)</f>
        <v>0</v>
      </c>
      <c r="M287">
        <f t="shared" si="22"/>
        <v>0</v>
      </c>
    </row>
    <row r="288" spans="1:13" x14ac:dyDescent="0.25">
      <c r="A288" s="21">
        <v>286</v>
      </c>
      <c r="B288" s="37">
        <f>IFERROR(VLOOKUP(A288,Inventory!$A$5:$B$5011, 2, FALSE),0)</f>
        <v>0</v>
      </c>
      <c r="C288" s="66">
        <f t="shared" si="23"/>
        <v>0</v>
      </c>
      <c r="D288" s="67"/>
      <c r="E288" s="66" t="str">
        <f t="shared" si="24"/>
        <v/>
      </c>
      <c r="F288" s="67"/>
      <c r="G288" s="38" t="e">
        <f t="shared" si="25"/>
        <v>#VALUE!</v>
      </c>
      <c r="H288" s="39"/>
      <c r="I288" s="21"/>
      <c r="J288" s="21"/>
      <c r="L288">
        <f>IF(SUM($B$3:B287) + B288 &gt; $J$25, IF(SUM($B$3:B287) &lt; $J$25, $J$25 - SUM($B$3:B287), 0), B288)</f>
        <v>0</v>
      </c>
      <c r="M288">
        <f t="shared" si="22"/>
        <v>0</v>
      </c>
    </row>
    <row r="289" spans="1:13" x14ac:dyDescent="0.25">
      <c r="A289" s="21">
        <v>287</v>
      </c>
      <c r="B289" s="37">
        <f>IFERROR(VLOOKUP(A289,Inventory!$A$5:$B$5011, 2, FALSE),0)</f>
        <v>0</v>
      </c>
      <c r="C289" s="66">
        <f t="shared" si="23"/>
        <v>0</v>
      </c>
      <c r="D289" s="67"/>
      <c r="E289" s="66" t="str">
        <f t="shared" si="24"/>
        <v/>
      </c>
      <c r="F289" s="67"/>
      <c r="G289" s="38" t="e">
        <f t="shared" si="25"/>
        <v>#VALUE!</v>
      </c>
      <c r="H289" s="39"/>
      <c r="I289" s="21"/>
      <c r="J289" s="21"/>
      <c r="L289">
        <f>IF(SUM($B$3:B288) + B289 &gt; $J$25, IF(SUM($B$3:B288) &lt; $J$25, $J$25 - SUM($B$3:B288), 0), B289)</f>
        <v>0</v>
      </c>
      <c r="M289">
        <f t="shared" si="22"/>
        <v>0</v>
      </c>
    </row>
    <row r="290" spans="1:13" x14ac:dyDescent="0.25">
      <c r="A290" s="21">
        <v>288</v>
      </c>
      <c r="B290" s="37">
        <f>IFERROR(VLOOKUP(A290,Inventory!$A$5:$B$5011, 2, FALSE),0)</f>
        <v>0</v>
      </c>
      <c r="C290" s="66">
        <f t="shared" si="23"/>
        <v>0</v>
      </c>
      <c r="D290" s="67"/>
      <c r="E290" s="66" t="str">
        <f t="shared" si="24"/>
        <v/>
      </c>
      <c r="F290" s="67"/>
      <c r="G290" s="38" t="e">
        <f t="shared" si="25"/>
        <v>#VALUE!</v>
      </c>
      <c r="H290" s="39"/>
      <c r="I290" s="21"/>
      <c r="J290" s="21"/>
      <c r="L290">
        <f>IF(SUM($B$3:B289) + B290 &gt; $J$25, IF(SUM($B$3:B289) &lt; $J$25, $J$25 - SUM($B$3:B289), 0), B290)</f>
        <v>0</v>
      </c>
      <c r="M290">
        <f t="shared" si="22"/>
        <v>0</v>
      </c>
    </row>
    <row r="291" spans="1:13" x14ac:dyDescent="0.25">
      <c r="A291" s="21">
        <v>289</v>
      </c>
      <c r="B291" s="37">
        <f>IFERROR(VLOOKUP(A291,Inventory!$A$5:$B$5011, 2, FALSE),0)</f>
        <v>0</v>
      </c>
      <c r="C291" s="66">
        <f t="shared" si="23"/>
        <v>0</v>
      </c>
      <c r="D291" s="67"/>
      <c r="E291" s="66" t="str">
        <f t="shared" si="24"/>
        <v/>
      </c>
      <c r="F291" s="67"/>
      <c r="G291" s="38" t="e">
        <f t="shared" si="25"/>
        <v>#VALUE!</v>
      </c>
      <c r="H291" s="39"/>
      <c r="I291" s="21"/>
      <c r="J291" s="21"/>
      <c r="L291">
        <f>IF(SUM($B$3:B290) + B291 &gt; $J$25, IF(SUM($B$3:B290) &lt; $J$25, $J$25 - SUM($B$3:B290), 0), B291)</f>
        <v>0</v>
      </c>
      <c r="M291">
        <f t="shared" si="22"/>
        <v>0</v>
      </c>
    </row>
    <row r="292" spans="1:13" x14ac:dyDescent="0.25">
      <c r="A292" s="21">
        <v>290</v>
      </c>
      <c r="B292" s="37">
        <f>IFERROR(VLOOKUP(A292,Inventory!$A$5:$B$5011, 2, FALSE),0)</f>
        <v>0</v>
      </c>
      <c r="C292" s="66">
        <f t="shared" si="23"/>
        <v>0</v>
      </c>
      <c r="D292" s="67"/>
      <c r="E292" s="66" t="str">
        <f t="shared" si="24"/>
        <v/>
      </c>
      <c r="F292" s="67"/>
      <c r="G292" s="38" t="e">
        <f t="shared" si="25"/>
        <v>#VALUE!</v>
      </c>
      <c r="H292" s="39"/>
      <c r="I292" s="21"/>
      <c r="J292" s="21"/>
      <c r="L292">
        <f>IF(SUM($B$3:B291) + B292 &gt; $J$25, IF(SUM($B$3:B291) &lt; $J$25, $J$25 - SUM($B$3:B291), 0), B292)</f>
        <v>0</v>
      </c>
      <c r="M292">
        <f t="shared" si="22"/>
        <v>0</v>
      </c>
    </row>
    <row r="293" spans="1:13" x14ac:dyDescent="0.25">
      <c r="A293" s="21">
        <v>291</v>
      </c>
      <c r="B293" s="37">
        <f>IFERROR(VLOOKUP(A293,Inventory!$A$5:$B$5011, 2, FALSE),0)</f>
        <v>0</v>
      </c>
      <c r="C293" s="66">
        <f t="shared" si="23"/>
        <v>0</v>
      </c>
      <c r="D293" s="67"/>
      <c r="E293" s="66" t="str">
        <f t="shared" si="24"/>
        <v/>
      </c>
      <c r="F293" s="67"/>
      <c r="G293" s="38" t="e">
        <f t="shared" si="25"/>
        <v>#VALUE!</v>
      </c>
      <c r="H293" s="39"/>
      <c r="I293" s="21"/>
      <c r="J293" s="21"/>
      <c r="L293">
        <f>IF(SUM($B$3:B292) + B293 &gt; $J$25, IF(SUM($B$3:B292) &lt; $J$25, $J$25 - SUM($B$3:B292), 0), B293)</f>
        <v>0</v>
      </c>
      <c r="M293">
        <f t="shared" si="22"/>
        <v>0</v>
      </c>
    </row>
    <row r="294" spans="1:13" x14ac:dyDescent="0.25">
      <c r="A294" s="21">
        <v>292</v>
      </c>
      <c r="B294" s="37">
        <f>IFERROR(VLOOKUP(A294,Inventory!$A$5:$B$5011, 2, FALSE),0)</f>
        <v>0</v>
      </c>
      <c r="C294" s="66">
        <f t="shared" si="23"/>
        <v>0</v>
      </c>
      <c r="D294" s="67"/>
      <c r="E294" s="66" t="str">
        <f t="shared" si="24"/>
        <v/>
      </c>
      <c r="F294" s="67"/>
      <c r="G294" s="38" t="e">
        <f t="shared" si="25"/>
        <v>#VALUE!</v>
      </c>
      <c r="H294" s="39"/>
      <c r="I294" s="21"/>
      <c r="J294" s="21"/>
      <c r="L294">
        <f>IF(SUM($B$3:B293) + B294 &gt; $J$25, IF(SUM($B$3:B293) &lt; $J$25, $J$25 - SUM($B$3:B293), 0), B294)</f>
        <v>0</v>
      </c>
      <c r="M294">
        <f t="shared" si="22"/>
        <v>0</v>
      </c>
    </row>
    <row r="295" spans="1:13" x14ac:dyDescent="0.25">
      <c r="A295" s="21">
        <v>293</v>
      </c>
      <c r="B295" s="37">
        <f>IFERROR(VLOOKUP(A295,Inventory!$A$5:$B$5011, 2, FALSE),0)</f>
        <v>0</v>
      </c>
      <c r="C295" s="66">
        <f t="shared" si="23"/>
        <v>0</v>
      </c>
      <c r="D295" s="67"/>
      <c r="E295" s="66" t="str">
        <f t="shared" si="24"/>
        <v/>
      </c>
      <c r="F295" s="67"/>
      <c r="G295" s="38" t="e">
        <f t="shared" si="25"/>
        <v>#VALUE!</v>
      </c>
      <c r="H295" s="39"/>
      <c r="I295" s="21"/>
      <c r="J295" s="21"/>
      <c r="L295">
        <f>IF(SUM($B$3:B294) + B295 &gt; $J$25, IF(SUM($B$3:B294) &lt; $J$25, $J$25 - SUM($B$3:B294), 0), B295)</f>
        <v>0</v>
      </c>
      <c r="M295">
        <f t="shared" si="22"/>
        <v>0</v>
      </c>
    </row>
    <row r="296" spans="1:13" x14ac:dyDescent="0.25">
      <c r="A296" s="21">
        <v>294</v>
      </c>
      <c r="B296" s="37">
        <f>IFERROR(VLOOKUP(A296,Inventory!$A$5:$B$5011, 2, FALSE),0)</f>
        <v>0</v>
      </c>
      <c r="C296" s="66">
        <f t="shared" si="23"/>
        <v>0</v>
      </c>
      <c r="D296" s="67"/>
      <c r="E296" s="66" t="str">
        <f t="shared" si="24"/>
        <v/>
      </c>
      <c r="F296" s="67"/>
      <c r="G296" s="38" t="e">
        <f t="shared" si="25"/>
        <v>#VALUE!</v>
      </c>
      <c r="H296" s="39"/>
      <c r="I296" s="21"/>
      <c r="J296" s="21"/>
      <c r="L296">
        <f>IF(SUM($B$3:B295) + B296 &gt; $J$25, IF(SUM($B$3:B295) &lt; $J$25, $J$25 - SUM($B$3:B295), 0), B296)</f>
        <v>0</v>
      </c>
      <c r="M296">
        <f t="shared" si="22"/>
        <v>0</v>
      </c>
    </row>
    <row r="297" spans="1:13" x14ac:dyDescent="0.25">
      <c r="A297" s="21">
        <v>295</v>
      </c>
      <c r="B297" s="37">
        <f>IFERROR(VLOOKUP(A297,Inventory!$A$5:$B$5011, 2, FALSE),0)</f>
        <v>0</v>
      </c>
      <c r="C297" s="66">
        <f t="shared" si="23"/>
        <v>0</v>
      </c>
      <c r="D297" s="67"/>
      <c r="E297" s="66" t="str">
        <f t="shared" si="24"/>
        <v/>
      </c>
      <c r="F297" s="67"/>
      <c r="G297" s="38" t="e">
        <f t="shared" si="25"/>
        <v>#VALUE!</v>
      </c>
      <c r="H297" s="39"/>
      <c r="I297" s="21"/>
      <c r="J297" s="21"/>
      <c r="L297">
        <f>IF(SUM($B$3:B296) + B297 &gt; $J$25, IF(SUM($B$3:B296) &lt; $J$25, $J$25 - SUM($B$3:B296), 0), B297)</f>
        <v>0</v>
      </c>
      <c r="M297">
        <f t="shared" si="22"/>
        <v>0</v>
      </c>
    </row>
    <row r="298" spans="1:13" x14ac:dyDescent="0.25">
      <c r="A298" s="21">
        <v>296</v>
      </c>
      <c r="B298" s="37">
        <f>IFERROR(VLOOKUP(A298,Inventory!$A$5:$B$5011, 2, FALSE),0)</f>
        <v>0</v>
      </c>
      <c r="C298" s="66">
        <f t="shared" si="23"/>
        <v>0</v>
      </c>
      <c r="D298" s="67"/>
      <c r="E298" s="66" t="str">
        <f t="shared" si="24"/>
        <v/>
      </c>
      <c r="F298" s="67"/>
      <c r="G298" s="38" t="e">
        <f t="shared" si="25"/>
        <v>#VALUE!</v>
      </c>
      <c r="H298" s="39"/>
      <c r="I298" s="21"/>
      <c r="J298" s="21"/>
      <c r="L298">
        <f>IF(SUM($B$3:B297) + B298 &gt; $J$25, IF(SUM($B$3:B297) &lt; $J$25, $J$25 - SUM($B$3:B297), 0), B298)</f>
        <v>0</v>
      </c>
      <c r="M298">
        <f t="shared" si="22"/>
        <v>0</v>
      </c>
    </row>
    <row r="299" spans="1:13" x14ac:dyDescent="0.25">
      <c r="A299" s="21">
        <v>297</v>
      </c>
      <c r="B299" s="37">
        <f>IFERROR(VLOOKUP(A299,Inventory!$A$5:$B$5011, 2, FALSE),0)</f>
        <v>0</v>
      </c>
      <c r="C299" s="66">
        <f t="shared" si="23"/>
        <v>0</v>
      </c>
      <c r="D299" s="67"/>
      <c r="E299" s="66" t="str">
        <f t="shared" si="24"/>
        <v/>
      </c>
      <c r="F299" s="67"/>
      <c r="G299" s="38" t="e">
        <f t="shared" si="25"/>
        <v>#VALUE!</v>
      </c>
      <c r="H299" s="39"/>
      <c r="I299" s="21"/>
      <c r="J299" s="21"/>
      <c r="L299">
        <f>IF(SUM($B$3:B298) + B299 &gt; $J$25, IF(SUM($B$3:B298) &lt; $J$25, $J$25 - SUM($B$3:B298), 0), B299)</f>
        <v>0</v>
      </c>
      <c r="M299">
        <f t="shared" si="22"/>
        <v>0</v>
      </c>
    </row>
    <row r="300" spans="1:13" x14ac:dyDescent="0.25">
      <c r="A300" s="21">
        <v>298</v>
      </c>
      <c r="B300" s="37">
        <f>IFERROR(VLOOKUP(A300,Inventory!$A$5:$B$5011, 2, FALSE),0)</f>
        <v>0</v>
      </c>
      <c r="C300" s="66">
        <f t="shared" si="23"/>
        <v>0</v>
      </c>
      <c r="D300" s="67"/>
      <c r="E300" s="66" t="str">
        <f t="shared" si="24"/>
        <v/>
      </c>
      <c r="F300" s="67"/>
      <c r="G300" s="38" t="e">
        <f t="shared" si="25"/>
        <v>#VALUE!</v>
      </c>
      <c r="H300" s="39"/>
      <c r="I300" s="21"/>
      <c r="J300" s="21"/>
      <c r="L300">
        <f>IF(SUM($B$3:B299) + B300 &gt; $J$25, IF(SUM($B$3:B299) &lt; $J$25, $J$25 - SUM($B$3:B299), 0), B300)</f>
        <v>0</v>
      </c>
      <c r="M300">
        <f t="shared" si="22"/>
        <v>0</v>
      </c>
    </row>
    <row r="301" spans="1:13" x14ac:dyDescent="0.25">
      <c r="A301" s="21">
        <v>299</v>
      </c>
      <c r="B301" s="37">
        <f>IFERROR(VLOOKUP(A301,Inventory!$A$5:$B$5011, 2, FALSE),0)</f>
        <v>0</v>
      </c>
      <c r="C301" s="66">
        <f t="shared" si="23"/>
        <v>0</v>
      </c>
      <c r="D301" s="67"/>
      <c r="E301" s="66" t="str">
        <f t="shared" si="24"/>
        <v/>
      </c>
      <c r="F301" s="67"/>
      <c r="G301" s="38" t="e">
        <f t="shared" si="25"/>
        <v>#VALUE!</v>
      </c>
      <c r="H301" s="39"/>
      <c r="I301" s="21"/>
      <c r="J301" s="21"/>
      <c r="L301">
        <f>IF(SUM($B$3:B300) + B301 &gt; $J$25, IF(SUM($B$3:B300) &lt; $J$25, $J$25 - SUM($B$3:B300), 0), B301)</f>
        <v>0</v>
      </c>
      <c r="M301">
        <f t="shared" si="22"/>
        <v>0</v>
      </c>
    </row>
    <row r="302" spans="1:13" x14ac:dyDescent="0.25">
      <c r="A302" s="21">
        <v>300</v>
      </c>
      <c r="B302" s="37">
        <f>IFERROR(VLOOKUP(A302,Inventory!$A$5:$B$5011, 2, FALSE),0)</f>
        <v>0</v>
      </c>
      <c r="C302" s="66">
        <f t="shared" si="23"/>
        <v>0</v>
      </c>
      <c r="D302" s="67"/>
      <c r="E302" s="66" t="str">
        <f t="shared" si="24"/>
        <v/>
      </c>
      <c r="F302" s="67"/>
      <c r="G302" s="38" t="e">
        <f t="shared" si="25"/>
        <v>#VALUE!</v>
      </c>
      <c r="H302" s="39"/>
      <c r="I302" s="21"/>
      <c r="J302" s="21"/>
      <c r="L302">
        <f>IF(SUM($B$3:B301) + B302 &gt; $J$25, IF(SUM($B$3:B301) &lt; $J$25, $J$25 - SUM($B$3:B301), 0), B302)</f>
        <v>0</v>
      </c>
      <c r="M302">
        <f t="shared" si="22"/>
        <v>0</v>
      </c>
    </row>
    <row r="303" spans="1:13" x14ac:dyDescent="0.25">
      <c r="A303" s="21">
        <v>301</v>
      </c>
      <c r="B303" s="37">
        <f>IFERROR(VLOOKUP(A303,Inventory!$A$5:$B$5011, 2, FALSE),0)</f>
        <v>0</v>
      </c>
      <c r="C303" s="66">
        <f t="shared" si="23"/>
        <v>0</v>
      </c>
      <c r="D303" s="67"/>
      <c r="E303" s="66" t="str">
        <f t="shared" si="24"/>
        <v/>
      </c>
      <c r="F303" s="67"/>
      <c r="G303" s="38" t="e">
        <f t="shared" si="25"/>
        <v>#VALUE!</v>
      </c>
      <c r="H303" s="39"/>
      <c r="I303" s="21"/>
      <c r="J303" s="21"/>
      <c r="L303">
        <f>IF(SUM($B$3:B302) + B303 &gt; $J$25, IF(SUM($B$3:B302) &lt; $J$25, $J$25 - SUM($B$3:B302), 0), B303)</f>
        <v>0</v>
      </c>
      <c r="M303">
        <f t="shared" si="22"/>
        <v>0</v>
      </c>
    </row>
    <row r="304" spans="1:13" x14ac:dyDescent="0.25">
      <c r="A304" s="21">
        <v>302</v>
      </c>
      <c r="B304" s="37">
        <f>IFERROR(VLOOKUP(A304,Inventory!$A$5:$B$5011, 2, FALSE),0)</f>
        <v>0</v>
      </c>
      <c r="C304" s="66">
        <f t="shared" si="23"/>
        <v>0</v>
      </c>
      <c r="D304" s="67"/>
      <c r="E304" s="66" t="str">
        <f t="shared" si="24"/>
        <v/>
      </c>
      <c r="F304" s="67"/>
      <c r="G304" s="38" t="e">
        <f t="shared" si="25"/>
        <v>#VALUE!</v>
      </c>
      <c r="H304" s="39"/>
      <c r="I304" s="21"/>
      <c r="J304" s="21"/>
      <c r="L304">
        <f>IF(SUM($B$3:B303) + B304 &gt; $J$25, IF(SUM($B$3:B303) &lt; $J$25, $J$25 - SUM($B$3:B303), 0), B304)</f>
        <v>0</v>
      </c>
      <c r="M304">
        <f t="shared" si="22"/>
        <v>0</v>
      </c>
    </row>
    <row r="305" spans="1:13" x14ac:dyDescent="0.25">
      <c r="A305" s="21">
        <v>303</v>
      </c>
      <c r="B305" s="37">
        <f>IFERROR(VLOOKUP(A305,Inventory!$A$5:$B$5011, 2, FALSE),0)</f>
        <v>0</v>
      </c>
      <c r="C305" s="66">
        <f t="shared" si="23"/>
        <v>0</v>
      </c>
      <c r="D305" s="67"/>
      <c r="E305" s="66" t="str">
        <f t="shared" si="24"/>
        <v/>
      </c>
      <c r="F305" s="67"/>
      <c r="G305" s="38" t="e">
        <f t="shared" si="25"/>
        <v>#VALUE!</v>
      </c>
      <c r="H305" s="39"/>
      <c r="I305" s="21"/>
      <c r="J305" s="21"/>
      <c r="L305">
        <f>IF(SUM($B$3:B304) + B305 &gt; $J$25, IF(SUM($B$3:B304) &lt; $J$25, $J$25 - SUM($B$3:B304), 0), B305)</f>
        <v>0</v>
      </c>
      <c r="M305">
        <f t="shared" si="22"/>
        <v>0</v>
      </c>
    </row>
    <row r="306" spans="1:13" x14ac:dyDescent="0.25">
      <c r="A306" s="21">
        <v>304</v>
      </c>
      <c r="B306" s="37">
        <f>IFERROR(VLOOKUP(A306,Inventory!$A$5:$B$5011, 2, FALSE),0)</f>
        <v>0</v>
      </c>
      <c r="C306" s="66">
        <f t="shared" si="23"/>
        <v>0</v>
      </c>
      <c r="D306" s="67"/>
      <c r="E306" s="66" t="str">
        <f t="shared" si="24"/>
        <v/>
      </c>
      <c r="F306" s="67"/>
      <c r="G306" s="38" t="e">
        <f t="shared" si="25"/>
        <v>#VALUE!</v>
      </c>
      <c r="H306" s="39"/>
      <c r="I306" s="21"/>
      <c r="J306" s="21"/>
      <c r="L306">
        <f>IF(SUM($B$3:B305) + B306 &gt; $J$25, IF(SUM($B$3:B305) &lt; $J$25, $J$25 - SUM($B$3:B305), 0), B306)</f>
        <v>0</v>
      </c>
      <c r="M306">
        <f t="shared" si="22"/>
        <v>0</v>
      </c>
    </row>
    <row r="307" spans="1:13" x14ac:dyDescent="0.25">
      <c r="A307" s="21">
        <v>305</v>
      </c>
      <c r="B307" s="37">
        <f>IFERROR(VLOOKUP(A307,Inventory!$A$5:$B$5011, 2, FALSE),0)</f>
        <v>0</v>
      </c>
      <c r="C307" s="66">
        <f t="shared" si="23"/>
        <v>0</v>
      </c>
      <c r="D307" s="67"/>
      <c r="E307" s="66" t="str">
        <f t="shared" si="24"/>
        <v/>
      </c>
      <c r="F307" s="67"/>
      <c r="G307" s="38" t="e">
        <f t="shared" si="25"/>
        <v>#VALUE!</v>
      </c>
      <c r="H307" s="39"/>
      <c r="I307" s="21"/>
      <c r="J307" s="21"/>
      <c r="L307">
        <f>IF(SUM($B$3:B306) + B307 &gt; $J$25, IF(SUM($B$3:B306) &lt; $J$25, $J$25 - SUM($B$3:B306), 0), B307)</f>
        <v>0</v>
      </c>
      <c r="M307">
        <f t="shared" si="22"/>
        <v>0</v>
      </c>
    </row>
    <row r="308" spans="1:13" x14ac:dyDescent="0.25">
      <c r="A308" s="21">
        <v>306</v>
      </c>
      <c r="B308" s="37">
        <f>IFERROR(VLOOKUP(A308,Inventory!$A$5:$B$5011, 2, FALSE),0)</f>
        <v>0</v>
      </c>
      <c r="C308" s="66">
        <f t="shared" si="23"/>
        <v>0</v>
      </c>
      <c r="D308" s="67"/>
      <c r="E308" s="66" t="str">
        <f t="shared" si="24"/>
        <v/>
      </c>
      <c r="F308" s="67"/>
      <c r="G308" s="38" t="e">
        <f t="shared" si="25"/>
        <v>#VALUE!</v>
      </c>
      <c r="H308" s="39"/>
      <c r="I308" s="21"/>
      <c r="J308" s="21"/>
      <c r="L308">
        <f>IF(SUM($B$3:B307) + B308 &gt; $J$25, IF(SUM($B$3:B307) &lt; $J$25, $J$25 - SUM($B$3:B307), 0), B308)</f>
        <v>0</v>
      </c>
      <c r="M308">
        <f t="shared" si="22"/>
        <v>0</v>
      </c>
    </row>
    <row r="309" spans="1:13" x14ac:dyDescent="0.25">
      <c r="A309" s="21">
        <v>307</v>
      </c>
      <c r="B309" s="37">
        <f>IFERROR(VLOOKUP(A309,Inventory!$A$5:$B$5011, 2, FALSE),0)</f>
        <v>0</v>
      </c>
      <c r="C309" s="66">
        <f t="shared" si="23"/>
        <v>0</v>
      </c>
      <c r="D309" s="67"/>
      <c r="E309" s="66" t="str">
        <f t="shared" si="24"/>
        <v/>
      </c>
      <c r="F309" s="67"/>
      <c r="G309" s="38" t="e">
        <f t="shared" si="25"/>
        <v>#VALUE!</v>
      </c>
      <c r="H309" s="39"/>
      <c r="I309" s="21"/>
      <c r="J309" s="21"/>
      <c r="L309">
        <f>IF(SUM($B$3:B308) + B309 &gt; $J$25, IF(SUM($B$3:B308) &lt; $J$25, $J$25 - SUM($B$3:B308), 0), B309)</f>
        <v>0</v>
      </c>
      <c r="M309">
        <f t="shared" si="22"/>
        <v>0</v>
      </c>
    </row>
    <row r="310" spans="1:13" x14ac:dyDescent="0.25">
      <c r="A310" s="21">
        <v>308</v>
      </c>
      <c r="B310" s="37">
        <f>IFERROR(VLOOKUP(A310,Inventory!$A$5:$B$5011, 2, FALSE),0)</f>
        <v>0</v>
      </c>
      <c r="C310" s="66">
        <f t="shared" si="23"/>
        <v>0</v>
      </c>
      <c r="D310" s="67"/>
      <c r="E310" s="66" t="str">
        <f t="shared" si="24"/>
        <v/>
      </c>
      <c r="F310" s="67"/>
      <c r="G310" s="38" t="e">
        <f t="shared" si="25"/>
        <v>#VALUE!</v>
      </c>
      <c r="H310" s="39"/>
      <c r="I310" s="21"/>
      <c r="J310" s="21"/>
      <c r="L310">
        <f>IF(SUM($B$3:B309) + B310 &gt; $J$25, IF(SUM($B$3:B309) &lt; $J$25, $J$25 - SUM($B$3:B309), 0), B310)</f>
        <v>0</v>
      </c>
      <c r="M310">
        <f t="shared" si="22"/>
        <v>0</v>
      </c>
    </row>
    <row r="311" spans="1:13" x14ac:dyDescent="0.25">
      <c r="A311" s="21">
        <v>309</v>
      </c>
      <c r="B311" s="37">
        <f>IFERROR(VLOOKUP(A311,Inventory!$A$5:$B$5011, 2, FALSE),0)</f>
        <v>0</v>
      </c>
      <c r="C311" s="66">
        <f t="shared" si="23"/>
        <v>0</v>
      </c>
      <c r="D311" s="67"/>
      <c r="E311" s="66" t="str">
        <f t="shared" si="24"/>
        <v/>
      </c>
      <c r="F311" s="67"/>
      <c r="G311" s="38" t="e">
        <f t="shared" si="25"/>
        <v>#VALUE!</v>
      </c>
      <c r="H311" s="39"/>
      <c r="I311" s="21"/>
      <c r="J311" s="21"/>
      <c r="L311">
        <f>IF(SUM($B$3:B310) + B311 &gt; $J$25, IF(SUM($B$3:B310) &lt; $J$25, $J$25 - SUM($B$3:B310), 0), B311)</f>
        <v>0</v>
      </c>
      <c r="M311">
        <f t="shared" si="22"/>
        <v>0</v>
      </c>
    </row>
    <row r="312" spans="1:13" x14ac:dyDescent="0.25">
      <c r="A312" s="21">
        <v>310</v>
      </c>
      <c r="B312" s="37">
        <f>IFERROR(VLOOKUP(A312,Inventory!$A$5:$B$5011, 2, FALSE),0)</f>
        <v>0</v>
      </c>
      <c r="C312" s="66">
        <f t="shared" si="23"/>
        <v>0</v>
      </c>
      <c r="D312" s="67"/>
      <c r="E312" s="66" t="str">
        <f t="shared" si="24"/>
        <v/>
      </c>
      <c r="F312" s="67"/>
      <c r="G312" s="38" t="e">
        <f t="shared" si="25"/>
        <v>#VALUE!</v>
      </c>
      <c r="H312" s="39"/>
      <c r="I312" s="21"/>
      <c r="J312" s="21"/>
      <c r="L312">
        <f>IF(SUM($B$3:B311) + B312 &gt; $J$25, IF(SUM($B$3:B311) &lt; $J$25, $J$25 - SUM($B$3:B311), 0), B312)</f>
        <v>0</v>
      </c>
      <c r="M312">
        <f t="shared" si="22"/>
        <v>0</v>
      </c>
    </row>
    <row r="313" spans="1:13" x14ac:dyDescent="0.25">
      <c r="A313" s="21">
        <v>311</v>
      </c>
      <c r="B313" s="37">
        <f>IFERROR(VLOOKUP(A313,Inventory!$A$5:$B$5011, 2, FALSE),0)</f>
        <v>0</v>
      </c>
      <c r="C313" s="66">
        <f t="shared" si="23"/>
        <v>0</v>
      </c>
      <c r="D313" s="67"/>
      <c r="E313" s="66" t="str">
        <f t="shared" si="24"/>
        <v/>
      </c>
      <c r="F313" s="67"/>
      <c r="G313" s="38" t="e">
        <f t="shared" si="25"/>
        <v>#VALUE!</v>
      </c>
      <c r="H313" s="39"/>
      <c r="I313" s="21"/>
      <c r="J313" s="21"/>
      <c r="L313">
        <f>IF(SUM($B$3:B312) + B313 &gt; $J$25, IF(SUM($B$3:B312) &lt; $J$25, $J$25 - SUM($B$3:B312), 0), B313)</f>
        <v>0</v>
      </c>
      <c r="M313">
        <f t="shared" si="22"/>
        <v>0</v>
      </c>
    </row>
    <row r="314" spans="1:13" x14ac:dyDescent="0.25">
      <c r="A314" s="21">
        <v>312</v>
      </c>
      <c r="B314" s="37">
        <f>IFERROR(VLOOKUP(A314,Inventory!$A$5:$B$5011, 2, FALSE),0)</f>
        <v>0</v>
      </c>
      <c r="C314" s="66">
        <f t="shared" si="23"/>
        <v>0</v>
      </c>
      <c r="D314" s="67"/>
      <c r="E314" s="66" t="str">
        <f t="shared" si="24"/>
        <v/>
      </c>
      <c r="F314" s="67"/>
      <c r="G314" s="38" t="e">
        <f t="shared" si="25"/>
        <v>#VALUE!</v>
      </c>
      <c r="H314" s="39"/>
      <c r="I314" s="21"/>
      <c r="J314" s="21"/>
      <c r="L314">
        <f>IF(SUM($B$3:B313) + B314 &gt; $J$25, IF(SUM($B$3:B313) &lt; $J$25, $J$25 - SUM($B$3:B313), 0), B314)</f>
        <v>0</v>
      </c>
      <c r="M314">
        <f t="shared" si="22"/>
        <v>0</v>
      </c>
    </row>
    <row r="315" spans="1:13" x14ac:dyDescent="0.25">
      <c r="A315" s="21">
        <v>313</v>
      </c>
      <c r="B315" s="37">
        <f>IFERROR(VLOOKUP(A315,Inventory!$A$5:$B$5011, 2, FALSE),0)</f>
        <v>0</v>
      </c>
      <c r="C315" s="66">
        <f t="shared" si="23"/>
        <v>0</v>
      </c>
      <c r="D315" s="67"/>
      <c r="E315" s="66" t="str">
        <f t="shared" si="24"/>
        <v/>
      </c>
      <c r="F315" s="67"/>
      <c r="G315" s="38" t="e">
        <f t="shared" si="25"/>
        <v>#VALUE!</v>
      </c>
      <c r="H315" s="39"/>
      <c r="I315" s="21"/>
      <c r="J315" s="21"/>
      <c r="L315">
        <f>IF(SUM($B$3:B314) + B315 &gt; $J$25, IF(SUM($B$3:B314) &lt; $J$25, $J$25 - SUM($B$3:B314), 0), B315)</f>
        <v>0</v>
      </c>
      <c r="M315">
        <f t="shared" si="22"/>
        <v>0</v>
      </c>
    </row>
    <row r="316" spans="1:13" x14ac:dyDescent="0.25">
      <c r="A316" s="21">
        <v>314</v>
      </c>
      <c r="B316" s="37">
        <f>IFERROR(VLOOKUP(A316,Inventory!$A$5:$B$5011, 2, FALSE),0)</f>
        <v>0</v>
      </c>
      <c r="C316" s="66">
        <f t="shared" si="23"/>
        <v>0</v>
      </c>
      <c r="D316" s="67"/>
      <c r="E316" s="66" t="str">
        <f t="shared" si="24"/>
        <v/>
      </c>
      <c r="F316" s="67"/>
      <c r="G316" s="38" t="e">
        <f t="shared" si="25"/>
        <v>#VALUE!</v>
      </c>
      <c r="H316" s="39"/>
      <c r="I316" s="21"/>
      <c r="J316" s="21"/>
      <c r="L316">
        <f>IF(SUM($B$3:B315) + B316 &gt; $J$25, IF(SUM($B$3:B315) &lt; $J$25, $J$25 - SUM($B$3:B315), 0), B316)</f>
        <v>0</v>
      </c>
      <c r="M316">
        <f t="shared" si="22"/>
        <v>0</v>
      </c>
    </row>
    <row r="317" spans="1:13" x14ac:dyDescent="0.25">
      <c r="A317" s="21">
        <v>315</v>
      </c>
      <c r="B317" s="37">
        <f>IFERROR(VLOOKUP(A317,Inventory!$A$5:$B$5011, 2, FALSE),0)</f>
        <v>0</v>
      </c>
      <c r="C317" s="66">
        <f t="shared" si="23"/>
        <v>0</v>
      </c>
      <c r="D317" s="67"/>
      <c r="E317" s="66" t="str">
        <f t="shared" si="24"/>
        <v/>
      </c>
      <c r="F317" s="67"/>
      <c r="G317" s="38" t="e">
        <f t="shared" si="25"/>
        <v>#VALUE!</v>
      </c>
      <c r="H317" s="39"/>
      <c r="I317" s="21"/>
      <c r="J317" s="21"/>
      <c r="L317">
        <f>IF(SUM($B$3:B316) + B317 &gt; $J$25, IF(SUM($B$3:B316) &lt; $J$25, $J$25 - SUM($B$3:B316), 0), B317)</f>
        <v>0</v>
      </c>
      <c r="M317">
        <f t="shared" si="22"/>
        <v>0</v>
      </c>
    </row>
    <row r="318" spans="1:13" x14ac:dyDescent="0.25">
      <c r="A318" s="21">
        <v>316</v>
      </c>
      <c r="B318" s="37">
        <f>IFERROR(VLOOKUP(A318,Inventory!$A$5:$B$5011, 2, FALSE),0)</f>
        <v>0</v>
      </c>
      <c r="C318" s="66">
        <f t="shared" si="23"/>
        <v>0</v>
      </c>
      <c r="D318" s="67"/>
      <c r="E318" s="66" t="str">
        <f t="shared" si="24"/>
        <v/>
      </c>
      <c r="F318" s="67"/>
      <c r="G318" s="38" t="e">
        <f t="shared" si="25"/>
        <v>#VALUE!</v>
      </c>
      <c r="H318" s="39"/>
      <c r="I318" s="21"/>
      <c r="J318" s="21"/>
      <c r="L318">
        <f>IF(SUM($B$3:B317) + B318 &gt; $J$25, IF(SUM($B$3:B317) &lt; $J$25, $J$25 - SUM($B$3:B317), 0), B318)</f>
        <v>0</v>
      </c>
      <c r="M318">
        <f t="shared" si="22"/>
        <v>0</v>
      </c>
    </row>
    <row r="319" spans="1:13" x14ac:dyDescent="0.25">
      <c r="A319" s="21">
        <v>317</v>
      </c>
      <c r="B319" s="37">
        <f>IFERROR(VLOOKUP(A319,Inventory!$A$5:$B$5011, 2, FALSE),0)</f>
        <v>0</v>
      </c>
      <c r="C319" s="66">
        <f t="shared" si="23"/>
        <v>0</v>
      </c>
      <c r="D319" s="67"/>
      <c r="E319" s="66" t="str">
        <f t="shared" si="24"/>
        <v/>
      </c>
      <c r="F319" s="67"/>
      <c r="G319" s="38" t="e">
        <f t="shared" si="25"/>
        <v>#VALUE!</v>
      </c>
      <c r="H319" s="39"/>
      <c r="I319" s="21"/>
      <c r="J319" s="21"/>
      <c r="L319">
        <f>IF(SUM($B$3:B318) + B319 &gt; $J$25, IF(SUM($B$3:B318) &lt; $J$25, $J$25 - SUM($B$3:B318), 0), B319)</f>
        <v>0</v>
      </c>
      <c r="M319">
        <f t="shared" si="22"/>
        <v>0</v>
      </c>
    </row>
    <row r="320" spans="1:13" x14ac:dyDescent="0.25">
      <c r="A320" s="21">
        <v>318</v>
      </c>
      <c r="B320" s="37">
        <f>IFERROR(VLOOKUP(A320,Inventory!$A$5:$B$5011, 2, FALSE),0)</f>
        <v>0</v>
      </c>
      <c r="C320" s="66">
        <f t="shared" si="23"/>
        <v>0</v>
      </c>
      <c r="D320" s="67"/>
      <c r="E320" s="66" t="str">
        <f t="shared" si="24"/>
        <v/>
      </c>
      <c r="F320" s="67"/>
      <c r="G320" s="38" t="e">
        <f t="shared" si="25"/>
        <v>#VALUE!</v>
      </c>
      <c r="H320" s="39"/>
      <c r="I320" s="21"/>
      <c r="J320" s="21"/>
      <c r="L320">
        <f>IF(SUM($B$3:B319) + B320 &gt; $J$25, IF(SUM($B$3:B319) &lt; $J$25, $J$25 - SUM($B$3:B319), 0), B320)</f>
        <v>0</v>
      </c>
      <c r="M320">
        <f t="shared" si="22"/>
        <v>0</v>
      </c>
    </row>
    <row r="321" spans="1:13" x14ac:dyDescent="0.25">
      <c r="A321" s="21">
        <v>319</v>
      </c>
      <c r="B321" s="37">
        <f>IFERROR(VLOOKUP(A321,Inventory!$A$5:$B$5011, 2, FALSE),0)</f>
        <v>0</v>
      </c>
      <c r="C321" s="66">
        <f t="shared" si="23"/>
        <v>0</v>
      </c>
      <c r="D321" s="67"/>
      <c r="E321" s="66" t="str">
        <f t="shared" si="24"/>
        <v/>
      </c>
      <c r="F321" s="67"/>
      <c r="G321" s="38" t="e">
        <f t="shared" si="25"/>
        <v>#VALUE!</v>
      </c>
      <c r="H321" s="39"/>
      <c r="I321" s="21"/>
      <c r="J321" s="21"/>
      <c r="L321">
        <f>IF(SUM($B$3:B320) + B321 &gt; $J$25, IF(SUM($B$3:B320) &lt; $J$25, $J$25 - SUM($B$3:B320), 0), B321)</f>
        <v>0</v>
      </c>
      <c r="M321">
        <f t="shared" si="22"/>
        <v>0</v>
      </c>
    </row>
    <row r="322" spans="1:13" x14ac:dyDescent="0.25">
      <c r="A322" s="21">
        <v>320</v>
      </c>
      <c r="B322" s="37">
        <f>IFERROR(VLOOKUP(A322,Inventory!$A$5:$B$5011, 2, FALSE),0)</f>
        <v>0</v>
      </c>
      <c r="C322" s="66">
        <f t="shared" si="23"/>
        <v>0</v>
      </c>
      <c r="D322" s="67"/>
      <c r="E322" s="66" t="str">
        <f t="shared" si="24"/>
        <v/>
      </c>
      <c r="F322" s="67"/>
      <c r="G322" s="38" t="e">
        <f t="shared" si="25"/>
        <v>#VALUE!</v>
      </c>
      <c r="H322" s="39"/>
      <c r="I322" s="21"/>
      <c r="J322" s="21"/>
      <c r="L322">
        <f>IF(SUM($B$3:B321) + B322 &gt; $J$25, IF(SUM($B$3:B321) &lt; $J$25, $J$25 - SUM($B$3:B321), 0), B322)</f>
        <v>0</v>
      </c>
      <c r="M322">
        <f t="shared" si="22"/>
        <v>0</v>
      </c>
    </row>
    <row r="323" spans="1:13" x14ac:dyDescent="0.25">
      <c r="A323" s="21">
        <v>321</v>
      </c>
      <c r="B323" s="37">
        <f>IFERROR(VLOOKUP(A323,Inventory!$A$5:$B$5011, 2, FALSE),0)</f>
        <v>0</v>
      </c>
      <c r="C323" s="66">
        <f t="shared" si="23"/>
        <v>0</v>
      </c>
      <c r="D323" s="67"/>
      <c r="E323" s="66" t="str">
        <f t="shared" si="24"/>
        <v/>
      </c>
      <c r="F323" s="67"/>
      <c r="G323" s="38" t="e">
        <f t="shared" si="25"/>
        <v>#VALUE!</v>
      </c>
      <c r="H323" s="39"/>
      <c r="I323" s="21"/>
      <c r="J323" s="21"/>
      <c r="L323">
        <f>IF(SUM($B$3:B322) + B323 &gt; $J$25, IF(SUM($B$3:B322) &lt; $J$25, $J$25 - SUM($B$3:B322), 0), B323)</f>
        <v>0</v>
      </c>
      <c r="M323">
        <f t="shared" si="22"/>
        <v>0</v>
      </c>
    </row>
    <row r="324" spans="1:13" x14ac:dyDescent="0.25">
      <c r="A324" s="21">
        <v>322</v>
      </c>
      <c r="B324" s="37">
        <f>IFERROR(VLOOKUP(A324,Inventory!$A$5:$B$5011, 2, FALSE),0)</f>
        <v>0</v>
      </c>
      <c r="C324" s="66">
        <f t="shared" si="23"/>
        <v>0</v>
      </c>
      <c r="D324" s="67"/>
      <c r="E324" s="66" t="str">
        <f t="shared" si="24"/>
        <v/>
      </c>
      <c r="F324" s="67"/>
      <c r="G324" s="38" t="e">
        <f t="shared" si="25"/>
        <v>#VALUE!</v>
      </c>
      <c r="H324" s="39"/>
      <c r="I324" s="21"/>
      <c r="J324" s="21"/>
      <c r="L324">
        <f>IF(SUM($B$3:B323) + B324 &gt; $J$25, IF(SUM($B$3:B323) &lt; $J$25, $J$25 - SUM($B$3:B323), 0), B324)</f>
        <v>0</v>
      </c>
      <c r="M324">
        <f t="shared" si="22"/>
        <v>0</v>
      </c>
    </row>
    <row r="325" spans="1:13" x14ac:dyDescent="0.25">
      <c r="A325" s="21">
        <v>323</v>
      </c>
      <c r="B325" s="37">
        <f>IFERROR(VLOOKUP(A325,Inventory!$A$5:$B$5011, 2, FALSE),0)</f>
        <v>0</v>
      </c>
      <c r="C325" s="66">
        <f t="shared" si="23"/>
        <v>0</v>
      </c>
      <c r="D325" s="67"/>
      <c r="E325" s="66" t="str">
        <f t="shared" si="24"/>
        <v/>
      </c>
      <c r="F325" s="67"/>
      <c r="G325" s="38" t="e">
        <f t="shared" si="25"/>
        <v>#VALUE!</v>
      </c>
      <c r="H325" s="39"/>
      <c r="I325" s="21"/>
      <c r="J325" s="21"/>
      <c r="L325">
        <f>IF(SUM($B$3:B324) + B325 &gt; $J$25, IF(SUM($B$3:B324) &lt; $J$25, $J$25 - SUM($B$3:B324), 0), B325)</f>
        <v>0</v>
      </c>
      <c r="M325">
        <f t="shared" ref="M325:M388" si="26">IF(L324&gt;=$J$25,L325,(L325+L324))</f>
        <v>0</v>
      </c>
    </row>
    <row r="326" spans="1:13" x14ac:dyDescent="0.25">
      <c r="A326" s="21">
        <v>324</v>
      </c>
      <c r="B326" s="37">
        <f>IFERROR(VLOOKUP(A326,Inventory!$A$5:$B$5011, 2, FALSE),0)</f>
        <v>0</v>
      </c>
      <c r="C326" s="66">
        <f t="shared" si="23"/>
        <v>0</v>
      </c>
      <c r="D326" s="67"/>
      <c r="E326" s="66" t="str">
        <f t="shared" si="24"/>
        <v/>
      </c>
      <c r="F326" s="67"/>
      <c r="G326" s="38" t="e">
        <f t="shared" si="25"/>
        <v>#VALUE!</v>
      </c>
      <c r="H326" s="39"/>
      <c r="I326" s="21"/>
      <c r="J326" s="21"/>
      <c r="L326">
        <f>IF(SUM($B$3:B325) + B326 &gt; $J$25, IF(SUM($B$3:B325) &lt; $J$25, $J$25 - SUM($B$3:B325), 0), B326)</f>
        <v>0</v>
      </c>
      <c r="M326">
        <f t="shared" si="26"/>
        <v>0</v>
      </c>
    </row>
    <row r="327" spans="1:13" x14ac:dyDescent="0.25">
      <c r="A327" s="21">
        <v>325</v>
      </c>
      <c r="B327" s="37">
        <f>IFERROR(VLOOKUP(A327,Inventory!$A$5:$B$5011, 2, FALSE),0)</f>
        <v>0</v>
      </c>
      <c r="C327" s="66">
        <f t="shared" si="23"/>
        <v>0</v>
      </c>
      <c r="D327" s="67"/>
      <c r="E327" s="66" t="str">
        <f t="shared" si="24"/>
        <v/>
      </c>
      <c r="F327" s="67"/>
      <c r="G327" s="38" t="e">
        <f t="shared" si="25"/>
        <v>#VALUE!</v>
      </c>
      <c r="H327" s="39"/>
      <c r="I327" s="21"/>
      <c r="J327" s="21"/>
      <c r="L327">
        <f>IF(SUM($B$3:B326) + B327 &gt; $J$25, IF(SUM($B$3:B326) &lt; $J$25, $J$25 - SUM($B$3:B326), 0), B327)</f>
        <v>0</v>
      </c>
      <c r="M327">
        <f t="shared" si="26"/>
        <v>0</v>
      </c>
    </row>
    <row r="328" spans="1:13" x14ac:dyDescent="0.25">
      <c r="A328" s="21">
        <v>326</v>
      </c>
      <c r="B328" s="37">
        <f>IFERROR(VLOOKUP(A328,Inventory!$A$5:$B$5011, 2, FALSE),0)</f>
        <v>0</v>
      </c>
      <c r="C328" s="66">
        <f t="shared" si="23"/>
        <v>0</v>
      </c>
      <c r="D328" s="67"/>
      <c r="E328" s="66" t="str">
        <f t="shared" si="24"/>
        <v/>
      </c>
      <c r="F328" s="67"/>
      <c r="G328" s="38" t="e">
        <f t="shared" si="25"/>
        <v>#VALUE!</v>
      </c>
      <c r="H328" s="39"/>
      <c r="I328" s="21"/>
      <c r="J328" s="21"/>
      <c r="L328">
        <f>IF(SUM($B$3:B327) + B328 &gt; $J$25, IF(SUM($B$3:B327) &lt; $J$25, $J$25 - SUM($B$3:B327), 0), B328)</f>
        <v>0</v>
      </c>
      <c r="M328">
        <f t="shared" si="26"/>
        <v>0</v>
      </c>
    </row>
    <row r="329" spans="1:13" x14ac:dyDescent="0.25">
      <c r="A329" s="21">
        <v>327</v>
      </c>
      <c r="B329" s="37">
        <f>IFERROR(VLOOKUP(A329,Inventory!$A$5:$B$5011, 2, FALSE),0)</f>
        <v>0</v>
      </c>
      <c r="C329" s="66">
        <f t="shared" si="23"/>
        <v>0</v>
      </c>
      <c r="D329" s="67"/>
      <c r="E329" s="66" t="str">
        <f t="shared" si="24"/>
        <v/>
      </c>
      <c r="F329" s="67"/>
      <c r="G329" s="38" t="e">
        <f t="shared" si="25"/>
        <v>#VALUE!</v>
      </c>
      <c r="H329" s="39"/>
      <c r="I329" s="21"/>
      <c r="J329" s="21"/>
      <c r="L329">
        <f>IF(SUM($B$3:B328) + B329 &gt; $J$25, IF(SUM($B$3:B328) &lt; $J$25, $J$25 - SUM($B$3:B328), 0), B329)</f>
        <v>0</v>
      </c>
      <c r="M329">
        <f t="shared" si="26"/>
        <v>0</v>
      </c>
    </row>
    <row r="330" spans="1:13" x14ac:dyDescent="0.25">
      <c r="A330" s="21">
        <v>328</v>
      </c>
      <c r="B330" s="37">
        <f>IFERROR(VLOOKUP(A330,Inventory!$A$5:$B$5011, 2, FALSE),0)</f>
        <v>0</v>
      </c>
      <c r="C330" s="66">
        <f t="shared" si="23"/>
        <v>0</v>
      </c>
      <c r="D330" s="67"/>
      <c r="E330" s="66" t="str">
        <f t="shared" si="24"/>
        <v/>
      </c>
      <c r="F330" s="67"/>
      <c r="G330" s="38" t="e">
        <f t="shared" si="25"/>
        <v>#VALUE!</v>
      </c>
      <c r="H330" s="39"/>
      <c r="I330" s="21"/>
      <c r="J330" s="21"/>
      <c r="L330">
        <f>IF(SUM($B$3:B329) + B330 &gt; $J$25, IF(SUM($B$3:B329) &lt; $J$25, $J$25 - SUM($B$3:B329), 0), B330)</f>
        <v>0</v>
      </c>
      <c r="M330">
        <f t="shared" si="26"/>
        <v>0</v>
      </c>
    </row>
    <row r="331" spans="1:13" x14ac:dyDescent="0.25">
      <c r="A331" s="21">
        <v>329</v>
      </c>
      <c r="B331" s="37">
        <f>IFERROR(VLOOKUP(A331,Inventory!$A$5:$B$5011, 2, FALSE),0)</f>
        <v>0</v>
      </c>
      <c r="C331" s="66">
        <f t="shared" si="23"/>
        <v>0</v>
      </c>
      <c r="D331" s="67"/>
      <c r="E331" s="66" t="str">
        <f t="shared" si="24"/>
        <v/>
      </c>
      <c r="F331" s="67"/>
      <c r="G331" s="38" t="e">
        <f t="shared" si="25"/>
        <v>#VALUE!</v>
      </c>
      <c r="H331" s="39"/>
      <c r="I331" s="21"/>
      <c r="J331" s="21"/>
      <c r="L331">
        <f>IF(SUM($B$3:B330) + B331 &gt; $J$25, IF(SUM($B$3:B330) &lt; $J$25, $J$25 - SUM($B$3:B330), 0), B331)</f>
        <v>0</v>
      </c>
      <c r="M331">
        <f t="shared" si="26"/>
        <v>0</v>
      </c>
    </row>
    <row r="332" spans="1:13" x14ac:dyDescent="0.25">
      <c r="A332" s="21">
        <v>330</v>
      </c>
      <c r="B332" s="37">
        <f>IFERROR(VLOOKUP(A332,Inventory!$A$5:$B$5011, 2, FALSE),0)</f>
        <v>0</v>
      </c>
      <c r="C332" s="66">
        <f t="shared" si="23"/>
        <v>0</v>
      </c>
      <c r="D332" s="67"/>
      <c r="E332" s="66" t="str">
        <f t="shared" si="24"/>
        <v/>
      </c>
      <c r="F332" s="67"/>
      <c r="G332" s="38" t="e">
        <f t="shared" si="25"/>
        <v>#VALUE!</v>
      </c>
      <c r="H332" s="39"/>
      <c r="I332" s="21"/>
      <c r="J332" s="21"/>
      <c r="L332">
        <f>IF(SUM($B$3:B331) + B332 &gt; $J$25, IF(SUM($B$3:B331) &lt; $J$25, $J$25 - SUM($B$3:B331), 0), B332)</f>
        <v>0</v>
      </c>
      <c r="M332">
        <f t="shared" si="26"/>
        <v>0</v>
      </c>
    </row>
    <row r="333" spans="1:13" x14ac:dyDescent="0.25">
      <c r="A333" s="21">
        <v>331</v>
      </c>
      <c r="B333" s="37">
        <f>IFERROR(VLOOKUP(A333,Inventory!$A$5:$B$5011, 2, FALSE),0)</f>
        <v>0</v>
      </c>
      <c r="C333" s="66">
        <f t="shared" si="23"/>
        <v>0</v>
      </c>
      <c r="D333" s="67"/>
      <c r="E333" s="66" t="str">
        <f t="shared" si="24"/>
        <v/>
      </c>
      <c r="F333" s="67"/>
      <c r="G333" s="38" t="e">
        <f t="shared" si="25"/>
        <v>#VALUE!</v>
      </c>
      <c r="H333" s="39"/>
      <c r="I333" s="21"/>
      <c r="J333" s="21"/>
      <c r="L333">
        <f>IF(SUM($B$3:B332) + B333 &gt; $J$25, IF(SUM($B$3:B332) &lt; $J$25, $J$25 - SUM($B$3:B332), 0), B333)</f>
        <v>0</v>
      </c>
      <c r="M333">
        <f t="shared" si="26"/>
        <v>0</v>
      </c>
    </row>
    <row r="334" spans="1:13" x14ac:dyDescent="0.25">
      <c r="A334" s="21">
        <v>332</v>
      </c>
      <c r="B334" s="37">
        <f>IFERROR(VLOOKUP(A334,Inventory!$A$5:$B$5011, 2, FALSE),0)</f>
        <v>0</v>
      </c>
      <c r="C334" s="66">
        <f t="shared" si="23"/>
        <v>0</v>
      </c>
      <c r="D334" s="67"/>
      <c r="E334" s="66" t="str">
        <f t="shared" si="24"/>
        <v/>
      </c>
      <c r="F334" s="67"/>
      <c r="G334" s="38" t="e">
        <f t="shared" si="25"/>
        <v>#VALUE!</v>
      </c>
      <c r="H334" s="39"/>
      <c r="I334" s="21"/>
      <c r="J334" s="21"/>
      <c r="L334">
        <f>IF(SUM($B$3:B333) + B334 &gt; $J$25, IF(SUM($B$3:B333) &lt; $J$25, $J$25 - SUM($B$3:B333), 0), B334)</f>
        <v>0</v>
      </c>
      <c r="M334">
        <f t="shared" si="26"/>
        <v>0</v>
      </c>
    </row>
    <row r="335" spans="1:13" x14ac:dyDescent="0.25">
      <c r="A335" s="21">
        <v>333</v>
      </c>
      <c r="B335" s="37">
        <f>IFERROR(VLOOKUP(A335,Inventory!$A$5:$B$5011, 2, FALSE),0)</f>
        <v>0</v>
      </c>
      <c r="C335" s="66">
        <f t="shared" si="23"/>
        <v>0</v>
      </c>
      <c r="D335" s="67"/>
      <c r="E335" s="66" t="str">
        <f t="shared" si="24"/>
        <v/>
      </c>
      <c r="F335" s="67"/>
      <c r="G335" s="38" t="e">
        <f t="shared" si="25"/>
        <v>#VALUE!</v>
      </c>
      <c r="H335" s="39"/>
      <c r="I335" s="21"/>
      <c r="J335" s="21"/>
      <c r="L335">
        <f>IF(SUM($B$3:B334) + B335 &gt; $J$25, IF(SUM($B$3:B334) &lt; $J$25, $J$25 - SUM($B$3:B334), 0), B335)</f>
        <v>0</v>
      </c>
      <c r="M335">
        <f t="shared" si="26"/>
        <v>0</v>
      </c>
    </row>
    <row r="336" spans="1:13" x14ac:dyDescent="0.25">
      <c r="A336" s="21">
        <v>334</v>
      </c>
      <c r="B336" s="37">
        <f>IFERROR(VLOOKUP(A336,Inventory!$A$5:$B$5011, 2, FALSE),0)</f>
        <v>0</v>
      </c>
      <c r="C336" s="66">
        <f t="shared" si="23"/>
        <v>0</v>
      </c>
      <c r="D336" s="67"/>
      <c r="E336" s="66" t="str">
        <f t="shared" si="24"/>
        <v/>
      </c>
      <c r="F336" s="67"/>
      <c r="G336" s="38" t="e">
        <f t="shared" si="25"/>
        <v>#VALUE!</v>
      </c>
      <c r="H336" s="39"/>
      <c r="I336" s="21"/>
      <c r="J336" s="21"/>
      <c r="L336">
        <f>IF(SUM($B$3:B335) + B336 &gt; $J$25, IF(SUM($B$3:B335) &lt; $J$25, $J$25 - SUM($B$3:B335), 0), B336)</f>
        <v>0</v>
      </c>
      <c r="M336">
        <f t="shared" si="26"/>
        <v>0</v>
      </c>
    </row>
    <row r="337" spans="1:13" x14ac:dyDescent="0.25">
      <c r="A337" s="21">
        <v>335</v>
      </c>
      <c r="B337" s="37">
        <f>IFERROR(VLOOKUP(A337,Inventory!$A$5:$B$5011, 2, FALSE),0)</f>
        <v>0</v>
      </c>
      <c r="C337" s="66">
        <f t="shared" si="23"/>
        <v>0</v>
      </c>
      <c r="D337" s="67"/>
      <c r="E337" s="66" t="str">
        <f t="shared" si="24"/>
        <v/>
      </c>
      <c r="F337" s="67"/>
      <c r="G337" s="38" t="e">
        <f t="shared" si="25"/>
        <v>#VALUE!</v>
      </c>
      <c r="H337" s="39"/>
      <c r="I337" s="21"/>
      <c r="J337" s="21"/>
      <c r="L337">
        <f>IF(SUM($B$3:B336) + B337 &gt; $J$25, IF(SUM($B$3:B336) &lt; $J$25, $J$25 - SUM($B$3:B336), 0), B337)</f>
        <v>0</v>
      </c>
      <c r="M337">
        <f t="shared" si="26"/>
        <v>0</v>
      </c>
    </row>
    <row r="338" spans="1:13" x14ac:dyDescent="0.25">
      <c r="A338" s="21">
        <v>336</v>
      </c>
      <c r="B338" s="37">
        <f>IFERROR(VLOOKUP(A338,Inventory!$A$5:$B$5011, 2, FALSE),0)</f>
        <v>0</v>
      </c>
      <c r="C338" s="66">
        <f t="shared" si="23"/>
        <v>0</v>
      </c>
      <c r="D338" s="67"/>
      <c r="E338" s="66" t="str">
        <f t="shared" si="24"/>
        <v/>
      </c>
      <c r="F338" s="67"/>
      <c r="G338" s="38" t="e">
        <f t="shared" si="25"/>
        <v>#VALUE!</v>
      </c>
      <c r="H338" s="39"/>
      <c r="I338" s="21"/>
      <c r="J338" s="21"/>
      <c r="L338">
        <f>IF(SUM($B$3:B337) + B338 &gt; $J$25, IF(SUM($B$3:B337) &lt; $J$25, $J$25 - SUM($B$3:B337), 0), B338)</f>
        <v>0</v>
      </c>
      <c r="M338">
        <f t="shared" si="26"/>
        <v>0</v>
      </c>
    </row>
    <row r="339" spans="1:13" x14ac:dyDescent="0.25">
      <c r="A339" s="21">
        <v>337</v>
      </c>
      <c r="B339" s="37">
        <f>IFERROR(VLOOKUP(A339,Inventory!$A$5:$B$5011, 2, FALSE),0)</f>
        <v>0</v>
      </c>
      <c r="C339" s="66">
        <f t="shared" si="23"/>
        <v>0</v>
      </c>
      <c r="D339" s="67"/>
      <c r="E339" s="66" t="str">
        <f t="shared" si="24"/>
        <v/>
      </c>
      <c r="F339" s="67"/>
      <c r="G339" s="38" t="e">
        <f t="shared" si="25"/>
        <v>#VALUE!</v>
      </c>
      <c r="H339" s="39"/>
      <c r="I339" s="21"/>
      <c r="J339" s="21"/>
      <c r="L339">
        <f>IF(SUM($B$3:B338) + B339 &gt; $J$25, IF(SUM($B$3:B338) &lt; $J$25, $J$25 - SUM($B$3:B338), 0), B339)</f>
        <v>0</v>
      </c>
      <c r="M339">
        <f t="shared" si="26"/>
        <v>0</v>
      </c>
    </row>
    <row r="340" spans="1:13" x14ac:dyDescent="0.25">
      <c r="A340" s="21">
        <v>338</v>
      </c>
      <c r="B340" s="37">
        <f>IFERROR(VLOOKUP(A340,Inventory!$A$5:$B$5011, 2, FALSE),0)</f>
        <v>0</v>
      </c>
      <c r="C340" s="66">
        <f t="shared" si="23"/>
        <v>0</v>
      </c>
      <c r="D340" s="67"/>
      <c r="E340" s="66" t="str">
        <f t="shared" si="24"/>
        <v/>
      </c>
      <c r="F340" s="67"/>
      <c r="G340" s="38" t="e">
        <f t="shared" si="25"/>
        <v>#VALUE!</v>
      </c>
      <c r="H340" s="39"/>
      <c r="I340" s="21"/>
      <c r="J340" s="21"/>
      <c r="L340">
        <f>IF(SUM($B$3:B339) + B340 &gt; $J$25, IF(SUM($B$3:B339) &lt; $J$25, $J$25 - SUM($B$3:B339), 0), B340)</f>
        <v>0</v>
      </c>
      <c r="M340">
        <f t="shared" si="26"/>
        <v>0</v>
      </c>
    </row>
    <row r="341" spans="1:13" x14ac:dyDescent="0.25">
      <c r="A341" s="21">
        <v>339</v>
      </c>
      <c r="B341" s="37">
        <f>IFERROR(VLOOKUP(A341,Inventory!$A$5:$B$5011, 2, FALSE),0)</f>
        <v>0</v>
      </c>
      <c r="C341" s="66">
        <f t="shared" si="23"/>
        <v>0</v>
      </c>
      <c r="D341" s="67"/>
      <c r="E341" s="66" t="str">
        <f t="shared" si="24"/>
        <v/>
      </c>
      <c r="F341" s="67"/>
      <c r="G341" s="38" t="e">
        <f t="shared" si="25"/>
        <v>#VALUE!</v>
      </c>
      <c r="H341" s="39"/>
      <c r="I341" s="21"/>
      <c r="J341" s="21"/>
      <c r="L341">
        <f>IF(SUM($B$3:B340) + B341 &gt; $J$25, IF(SUM($B$3:B340) &lt; $J$25, $J$25 - SUM($B$3:B340), 0), B341)</f>
        <v>0</v>
      </c>
      <c r="M341">
        <f t="shared" si="26"/>
        <v>0</v>
      </c>
    </row>
    <row r="342" spans="1:13" x14ac:dyDescent="0.25">
      <c r="A342" s="21">
        <v>340</v>
      </c>
      <c r="B342" s="37">
        <f>IFERROR(VLOOKUP(A342,Inventory!$A$5:$B$5011, 2, FALSE),0)</f>
        <v>0</v>
      </c>
      <c r="C342" s="66">
        <f t="shared" si="23"/>
        <v>0</v>
      </c>
      <c r="D342" s="67"/>
      <c r="E342" s="66" t="str">
        <f t="shared" si="24"/>
        <v/>
      </c>
      <c r="F342" s="67"/>
      <c r="G342" s="38" t="e">
        <f t="shared" si="25"/>
        <v>#VALUE!</v>
      </c>
      <c r="H342" s="39"/>
      <c r="I342" s="21"/>
      <c r="J342" s="21"/>
      <c r="L342">
        <f>IF(SUM($B$3:B341) + B342 &gt; $J$25, IF(SUM($B$3:B341) &lt; $J$25, $J$25 - SUM($B$3:B341), 0), B342)</f>
        <v>0</v>
      </c>
      <c r="M342">
        <f t="shared" si="26"/>
        <v>0</v>
      </c>
    </row>
    <row r="343" spans="1:13" x14ac:dyDescent="0.25">
      <c r="A343" s="21">
        <v>341</v>
      </c>
      <c r="B343" s="37">
        <f>IFERROR(VLOOKUP(A343,Inventory!$A$5:$B$5011, 2, FALSE),0)</f>
        <v>0</v>
      </c>
      <c r="C343" s="66">
        <f t="shared" si="23"/>
        <v>0</v>
      </c>
      <c r="D343" s="67"/>
      <c r="E343" s="66" t="str">
        <f t="shared" si="24"/>
        <v/>
      </c>
      <c r="F343" s="67"/>
      <c r="G343" s="38" t="e">
        <f t="shared" si="25"/>
        <v>#VALUE!</v>
      </c>
      <c r="H343" s="39"/>
      <c r="I343" s="21"/>
      <c r="J343" s="21"/>
      <c r="L343">
        <f>IF(SUM($B$3:B342) + B343 &gt; $J$25, IF(SUM($B$3:B342) &lt; $J$25, $J$25 - SUM($B$3:B342), 0), B343)</f>
        <v>0</v>
      </c>
      <c r="M343">
        <f t="shared" si="26"/>
        <v>0</v>
      </c>
    </row>
    <row r="344" spans="1:13" x14ac:dyDescent="0.25">
      <c r="A344" s="21">
        <v>342</v>
      </c>
      <c r="B344" s="37">
        <f>IFERROR(VLOOKUP(A344,Inventory!$A$5:$B$5011, 2, FALSE),0)</f>
        <v>0</v>
      </c>
      <c r="C344" s="66">
        <f t="shared" si="23"/>
        <v>0</v>
      </c>
      <c r="D344" s="67"/>
      <c r="E344" s="66" t="str">
        <f t="shared" si="24"/>
        <v/>
      </c>
      <c r="F344" s="67"/>
      <c r="G344" s="38" t="e">
        <f t="shared" si="25"/>
        <v>#VALUE!</v>
      </c>
      <c r="H344" s="39"/>
      <c r="I344" s="21"/>
      <c r="J344" s="21"/>
      <c r="L344">
        <f>IF(SUM($B$3:B343) + B344 &gt; $J$25, IF(SUM($B$3:B343) &lt; $J$25, $J$25 - SUM($B$3:B343), 0), B344)</f>
        <v>0</v>
      </c>
      <c r="M344">
        <f t="shared" si="26"/>
        <v>0</v>
      </c>
    </row>
    <row r="345" spans="1:13" x14ac:dyDescent="0.25">
      <c r="A345" s="21">
        <v>343</v>
      </c>
      <c r="B345" s="37">
        <f>IFERROR(VLOOKUP(A345,Inventory!$A$5:$B$5011, 2, FALSE),0)</f>
        <v>0</v>
      </c>
      <c r="C345" s="66">
        <f t="shared" ref="C345:C408" si="27">IF(L345&gt;0,B345,0)</f>
        <v>0</v>
      </c>
      <c r="D345" s="67"/>
      <c r="E345" s="66" t="str">
        <f t="shared" ref="E345:E408" si="28">IF(AND(C345&gt;=6,C345&lt;10),1, IF(AND(C345&gt;=10,C345&lt;20),2,IF(C345&gt;=20,4,"")))</f>
        <v/>
      </c>
      <c r="F345" s="67"/>
      <c r="G345" s="38" t="e">
        <f t="shared" ref="G345:G408" si="29">IF(ISBLANK(C345),"",E345*600)</f>
        <v>#VALUE!</v>
      </c>
      <c r="H345" s="39"/>
      <c r="I345" s="21"/>
      <c r="J345" s="21"/>
      <c r="L345">
        <f>IF(SUM($B$3:B344) + B345 &gt; $J$25, IF(SUM($B$3:B344) &lt; $J$25, $J$25 - SUM($B$3:B344), 0), B345)</f>
        <v>0</v>
      </c>
      <c r="M345">
        <f t="shared" si="26"/>
        <v>0</v>
      </c>
    </row>
    <row r="346" spans="1:13" x14ac:dyDescent="0.25">
      <c r="A346" s="21">
        <v>344</v>
      </c>
      <c r="B346" s="37">
        <f>IFERROR(VLOOKUP(A346,Inventory!$A$5:$B$5011, 2, FALSE),0)</f>
        <v>0</v>
      </c>
      <c r="C346" s="66">
        <f t="shared" si="27"/>
        <v>0</v>
      </c>
      <c r="D346" s="67"/>
      <c r="E346" s="66" t="str">
        <f t="shared" si="28"/>
        <v/>
      </c>
      <c r="F346" s="67"/>
      <c r="G346" s="38" t="e">
        <f t="shared" si="29"/>
        <v>#VALUE!</v>
      </c>
      <c r="H346" s="39"/>
      <c r="I346" s="21"/>
      <c r="J346" s="21"/>
      <c r="L346">
        <f>IF(SUM($B$3:B345) + B346 &gt; $J$25, IF(SUM($B$3:B345) &lt; $J$25, $J$25 - SUM($B$3:B345), 0), B346)</f>
        <v>0</v>
      </c>
      <c r="M346">
        <f t="shared" si="26"/>
        <v>0</v>
      </c>
    </row>
    <row r="347" spans="1:13" x14ac:dyDescent="0.25">
      <c r="A347" s="21">
        <v>345</v>
      </c>
      <c r="B347" s="37">
        <f>IFERROR(VLOOKUP(A347,Inventory!$A$5:$B$5011, 2, FALSE),0)</f>
        <v>0</v>
      </c>
      <c r="C347" s="66">
        <f t="shared" si="27"/>
        <v>0</v>
      </c>
      <c r="D347" s="67"/>
      <c r="E347" s="66" t="str">
        <f t="shared" si="28"/>
        <v/>
      </c>
      <c r="F347" s="67"/>
      <c r="G347" s="38" t="e">
        <f t="shared" si="29"/>
        <v>#VALUE!</v>
      </c>
      <c r="H347" s="39"/>
      <c r="I347" s="21"/>
      <c r="J347" s="21"/>
      <c r="L347">
        <f>IF(SUM($B$3:B346) + B347 &gt; $J$25, IF(SUM($B$3:B346) &lt; $J$25, $J$25 - SUM($B$3:B346), 0), B347)</f>
        <v>0</v>
      </c>
      <c r="M347">
        <f t="shared" si="26"/>
        <v>0</v>
      </c>
    </row>
    <row r="348" spans="1:13" x14ac:dyDescent="0.25">
      <c r="A348" s="21">
        <v>346</v>
      </c>
      <c r="B348" s="37">
        <f>IFERROR(VLOOKUP(A348,Inventory!$A$5:$B$5011, 2, FALSE),0)</f>
        <v>0</v>
      </c>
      <c r="C348" s="66">
        <f t="shared" si="27"/>
        <v>0</v>
      </c>
      <c r="D348" s="67"/>
      <c r="E348" s="66" t="str">
        <f t="shared" si="28"/>
        <v/>
      </c>
      <c r="F348" s="67"/>
      <c r="G348" s="38" t="e">
        <f t="shared" si="29"/>
        <v>#VALUE!</v>
      </c>
      <c r="H348" s="39"/>
      <c r="I348" s="21"/>
      <c r="J348" s="21"/>
      <c r="L348">
        <f>IF(SUM($B$3:B347) + B348 &gt; $J$25, IF(SUM($B$3:B347) &lt; $J$25, $J$25 - SUM($B$3:B347), 0), B348)</f>
        <v>0</v>
      </c>
      <c r="M348">
        <f t="shared" si="26"/>
        <v>0</v>
      </c>
    </row>
    <row r="349" spans="1:13" x14ac:dyDescent="0.25">
      <c r="A349" s="21">
        <v>347</v>
      </c>
      <c r="B349" s="37">
        <f>IFERROR(VLOOKUP(A349,Inventory!$A$5:$B$5011, 2, FALSE),0)</f>
        <v>0</v>
      </c>
      <c r="C349" s="66">
        <f t="shared" si="27"/>
        <v>0</v>
      </c>
      <c r="D349" s="67"/>
      <c r="E349" s="66" t="str">
        <f t="shared" si="28"/>
        <v/>
      </c>
      <c r="F349" s="67"/>
      <c r="G349" s="38" t="e">
        <f t="shared" si="29"/>
        <v>#VALUE!</v>
      </c>
      <c r="H349" s="39"/>
      <c r="I349" s="21"/>
      <c r="J349" s="21"/>
      <c r="L349">
        <f>IF(SUM($B$3:B348) + B349 &gt; $J$25, IF(SUM($B$3:B348) &lt; $J$25, $J$25 - SUM($B$3:B348), 0), B349)</f>
        <v>0</v>
      </c>
      <c r="M349">
        <f t="shared" si="26"/>
        <v>0</v>
      </c>
    </row>
    <row r="350" spans="1:13" x14ac:dyDescent="0.25">
      <c r="A350" s="21">
        <v>348</v>
      </c>
      <c r="B350" s="37">
        <f>IFERROR(VLOOKUP(A350,Inventory!$A$5:$B$5011, 2, FALSE),0)</f>
        <v>0</v>
      </c>
      <c r="C350" s="66">
        <f t="shared" si="27"/>
        <v>0</v>
      </c>
      <c r="D350" s="67"/>
      <c r="E350" s="66" t="str">
        <f t="shared" si="28"/>
        <v/>
      </c>
      <c r="F350" s="67"/>
      <c r="G350" s="38" t="e">
        <f t="shared" si="29"/>
        <v>#VALUE!</v>
      </c>
      <c r="H350" s="39"/>
      <c r="I350" s="21"/>
      <c r="J350" s="21"/>
      <c r="L350">
        <f>IF(SUM($B$3:B349) + B350 &gt; $J$25, IF(SUM($B$3:B349) &lt; $J$25, $J$25 - SUM($B$3:B349), 0), B350)</f>
        <v>0</v>
      </c>
      <c r="M350">
        <f t="shared" si="26"/>
        <v>0</v>
      </c>
    </row>
    <row r="351" spans="1:13" x14ac:dyDescent="0.25">
      <c r="A351" s="21">
        <v>349</v>
      </c>
      <c r="B351" s="37">
        <f>IFERROR(VLOOKUP(A351,Inventory!$A$5:$B$5011, 2, FALSE),0)</f>
        <v>0</v>
      </c>
      <c r="C351" s="66">
        <f t="shared" si="27"/>
        <v>0</v>
      </c>
      <c r="D351" s="67"/>
      <c r="E351" s="66" t="str">
        <f t="shared" si="28"/>
        <v/>
      </c>
      <c r="F351" s="67"/>
      <c r="G351" s="38" t="e">
        <f t="shared" si="29"/>
        <v>#VALUE!</v>
      </c>
      <c r="H351" s="39"/>
      <c r="I351" s="21"/>
      <c r="J351" s="21"/>
      <c r="L351">
        <f>IF(SUM($B$3:B350) + B351 &gt; $J$25, IF(SUM($B$3:B350) &lt; $J$25, $J$25 - SUM($B$3:B350), 0), B351)</f>
        <v>0</v>
      </c>
      <c r="M351">
        <f t="shared" si="26"/>
        <v>0</v>
      </c>
    </row>
    <row r="352" spans="1:13" x14ac:dyDescent="0.25">
      <c r="A352" s="21">
        <v>350</v>
      </c>
      <c r="B352" s="37">
        <f>IFERROR(VLOOKUP(A352,Inventory!$A$5:$B$5011, 2, FALSE),0)</f>
        <v>0</v>
      </c>
      <c r="C352" s="66">
        <f t="shared" si="27"/>
        <v>0</v>
      </c>
      <c r="D352" s="67"/>
      <c r="E352" s="66" t="str">
        <f t="shared" si="28"/>
        <v/>
      </c>
      <c r="F352" s="67"/>
      <c r="G352" s="38" t="e">
        <f t="shared" si="29"/>
        <v>#VALUE!</v>
      </c>
      <c r="H352" s="39"/>
      <c r="I352" s="21"/>
      <c r="J352" s="21"/>
      <c r="L352">
        <f>IF(SUM($B$3:B351) + B352 &gt; $J$25, IF(SUM($B$3:B351) &lt; $J$25, $J$25 - SUM($B$3:B351), 0), B352)</f>
        <v>0</v>
      </c>
      <c r="M352">
        <f t="shared" si="26"/>
        <v>0</v>
      </c>
    </row>
    <row r="353" spans="1:13" x14ac:dyDescent="0.25">
      <c r="A353" s="21">
        <v>351</v>
      </c>
      <c r="B353" s="37">
        <f>IFERROR(VLOOKUP(A353,Inventory!$A$5:$B$5011, 2, FALSE),0)</f>
        <v>0</v>
      </c>
      <c r="C353" s="66">
        <f t="shared" si="27"/>
        <v>0</v>
      </c>
      <c r="D353" s="67"/>
      <c r="E353" s="66" t="str">
        <f t="shared" si="28"/>
        <v/>
      </c>
      <c r="F353" s="67"/>
      <c r="G353" s="38" t="e">
        <f t="shared" si="29"/>
        <v>#VALUE!</v>
      </c>
      <c r="H353" s="39"/>
      <c r="I353" s="21"/>
      <c r="J353" s="21"/>
      <c r="L353">
        <f>IF(SUM($B$3:B352) + B353 &gt; $J$25, IF(SUM($B$3:B352) &lt; $J$25, $J$25 - SUM($B$3:B352), 0), B353)</f>
        <v>0</v>
      </c>
      <c r="M353">
        <f t="shared" si="26"/>
        <v>0</v>
      </c>
    </row>
    <row r="354" spans="1:13" x14ac:dyDescent="0.25">
      <c r="A354" s="21">
        <v>352</v>
      </c>
      <c r="B354" s="37">
        <f>IFERROR(VLOOKUP(A354,Inventory!$A$5:$B$5011, 2, FALSE),0)</f>
        <v>0</v>
      </c>
      <c r="C354" s="66">
        <f t="shared" si="27"/>
        <v>0</v>
      </c>
      <c r="D354" s="67"/>
      <c r="E354" s="66" t="str">
        <f t="shared" si="28"/>
        <v/>
      </c>
      <c r="F354" s="67"/>
      <c r="G354" s="38" t="e">
        <f t="shared" si="29"/>
        <v>#VALUE!</v>
      </c>
      <c r="H354" s="39"/>
      <c r="I354" s="21"/>
      <c r="J354" s="21"/>
      <c r="L354">
        <f>IF(SUM($B$3:B353) + B354 &gt; $J$25, IF(SUM($B$3:B353) &lt; $J$25, $J$25 - SUM($B$3:B353), 0), B354)</f>
        <v>0</v>
      </c>
      <c r="M354">
        <f t="shared" si="26"/>
        <v>0</v>
      </c>
    </row>
    <row r="355" spans="1:13" x14ac:dyDescent="0.25">
      <c r="A355" s="21">
        <v>353</v>
      </c>
      <c r="B355" s="37">
        <f>IFERROR(VLOOKUP(A355,Inventory!$A$5:$B$5011, 2, FALSE),0)</f>
        <v>0</v>
      </c>
      <c r="C355" s="66">
        <f t="shared" si="27"/>
        <v>0</v>
      </c>
      <c r="D355" s="67"/>
      <c r="E355" s="66" t="str">
        <f t="shared" si="28"/>
        <v/>
      </c>
      <c r="F355" s="67"/>
      <c r="G355" s="38" t="e">
        <f t="shared" si="29"/>
        <v>#VALUE!</v>
      </c>
      <c r="H355" s="39"/>
      <c r="I355" s="21"/>
      <c r="J355" s="21"/>
      <c r="L355">
        <f>IF(SUM($B$3:B354) + B355 &gt; $J$25, IF(SUM($B$3:B354) &lt; $J$25, $J$25 - SUM($B$3:B354), 0), B355)</f>
        <v>0</v>
      </c>
      <c r="M355">
        <f t="shared" si="26"/>
        <v>0</v>
      </c>
    </row>
    <row r="356" spans="1:13" x14ac:dyDescent="0.25">
      <c r="A356" s="21">
        <v>354</v>
      </c>
      <c r="B356" s="37">
        <f>IFERROR(VLOOKUP(A356,Inventory!$A$5:$B$5011, 2, FALSE),0)</f>
        <v>0</v>
      </c>
      <c r="C356" s="66">
        <f t="shared" si="27"/>
        <v>0</v>
      </c>
      <c r="D356" s="67"/>
      <c r="E356" s="66" t="str">
        <f t="shared" si="28"/>
        <v/>
      </c>
      <c r="F356" s="67"/>
      <c r="G356" s="38" t="e">
        <f t="shared" si="29"/>
        <v>#VALUE!</v>
      </c>
      <c r="H356" s="39"/>
      <c r="I356" s="21"/>
      <c r="J356" s="21"/>
      <c r="L356">
        <f>IF(SUM($B$3:B355) + B356 &gt; $J$25, IF(SUM($B$3:B355) &lt; $J$25, $J$25 - SUM($B$3:B355), 0), B356)</f>
        <v>0</v>
      </c>
      <c r="M356">
        <f t="shared" si="26"/>
        <v>0</v>
      </c>
    </row>
    <row r="357" spans="1:13" x14ac:dyDescent="0.25">
      <c r="A357" s="21">
        <v>355</v>
      </c>
      <c r="B357" s="37">
        <f>IFERROR(VLOOKUP(A357,Inventory!$A$5:$B$5011, 2, FALSE),0)</f>
        <v>0</v>
      </c>
      <c r="C357" s="66">
        <f t="shared" si="27"/>
        <v>0</v>
      </c>
      <c r="D357" s="67"/>
      <c r="E357" s="66" t="str">
        <f t="shared" si="28"/>
        <v/>
      </c>
      <c r="F357" s="67"/>
      <c r="G357" s="38" t="e">
        <f t="shared" si="29"/>
        <v>#VALUE!</v>
      </c>
      <c r="H357" s="39"/>
      <c r="I357" s="21"/>
      <c r="J357" s="21"/>
      <c r="L357">
        <f>IF(SUM($B$3:B356) + B357 &gt; $J$25, IF(SUM($B$3:B356) &lt; $J$25, $J$25 - SUM($B$3:B356), 0), B357)</f>
        <v>0</v>
      </c>
      <c r="M357">
        <f t="shared" si="26"/>
        <v>0</v>
      </c>
    </row>
    <row r="358" spans="1:13" x14ac:dyDescent="0.25">
      <c r="A358" s="21">
        <v>356</v>
      </c>
      <c r="B358" s="37">
        <f>IFERROR(VLOOKUP(A358,Inventory!$A$5:$B$5011, 2, FALSE),0)</f>
        <v>0</v>
      </c>
      <c r="C358" s="66">
        <f t="shared" si="27"/>
        <v>0</v>
      </c>
      <c r="D358" s="67"/>
      <c r="E358" s="66" t="str">
        <f t="shared" si="28"/>
        <v/>
      </c>
      <c r="F358" s="67"/>
      <c r="G358" s="38" t="e">
        <f t="shared" si="29"/>
        <v>#VALUE!</v>
      </c>
      <c r="H358" s="39"/>
      <c r="I358" s="21"/>
      <c r="J358" s="21"/>
      <c r="L358">
        <f>IF(SUM($B$3:B357) + B358 &gt; $J$25, IF(SUM($B$3:B357) &lt; $J$25, $J$25 - SUM($B$3:B357), 0), B358)</f>
        <v>0</v>
      </c>
      <c r="M358">
        <f t="shared" si="26"/>
        <v>0</v>
      </c>
    </row>
    <row r="359" spans="1:13" x14ac:dyDescent="0.25">
      <c r="A359" s="21">
        <v>357</v>
      </c>
      <c r="B359" s="37">
        <f>IFERROR(VLOOKUP(A359,Inventory!$A$5:$B$5011, 2, FALSE),0)</f>
        <v>0</v>
      </c>
      <c r="C359" s="66">
        <f t="shared" si="27"/>
        <v>0</v>
      </c>
      <c r="D359" s="67"/>
      <c r="E359" s="66" t="str">
        <f t="shared" si="28"/>
        <v/>
      </c>
      <c r="F359" s="67"/>
      <c r="G359" s="38" t="e">
        <f t="shared" si="29"/>
        <v>#VALUE!</v>
      </c>
      <c r="H359" s="39"/>
      <c r="I359" s="21"/>
      <c r="J359" s="21"/>
      <c r="L359">
        <f>IF(SUM($B$3:B358) + B359 &gt; $J$25, IF(SUM($B$3:B358) &lt; $J$25, $J$25 - SUM($B$3:B358), 0), B359)</f>
        <v>0</v>
      </c>
      <c r="M359">
        <f t="shared" si="26"/>
        <v>0</v>
      </c>
    </row>
    <row r="360" spans="1:13" x14ac:dyDescent="0.25">
      <c r="A360" s="21">
        <v>358</v>
      </c>
      <c r="B360" s="37">
        <f>IFERROR(VLOOKUP(A360,Inventory!$A$5:$B$5011, 2, FALSE),0)</f>
        <v>0</v>
      </c>
      <c r="C360" s="66">
        <f t="shared" si="27"/>
        <v>0</v>
      </c>
      <c r="D360" s="67"/>
      <c r="E360" s="66" t="str">
        <f t="shared" si="28"/>
        <v/>
      </c>
      <c r="F360" s="67"/>
      <c r="G360" s="38" t="e">
        <f t="shared" si="29"/>
        <v>#VALUE!</v>
      </c>
      <c r="H360" s="39"/>
      <c r="I360" s="21"/>
      <c r="J360" s="21"/>
      <c r="L360">
        <f>IF(SUM($B$3:B359) + B360 &gt; $J$25, IF(SUM($B$3:B359) &lt; $J$25, $J$25 - SUM($B$3:B359), 0), B360)</f>
        <v>0</v>
      </c>
      <c r="M360">
        <f t="shared" si="26"/>
        <v>0</v>
      </c>
    </row>
    <row r="361" spans="1:13" x14ac:dyDescent="0.25">
      <c r="A361" s="21">
        <v>359</v>
      </c>
      <c r="B361" s="37">
        <f>IFERROR(VLOOKUP(A361,Inventory!$A$5:$B$5011, 2, FALSE),0)</f>
        <v>0</v>
      </c>
      <c r="C361" s="66">
        <f t="shared" si="27"/>
        <v>0</v>
      </c>
      <c r="D361" s="67"/>
      <c r="E361" s="66" t="str">
        <f t="shared" si="28"/>
        <v/>
      </c>
      <c r="F361" s="67"/>
      <c r="G361" s="38" t="e">
        <f t="shared" si="29"/>
        <v>#VALUE!</v>
      </c>
      <c r="H361" s="39"/>
      <c r="I361" s="21"/>
      <c r="J361" s="21"/>
      <c r="L361">
        <f>IF(SUM($B$3:B360) + B361 &gt; $J$25, IF(SUM($B$3:B360) &lt; $J$25, $J$25 - SUM($B$3:B360), 0), B361)</f>
        <v>0</v>
      </c>
      <c r="M361">
        <f t="shared" si="26"/>
        <v>0</v>
      </c>
    </row>
    <row r="362" spans="1:13" x14ac:dyDescent="0.25">
      <c r="A362" s="21">
        <v>360</v>
      </c>
      <c r="B362" s="37">
        <f>IFERROR(VLOOKUP(A362,Inventory!$A$5:$B$5011, 2, FALSE),0)</f>
        <v>0</v>
      </c>
      <c r="C362" s="66">
        <f t="shared" si="27"/>
        <v>0</v>
      </c>
      <c r="D362" s="67"/>
      <c r="E362" s="66" t="str">
        <f t="shared" si="28"/>
        <v/>
      </c>
      <c r="F362" s="67"/>
      <c r="G362" s="38" t="e">
        <f t="shared" si="29"/>
        <v>#VALUE!</v>
      </c>
      <c r="H362" s="39"/>
      <c r="I362" s="21"/>
      <c r="J362" s="21"/>
      <c r="L362">
        <f>IF(SUM($B$3:B361) + B362 &gt; $J$25, IF(SUM($B$3:B361) &lt; $J$25, $J$25 - SUM($B$3:B361), 0), B362)</f>
        <v>0</v>
      </c>
      <c r="M362">
        <f t="shared" si="26"/>
        <v>0</v>
      </c>
    </row>
    <row r="363" spans="1:13" x14ac:dyDescent="0.25">
      <c r="A363" s="21">
        <v>361</v>
      </c>
      <c r="B363" s="37">
        <f>IFERROR(VLOOKUP(A363,Inventory!$A$5:$B$5011, 2, FALSE),0)</f>
        <v>0</v>
      </c>
      <c r="C363" s="66">
        <f t="shared" si="27"/>
        <v>0</v>
      </c>
      <c r="D363" s="67"/>
      <c r="E363" s="66" t="str">
        <f t="shared" si="28"/>
        <v/>
      </c>
      <c r="F363" s="67"/>
      <c r="G363" s="38" t="e">
        <f t="shared" si="29"/>
        <v>#VALUE!</v>
      </c>
      <c r="H363" s="39"/>
      <c r="I363" s="21"/>
      <c r="J363" s="21"/>
      <c r="L363">
        <f>IF(SUM($B$3:B362) + B363 &gt; $J$25, IF(SUM($B$3:B362) &lt; $J$25, $J$25 - SUM($B$3:B362), 0), B363)</f>
        <v>0</v>
      </c>
      <c r="M363">
        <f t="shared" si="26"/>
        <v>0</v>
      </c>
    </row>
    <row r="364" spans="1:13" x14ac:dyDescent="0.25">
      <c r="A364" s="21">
        <v>362</v>
      </c>
      <c r="B364" s="37">
        <f>IFERROR(VLOOKUP(A364,Inventory!$A$5:$B$5011, 2, FALSE),0)</f>
        <v>0</v>
      </c>
      <c r="C364" s="66">
        <f t="shared" si="27"/>
        <v>0</v>
      </c>
      <c r="D364" s="67"/>
      <c r="E364" s="66" t="str">
        <f t="shared" si="28"/>
        <v/>
      </c>
      <c r="F364" s="67"/>
      <c r="G364" s="38" t="e">
        <f t="shared" si="29"/>
        <v>#VALUE!</v>
      </c>
      <c r="H364" s="39"/>
      <c r="I364" s="21"/>
      <c r="J364" s="21"/>
      <c r="L364">
        <f>IF(SUM($B$3:B363) + B364 &gt; $J$25, IF(SUM($B$3:B363) &lt; $J$25, $J$25 - SUM($B$3:B363), 0), B364)</f>
        <v>0</v>
      </c>
      <c r="M364">
        <f t="shared" si="26"/>
        <v>0</v>
      </c>
    </row>
    <row r="365" spans="1:13" x14ac:dyDescent="0.25">
      <c r="A365" s="21">
        <v>363</v>
      </c>
      <c r="B365" s="37">
        <f>IFERROR(VLOOKUP(A365,Inventory!$A$5:$B$5011, 2, FALSE),0)</f>
        <v>0</v>
      </c>
      <c r="C365" s="66">
        <f t="shared" si="27"/>
        <v>0</v>
      </c>
      <c r="D365" s="67"/>
      <c r="E365" s="66" t="str">
        <f t="shared" si="28"/>
        <v/>
      </c>
      <c r="F365" s="67"/>
      <c r="G365" s="38" t="e">
        <f t="shared" si="29"/>
        <v>#VALUE!</v>
      </c>
      <c r="H365" s="39"/>
      <c r="I365" s="21"/>
      <c r="J365" s="21"/>
      <c r="L365">
        <f>IF(SUM($B$3:B364) + B365 &gt; $J$25, IF(SUM($B$3:B364) &lt; $J$25, $J$25 - SUM($B$3:B364), 0), B365)</f>
        <v>0</v>
      </c>
      <c r="M365">
        <f t="shared" si="26"/>
        <v>0</v>
      </c>
    </row>
    <row r="366" spans="1:13" x14ac:dyDescent="0.25">
      <c r="A366" s="21">
        <v>364</v>
      </c>
      <c r="B366" s="37">
        <f>IFERROR(VLOOKUP(A366,Inventory!$A$5:$B$5011, 2, FALSE),0)</f>
        <v>0</v>
      </c>
      <c r="C366" s="66">
        <f t="shared" si="27"/>
        <v>0</v>
      </c>
      <c r="D366" s="67"/>
      <c r="E366" s="66" t="str">
        <f t="shared" si="28"/>
        <v/>
      </c>
      <c r="F366" s="67"/>
      <c r="G366" s="38" t="e">
        <f t="shared" si="29"/>
        <v>#VALUE!</v>
      </c>
      <c r="H366" s="39"/>
      <c r="I366" s="21"/>
      <c r="J366" s="21"/>
      <c r="L366">
        <f>IF(SUM($B$3:B365) + B366 &gt; $J$25, IF(SUM($B$3:B365) &lt; $J$25, $J$25 - SUM($B$3:B365), 0), B366)</f>
        <v>0</v>
      </c>
      <c r="M366">
        <f t="shared" si="26"/>
        <v>0</v>
      </c>
    </row>
    <row r="367" spans="1:13" x14ac:dyDescent="0.25">
      <c r="A367" s="21">
        <v>365</v>
      </c>
      <c r="B367" s="37">
        <f>IFERROR(VLOOKUP(A367,Inventory!$A$5:$B$5011, 2, FALSE),0)</f>
        <v>0</v>
      </c>
      <c r="C367" s="66">
        <f t="shared" si="27"/>
        <v>0</v>
      </c>
      <c r="D367" s="67"/>
      <c r="E367" s="66" t="str">
        <f t="shared" si="28"/>
        <v/>
      </c>
      <c r="F367" s="67"/>
      <c r="G367" s="38" t="e">
        <f t="shared" si="29"/>
        <v>#VALUE!</v>
      </c>
      <c r="H367" s="39"/>
      <c r="I367" s="21"/>
      <c r="J367" s="21"/>
      <c r="L367">
        <f>IF(SUM($B$3:B366) + B367 &gt; $J$25, IF(SUM($B$3:B366) &lt; $J$25, $J$25 - SUM($B$3:B366), 0), B367)</f>
        <v>0</v>
      </c>
      <c r="M367">
        <f t="shared" si="26"/>
        <v>0</v>
      </c>
    </row>
    <row r="368" spans="1:13" x14ac:dyDescent="0.25">
      <c r="A368" s="21">
        <v>366</v>
      </c>
      <c r="B368" s="37">
        <f>IFERROR(VLOOKUP(A368,Inventory!$A$5:$B$5011, 2, FALSE),0)</f>
        <v>0</v>
      </c>
      <c r="C368" s="66">
        <f t="shared" si="27"/>
        <v>0</v>
      </c>
      <c r="D368" s="67"/>
      <c r="E368" s="66" t="str">
        <f t="shared" si="28"/>
        <v/>
      </c>
      <c r="F368" s="67"/>
      <c r="G368" s="38" t="e">
        <f t="shared" si="29"/>
        <v>#VALUE!</v>
      </c>
      <c r="H368" s="39"/>
      <c r="I368" s="21"/>
      <c r="J368" s="21"/>
      <c r="L368">
        <f>IF(SUM($B$3:B367) + B368 &gt; $J$25, IF(SUM($B$3:B367) &lt; $J$25, $J$25 - SUM($B$3:B367), 0), B368)</f>
        <v>0</v>
      </c>
      <c r="M368">
        <f t="shared" si="26"/>
        <v>0</v>
      </c>
    </row>
    <row r="369" spans="1:13" x14ac:dyDescent="0.25">
      <c r="A369" s="21">
        <v>367</v>
      </c>
      <c r="B369" s="37">
        <f>IFERROR(VLOOKUP(A369,Inventory!$A$5:$B$5011, 2, FALSE),0)</f>
        <v>0</v>
      </c>
      <c r="C369" s="66">
        <f t="shared" si="27"/>
        <v>0</v>
      </c>
      <c r="D369" s="67"/>
      <c r="E369" s="66" t="str">
        <f t="shared" si="28"/>
        <v/>
      </c>
      <c r="F369" s="67"/>
      <c r="G369" s="38" t="e">
        <f t="shared" si="29"/>
        <v>#VALUE!</v>
      </c>
      <c r="H369" s="39"/>
      <c r="I369" s="21"/>
      <c r="J369" s="21"/>
      <c r="L369">
        <f>IF(SUM($B$3:B368) + B369 &gt; $J$25, IF(SUM($B$3:B368) &lt; $J$25, $J$25 - SUM($B$3:B368), 0), B369)</f>
        <v>0</v>
      </c>
      <c r="M369">
        <f t="shared" si="26"/>
        <v>0</v>
      </c>
    </row>
    <row r="370" spans="1:13" x14ac:dyDescent="0.25">
      <c r="A370" s="21">
        <v>368</v>
      </c>
      <c r="B370" s="37">
        <f>IFERROR(VLOOKUP(A370,Inventory!$A$5:$B$5011, 2, FALSE),0)</f>
        <v>0</v>
      </c>
      <c r="C370" s="66">
        <f t="shared" si="27"/>
        <v>0</v>
      </c>
      <c r="D370" s="67"/>
      <c r="E370" s="66" t="str">
        <f t="shared" si="28"/>
        <v/>
      </c>
      <c r="F370" s="67"/>
      <c r="G370" s="38" t="e">
        <f t="shared" si="29"/>
        <v>#VALUE!</v>
      </c>
      <c r="H370" s="39"/>
      <c r="I370" s="21"/>
      <c r="J370" s="21"/>
      <c r="L370">
        <f>IF(SUM($B$3:B369) + B370 &gt; $J$25, IF(SUM($B$3:B369) &lt; $J$25, $J$25 - SUM($B$3:B369), 0), B370)</f>
        <v>0</v>
      </c>
      <c r="M370">
        <f t="shared" si="26"/>
        <v>0</v>
      </c>
    </row>
    <row r="371" spans="1:13" x14ac:dyDescent="0.25">
      <c r="A371" s="21">
        <v>369</v>
      </c>
      <c r="B371" s="37">
        <f>IFERROR(VLOOKUP(A371,Inventory!$A$5:$B$5011, 2, FALSE),0)</f>
        <v>0</v>
      </c>
      <c r="C371" s="66">
        <f t="shared" si="27"/>
        <v>0</v>
      </c>
      <c r="D371" s="67"/>
      <c r="E371" s="66" t="str">
        <f t="shared" si="28"/>
        <v/>
      </c>
      <c r="F371" s="67"/>
      <c r="G371" s="38" t="e">
        <f t="shared" si="29"/>
        <v>#VALUE!</v>
      </c>
      <c r="H371" s="39"/>
      <c r="I371" s="21"/>
      <c r="J371" s="21"/>
      <c r="L371">
        <f>IF(SUM($B$3:B370) + B371 &gt; $J$25, IF(SUM($B$3:B370) &lt; $J$25, $J$25 - SUM($B$3:B370), 0), B371)</f>
        <v>0</v>
      </c>
      <c r="M371">
        <f t="shared" si="26"/>
        <v>0</v>
      </c>
    </row>
    <row r="372" spans="1:13" x14ac:dyDescent="0.25">
      <c r="A372" s="21">
        <v>370</v>
      </c>
      <c r="B372" s="37">
        <f>IFERROR(VLOOKUP(A372,Inventory!$A$5:$B$5011, 2, FALSE),0)</f>
        <v>0</v>
      </c>
      <c r="C372" s="66">
        <f t="shared" si="27"/>
        <v>0</v>
      </c>
      <c r="D372" s="67"/>
      <c r="E372" s="66" t="str">
        <f t="shared" si="28"/>
        <v/>
      </c>
      <c r="F372" s="67"/>
      <c r="G372" s="38" t="e">
        <f t="shared" si="29"/>
        <v>#VALUE!</v>
      </c>
      <c r="H372" s="39"/>
      <c r="I372" s="21"/>
      <c r="J372" s="21"/>
      <c r="L372">
        <f>IF(SUM($B$3:B371) + B372 &gt; $J$25, IF(SUM($B$3:B371) &lt; $J$25, $J$25 - SUM($B$3:B371), 0), B372)</f>
        <v>0</v>
      </c>
      <c r="M372">
        <f t="shared" si="26"/>
        <v>0</v>
      </c>
    </row>
    <row r="373" spans="1:13" x14ac:dyDescent="0.25">
      <c r="A373" s="21">
        <v>371</v>
      </c>
      <c r="B373" s="37">
        <f>IFERROR(VLOOKUP(A373,Inventory!$A$5:$B$5011, 2, FALSE),0)</f>
        <v>0</v>
      </c>
      <c r="C373" s="66">
        <f t="shared" si="27"/>
        <v>0</v>
      </c>
      <c r="D373" s="67"/>
      <c r="E373" s="66" t="str">
        <f t="shared" si="28"/>
        <v/>
      </c>
      <c r="F373" s="67"/>
      <c r="G373" s="38" t="e">
        <f t="shared" si="29"/>
        <v>#VALUE!</v>
      </c>
      <c r="H373" s="39"/>
      <c r="I373" s="21"/>
      <c r="J373" s="21"/>
      <c r="L373">
        <f>IF(SUM($B$3:B372) + B373 &gt; $J$25, IF(SUM($B$3:B372) &lt; $J$25, $J$25 - SUM($B$3:B372), 0), B373)</f>
        <v>0</v>
      </c>
      <c r="M373">
        <f t="shared" si="26"/>
        <v>0</v>
      </c>
    </row>
    <row r="374" spans="1:13" x14ac:dyDescent="0.25">
      <c r="A374" s="21">
        <v>372</v>
      </c>
      <c r="B374" s="37">
        <f>IFERROR(VLOOKUP(A374,Inventory!$A$5:$B$5011, 2, FALSE),0)</f>
        <v>0</v>
      </c>
      <c r="C374" s="66">
        <f t="shared" si="27"/>
        <v>0</v>
      </c>
      <c r="D374" s="67"/>
      <c r="E374" s="66" t="str">
        <f t="shared" si="28"/>
        <v/>
      </c>
      <c r="F374" s="67"/>
      <c r="G374" s="38" t="e">
        <f t="shared" si="29"/>
        <v>#VALUE!</v>
      </c>
      <c r="H374" s="39"/>
      <c r="I374" s="21"/>
      <c r="J374" s="21"/>
      <c r="L374">
        <f>IF(SUM($B$3:B373) + B374 &gt; $J$25, IF(SUM($B$3:B373) &lt; $J$25, $J$25 - SUM($B$3:B373), 0), B374)</f>
        <v>0</v>
      </c>
      <c r="M374">
        <f t="shared" si="26"/>
        <v>0</v>
      </c>
    </row>
    <row r="375" spans="1:13" x14ac:dyDescent="0.25">
      <c r="A375" s="21">
        <v>373</v>
      </c>
      <c r="B375" s="37">
        <f>IFERROR(VLOOKUP(A375,Inventory!$A$5:$B$5011, 2, FALSE),0)</f>
        <v>0</v>
      </c>
      <c r="C375" s="66">
        <f t="shared" si="27"/>
        <v>0</v>
      </c>
      <c r="D375" s="67"/>
      <c r="E375" s="66" t="str">
        <f t="shared" si="28"/>
        <v/>
      </c>
      <c r="F375" s="67"/>
      <c r="G375" s="38" t="e">
        <f t="shared" si="29"/>
        <v>#VALUE!</v>
      </c>
      <c r="H375" s="39"/>
      <c r="I375" s="21"/>
      <c r="J375" s="21"/>
      <c r="L375">
        <f>IF(SUM($B$3:B374) + B375 &gt; $J$25, IF(SUM($B$3:B374) &lt; $J$25, $J$25 - SUM($B$3:B374), 0), B375)</f>
        <v>0</v>
      </c>
      <c r="M375">
        <f t="shared" si="26"/>
        <v>0</v>
      </c>
    </row>
    <row r="376" spans="1:13" x14ac:dyDescent="0.25">
      <c r="A376" s="21">
        <v>374</v>
      </c>
      <c r="B376" s="37">
        <f>IFERROR(VLOOKUP(A376,Inventory!$A$5:$B$5011, 2, FALSE),0)</f>
        <v>0</v>
      </c>
      <c r="C376" s="66">
        <f t="shared" si="27"/>
        <v>0</v>
      </c>
      <c r="D376" s="67"/>
      <c r="E376" s="66" t="str">
        <f t="shared" si="28"/>
        <v/>
      </c>
      <c r="F376" s="67"/>
      <c r="G376" s="38" t="e">
        <f t="shared" si="29"/>
        <v>#VALUE!</v>
      </c>
      <c r="H376" s="39"/>
      <c r="I376" s="21"/>
      <c r="J376" s="21"/>
      <c r="L376">
        <f>IF(SUM($B$3:B375) + B376 &gt; $J$25, IF(SUM($B$3:B375) &lt; $J$25, $J$25 - SUM($B$3:B375), 0), B376)</f>
        <v>0</v>
      </c>
      <c r="M376">
        <f t="shared" si="26"/>
        <v>0</v>
      </c>
    </row>
    <row r="377" spans="1:13" x14ac:dyDescent="0.25">
      <c r="A377" s="21">
        <v>375</v>
      </c>
      <c r="B377" s="37">
        <f>IFERROR(VLOOKUP(A377,Inventory!$A$5:$B$5011, 2, FALSE),0)</f>
        <v>0</v>
      </c>
      <c r="C377" s="66">
        <f t="shared" si="27"/>
        <v>0</v>
      </c>
      <c r="D377" s="67"/>
      <c r="E377" s="66" t="str">
        <f t="shared" si="28"/>
        <v/>
      </c>
      <c r="F377" s="67"/>
      <c r="G377" s="38" t="e">
        <f t="shared" si="29"/>
        <v>#VALUE!</v>
      </c>
      <c r="H377" s="39"/>
      <c r="I377" s="21"/>
      <c r="J377" s="21"/>
      <c r="L377">
        <f>IF(SUM($B$3:B376) + B377 &gt; $J$25, IF(SUM($B$3:B376) &lt; $J$25, $J$25 - SUM($B$3:B376), 0), B377)</f>
        <v>0</v>
      </c>
      <c r="M377">
        <f t="shared" si="26"/>
        <v>0</v>
      </c>
    </row>
    <row r="378" spans="1:13" x14ac:dyDescent="0.25">
      <c r="A378" s="21">
        <v>376</v>
      </c>
      <c r="B378" s="37">
        <f>IFERROR(VLOOKUP(A378,Inventory!$A$5:$B$5011, 2, FALSE),0)</f>
        <v>0</v>
      </c>
      <c r="C378" s="66">
        <f t="shared" si="27"/>
        <v>0</v>
      </c>
      <c r="D378" s="67"/>
      <c r="E378" s="66" t="str">
        <f t="shared" si="28"/>
        <v/>
      </c>
      <c r="F378" s="67"/>
      <c r="G378" s="38" t="e">
        <f t="shared" si="29"/>
        <v>#VALUE!</v>
      </c>
      <c r="H378" s="39"/>
      <c r="I378" s="21"/>
      <c r="J378" s="21"/>
      <c r="L378">
        <f>IF(SUM($B$3:B377) + B378 &gt; $J$25, IF(SUM($B$3:B377) &lt; $J$25, $J$25 - SUM($B$3:B377), 0), B378)</f>
        <v>0</v>
      </c>
      <c r="M378">
        <f t="shared" si="26"/>
        <v>0</v>
      </c>
    </row>
    <row r="379" spans="1:13" x14ac:dyDescent="0.25">
      <c r="A379" s="21">
        <v>377</v>
      </c>
      <c r="B379" s="37">
        <f>IFERROR(VLOOKUP(A379,Inventory!$A$5:$B$5011, 2, FALSE),0)</f>
        <v>0</v>
      </c>
      <c r="C379" s="66">
        <f t="shared" si="27"/>
        <v>0</v>
      </c>
      <c r="D379" s="67"/>
      <c r="E379" s="66" t="str">
        <f t="shared" si="28"/>
        <v/>
      </c>
      <c r="F379" s="67"/>
      <c r="G379" s="38" t="e">
        <f t="shared" si="29"/>
        <v>#VALUE!</v>
      </c>
      <c r="H379" s="39"/>
      <c r="I379" s="21"/>
      <c r="J379" s="21"/>
      <c r="L379">
        <f>IF(SUM($B$3:B378) + B379 &gt; $J$25, IF(SUM($B$3:B378) &lt; $J$25, $J$25 - SUM($B$3:B378), 0), B379)</f>
        <v>0</v>
      </c>
      <c r="M379">
        <f t="shared" si="26"/>
        <v>0</v>
      </c>
    </row>
    <row r="380" spans="1:13" x14ac:dyDescent="0.25">
      <c r="A380" s="21">
        <v>378</v>
      </c>
      <c r="B380" s="37">
        <f>IFERROR(VLOOKUP(A380,Inventory!$A$5:$B$5011, 2, FALSE),0)</f>
        <v>0</v>
      </c>
      <c r="C380" s="66">
        <f t="shared" si="27"/>
        <v>0</v>
      </c>
      <c r="D380" s="67"/>
      <c r="E380" s="66" t="str">
        <f t="shared" si="28"/>
        <v/>
      </c>
      <c r="F380" s="67"/>
      <c r="G380" s="38" t="e">
        <f t="shared" si="29"/>
        <v>#VALUE!</v>
      </c>
      <c r="H380" s="39"/>
      <c r="I380" s="21"/>
      <c r="J380" s="21"/>
      <c r="L380">
        <f>IF(SUM($B$3:B379) + B380 &gt; $J$25, IF(SUM($B$3:B379) &lt; $J$25, $J$25 - SUM($B$3:B379), 0), B380)</f>
        <v>0</v>
      </c>
      <c r="M380">
        <f t="shared" si="26"/>
        <v>0</v>
      </c>
    </row>
    <row r="381" spans="1:13" x14ac:dyDescent="0.25">
      <c r="A381" s="21">
        <v>379</v>
      </c>
      <c r="B381" s="37">
        <f>IFERROR(VLOOKUP(A381,Inventory!$A$5:$B$5011, 2, FALSE),0)</f>
        <v>0</v>
      </c>
      <c r="C381" s="66">
        <f t="shared" si="27"/>
        <v>0</v>
      </c>
      <c r="D381" s="67"/>
      <c r="E381" s="66" t="str">
        <f t="shared" si="28"/>
        <v/>
      </c>
      <c r="F381" s="67"/>
      <c r="G381" s="38" t="e">
        <f t="shared" si="29"/>
        <v>#VALUE!</v>
      </c>
      <c r="H381" s="39"/>
      <c r="I381" s="21"/>
      <c r="J381" s="21"/>
      <c r="L381">
        <f>IF(SUM($B$3:B380) + B381 &gt; $J$25, IF(SUM($B$3:B380) &lt; $J$25, $J$25 - SUM($B$3:B380), 0), B381)</f>
        <v>0</v>
      </c>
      <c r="M381">
        <f t="shared" si="26"/>
        <v>0</v>
      </c>
    </row>
    <row r="382" spans="1:13" x14ac:dyDescent="0.25">
      <c r="A382" s="21">
        <v>380</v>
      </c>
      <c r="B382" s="37">
        <f>IFERROR(VLOOKUP(A382,Inventory!$A$5:$B$5011, 2, FALSE),0)</f>
        <v>0</v>
      </c>
      <c r="C382" s="66">
        <f t="shared" si="27"/>
        <v>0</v>
      </c>
      <c r="D382" s="67"/>
      <c r="E382" s="66" t="str">
        <f t="shared" si="28"/>
        <v/>
      </c>
      <c r="F382" s="67"/>
      <c r="G382" s="38" t="e">
        <f t="shared" si="29"/>
        <v>#VALUE!</v>
      </c>
      <c r="H382" s="39"/>
      <c r="I382" s="21"/>
      <c r="J382" s="21"/>
      <c r="L382">
        <f>IF(SUM($B$3:B381) + B382 &gt; $J$25, IF(SUM($B$3:B381) &lt; $J$25, $J$25 - SUM($B$3:B381), 0), B382)</f>
        <v>0</v>
      </c>
      <c r="M382">
        <f t="shared" si="26"/>
        <v>0</v>
      </c>
    </row>
    <row r="383" spans="1:13" x14ac:dyDescent="0.25">
      <c r="A383" s="21">
        <v>381</v>
      </c>
      <c r="B383" s="37">
        <f>IFERROR(VLOOKUP(A383,Inventory!$A$5:$B$5011, 2, FALSE),0)</f>
        <v>0</v>
      </c>
      <c r="C383" s="66">
        <f t="shared" si="27"/>
        <v>0</v>
      </c>
      <c r="D383" s="67"/>
      <c r="E383" s="66" t="str">
        <f t="shared" si="28"/>
        <v/>
      </c>
      <c r="F383" s="67"/>
      <c r="G383" s="38" t="e">
        <f t="shared" si="29"/>
        <v>#VALUE!</v>
      </c>
      <c r="H383" s="39"/>
      <c r="I383" s="21"/>
      <c r="J383" s="21"/>
      <c r="L383">
        <f>IF(SUM($B$3:B382) + B383 &gt; $J$25, IF(SUM($B$3:B382) &lt; $J$25, $J$25 - SUM($B$3:B382), 0), B383)</f>
        <v>0</v>
      </c>
      <c r="M383">
        <f t="shared" si="26"/>
        <v>0</v>
      </c>
    </row>
    <row r="384" spans="1:13" x14ac:dyDescent="0.25">
      <c r="A384" s="21">
        <v>382</v>
      </c>
      <c r="B384" s="37">
        <f>IFERROR(VLOOKUP(A384,Inventory!$A$5:$B$5011, 2, FALSE),0)</f>
        <v>0</v>
      </c>
      <c r="C384" s="66">
        <f t="shared" si="27"/>
        <v>0</v>
      </c>
      <c r="D384" s="67"/>
      <c r="E384" s="66" t="str">
        <f t="shared" si="28"/>
        <v/>
      </c>
      <c r="F384" s="67"/>
      <c r="G384" s="38" t="e">
        <f t="shared" si="29"/>
        <v>#VALUE!</v>
      </c>
      <c r="H384" s="39"/>
      <c r="I384" s="21"/>
      <c r="J384" s="21"/>
      <c r="L384">
        <f>IF(SUM($B$3:B383) + B384 &gt; $J$25, IF(SUM($B$3:B383) &lt; $J$25, $J$25 - SUM($B$3:B383), 0), B384)</f>
        <v>0</v>
      </c>
      <c r="M384">
        <f t="shared" si="26"/>
        <v>0</v>
      </c>
    </row>
    <row r="385" spans="1:13" x14ac:dyDescent="0.25">
      <c r="A385" s="21">
        <v>383</v>
      </c>
      <c r="B385" s="37">
        <f>IFERROR(VLOOKUP(A385,Inventory!$A$5:$B$5011, 2, FALSE),0)</f>
        <v>0</v>
      </c>
      <c r="C385" s="66">
        <f t="shared" si="27"/>
        <v>0</v>
      </c>
      <c r="D385" s="67"/>
      <c r="E385" s="66" t="str">
        <f t="shared" si="28"/>
        <v/>
      </c>
      <c r="F385" s="67"/>
      <c r="G385" s="38" t="e">
        <f t="shared" si="29"/>
        <v>#VALUE!</v>
      </c>
      <c r="H385" s="39"/>
      <c r="I385" s="21"/>
      <c r="J385" s="21"/>
      <c r="L385">
        <f>IF(SUM($B$3:B384) + B385 &gt; $J$25, IF(SUM($B$3:B384) &lt; $J$25, $J$25 - SUM($B$3:B384), 0), B385)</f>
        <v>0</v>
      </c>
      <c r="M385">
        <f t="shared" si="26"/>
        <v>0</v>
      </c>
    </row>
    <row r="386" spans="1:13" x14ac:dyDescent="0.25">
      <c r="A386" s="21">
        <v>384</v>
      </c>
      <c r="B386" s="37">
        <f>IFERROR(VLOOKUP(A386,Inventory!$A$5:$B$5011, 2, FALSE),0)</f>
        <v>0</v>
      </c>
      <c r="C386" s="66">
        <f t="shared" si="27"/>
        <v>0</v>
      </c>
      <c r="D386" s="67"/>
      <c r="E386" s="66" t="str">
        <f t="shared" si="28"/>
        <v/>
      </c>
      <c r="F386" s="67"/>
      <c r="G386" s="38" t="e">
        <f t="shared" si="29"/>
        <v>#VALUE!</v>
      </c>
      <c r="H386" s="39"/>
      <c r="I386" s="21"/>
      <c r="J386" s="21"/>
      <c r="L386">
        <f>IF(SUM($B$3:B385) + B386 &gt; $J$25, IF(SUM($B$3:B385) &lt; $J$25, $J$25 - SUM($B$3:B385), 0), B386)</f>
        <v>0</v>
      </c>
      <c r="M386">
        <f t="shared" si="26"/>
        <v>0</v>
      </c>
    </row>
    <row r="387" spans="1:13" x14ac:dyDescent="0.25">
      <c r="A387" s="21">
        <v>385</v>
      </c>
      <c r="B387" s="37">
        <f>IFERROR(VLOOKUP(A387,Inventory!$A$5:$B$5011, 2, FALSE),0)</f>
        <v>0</v>
      </c>
      <c r="C387" s="66">
        <f t="shared" si="27"/>
        <v>0</v>
      </c>
      <c r="D387" s="67"/>
      <c r="E387" s="66" t="str">
        <f t="shared" si="28"/>
        <v/>
      </c>
      <c r="F387" s="67"/>
      <c r="G387" s="38" t="e">
        <f t="shared" si="29"/>
        <v>#VALUE!</v>
      </c>
      <c r="H387" s="39"/>
      <c r="I387" s="21"/>
      <c r="J387" s="21"/>
      <c r="L387">
        <f>IF(SUM($B$3:B386) + B387 &gt; $J$25, IF(SUM($B$3:B386) &lt; $J$25, $J$25 - SUM($B$3:B386), 0), B387)</f>
        <v>0</v>
      </c>
      <c r="M387">
        <f t="shared" si="26"/>
        <v>0</v>
      </c>
    </row>
    <row r="388" spans="1:13" x14ac:dyDescent="0.25">
      <c r="A388" s="21">
        <v>386</v>
      </c>
      <c r="B388" s="37">
        <f>IFERROR(VLOOKUP(A388,Inventory!$A$5:$B$5011, 2, FALSE),0)</f>
        <v>0</v>
      </c>
      <c r="C388" s="66">
        <f t="shared" si="27"/>
        <v>0</v>
      </c>
      <c r="D388" s="67"/>
      <c r="E388" s="66" t="str">
        <f t="shared" si="28"/>
        <v/>
      </c>
      <c r="F388" s="67"/>
      <c r="G388" s="38" t="e">
        <f t="shared" si="29"/>
        <v>#VALUE!</v>
      </c>
      <c r="H388" s="39"/>
      <c r="I388" s="21"/>
      <c r="J388" s="21"/>
      <c r="L388">
        <f>IF(SUM($B$3:B387) + B388 &gt; $J$25, IF(SUM($B$3:B387) &lt; $J$25, $J$25 - SUM($B$3:B387), 0), B388)</f>
        <v>0</v>
      </c>
      <c r="M388">
        <f t="shared" si="26"/>
        <v>0</v>
      </c>
    </row>
    <row r="389" spans="1:13" x14ac:dyDescent="0.25">
      <c r="A389" s="21">
        <v>387</v>
      </c>
      <c r="B389" s="37">
        <f>IFERROR(VLOOKUP(A389,Inventory!$A$5:$B$5011, 2, FALSE),0)</f>
        <v>0</v>
      </c>
      <c r="C389" s="66">
        <f t="shared" si="27"/>
        <v>0</v>
      </c>
      <c r="D389" s="67"/>
      <c r="E389" s="66" t="str">
        <f t="shared" si="28"/>
        <v/>
      </c>
      <c r="F389" s="67"/>
      <c r="G389" s="38" t="e">
        <f t="shared" si="29"/>
        <v>#VALUE!</v>
      </c>
      <c r="H389" s="39"/>
      <c r="I389" s="21"/>
      <c r="J389" s="21"/>
      <c r="L389">
        <f>IF(SUM($B$3:B388) + B389 &gt; $J$25, IF(SUM($B$3:B388) &lt; $J$25, $J$25 - SUM($B$3:B388), 0), B389)</f>
        <v>0</v>
      </c>
      <c r="M389">
        <f t="shared" ref="M389:M452" si="30">IF(L388&gt;=$J$25,L389,(L389+L388))</f>
        <v>0</v>
      </c>
    </row>
    <row r="390" spans="1:13" x14ac:dyDescent="0.25">
      <c r="A390" s="21">
        <v>388</v>
      </c>
      <c r="B390" s="37">
        <f>IFERROR(VLOOKUP(A390,Inventory!$A$5:$B$5011, 2, FALSE),0)</f>
        <v>0</v>
      </c>
      <c r="C390" s="66">
        <f t="shared" si="27"/>
        <v>0</v>
      </c>
      <c r="D390" s="67"/>
      <c r="E390" s="66" t="str">
        <f t="shared" si="28"/>
        <v/>
      </c>
      <c r="F390" s="67"/>
      <c r="G390" s="38" t="e">
        <f t="shared" si="29"/>
        <v>#VALUE!</v>
      </c>
      <c r="H390" s="39"/>
      <c r="I390" s="21"/>
      <c r="J390" s="21"/>
      <c r="L390">
        <f>IF(SUM($B$3:B389) + B390 &gt; $J$25, IF(SUM($B$3:B389) &lt; $J$25, $J$25 - SUM($B$3:B389), 0), B390)</f>
        <v>0</v>
      </c>
      <c r="M390">
        <f t="shared" si="30"/>
        <v>0</v>
      </c>
    </row>
    <row r="391" spans="1:13" x14ac:dyDescent="0.25">
      <c r="A391" s="21">
        <v>389</v>
      </c>
      <c r="B391" s="37">
        <f>IFERROR(VLOOKUP(A391,Inventory!$A$5:$B$5011, 2, FALSE),0)</f>
        <v>0</v>
      </c>
      <c r="C391" s="66">
        <f t="shared" si="27"/>
        <v>0</v>
      </c>
      <c r="D391" s="67"/>
      <c r="E391" s="66" t="str">
        <f t="shared" si="28"/>
        <v/>
      </c>
      <c r="F391" s="67"/>
      <c r="G391" s="38" t="e">
        <f t="shared" si="29"/>
        <v>#VALUE!</v>
      </c>
      <c r="H391" s="39"/>
      <c r="I391" s="21"/>
      <c r="J391" s="21"/>
      <c r="L391">
        <f>IF(SUM($B$3:B390) + B391 &gt; $J$25, IF(SUM($B$3:B390) &lt; $J$25, $J$25 - SUM($B$3:B390), 0), B391)</f>
        <v>0</v>
      </c>
      <c r="M391">
        <f t="shared" si="30"/>
        <v>0</v>
      </c>
    </row>
    <row r="392" spans="1:13" x14ac:dyDescent="0.25">
      <c r="A392" s="21">
        <v>390</v>
      </c>
      <c r="B392" s="37">
        <f>IFERROR(VLOOKUP(A392,Inventory!$A$5:$B$5011, 2, FALSE),0)</f>
        <v>0</v>
      </c>
      <c r="C392" s="66">
        <f t="shared" si="27"/>
        <v>0</v>
      </c>
      <c r="D392" s="67"/>
      <c r="E392" s="66" t="str">
        <f t="shared" si="28"/>
        <v/>
      </c>
      <c r="F392" s="67"/>
      <c r="G392" s="38" t="e">
        <f t="shared" si="29"/>
        <v>#VALUE!</v>
      </c>
      <c r="H392" s="39"/>
      <c r="I392" s="21"/>
      <c r="J392" s="21"/>
      <c r="L392">
        <f>IF(SUM($B$3:B391) + B392 &gt; $J$25, IF(SUM($B$3:B391) &lt; $J$25, $J$25 - SUM($B$3:B391), 0), B392)</f>
        <v>0</v>
      </c>
      <c r="M392">
        <f t="shared" si="30"/>
        <v>0</v>
      </c>
    </row>
    <row r="393" spans="1:13" x14ac:dyDescent="0.25">
      <c r="A393" s="21">
        <v>391</v>
      </c>
      <c r="B393" s="37">
        <f>IFERROR(VLOOKUP(A393,Inventory!$A$5:$B$5011, 2, FALSE),0)</f>
        <v>0</v>
      </c>
      <c r="C393" s="66">
        <f t="shared" si="27"/>
        <v>0</v>
      </c>
      <c r="D393" s="67"/>
      <c r="E393" s="66" t="str">
        <f t="shared" si="28"/>
        <v/>
      </c>
      <c r="F393" s="67"/>
      <c r="G393" s="38" t="e">
        <f t="shared" si="29"/>
        <v>#VALUE!</v>
      </c>
      <c r="H393" s="39"/>
      <c r="I393" s="21"/>
      <c r="J393" s="21"/>
      <c r="L393">
        <f>IF(SUM($B$3:B392) + B393 &gt; $J$25, IF(SUM($B$3:B392) &lt; $J$25, $J$25 - SUM($B$3:B392), 0), B393)</f>
        <v>0</v>
      </c>
      <c r="M393">
        <f t="shared" si="30"/>
        <v>0</v>
      </c>
    </row>
    <row r="394" spans="1:13" x14ac:dyDescent="0.25">
      <c r="A394" s="21">
        <v>392</v>
      </c>
      <c r="B394" s="37">
        <f>IFERROR(VLOOKUP(A394,Inventory!$A$5:$B$5011, 2, FALSE),0)</f>
        <v>0</v>
      </c>
      <c r="C394" s="66">
        <f t="shared" si="27"/>
        <v>0</v>
      </c>
      <c r="D394" s="67"/>
      <c r="E394" s="66" t="str">
        <f t="shared" si="28"/>
        <v/>
      </c>
      <c r="F394" s="67"/>
      <c r="G394" s="38" t="e">
        <f t="shared" si="29"/>
        <v>#VALUE!</v>
      </c>
      <c r="H394" s="39"/>
      <c r="I394" s="21"/>
      <c r="J394" s="21"/>
      <c r="L394">
        <f>IF(SUM($B$3:B393) + B394 &gt; $J$25, IF(SUM($B$3:B393) &lt; $J$25, $J$25 - SUM($B$3:B393), 0), B394)</f>
        <v>0</v>
      </c>
      <c r="M394">
        <f t="shared" si="30"/>
        <v>0</v>
      </c>
    </row>
    <row r="395" spans="1:13" x14ac:dyDescent="0.25">
      <c r="A395" s="21">
        <v>393</v>
      </c>
      <c r="B395" s="37">
        <f>IFERROR(VLOOKUP(A395,Inventory!$A$5:$B$5011, 2, FALSE),0)</f>
        <v>0</v>
      </c>
      <c r="C395" s="66">
        <f t="shared" si="27"/>
        <v>0</v>
      </c>
      <c r="D395" s="67"/>
      <c r="E395" s="66" t="str">
        <f t="shared" si="28"/>
        <v/>
      </c>
      <c r="F395" s="67"/>
      <c r="G395" s="38" t="e">
        <f t="shared" si="29"/>
        <v>#VALUE!</v>
      </c>
      <c r="H395" s="39"/>
      <c r="I395" s="21"/>
      <c r="J395" s="21"/>
      <c r="L395">
        <f>IF(SUM($B$3:B394) + B395 &gt; $J$25, IF(SUM($B$3:B394) &lt; $J$25, $J$25 - SUM($B$3:B394), 0), B395)</f>
        <v>0</v>
      </c>
      <c r="M395">
        <f t="shared" si="30"/>
        <v>0</v>
      </c>
    </row>
    <row r="396" spans="1:13" x14ac:dyDescent="0.25">
      <c r="A396" s="21">
        <v>394</v>
      </c>
      <c r="B396" s="37">
        <f>IFERROR(VLOOKUP(A396,Inventory!$A$5:$B$5011, 2, FALSE),0)</f>
        <v>0</v>
      </c>
      <c r="C396" s="66">
        <f t="shared" si="27"/>
        <v>0</v>
      </c>
      <c r="D396" s="67"/>
      <c r="E396" s="66" t="str">
        <f t="shared" si="28"/>
        <v/>
      </c>
      <c r="F396" s="67"/>
      <c r="G396" s="38" t="e">
        <f t="shared" si="29"/>
        <v>#VALUE!</v>
      </c>
      <c r="H396" s="39"/>
      <c r="I396" s="21"/>
      <c r="J396" s="21"/>
      <c r="L396">
        <f>IF(SUM($B$3:B395) + B396 &gt; $J$25, IF(SUM($B$3:B395) &lt; $J$25, $J$25 - SUM($B$3:B395), 0), B396)</f>
        <v>0</v>
      </c>
      <c r="M396">
        <f t="shared" si="30"/>
        <v>0</v>
      </c>
    </row>
    <row r="397" spans="1:13" x14ac:dyDescent="0.25">
      <c r="A397" s="21">
        <v>395</v>
      </c>
      <c r="B397" s="37">
        <f>IFERROR(VLOOKUP(A397,Inventory!$A$5:$B$5011, 2, FALSE),0)</f>
        <v>0</v>
      </c>
      <c r="C397" s="66">
        <f t="shared" si="27"/>
        <v>0</v>
      </c>
      <c r="D397" s="67"/>
      <c r="E397" s="66" t="str">
        <f t="shared" si="28"/>
        <v/>
      </c>
      <c r="F397" s="67"/>
      <c r="G397" s="38" t="e">
        <f t="shared" si="29"/>
        <v>#VALUE!</v>
      </c>
      <c r="H397" s="39"/>
      <c r="I397" s="21"/>
      <c r="J397" s="21"/>
      <c r="L397">
        <f>IF(SUM($B$3:B396) + B397 &gt; $J$25, IF(SUM($B$3:B396) &lt; $J$25, $J$25 - SUM($B$3:B396), 0), B397)</f>
        <v>0</v>
      </c>
      <c r="M397">
        <f t="shared" si="30"/>
        <v>0</v>
      </c>
    </row>
    <row r="398" spans="1:13" x14ac:dyDescent="0.25">
      <c r="A398" s="21">
        <v>396</v>
      </c>
      <c r="B398" s="37">
        <f>IFERROR(VLOOKUP(A398,Inventory!$A$5:$B$5011, 2, FALSE),0)</f>
        <v>0</v>
      </c>
      <c r="C398" s="66">
        <f t="shared" si="27"/>
        <v>0</v>
      </c>
      <c r="D398" s="67"/>
      <c r="E398" s="66" t="str">
        <f t="shared" si="28"/>
        <v/>
      </c>
      <c r="F398" s="67"/>
      <c r="G398" s="38" t="e">
        <f t="shared" si="29"/>
        <v>#VALUE!</v>
      </c>
      <c r="H398" s="39"/>
      <c r="I398" s="21"/>
      <c r="J398" s="21"/>
      <c r="L398">
        <f>IF(SUM($B$3:B397) + B398 &gt; $J$25, IF(SUM($B$3:B397) &lt; $J$25, $J$25 - SUM($B$3:B397), 0), B398)</f>
        <v>0</v>
      </c>
      <c r="M398">
        <f t="shared" si="30"/>
        <v>0</v>
      </c>
    </row>
    <row r="399" spans="1:13" x14ac:dyDescent="0.25">
      <c r="A399" s="21">
        <v>397</v>
      </c>
      <c r="B399" s="37">
        <f>IFERROR(VLOOKUP(A399,Inventory!$A$5:$B$5011, 2, FALSE),0)</f>
        <v>0</v>
      </c>
      <c r="C399" s="66">
        <f t="shared" si="27"/>
        <v>0</v>
      </c>
      <c r="D399" s="67"/>
      <c r="E399" s="66" t="str">
        <f t="shared" si="28"/>
        <v/>
      </c>
      <c r="F399" s="67"/>
      <c r="G399" s="38" t="e">
        <f t="shared" si="29"/>
        <v>#VALUE!</v>
      </c>
      <c r="H399" s="39"/>
      <c r="I399" s="21"/>
      <c r="J399" s="21"/>
      <c r="L399">
        <f>IF(SUM($B$3:B398) + B399 &gt; $J$25, IF(SUM($B$3:B398) &lt; $J$25, $J$25 - SUM($B$3:B398), 0), B399)</f>
        <v>0</v>
      </c>
      <c r="M399">
        <f t="shared" si="30"/>
        <v>0</v>
      </c>
    </row>
    <row r="400" spans="1:13" x14ac:dyDescent="0.25">
      <c r="A400" s="21">
        <v>398</v>
      </c>
      <c r="B400" s="37">
        <f>IFERROR(VLOOKUP(A400,Inventory!$A$5:$B$5011, 2, FALSE),0)</f>
        <v>0</v>
      </c>
      <c r="C400" s="66">
        <f t="shared" si="27"/>
        <v>0</v>
      </c>
      <c r="D400" s="67"/>
      <c r="E400" s="66" t="str">
        <f t="shared" si="28"/>
        <v/>
      </c>
      <c r="F400" s="67"/>
      <c r="G400" s="38" t="e">
        <f t="shared" si="29"/>
        <v>#VALUE!</v>
      </c>
      <c r="H400" s="39"/>
      <c r="I400" s="21"/>
      <c r="J400" s="21"/>
      <c r="L400">
        <f>IF(SUM($B$3:B399) + B400 &gt; $J$25, IF(SUM($B$3:B399) &lt; $J$25, $J$25 - SUM($B$3:B399), 0), B400)</f>
        <v>0</v>
      </c>
      <c r="M400">
        <f t="shared" si="30"/>
        <v>0</v>
      </c>
    </row>
    <row r="401" spans="1:13" x14ac:dyDescent="0.25">
      <c r="A401" s="21">
        <v>399</v>
      </c>
      <c r="B401" s="37">
        <f>IFERROR(VLOOKUP(A401,Inventory!$A$5:$B$5011, 2, FALSE),0)</f>
        <v>0</v>
      </c>
      <c r="C401" s="66">
        <f t="shared" si="27"/>
        <v>0</v>
      </c>
      <c r="D401" s="67"/>
      <c r="E401" s="66" t="str">
        <f t="shared" si="28"/>
        <v/>
      </c>
      <c r="F401" s="67"/>
      <c r="G401" s="38" t="e">
        <f t="shared" si="29"/>
        <v>#VALUE!</v>
      </c>
      <c r="H401" s="39"/>
      <c r="I401" s="21"/>
      <c r="J401" s="21"/>
      <c r="L401">
        <f>IF(SUM($B$3:B400) + B401 &gt; $J$25, IF(SUM($B$3:B400) &lt; $J$25, $J$25 - SUM($B$3:B400), 0), B401)</f>
        <v>0</v>
      </c>
      <c r="M401">
        <f t="shared" si="30"/>
        <v>0</v>
      </c>
    </row>
    <row r="402" spans="1:13" x14ac:dyDescent="0.25">
      <c r="A402" s="21">
        <v>400</v>
      </c>
      <c r="B402" s="37">
        <f>IFERROR(VLOOKUP(A402,Inventory!$A$5:$B$5011, 2, FALSE),0)</f>
        <v>0</v>
      </c>
      <c r="C402" s="66">
        <f t="shared" si="27"/>
        <v>0</v>
      </c>
      <c r="D402" s="67"/>
      <c r="E402" s="66" t="str">
        <f t="shared" si="28"/>
        <v/>
      </c>
      <c r="F402" s="67"/>
      <c r="G402" s="38" t="e">
        <f t="shared" si="29"/>
        <v>#VALUE!</v>
      </c>
      <c r="H402" s="39"/>
      <c r="I402" s="21"/>
      <c r="J402" s="21"/>
      <c r="L402">
        <f>IF(SUM($B$3:B401) + B402 &gt; $J$25, IF(SUM($B$3:B401) &lt; $J$25, $J$25 - SUM($B$3:B401), 0), B402)</f>
        <v>0</v>
      </c>
      <c r="M402">
        <f t="shared" si="30"/>
        <v>0</v>
      </c>
    </row>
    <row r="403" spans="1:13" x14ac:dyDescent="0.25">
      <c r="A403" s="21">
        <v>401</v>
      </c>
      <c r="B403" s="37">
        <f>IFERROR(VLOOKUP(A403,Inventory!$A$5:$B$5011, 2, FALSE),0)</f>
        <v>0</v>
      </c>
      <c r="C403" s="66">
        <f t="shared" si="27"/>
        <v>0</v>
      </c>
      <c r="D403" s="67"/>
      <c r="E403" s="66" t="str">
        <f t="shared" si="28"/>
        <v/>
      </c>
      <c r="F403" s="67"/>
      <c r="G403" s="38" t="e">
        <f t="shared" si="29"/>
        <v>#VALUE!</v>
      </c>
      <c r="H403" s="39"/>
      <c r="I403" s="21"/>
      <c r="J403" s="21"/>
      <c r="L403">
        <f>IF(SUM($B$3:B402) + B403 &gt; $J$25, IF(SUM($B$3:B402) &lt; $J$25, $J$25 - SUM($B$3:B402), 0), B403)</f>
        <v>0</v>
      </c>
      <c r="M403">
        <f t="shared" si="30"/>
        <v>0</v>
      </c>
    </row>
    <row r="404" spans="1:13" x14ac:dyDescent="0.25">
      <c r="A404" s="21">
        <v>402</v>
      </c>
      <c r="B404" s="37">
        <f>IFERROR(VLOOKUP(A404,Inventory!$A$5:$B$5011, 2, FALSE),0)</f>
        <v>0</v>
      </c>
      <c r="C404" s="66">
        <f t="shared" si="27"/>
        <v>0</v>
      </c>
      <c r="D404" s="67"/>
      <c r="E404" s="66" t="str">
        <f t="shared" si="28"/>
        <v/>
      </c>
      <c r="F404" s="67"/>
      <c r="G404" s="38" t="e">
        <f t="shared" si="29"/>
        <v>#VALUE!</v>
      </c>
      <c r="H404" s="39"/>
      <c r="I404" s="21"/>
      <c r="J404" s="21"/>
      <c r="L404">
        <f>IF(SUM($B$3:B403) + B404 &gt; $J$25, IF(SUM($B$3:B403) &lt; $J$25, $J$25 - SUM($B$3:B403), 0), B404)</f>
        <v>0</v>
      </c>
      <c r="M404">
        <f t="shared" si="30"/>
        <v>0</v>
      </c>
    </row>
    <row r="405" spans="1:13" x14ac:dyDescent="0.25">
      <c r="A405" s="21">
        <v>403</v>
      </c>
      <c r="B405" s="37">
        <f>IFERROR(VLOOKUP(A405,Inventory!$A$5:$B$5011, 2, FALSE),0)</f>
        <v>0</v>
      </c>
      <c r="C405" s="66">
        <f t="shared" si="27"/>
        <v>0</v>
      </c>
      <c r="D405" s="67"/>
      <c r="E405" s="66" t="str">
        <f t="shared" si="28"/>
        <v/>
      </c>
      <c r="F405" s="67"/>
      <c r="G405" s="38" t="e">
        <f t="shared" si="29"/>
        <v>#VALUE!</v>
      </c>
      <c r="H405" s="39"/>
      <c r="I405" s="21"/>
      <c r="J405" s="21"/>
      <c r="L405">
        <f>IF(SUM($B$3:B404) + B405 &gt; $J$25, IF(SUM($B$3:B404) &lt; $J$25, $J$25 - SUM($B$3:B404), 0), B405)</f>
        <v>0</v>
      </c>
      <c r="M405">
        <f t="shared" si="30"/>
        <v>0</v>
      </c>
    </row>
    <row r="406" spans="1:13" x14ac:dyDescent="0.25">
      <c r="A406" s="21">
        <v>404</v>
      </c>
      <c r="B406" s="37">
        <f>IFERROR(VLOOKUP(A406,Inventory!$A$5:$B$5011, 2, FALSE),0)</f>
        <v>0</v>
      </c>
      <c r="C406" s="66">
        <f t="shared" si="27"/>
        <v>0</v>
      </c>
      <c r="D406" s="67"/>
      <c r="E406" s="66" t="str">
        <f t="shared" si="28"/>
        <v/>
      </c>
      <c r="F406" s="67"/>
      <c r="G406" s="38" t="e">
        <f t="shared" si="29"/>
        <v>#VALUE!</v>
      </c>
      <c r="H406" s="39"/>
      <c r="I406" s="21"/>
      <c r="J406" s="21"/>
      <c r="L406">
        <f>IF(SUM($B$3:B405) + B406 &gt; $J$25, IF(SUM($B$3:B405) &lt; $J$25, $J$25 - SUM($B$3:B405), 0), B406)</f>
        <v>0</v>
      </c>
      <c r="M406">
        <f t="shared" si="30"/>
        <v>0</v>
      </c>
    </row>
    <row r="407" spans="1:13" x14ac:dyDescent="0.25">
      <c r="A407" s="21">
        <v>405</v>
      </c>
      <c r="B407" s="37">
        <f>IFERROR(VLOOKUP(A407,Inventory!$A$5:$B$5011, 2, FALSE),0)</f>
        <v>0</v>
      </c>
      <c r="C407" s="66">
        <f t="shared" si="27"/>
        <v>0</v>
      </c>
      <c r="D407" s="67"/>
      <c r="E407" s="66" t="str">
        <f t="shared" si="28"/>
        <v/>
      </c>
      <c r="F407" s="67"/>
      <c r="G407" s="38" t="e">
        <f t="shared" si="29"/>
        <v>#VALUE!</v>
      </c>
      <c r="H407" s="39"/>
      <c r="I407" s="21"/>
      <c r="J407" s="21"/>
      <c r="L407">
        <f>IF(SUM($B$3:B406) + B407 &gt; $J$25, IF(SUM($B$3:B406) &lt; $J$25, $J$25 - SUM($B$3:B406), 0), B407)</f>
        <v>0</v>
      </c>
      <c r="M407">
        <f t="shared" si="30"/>
        <v>0</v>
      </c>
    </row>
    <row r="408" spans="1:13" x14ac:dyDescent="0.25">
      <c r="A408" s="21">
        <v>406</v>
      </c>
      <c r="B408" s="37">
        <f>IFERROR(VLOOKUP(A408,Inventory!$A$5:$B$5011, 2, FALSE),0)</f>
        <v>0</v>
      </c>
      <c r="C408" s="66">
        <f t="shared" si="27"/>
        <v>0</v>
      </c>
      <c r="D408" s="67"/>
      <c r="E408" s="66" t="str">
        <f t="shared" si="28"/>
        <v/>
      </c>
      <c r="F408" s="67"/>
      <c r="G408" s="38" t="e">
        <f t="shared" si="29"/>
        <v>#VALUE!</v>
      </c>
      <c r="H408" s="39"/>
      <c r="I408" s="21"/>
      <c r="J408" s="21"/>
      <c r="L408">
        <f>IF(SUM($B$3:B407) + B408 &gt; $J$25, IF(SUM($B$3:B407) &lt; $J$25, $J$25 - SUM($B$3:B407), 0), B408)</f>
        <v>0</v>
      </c>
      <c r="M408">
        <f t="shared" si="30"/>
        <v>0</v>
      </c>
    </row>
    <row r="409" spans="1:13" x14ac:dyDescent="0.25">
      <c r="A409" s="21">
        <v>407</v>
      </c>
      <c r="B409" s="37">
        <f>IFERROR(VLOOKUP(A409,Inventory!$A$5:$B$5011, 2, FALSE),0)</f>
        <v>0</v>
      </c>
      <c r="C409" s="66">
        <f t="shared" ref="C409:C472" si="31">IF(L409&gt;0,B409,0)</f>
        <v>0</v>
      </c>
      <c r="D409" s="67"/>
      <c r="E409" s="66" t="str">
        <f t="shared" ref="E409:E472" si="32">IF(AND(C409&gt;=6,C409&lt;10),1, IF(AND(C409&gt;=10,C409&lt;20),2,IF(C409&gt;=20,4,"")))</f>
        <v/>
      </c>
      <c r="F409" s="67"/>
      <c r="G409" s="38" t="e">
        <f t="shared" ref="G409:G472" si="33">IF(ISBLANK(C409),"",E409*600)</f>
        <v>#VALUE!</v>
      </c>
      <c r="H409" s="39"/>
      <c r="I409" s="21"/>
      <c r="J409" s="21"/>
      <c r="L409">
        <f>IF(SUM($B$3:B408) + B409 &gt; $J$25, IF(SUM($B$3:B408) &lt; $J$25, $J$25 - SUM($B$3:B408), 0), B409)</f>
        <v>0</v>
      </c>
      <c r="M409">
        <f t="shared" si="30"/>
        <v>0</v>
      </c>
    </row>
    <row r="410" spans="1:13" x14ac:dyDescent="0.25">
      <c r="A410" s="21">
        <v>408</v>
      </c>
      <c r="B410" s="37">
        <f>IFERROR(VLOOKUP(A410,Inventory!$A$5:$B$5011, 2, FALSE),0)</f>
        <v>0</v>
      </c>
      <c r="C410" s="66">
        <f t="shared" si="31"/>
        <v>0</v>
      </c>
      <c r="D410" s="67"/>
      <c r="E410" s="66" t="str">
        <f t="shared" si="32"/>
        <v/>
      </c>
      <c r="F410" s="67"/>
      <c r="G410" s="38" t="e">
        <f t="shared" si="33"/>
        <v>#VALUE!</v>
      </c>
      <c r="H410" s="39"/>
      <c r="I410" s="21"/>
      <c r="J410" s="21"/>
      <c r="L410">
        <f>IF(SUM($B$3:B409) + B410 &gt; $J$25, IF(SUM($B$3:B409) &lt; $J$25, $J$25 - SUM($B$3:B409), 0), B410)</f>
        <v>0</v>
      </c>
      <c r="M410">
        <f t="shared" si="30"/>
        <v>0</v>
      </c>
    </row>
    <row r="411" spans="1:13" x14ac:dyDescent="0.25">
      <c r="A411" s="21">
        <v>409</v>
      </c>
      <c r="B411" s="37">
        <f>IFERROR(VLOOKUP(A411,Inventory!$A$5:$B$5011, 2, FALSE),0)</f>
        <v>0</v>
      </c>
      <c r="C411" s="66">
        <f t="shared" si="31"/>
        <v>0</v>
      </c>
      <c r="D411" s="67"/>
      <c r="E411" s="66" t="str">
        <f t="shared" si="32"/>
        <v/>
      </c>
      <c r="F411" s="67"/>
      <c r="G411" s="38" t="e">
        <f t="shared" si="33"/>
        <v>#VALUE!</v>
      </c>
      <c r="H411" s="39"/>
      <c r="I411" s="21"/>
      <c r="J411" s="21"/>
      <c r="L411">
        <f>IF(SUM($B$3:B410) + B411 &gt; $J$25, IF(SUM($B$3:B410) &lt; $J$25, $J$25 - SUM($B$3:B410), 0), B411)</f>
        <v>0</v>
      </c>
      <c r="M411">
        <f t="shared" si="30"/>
        <v>0</v>
      </c>
    </row>
    <row r="412" spans="1:13" x14ac:dyDescent="0.25">
      <c r="A412" s="21">
        <v>410</v>
      </c>
      <c r="B412" s="37">
        <f>IFERROR(VLOOKUP(A412,Inventory!$A$5:$B$5011, 2, FALSE),0)</f>
        <v>0</v>
      </c>
      <c r="C412" s="66">
        <f t="shared" si="31"/>
        <v>0</v>
      </c>
      <c r="D412" s="67"/>
      <c r="E412" s="66" t="str">
        <f t="shared" si="32"/>
        <v/>
      </c>
      <c r="F412" s="67"/>
      <c r="G412" s="38" t="e">
        <f t="shared" si="33"/>
        <v>#VALUE!</v>
      </c>
      <c r="H412" s="39"/>
      <c r="I412" s="21"/>
      <c r="J412" s="21"/>
      <c r="L412">
        <f>IF(SUM($B$3:B411) + B412 &gt; $J$25, IF(SUM($B$3:B411) &lt; $J$25, $J$25 - SUM($B$3:B411), 0), B412)</f>
        <v>0</v>
      </c>
      <c r="M412">
        <f t="shared" si="30"/>
        <v>0</v>
      </c>
    </row>
    <row r="413" spans="1:13" x14ac:dyDescent="0.25">
      <c r="A413" s="21">
        <v>411</v>
      </c>
      <c r="B413" s="37">
        <f>IFERROR(VLOOKUP(A413,Inventory!$A$5:$B$5011, 2, FALSE),0)</f>
        <v>0</v>
      </c>
      <c r="C413" s="66">
        <f t="shared" si="31"/>
        <v>0</v>
      </c>
      <c r="D413" s="67"/>
      <c r="E413" s="66" t="str">
        <f t="shared" si="32"/>
        <v/>
      </c>
      <c r="F413" s="67"/>
      <c r="G413" s="38" t="e">
        <f t="shared" si="33"/>
        <v>#VALUE!</v>
      </c>
      <c r="H413" s="39"/>
      <c r="I413" s="21"/>
      <c r="J413" s="21"/>
      <c r="L413">
        <f>IF(SUM($B$3:B412) + B413 &gt; $J$25, IF(SUM($B$3:B412) &lt; $J$25, $J$25 - SUM($B$3:B412), 0), B413)</f>
        <v>0</v>
      </c>
      <c r="M413">
        <f t="shared" si="30"/>
        <v>0</v>
      </c>
    </row>
    <row r="414" spans="1:13" x14ac:dyDescent="0.25">
      <c r="A414" s="21">
        <v>412</v>
      </c>
      <c r="B414" s="37">
        <f>IFERROR(VLOOKUP(A414,Inventory!$A$5:$B$5011, 2, FALSE),0)</f>
        <v>0</v>
      </c>
      <c r="C414" s="66">
        <f t="shared" si="31"/>
        <v>0</v>
      </c>
      <c r="D414" s="67"/>
      <c r="E414" s="66" t="str">
        <f t="shared" si="32"/>
        <v/>
      </c>
      <c r="F414" s="67"/>
      <c r="G414" s="38" t="e">
        <f t="shared" si="33"/>
        <v>#VALUE!</v>
      </c>
      <c r="H414" s="39"/>
      <c r="I414" s="21"/>
      <c r="J414" s="21"/>
      <c r="L414">
        <f>IF(SUM($B$3:B413) + B414 &gt; $J$25, IF(SUM($B$3:B413) &lt; $J$25, $J$25 - SUM($B$3:B413), 0), B414)</f>
        <v>0</v>
      </c>
      <c r="M414">
        <f t="shared" si="30"/>
        <v>0</v>
      </c>
    </row>
    <row r="415" spans="1:13" x14ac:dyDescent="0.25">
      <c r="A415" s="21">
        <v>413</v>
      </c>
      <c r="B415" s="37">
        <f>IFERROR(VLOOKUP(A415,Inventory!$A$5:$B$5011, 2, FALSE),0)</f>
        <v>0</v>
      </c>
      <c r="C415" s="66">
        <f t="shared" si="31"/>
        <v>0</v>
      </c>
      <c r="D415" s="67"/>
      <c r="E415" s="66" t="str">
        <f t="shared" si="32"/>
        <v/>
      </c>
      <c r="F415" s="67"/>
      <c r="G415" s="38" t="e">
        <f t="shared" si="33"/>
        <v>#VALUE!</v>
      </c>
      <c r="H415" s="39"/>
      <c r="I415" s="21"/>
      <c r="J415" s="21"/>
      <c r="L415">
        <f>IF(SUM($B$3:B414) + B415 &gt; $J$25, IF(SUM($B$3:B414) &lt; $J$25, $J$25 - SUM($B$3:B414), 0), B415)</f>
        <v>0</v>
      </c>
      <c r="M415">
        <f t="shared" si="30"/>
        <v>0</v>
      </c>
    </row>
    <row r="416" spans="1:13" x14ac:dyDescent="0.25">
      <c r="A416" s="21">
        <v>414</v>
      </c>
      <c r="B416" s="37">
        <f>IFERROR(VLOOKUP(A416,Inventory!$A$5:$B$5011, 2, FALSE),0)</f>
        <v>0</v>
      </c>
      <c r="C416" s="66">
        <f t="shared" si="31"/>
        <v>0</v>
      </c>
      <c r="D416" s="67"/>
      <c r="E416" s="66" t="str">
        <f t="shared" si="32"/>
        <v/>
      </c>
      <c r="F416" s="67"/>
      <c r="G416" s="38" t="e">
        <f t="shared" si="33"/>
        <v>#VALUE!</v>
      </c>
      <c r="H416" s="39"/>
      <c r="I416" s="21"/>
      <c r="J416" s="21"/>
      <c r="L416">
        <f>IF(SUM($B$3:B415) + B416 &gt; $J$25, IF(SUM($B$3:B415) &lt; $J$25, $J$25 - SUM($B$3:B415), 0), B416)</f>
        <v>0</v>
      </c>
      <c r="M416">
        <f t="shared" si="30"/>
        <v>0</v>
      </c>
    </row>
    <row r="417" spans="1:13" x14ac:dyDescent="0.25">
      <c r="A417" s="21">
        <v>415</v>
      </c>
      <c r="B417" s="37">
        <f>IFERROR(VLOOKUP(A417,Inventory!$A$5:$B$5011, 2, FALSE),0)</f>
        <v>0</v>
      </c>
      <c r="C417" s="66">
        <f t="shared" si="31"/>
        <v>0</v>
      </c>
      <c r="D417" s="67"/>
      <c r="E417" s="66" t="str">
        <f t="shared" si="32"/>
        <v/>
      </c>
      <c r="F417" s="67"/>
      <c r="G417" s="38" t="e">
        <f t="shared" si="33"/>
        <v>#VALUE!</v>
      </c>
      <c r="H417" s="39"/>
      <c r="I417" s="21"/>
      <c r="J417" s="21"/>
      <c r="L417">
        <f>IF(SUM($B$3:B416) + B417 &gt; $J$25, IF(SUM($B$3:B416) &lt; $J$25, $J$25 - SUM($B$3:B416), 0), B417)</f>
        <v>0</v>
      </c>
      <c r="M417">
        <f t="shared" si="30"/>
        <v>0</v>
      </c>
    </row>
    <row r="418" spans="1:13" x14ac:dyDescent="0.25">
      <c r="A418" s="21">
        <v>416</v>
      </c>
      <c r="B418" s="37">
        <f>IFERROR(VLOOKUP(A418,Inventory!$A$5:$B$5011, 2, FALSE),0)</f>
        <v>0</v>
      </c>
      <c r="C418" s="66">
        <f t="shared" si="31"/>
        <v>0</v>
      </c>
      <c r="D418" s="67"/>
      <c r="E418" s="66" t="str">
        <f t="shared" si="32"/>
        <v/>
      </c>
      <c r="F418" s="67"/>
      <c r="G418" s="38" t="e">
        <f t="shared" si="33"/>
        <v>#VALUE!</v>
      </c>
      <c r="H418" s="39"/>
      <c r="I418" s="21"/>
      <c r="J418" s="21"/>
      <c r="L418">
        <f>IF(SUM($B$3:B417) + B418 &gt; $J$25, IF(SUM($B$3:B417) &lt; $J$25, $J$25 - SUM($B$3:B417), 0), B418)</f>
        <v>0</v>
      </c>
      <c r="M418">
        <f t="shared" si="30"/>
        <v>0</v>
      </c>
    </row>
    <row r="419" spans="1:13" x14ac:dyDescent="0.25">
      <c r="A419" s="21">
        <v>417</v>
      </c>
      <c r="B419" s="37">
        <f>IFERROR(VLOOKUP(A419,Inventory!$A$5:$B$5011, 2, FALSE),0)</f>
        <v>0</v>
      </c>
      <c r="C419" s="66">
        <f t="shared" si="31"/>
        <v>0</v>
      </c>
      <c r="D419" s="67"/>
      <c r="E419" s="66" t="str">
        <f t="shared" si="32"/>
        <v/>
      </c>
      <c r="F419" s="67"/>
      <c r="G419" s="38" t="e">
        <f t="shared" si="33"/>
        <v>#VALUE!</v>
      </c>
      <c r="H419" s="39"/>
      <c r="I419" s="21"/>
      <c r="J419" s="21"/>
      <c r="L419">
        <f>IF(SUM($B$3:B418) + B419 &gt; $J$25, IF(SUM($B$3:B418) &lt; $J$25, $J$25 - SUM($B$3:B418), 0), B419)</f>
        <v>0</v>
      </c>
      <c r="M419">
        <f t="shared" si="30"/>
        <v>0</v>
      </c>
    </row>
    <row r="420" spans="1:13" x14ac:dyDescent="0.25">
      <c r="A420" s="21">
        <v>418</v>
      </c>
      <c r="B420" s="37">
        <f>IFERROR(VLOOKUP(A420,Inventory!$A$5:$B$5011, 2, FALSE),0)</f>
        <v>0</v>
      </c>
      <c r="C420" s="66">
        <f t="shared" si="31"/>
        <v>0</v>
      </c>
      <c r="D420" s="67"/>
      <c r="E420" s="66" t="str">
        <f t="shared" si="32"/>
        <v/>
      </c>
      <c r="F420" s="67"/>
      <c r="G420" s="38" t="e">
        <f t="shared" si="33"/>
        <v>#VALUE!</v>
      </c>
      <c r="H420" s="39"/>
      <c r="I420" s="21"/>
      <c r="J420" s="21"/>
      <c r="L420">
        <f>IF(SUM($B$3:B419) + B420 &gt; $J$25, IF(SUM($B$3:B419) &lt; $J$25, $J$25 - SUM($B$3:B419), 0), B420)</f>
        <v>0</v>
      </c>
      <c r="M420">
        <f t="shared" si="30"/>
        <v>0</v>
      </c>
    </row>
    <row r="421" spans="1:13" x14ac:dyDescent="0.25">
      <c r="A421" s="21">
        <v>419</v>
      </c>
      <c r="B421" s="37">
        <f>IFERROR(VLOOKUP(A421,Inventory!$A$5:$B$5011, 2, FALSE),0)</f>
        <v>0</v>
      </c>
      <c r="C421" s="66">
        <f t="shared" si="31"/>
        <v>0</v>
      </c>
      <c r="D421" s="67"/>
      <c r="E421" s="66" t="str">
        <f t="shared" si="32"/>
        <v/>
      </c>
      <c r="F421" s="67"/>
      <c r="G421" s="38" t="e">
        <f t="shared" si="33"/>
        <v>#VALUE!</v>
      </c>
      <c r="H421" s="39"/>
      <c r="I421" s="21"/>
      <c r="J421" s="21"/>
      <c r="L421">
        <f>IF(SUM($B$3:B420) + B421 &gt; $J$25, IF(SUM($B$3:B420) &lt; $J$25, $J$25 - SUM($B$3:B420), 0), B421)</f>
        <v>0</v>
      </c>
      <c r="M421">
        <f t="shared" si="30"/>
        <v>0</v>
      </c>
    </row>
    <row r="422" spans="1:13" x14ac:dyDescent="0.25">
      <c r="A422" s="21">
        <v>420</v>
      </c>
      <c r="B422" s="37">
        <f>IFERROR(VLOOKUP(A422,Inventory!$A$5:$B$5011, 2, FALSE),0)</f>
        <v>0</v>
      </c>
      <c r="C422" s="66">
        <f t="shared" si="31"/>
        <v>0</v>
      </c>
      <c r="D422" s="67"/>
      <c r="E422" s="66" t="str">
        <f t="shared" si="32"/>
        <v/>
      </c>
      <c r="F422" s="67"/>
      <c r="G422" s="38" t="e">
        <f t="shared" si="33"/>
        <v>#VALUE!</v>
      </c>
      <c r="H422" s="39"/>
      <c r="I422" s="21"/>
      <c r="J422" s="21"/>
      <c r="L422">
        <f>IF(SUM($B$3:B421) + B422 &gt; $J$25, IF(SUM($B$3:B421) &lt; $J$25, $J$25 - SUM($B$3:B421), 0), B422)</f>
        <v>0</v>
      </c>
      <c r="M422">
        <f t="shared" si="30"/>
        <v>0</v>
      </c>
    </row>
    <row r="423" spans="1:13" x14ac:dyDescent="0.25">
      <c r="A423" s="21">
        <v>421</v>
      </c>
      <c r="B423" s="37">
        <f>IFERROR(VLOOKUP(A423,Inventory!$A$5:$B$5011, 2, FALSE),0)</f>
        <v>0</v>
      </c>
      <c r="C423" s="66">
        <f t="shared" si="31"/>
        <v>0</v>
      </c>
      <c r="D423" s="67"/>
      <c r="E423" s="66" t="str">
        <f t="shared" si="32"/>
        <v/>
      </c>
      <c r="F423" s="67"/>
      <c r="G423" s="38" t="e">
        <f t="shared" si="33"/>
        <v>#VALUE!</v>
      </c>
      <c r="H423" s="39"/>
      <c r="I423" s="21"/>
      <c r="J423" s="21"/>
      <c r="L423">
        <f>IF(SUM($B$3:B422) + B423 &gt; $J$25, IF(SUM($B$3:B422) &lt; $J$25, $J$25 - SUM($B$3:B422), 0), B423)</f>
        <v>0</v>
      </c>
      <c r="M423">
        <f t="shared" si="30"/>
        <v>0</v>
      </c>
    </row>
    <row r="424" spans="1:13" x14ac:dyDescent="0.25">
      <c r="A424" s="21">
        <v>422</v>
      </c>
      <c r="B424" s="37">
        <f>IFERROR(VLOOKUP(A424,Inventory!$A$5:$B$5011, 2, FALSE),0)</f>
        <v>0</v>
      </c>
      <c r="C424" s="66">
        <f t="shared" si="31"/>
        <v>0</v>
      </c>
      <c r="D424" s="67"/>
      <c r="E424" s="66" t="str">
        <f t="shared" si="32"/>
        <v/>
      </c>
      <c r="F424" s="67"/>
      <c r="G424" s="38" t="e">
        <f t="shared" si="33"/>
        <v>#VALUE!</v>
      </c>
      <c r="H424" s="39"/>
      <c r="I424" s="21"/>
      <c r="J424" s="21"/>
      <c r="L424">
        <f>IF(SUM($B$3:B423) + B424 &gt; $J$25, IF(SUM($B$3:B423) &lt; $J$25, $J$25 - SUM($B$3:B423), 0), B424)</f>
        <v>0</v>
      </c>
      <c r="M424">
        <f t="shared" si="30"/>
        <v>0</v>
      </c>
    </row>
    <row r="425" spans="1:13" x14ac:dyDescent="0.25">
      <c r="A425" s="21">
        <v>423</v>
      </c>
      <c r="B425" s="37">
        <f>IFERROR(VLOOKUP(A425,Inventory!$A$5:$B$5011, 2, FALSE),0)</f>
        <v>0</v>
      </c>
      <c r="C425" s="66">
        <f t="shared" si="31"/>
        <v>0</v>
      </c>
      <c r="D425" s="67"/>
      <c r="E425" s="66" t="str">
        <f t="shared" si="32"/>
        <v/>
      </c>
      <c r="F425" s="67"/>
      <c r="G425" s="38" t="e">
        <f t="shared" si="33"/>
        <v>#VALUE!</v>
      </c>
      <c r="H425" s="39"/>
      <c r="I425" s="21"/>
      <c r="J425" s="21"/>
      <c r="L425">
        <f>IF(SUM($B$3:B424) + B425 &gt; $J$25, IF(SUM($B$3:B424) &lt; $J$25, $J$25 - SUM($B$3:B424), 0), B425)</f>
        <v>0</v>
      </c>
      <c r="M425">
        <f t="shared" si="30"/>
        <v>0</v>
      </c>
    </row>
    <row r="426" spans="1:13" x14ac:dyDescent="0.25">
      <c r="A426" s="21">
        <v>424</v>
      </c>
      <c r="B426" s="37">
        <f>IFERROR(VLOOKUP(A426,Inventory!$A$5:$B$5011, 2, FALSE),0)</f>
        <v>0</v>
      </c>
      <c r="C426" s="66">
        <f t="shared" si="31"/>
        <v>0</v>
      </c>
      <c r="D426" s="67"/>
      <c r="E426" s="66" t="str">
        <f t="shared" si="32"/>
        <v/>
      </c>
      <c r="F426" s="67"/>
      <c r="G426" s="38" t="e">
        <f t="shared" si="33"/>
        <v>#VALUE!</v>
      </c>
      <c r="H426" s="39"/>
      <c r="I426" s="21"/>
      <c r="J426" s="21"/>
      <c r="L426">
        <f>IF(SUM($B$3:B425) + B426 &gt; $J$25, IF(SUM($B$3:B425) &lt; $J$25, $J$25 - SUM($B$3:B425), 0), B426)</f>
        <v>0</v>
      </c>
      <c r="M426">
        <f t="shared" si="30"/>
        <v>0</v>
      </c>
    </row>
    <row r="427" spans="1:13" x14ac:dyDescent="0.25">
      <c r="A427" s="21">
        <v>425</v>
      </c>
      <c r="B427" s="37">
        <f>IFERROR(VLOOKUP(A427,Inventory!$A$5:$B$5011, 2, FALSE),0)</f>
        <v>0</v>
      </c>
      <c r="C427" s="66">
        <f t="shared" si="31"/>
        <v>0</v>
      </c>
      <c r="D427" s="67"/>
      <c r="E427" s="66" t="str">
        <f t="shared" si="32"/>
        <v/>
      </c>
      <c r="F427" s="67"/>
      <c r="G427" s="38" t="e">
        <f t="shared" si="33"/>
        <v>#VALUE!</v>
      </c>
      <c r="H427" s="39"/>
      <c r="I427" s="21"/>
      <c r="J427" s="21"/>
      <c r="L427">
        <f>IF(SUM($B$3:B426) + B427 &gt; $J$25, IF(SUM($B$3:B426) &lt; $J$25, $J$25 - SUM($B$3:B426), 0), B427)</f>
        <v>0</v>
      </c>
      <c r="M427">
        <f t="shared" si="30"/>
        <v>0</v>
      </c>
    </row>
    <row r="428" spans="1:13" x14ac:dyDescent="0.25">
      <c r="A428" s="21">
        <v>426</v>
      </c>
      <c r="B428" s="37">
        <f>IFERROR(VLOOKUP(A428,Inventory!$A$5:$B$5011, 2, FALSE),0)</f>
        <v>0</v>
      </c>
      <c r="C428" s="66">
        <f t="shared" si="31"/>
        <v>0</v>
      </c>
      <c r="D428" s="67"/>
      <c r="E428" s="66" t="str">
        <f t="shared" si="32"/>
        <v/>
      </c>
      <c r="F428" s="67"/>
      <c r="G428" s="38" t="e">
        <f t="shared" si="33"/>
        <v>#VALUE!</v>
      </c>
      <c r="H428" s="39"/>
      <c r="I428" s="21"/>
      <c r="J428" s="21"/>
      <c r="L428">
        <f>IF(SUM($B$3:B427) + B428 &gt; $J$25, IF(SUM($B$3:B427) &lt; $J$25, $J$25 - SUM($B$3:B427), 0), B428)</f>
        <v>0</v>
      </c>
      <c r="M428">
        <f t="shared" si="30"/>
        <v>0</v>
      </c>
    </row>
    <row r="429" spans="1:13" x14ac:dyDescent="0.25">
      <c r="A429" s="21">
        <v>427</v>
      </c>
      <c r="B429" s="37">
        <f>IFERROR(VLOOKUP(A429,Inventory!$A$5:$B$5011, 2, FALSE),0)</f>
        <v>0</v>
      </c>
      <c r="C429" s="66">
        <f t="shared" si="31"/>
        <v>0</v>
      </c>
      <c r="D429" s="67"/>
      <c r="E429" s="66" t="str">
        <f t="shared" si="32"/>
        <v/>
      </c>
      <c r="F429" s="67"/>
      <c r="G429" s="38" t="e">
        <f t="shared" si="33"/>
        <v>#VALUE!</v>
      </c>
      <c r="H429" s="39"/>
      <c r="I429" s="21"/>
      <c r="J429" s="21"/>
      <c r="L429">
        <f>IF(SUM($B$3:B428) + B429 &gt; $J$25, IF(SUM($B$3:B428) &lt; $J$25, $J$25 - SUM($B$3:B428), 0), B429)</f>
        <v>0</v>
      </c>
      <c r="M429">
        <f t="shared" si="30"/>
        <v>0</v>
      </c>
    </row>
    <row r="430" spans="1:13" x14ac:dyDescent="0.25">
      <c r="A430" s="21">
        <v>428</v>
      </c>
      <c r="B430" s="37">
        <f>IFERROR(VLOOKUP(A430,Inventory!$A$5:$B$5011, 2, FALSE),0)</f>
        <v>0</v>
      </c>
      <c r="C430" s="66">
        <f t="shared" si="31"/>
        <v>0</v>
      </c>
      <c r="D430" s="67"/>
      <c r="E430" s="66" t="str">
        <f t="shared" si="32"/>
        <v/>
      </c>
      <c r="F430" s="67"/>
      <c r="G430" s="38" t="e">
        <f t="shared" si="33"/>
        <v>#VALUE!</v>
      </c>
      <c r="H430" s="39"/>
      <c r="I430" s="21"/>
      <c r="J430" s="21"/>
      <c r="L430">
        <f>IF(SUM($B$3:B429) + B430 &gt; $J$25, IF(SUM($B$3:B429) &lt; $J$25, $J$25 - SUM($B$3:B429), 0), B430)</f>
        <v>0</v>
      </c>
      <c r="M430">
        <f t="shared" si="30"/>
        <v>0</v>
      </c>
    </row>
    <row r="431" spans="1:13" x14ac:dyDescent="0.25">
      <c r="A431" s="21">
        <v>429</v>
      </c>
      <c r="B431" s="37">
        <f>IFERROR(VLOOKUP(A431,Inventory!$A$5:$B$5011, 2, FALSE),0)</f>
        <v>0</v>
      </c>
      <c r="C431" s="66">
        <f t="shared" si="31"/>
        <v>0</v>
      </c>
      <c r="D431" s="67"/>
      <c r="E431" s="66" t="str">
        <f t="shared" si="32"/>
        <v/>
      </c>
      <c r="F431" s="67"/>
      <c r="G431" s="38" t="e">
        <f t="shared" si="33"/>
        <v>#VALUE!</v>
      </c>
      <c r="H431" s="39"/>
      <c r="I431" s="21"/>
      <c r="J431" s="21"/>
      <c r="L431">
        <f>IF(SUM($B$3:B430) + B431 &gt; $J$25, IF(SUM($B$3:B430) &lt; $J$25, $J$25 - SUM($B$3:B430), 0), B431)</f>
        <v>0</v>
      </c>
      <c r="M431">
        <f t="shared" si="30"/>
        <v>0</v>
      </c>
    </row>
    <row r="432" spans="1:13" x14ac:dyDescent="0.25">
      <c r="A432" s="21">
        <v>430</v>
      </c>
      <c r="B432" s="37">
        <f>IFERROR(VLOOKUP(A432,Inventory!$A$5:$B$5011, 2, FALSE),0)</f>
        <v>0</v>
      </c>
      <c r="C432" s="66">
        <f t="shared" si="31"/>
        <v>0</v>
      </c>
      <c r="D432" s="67"/>
      <c r="E432" s="66" t="str">
        <f t="shared" si="32"/>
        <v/>
      </c>
      <c r="F432" s="67"/>
      <c r="G432" s="38" t="e">
        <f t="shared" si="33"/>
        <v>#VALUE!</v>
      </c>
      <c r="H432" s="39"/>
      <c r="I432" s="21"/>
      <c r="J432" s="21"/>
      <c r="L432">
        <f>IF(SUM($B$3:B431) + B432 &gt; $J$25, IF(SUM($B$3:B431) &lt; $J$25, $J$25 - SUM($B$3:B431), 0), B432)</f>
        <v>0</v>
      </c>
      <c r="M432">
        <f t="shared" si="30"/>
        <v>0</v>
      </c>
    </row>
    <row r="433" spans="1:13" x14ac:dyDescent="0.25">
      <c r="A433" s="21">
        <v>431</v>
      </c>
      <c r="B433" s="37">
        <f>IFERROR(VLOOKUP(A433,Inventory!$A$5:$B$5011, 2, FALSE),0)</f>
        <v>0</v>
      </c>
      <c r="C433" s="66">
        <f t="shared" si="31"/>
        <v>0</v>
      </c>
      <c r="D433" s="67"/>
      <c r="E433" s="66" t="str">
        <f t="shared" si="32"/>
        <v/>
      </c>
      <c r="F433" s="67"/>
      <c r="G433" s="38" t="e">
        <f t="shared" si="33"/>
        <v>#VALUE!</v>
      </c>
      <c r="H433" s="39"/>
      <c r="I433" s="21"/>
      <c r="J433" s="21"/>
      <c r="L433">
        <f>IF(SUM($B$3:B432) + B433 &gt; $J$25, IF(SUM($B$3:B432) &lt; $J$25, $J$25 - SUM($B$3:B432), 0), B433)</f>
        <v>0</v>
      </c>
      <c r="M433">
        <f t="shared" si="30"/>
        <v>0</v>
      </c>
    </row>
    <row r="434" spans="1:13" x14ac:dyDescent="0.25">
      <c r="A434" s="21">
        <v>432</v>
      </c>
      <c r="B434" s="37">
        <f>IFERROR(VLOOKUP(A434,Inventory!$A$5:$B$5011, 2, FALSE),0)</f>
        <v>0</v>
      </c>
      <c r="C434" s="66">
        <f t="shared" si="31"/>
        <v>0</v>
      </c>
      <c r="D434" s="67"/>
      <c r="E434" s="66" t="str">
        <f t="shared" si="32"/>
        <v/>
      </c>
      <c r="F434" s="67"/>
      <c r="G434" s="38" t="e">
        <f t="shared" si="33"/>
        <v>#VALUE!</v>
      </c>
      <c r="H434" s="39"/>
      <c r="I434" s="21"/>
      <c r="J434" s="21"/>
      <c r="L434">
        <f>IF(SUM($B$3:B433) + B434 &gt; $J$25, IF(SUM($B$3:B433) &lt; $J$25, $J$25 - SUM($B$3:B433), 0), B434)</f>
        <v>0</v>
      </c>
      <c r="M434">
        <f t="shared" si="30"/>
        <v>0</v>
      </c>
    </row>
    <row r="435" spans="1:13" x14ac:dyDescent="0.25">
      <c r="A435" s="21">
        <v>433</v>
      </c>
      <c r="B435" s="37">
        <f>IFERROR(VLOOKUP(A435,Inventory!$A$5:$B$5011, 2, FALSE),0)</f>
        <v>0</v>
      </c>
      <c r="C435" s="66">
        <f t="shared" si="31"/>
        <v>0</v>
      </c>
      <c r="D435" s="67"/>
      <c r="E435" s="66" t="str">
        <f t="shared" si="32"/>
        <v/>
      </c>
      <c r="F435" s="67"/>
      <c r="G435" s="38" t="e">
        <f t="shared" si="33"/>
        <v>#VALUE!</v>
      </c>
      <c r="H435" s="39"/>
      <c r="I435" s="21"/>
      <c r="J435" s="21"/>
      <c r="L435">
        <f>IF(SUM($B$3:B434) + B435 &gt; $J$25, IF(SUM($B$3:B434) &lt; $J$25, $J$25 - SUM($B$3:B434), 0), B435)</f>
        <v>0</v>
      </c>
      <c r="M435">
        <f t="shared" si="30"/>
        <v>0</v>
      </c>
    </row>
    <row r="436" spans="1:13" x14ac:dyDescent="0.25">
      <c r="A436" s="21">
        <v>434</v>
      </c>
      <c r="B436" s="37">
        <f>IFERROR(VLOOKUP(A436,Inventory!$A$5:$B$5011, 2, FALSE),0)</f>
        <v>0</v>
      </c>
      <c r="C436" s="66">
        <f t="shared" si="31"/>
        <v>0</v>
      </c>
      <c r="D436" s="67"/>
      <c r="E436" s="66" t="str">
        <f t="shared" si="32"/>
        <v/>
      </c>
      <c r="F436" s="67"/>
      <c r="G436" s="38" t="e">
        <f t="shared" si="33"/>
        <v>#VALUE!</v>
      </c>
      <c r="H436" s="39"/>
      <c r="I436" s="21"/>
      <c r="J436" s="21"/>
      <c r="L436">
        <f>IF(SUM($B$3:B435) + B436 &gt; $J$25, IF(SUM($B$3:B435) &lt; $J$25, $J$25 - SUM($B$3:B435), 0), B436)</f>
        <v>0</v>
      </c>
      <c r="M436">
        <f t="shared" si="30"/>
        <v>0</v>
      </c>
    </row>
    <row r="437" spans="1:13" x14ac:dyDescent="0.25">
      <c r="A437" s="21">
        <v>435</v>
      </c>
      <c r="B437" s="37">
        <f>IFERROR(VLOOKUP(A437,Inventory!$A$5:$B$5011, 2, FALSE),0)</f>
        <v>0</v>
      </c>
      <c r="C437" s="66">
        <f t="shared" si="31"/>
        <v>0</v>
      </c>
      <c r="D437" s="67"/>
      <c r="E437" s="66" t="str">
        <f t="shared" si="32"/>
        <v/>
      </c>
      <c r="F437" s="67"/>
      <c r="G437" s="38" t="e">
        <f t="shared" si="33"/>
        <v>#VALUE!</v>
      </c>
      <c r="H437" s="39"/>
      <c r="I437" s="21"/>
      <c r="J437" s="21"/>
      <c r="L437">
        <f>IF(SUM($B$3:B436) + B437 &gt; $J$25, IF(SUM($B$3:B436) &lt; $J$25, $J$25 - SUM($B$3:B436), 0), B437)</f>
        <v>0</v>
      </c>
      <c r="M437">
        <f t="shared" si="30"/>
        <v>0</v>
      </c>
    </row>
    <row r="438" spans="1:13" x14ac:dyDescent="0.25">
      <c r="A438" s="21">
        <v>436</v>
      </c>
      <c r="B438" s="37">
        <f>IFERROR(VLOOKUP(A438,Inventory!$A$5:$B$5011, 2, FALSE),0)</f>
        <v>0</v>
      </c>
      <c r="C438" s="66">
        <f t="shared" si="31"/>
        <v>0</v>
      </c>
      <c r="D438" s="67"/>
      <c r="E438" s="66" t="str">
        <f t="shared" si="32"/>
        <v/>
      </c>
      <c r="F438" s="67"/>
      <c r="G438" s="38" t="e">
        <f t="shared" si="33"/>
        <v>#VALUE!</v>
      </c>
      <c r="H438" s="39"/>
      <c r="I438" s="21"/>
      <c r="J438" s="21"/>
      <c r="L438">
        <f>IF(SUM($B$3:B437) + B438 &gt; $J$25, IF(SUM($B$3:B437) &lt; $J$25, $J$25 - SUM($B$3:B437), 0), B438)</f>
        <v>0</v>
      </c>
      <c r="M438">
        <f t="shared" si="30"/>
        <v>0</v>
      </c>
    </row>
    <row r="439" spans="1:13" x14ac:dyDescent="0.25">
      <c r="A439" s="21">
        <v>437</v>
      </c>
      <c r="B439" s="37">
        <f>IFERROR(VLOOKUP(A439,Inventory!$A$5:$B$5011, 2, FALSE),0)</f>
        <v>0</v>
      </c>
      <c r="C439" s="66">
        <f t="shared" si="31"/>
        <v>0</v>
      </c>
      <c r="D439" s="67"/>
      <c r="E439" s="66" t="str">
        <f t="shared" si="32"/>
        <v/>
      </c>
      <c r="F439" s="67"/>
      <c r="G439" s="38" t="e">
        <f t="shared" si="33"/>
        <v>#VALUE!</v>
      </c>
      <c r="H439" s="39"/>
      <c r="I439" s="21"/>
      <c r="J439" s="21"/>
      <c r="L439">
        <f>IF(SUM($B$3:B438) + B439 &gt; $J$25, IF(SUM($B$3:B438) &lt; $J$25, $J$25 - SUM($B$3:B438), 0), B439)</f>
        <v>0</v>
      </c>
      <c r="M439">
        <f t="shared" si="30"/>
        <v>0</v>
      </c>
    </row>
    <row r="440" spans="1:13" x14ac:dyDescent="0.25">
      <c r="A440" s="21">
        <v>438</v>
      </c>
      <c r="B440" s="37">
        <f>IFERROR(VLOOKUP(A440,Inventory!$A$5:$B$5011, 2, FALSE),0)</f>
        <v>0</v>
      </c>
      <c r="C440" s="66">
        <f t="shared" si="31"/>
        <v>0</v>
      </c>
      <c r="D440" s="67"/>
      <c r="E440" s="66" t="str">
        <f t="shared" si="32"/>
        <v/>
      </c>
      <c r="F440" s="67"/>
      <c r="G440" s="38" t="e">
        <f t="shared" si="33"/>
        <v>#VALUE!</v>
      </c>
      <c r="H440" s="39"/>
      <c r="I440" s="21"/>
      <c r="J440" s="21"/>
      <c r="L440">
        <f>IF(SUM($B$3:B439) + B440 &gt; $J$25, IF(SUM($B$3:B439) &lt; $J$25, $J$25 - SUM($B$3:B439), 0), B440)</f>
        <v>0</v>
      </c>
      <c r="M440">
        <f t="shared" si="30"/>
        <v>0</v>
      </c>
    </row>
    <row r="441" spans="1:13" x14ac:dyDescent="0.25">
      <c r="A441" s="21">
        <v>439</v>
      </c>
      <c r="B441" s="37">
        <f>IFERROR(VLOOKUP(A441,Inventory!$A$5:$B$5011, 2, FALSE),0)</f>
        <v>0</v>
      </c>
      <c r="C441" s="66">
        <f t="shared" si="31"/>
        <v>0</v>
      </c>
      <c r="D441" s="67"/>
      <c r="E441" s="66" t="str">
        <f t="shared" si="32"/>
        <v/>
      </c>
      <c r="F441" s="67"/>
      <c r="G441" s="38" t="e">
        <f t="shared" si="33"/>
        <v>#VALUE!</v>
      </c>
      <c r="H441" s="39"/>
      <c r="I441" s="21"/>
      <c r="J441" s="21"/>
      <c r="L441">
        <f>IF(SUM($B$3:B440) + B441 &gt; $J$25, IF(SUM($B$3:B440) &lt; $J$25, $J$25 - SUM($B$3:B440), 0), B441)</f>
        <v>0</v>
      </c>
      <c r="M441">
        <f t="shared" si="30"/>
        <v>0</v>
      </c>
    </row>
    <row r="442" spans="1:13" x14ac:dyDescent="0.25">
      <c r="A442" s="21">
        <v>440</v>
      </c>
      <c r="B442" s="37">
        <f>IFERROR(VLOOKUP(A442,Inventory!$A$5:$B$5011, 2, FALSE),0)</f>
        <v>0</v>
      </c>
      <c r="C442" s="66">
        <f t="shared" si="31"/>
        <v>0</v>
      </c>
      <c r="D442" s="67"/>
      <c r="E442" s="66" t="str">
        <f t="shared" si="32"/>
        <v/>
      </c>
      <c r="F442" s="67"/>
      <c r="G442" s="38" t="e">
        <f t="shared" si="33"/>
        <v>#VALUE!</v>
      </c>
      <c r="H442" s="39"/>
      <c r="I442" s="21"/>
      <c r="J442" s="21"/>
      <c r="L442">
        <f>IF(SUM($B$3:B441) + B442 &gt; $J$25, IF(SUM($B$3:B441) &lt; $J$25, $J$25 - SUM($B$3:B441), 0), B442)</f>
        <v>0</v>
      </c>
      <c r="M442">
        <f t="shared" si="30"/>
        <v>0</v>
      </c>
    </row>
    <row r="443" spans="1:13" x14ac:dyDescent="0.25">
      <c r="A443" s="21">
        <v>441</v>
      </c>
      <c r="B443" s="37">
        <f>IFERROR(VLOOKUP(A443,Inventory!$A$5:$B$5011, 2, FALSE),0)</f>
        <v>0</v>
      </c>
      <c r="C443" s="66">
        <f t="shared" si="31"/>
        <v>0</v>
      </c>
      <c r="D443" s="67"/>
      <c r="E443" s="66" t="str">
        <f t="shared" si="32"/>
        <v/>
      </c>
      <c r="F443" s="67"/>
      <c r="G443" s="38" t="e">
        <f t="shared" si="33"/>
        <v>#VALUE!</v>
      </c>
      <c r="H443" s="39"/>
      <c r="I443" s="21"/>
      <c r="J443" s="21"/>
      <c r="L443">
        <f>IF(SUM($B$3:B442) + B443 &gt; $J$25, IF(SUM($B$3:B442) &lt; $J$25, $J$25 - SUM($B$3:B442), 0), B443)</f>
        <v>0</v>
      </c>
      <c r="M443">
        <f t="shared" si="30"/>
        <v>0</v>
      </c>
    </row>
    <row r="444" spans="1:13" x14ac:dyDescent="0.25">
      <c r="A444" s="21">
        <v>442</v>
      </c>
      <c r="B444" s="37">
        <f>IFERROR(VLOOKUP(A444,Inventory!$A$5:$B$5011, 2, FALSE),0)</f>
        <v>0</v>
      </c>
      <c r="C444" s="66">
        <f t="shared" si="31"/>
        <v>0</v>
      </c>
      <c r="D444" s="67"/>
      <c r="E444" s="66" t="str">
        <f t="shared" si="32"/>
        <v/>
      </c>
      <c r="F444" s="67"/>
      <c r="G444" s="38" t="e">
        <f t="shared" si="33"/>
        <v>#VALUE!</v>
      </c>
      <c r="H444" s="39"/>
      <c r="I444" s="21"/>
      <c r="J444" s="21"/>
      <c r="L444">
        <f>IF(SUM($B$3:B443) + B444 &gt; $J$25, IF(SUM($B$3:B443) &lt; $J$25, $J$25 - SUM($B$3:B443), 0), B444)</f>
        <v>0</v>
      </c>
      <c r="M444">
        <f t="shared" si="30"/>
        <v>0</v>
      </c>
    </row>
    <row r="445" spans="1:13" x14ac:dyDescent="0.25">
      <c r="A445" s="21">
        <v>443</v>
      </c>
      <c r="B445" s="37">
        <f>IFERROR(VLOOKUP(A445,Inventory!$A$5:$B$5011, 2, FALSE),0)</f>
        <v>0</v>
      </c>
      <c r="C445" s="66">
        <f t="shared" si="31"/>
        <v>0</v>
      </c>
      <c r="D445" s="67"/>
      <c r="E445" s="66" t="str">
        <f t="shared" si="32"/>
        <v/>
      </c>
      <c r="F445" s="67"/>
      <c r="G445" s="38" t="e">
        <f t="shared" si="33"/>
        <v>#VALUE!</v>
      </c>
      <c r="H445" s="39"/>
      <c r="I445" s="21"/>
      <c r="J445" s="21"/>
      <c r="L445">
        <f>IF(SUM($B$3:B444) + B445 &gt; $J$25, IF(SUM($B$3:B444) &lt; $J$25, $J$25 - SUM($B$3:B444), 0), B445)</f>
        <v>0</v>
      </c>
      <c r="M445">
        <f t="shared" si="30"/>
        <v>0</v>
      </c>
    </row>
    <row r="446" spans="1:13" x14ac:dyDescent="0.25">
      <c r="A446" s="21">
        <v>444</v>
      </c>
      <c r="B446" s="37">
        <f>IFERROR(VLOOKUP(A446,Inventory!$A$5:$B$5011, 2, FALSE),0)</f>
        <v>0</v>
      </c>
      <c r="C446" s="66">
        <f t="shared" si="31"/>
        <v>0</v>
      </c>
      <c r="D446" s="67"/>
      <c r="E446" s="66" t="str">
        <f t="shared" si="32"/>
        <v/>
      </c>
      <c r="F446" s="67"/>
      <c r="G446" s="38" t="e">
        <f t="shared" si="33"/>
        <v>#VALUE!</v>
      </c>
      <c r="H446" s="39"/>
      <c r="I446" s="21"/>
      <c r="J446" s="21"/>
      <c r="L446">
        <f>IF(SUM($B$3:B445) + B446 &gt; $J$25, IF(SUM($B$3:B445) &lt; $J$25, $J$25 - SUM($B$3:B445), 0), B446)</f>
        <v>0</v>
      </c>
      <c r="M446">
        <f t="shared" si="30"/>
        <v>0</v>
      </c>
    </row>
    <row r="447" spans="1:13" x14ac:dyDescent="0.25">
      <c r="A447" s="21">
        <v>445</v>
      </c>
      <c r="B447" s="37">
        <f>IFERROR(VLOOKUP(A447,Inventory!$A$5:$B$5011, 2, FALSE),0)</f>
        <v>0</v>
      </c>
      <c r="C447" s="66">
        <f t="shared" si="31"/>
        <v>0</v>
      </c>
      <c r="D447" s="67"/>
      <c r="E447" s="66" t="str">
        <f t="shared" si="32"/>
        <v/>
      </c>
      <c r="F447" s="67"/>
      <c r="G447" s="38" t="e">
        <f t="shared" si="33"/>
        <v>#VALUE!</v>
      </c>
      <c r="H447" s="39"/>
      <c r="I447" s="21"/>
      <c r="J447" s="21"/>
      <c r="L447">
        <f>IF(SUM($B$3:B446) + B447 &gt; $J$25, IF(SUM($B$3:B446) &lt; $J$25, $J$25 - SUM($B$3:B446), 0), B447)</f>
        <v>0</v>
      </c>
      <c r="M447">
        <f t="shared" si="30"/>
        <v>0</v>
      </c>
    </row>
    <row r="448" spans="1:13" x14ac:dyDescent="0.25">
      <c r="A448" s="21">
        <v>446</v>
      </c>
      <c r="B448" s="37">
        <f>IFERROR(VLOOKUP(A448,Inventory!$A$5:$B$5011, 2, FALSE),0)</f>
        <v>0</v>
      </c>
      <c r="C448" s="66">
        <f t="shared" si="31"/>
        <v>0</v>
      </c>
      <c r="D448" s="67"/>
      <c r="E448" s="66" t="str">
        <f t="shared" si="32"/>
        <v/>
      </c>
      <c r="F448" s="67"/>
      <c r="G448" s="38" t="e">
        <f t="shared" si="33"/>
        <v>#VALUE!</v>
      </c>
      <c r="H448" s="39"/>
      <c r="I448" s="21"/>
      <c r="J448" s="21"/>
      <c r="L448">
        <f>IF(SUM($B$3:B447) + B448 &gt; $J$25, IF(SUM($B$3:B447) &lt; $J$25, $J$25 - SUM($B$3:B447), 0), B448)</f>
        <v>0</v>
      </c>
      <c r="M448">
        <f t="shared" si="30"/>
        <v>0</v>
      </c>
    </row>
    <row r="449" spans="1:13" x14ac:dyDescent="0.25">
      <c r="A449" s="21">
        <v>447</v>
      </c>
      <c r="B449" s="37">
        <f>IFERROR(VLOOKUP(A449,Inventory!$A$5:$B$5011, 2, FALSE),0)</f>
        <v>0</v>
      </c>
      <c r="C449" s="66">
        <f t="shared" si="31"/>
        <v>0</v>
      </c>
      <c r="D449" s="67"/>
      <c r="E449" s="66" t="str">
        <f t="shared" si="32"/>
        <v/>
      </c>
      <c r="F449" s="67"/>
      <c r="G449" s="38" t="e">
        <f t="shared" si="33"/>
        <v>#VALUE!</v>
      </c>
      <c r="H449" s="39"/>
      <c r="I449" s="21"/>
      <c r="J449" s="21"/>
      <c r="L449">
        <f>IF(SUM($B$3:B448) + B449 &gt; $J$25, IF(SUM($B$3:B448) &lt; $J$25, $J$25 - SUM($B$3:B448), 0), B449)</f>
        <v>0</v>
      </c>
      <c r="M449">
        <f t="shared" si="30"/>
        <v>0</v>
      </c>
    </row>
    <row r="450" spans="1:13" x14ac:dyDescent="0.25">
      <c r="A450" s="21">
        <v>448</v>
      </c>
      <c r="B450" s="37">
        <f>IFERROR(VLOOKUP(A450,Inventory!$A$5:$B$5011, 2, FALSE),0)</f>
        <v>0</v>
      </c>
      <c r="C450" s="66">
        <f t="shared" si="31"/>
        <v>0</v>
      </c>
      <c r="D450" s="67"/>
      <c r="E450" s="66" t="str">
        <f t="shared" si="32"/>
        <v/>
      </c>
      <c r="F450" s="67"/>
      <c r="G450" s="38" t="e">
        <f t="shared" si="33"/>
        <v>#VALUE!</v>
      </c>
      <c r="H450" s="39"/>
      <c r="I450" s="21"/>
      <c r="J450" s="21"/>
      <c r="L450">
        <f>IF(SUM($B$3:B449) + B450 &gt; $J$25, IF(SUM($B$3:B449) &lt; $J$25, $J$25 - SUM($B$3:B449), 0), B450)</f>
        <v>0</v>
      </c>
      <c r="M450">
        <f t="shared" si="30"/>
        <v>0</v>
      </c>
    </row>
    <row r="451" spans="1:13" x14ac:dyDescent="0.25">
      <c r="A451" s="21">
        <v>449</v>
      </c>
      <c r="B451" s="37">
        <f>IFERROR(VLOOKUP(A451,Inventory!$A$5:$B$5011, 2, FALSE),0)</f>
        <v>0</v>
      </c>
      <c r="C451" s="66">
        <f t="shared" si="31"/>
        <v>0</v>
      </c>
      <c r="D451" s="67"/>
      <c r="E451" s="66" t="str">
        <f t="shared" si="32"/>
        <v/>
      </c>
      <c r="F451" s="67"/>
      <c r="G451" s="38" t="e">
        <f t="shared" si="33"/>
        <v>#VALUE!</v>
      </c>
      <c r="H451" s="39"/>
      <c r="I451" s="21"/>
      <c r="J451" s="21"/>
      <c r="L451">
        <f>IF(SUM($B$3:B450) + B451 &gt; $J$25, IF(SUM($B$3:B450) &lt; $J$25, $J$25 - SUM($B$3:B450), 0), B451)</f>
        <v>0</v>
      </c>
      <c r="M451">
        <f t="shared" si="30"/>
        <v>0</v>
      </c>
    </row>
    <row r="452" spans="1:13" x14ac:dyDescent="0.25">
      <c r="A452" s="21">
        <v>450</v>
      </c>
      <c r="B452" s="37">
        <f>IFERROR(VLOOKUP(A452,Inventory!$A$5:$B$5011, 2, FALSE),0)</f>
        <v>0</v>
      </c>
      <c r="C452" s="66">
        <f t="shared" si="31"/>
        <v>0</v>
      </c>
      <c r="D452" s="67"/>
      <c r="E452" s="66" t="str">
        <f t="shared" si="32"/>
        <v/>
      </c>
      <c r="F452" s="67"/>
      <c r="G452" s="38" t="e">
        <f t="shared" si="33"/>
        <v>#VALUE!</v>
      </c>
      <c r="H452" s="39"/>
      <c r="I452" s="21"/>
      <c r="J452" s="21"/>
      <c r="L452">
        <f>IF(SUM($B$3:B451) + B452 &gt; $J$25, IF(SUM($B$3:B451) &lt; $J$25, $J$25 - SUM($B$3:B451), 0), B452)</f>
        <v>0</v>
      </c>
      <c r="M452">
        <f t="shared" si="30"/>
        <v>0</v>
      </c>
    </row>
    <row r="453" spans="1:13" x14ac:dyDescent="0.25">
      <c r="A453" s="21">
        <v>451</v>
      </c>
      <c r="B453" s="37">
        <f>IFERROR(VLOOKUP(A453,Inventory!$A$5:$B$5011, 2, FALSE),0)</f>
        <v>0</v>
      </c>
      <c r="C453" s="66">
        <f t="shared" si="31"/>
        <v>0</v>
      </c>
      <c r="D453" s="67"/>
      <c r="E453" s="66" t="str">
        <f t="shared" si="32"/>
        <v/>
      </c>
      <c r="F453" s="67"/>
      <c r="G453" s="38" t="e">
        <f t="shared" si="33"/>
        <v>#VALUE!</v>
      </c>
      <c r="H453" s="39"/>
      <c r="I453" s="21"/>
      <c r="J453" s="21"/>
      <c r="L453">
        <f>IF(SUM($B$3:B452) + B453 &gt; $J$25, IF(SUM($B$3:B452) &lt; $J$25, $J$25 - SUM($B$3:B452), 0), B453)</f>
        <v>0</v>
      </c>
      <c r="M453">
        <f t="shared" ref="M453:M516" si="34">IF(L452&gt;=$J$25,L453,(L453+L452))</f>
        <v>0</v>
      </c>
    </row>
    <row r="454" spans="1:13" x14ac:dyDescent="0.25">
      <c r="A454" s="21">
        <v>452</v>
      </c>
      <c r="B454" s="37">
        <f>IFERROR(VLOOKUP(A454,Inventory!$A$5:$B$5011, 2, FALSE),0)</f>
        <v>0</v>
      </c>
      <c r="C454" s="66">
        <f t="shared" si="31"/>
        <v>0</v>
      </c>
      <c r="D454" s="67"/>
      <c r="E454" s="66" t="str">
        <f t="shared" si="32"/>
        <v/>
      </c>
      <c r="F454" s="67"/>
      <c r="G454" s="38" t="e">
        <f t="shared" si="33"/>
        <v>#VALUE!</v>
      </c>
      <c r="H454" s="39"/>
      <c r="I454" s="21"/>
      <c r="J454" s="21"/>
      <c r="L454">
        <f>IF(SUM($B$3:B453) + B454 &gt; $J$25, IF(SUM($B$3:B453) &lt; $J$25, $J$25 - SUM($B$3:B453), 0), B454)</f>
        <v>0</v>
      </c>
      <c r="M454">
        <f t="shared" si="34"/>
        <v>0</v>
      </c>
    </row>
    <row r="455" spans="1:13" x14ac:dyDescent="0.25">
      <c r="A455" s="21">
        <v>453</v>
      </c>
      <c r="B455" s="37">
        <f>IFERROR(VLOOKUP(A455,Inventory!$A$5:$B$5011, 2, FALSE),0)</f>
        <v>0</v>
      </c>
      <c r="C455" s="66">
        <f t="shared" si="31"/>
        <v>0</v>
      </c>
      <c r="D455" s="67"/>
      <c r="E455" s="66" t="str">
        <f t="shared" si="32"/>
        <v/>
      </c>
      <c r="F455" s="67"/>
      <c r="G455" s="38" t="e">
        <f t="shared" si="33"/>
        <v>#VALUE!</v>
      </c>
      <c r="H455" s="39"/>
      <c r="I455" s="21"/>
      <c r="J455" s="21"/>
      <c r="L455">
        <f>IF(SUM($B$3:B454) + B455 &gt; $J$25, IF(SUM($B$3:B454) &lt; $J$25, $J$25 - SUM($B$3:B454), 0), B455)</f>
        <v>0</v>
      </c>
      <c r="M455">
        <f t="shared" si="34"/>
        <v>0</v>
      </c>
    </row>
    <row r="456" spans="1:13" x14ac:dyDescent="0.25">
      <c r="A456" s="21">
        <v>454</v>
      </c>
      <c r="B456" s="37">
        <f>IFERROR(VLOOKUP(A456,Inventory!$A$5:$B$5011, 2, FALSE),0)</f>
        <v>0</v>
      </c>
      <c r="C456" s="66">
        <f t="shared" si="31"/>
        <v>0</v>
      </c>
      <c r="D456" s="67"/>
      <c r="E456" s="66" t="str">
        <f t="shared" si="32"/>
        <v/>
      </c>
      <c r="F456" s="67"/>
      <c r="G456" s="38" t="e">
        <f t="shared" si="33"/>
        <v>#VALUE!</v>
      </c>
      <c r="H456" s="39"/>
      <c r="I456" s="21"/>
      <c r="J456" s="21"/>
      <c r="L456">
        <f>IF(SUM($B$3:B455) + B456 &gt; $J$25, IF(SUM($B$3:B455) &lt; $J$25, $J$25 - SUM($B$3:B455), 0), B456)</f>
        <v>0</v>
      </c>
      <c r="M456">
        <f t="shared" si="34"/>
        <v>0</v>
      </c>
    </row>
    <row r="457" spans="1:13" x14ac:dyDescent="0.25">
      <c r="A457" s="21">
        <v>455</v>
      </c>
      <c r="B457" s="37">
        <f>IFERROR(VLOOKUP(A457,Inventory!$A$5:$B$5011, 2, FALSE),0)</f>
        <v>0</v>
      </c>
      <c r="C457" s="66">
        <f t="shared" si="31"/>
        <v>0</v>
      </c>
      <c r="D457" s="67"/>
      <c r="E457" s="66" t="str">
        <f t="shared" si="32"/>
        <v/>
      </c>
      <c r="F457" s="67"/>
      <c r="G457" s="38" t="e">
        <f t="shared" si="33"/>
        <v>#VALUE!</v>
      </c>
      <c r="H457" s="39"/>
      <c r="I457" s="21"/>
      <c r="J457" s="21"/>
      <c r="L457">
        <f>IF(SUM($B$3:B456) + B457 &gt; $J$25, IF(SUM($B$3:B456) &lt; $J$25, $J$25 - SUM($B$3:B456), 0), B457)</f>
        <v>0</v>
      </c>
      <c r="M457">
        <f t="shared" si="34"/>
        <v>0</v>
      </c>
    </row>
    <row r="458" spans="1:13" x14ac:dyDescent="0.25">
      <c r="A458" s="21">
        <v>456</v>
      </c>
      <c r="B458" s="37">
        <f>IFERROR(VLOOKUP(A458,Inventory!$A$5:$B$5011, 2, FALSE),0)</f>
        <v>0</v>
      </c>
      <c r="C458" s="66">
        <f t="shared" si="31"/>
        <v>0</v>
      </c>
      <c r="D458" s="67"/>
      <c r="E458" s="66" t="str">
        <f t="shared" si="32"/>
        <v/>
      </c>
      <c r="F458" s="67"/>
      <c r="G458" s="38" t="e">
        <f t="shared" si="33"/>
        <v>#VALUE!</v>
      </c>
      <c r="H458" s="39"/>
      <c r="I458" s="21"/>
      <c r="J458" s="21"/>
      <c r="L458">
        <f>IF(SUM($B$3:B457) + B458 &gt; $J$25, IF(SUM($B$3:B457) &lt; $J$25, $J$25 - SUM($B$3:B457), 0), B458)</f>
        <v>0</v>
      </c>
      <c r="M458">
        <f t="shared" si="34"/>
        <v>0</v>
      </c>
    </row>
    <row r="459" spans="1:13" x14ac:dyDescent="0.25">
      <c r="A459" s="21">
        <v>457</v>
      </c>
      <c r="B459" s="37">
        <f>IFERROR(VLOOKUP(A459,Inventory!$A$5:$B$5011, 2, FALSE),0)</f>
        <v>0</v>
      </c>
      <c r="C459" s="66">
        <f t="shared" si="31"/>
        <v>0</v>
      </c>
      <c r="D459" s="67"/>
      <c r="E459" s="66" t="str">
        <f t="shared" si="32"/>
        <v/>
      </c>
      <c r="F459" s="67"/>
      <c r="G459" s="38" t="e">
        <f t="shared" si="33"/>
        <v>#VALUE!</v>
      </c>
      <c r="H459" s="39"/>
      <c r="I459" s="21"/>
      <c r="J459" s="21"/>
      <c r="L459">
        <f>IF(SUM($B$3:B458) + B459 &gt; $J$25, IF(SUM($B$3:B458) &lt; $J$25, $J$25 - SUM($B$3:B458), 0), B459)</f>
        <v>0</v>
      </c>
      <c r="M459">
        <f t="shared" si="34"/>
        <v>0</v>
      </c>
    </row>
    <row r="460" spans="1:13" x14ac:dyDescent="0.25">
      <c r="A460" s="21">
        <v>458</v>
      </c>
      <c r="B460" s="37">
        <f>IFERROR(VLOOKUP(A460,Inventory!$A$5:$B$5011, 2, FALSE),0)</f>
        <v>0</v>
      </c>
      <c r="C460" s="66">
        <f t="shared" si="31"/>
        <v>0</v>
      </c>
      <c r="D460" s="67"/>
      <c r="E460" s="66" t="str">
        <f t="shared" si="32"/>
        <v/>
      </c>
      <c r="F460" s="67"/>
      <c r="G460" s="38" t="e">
        <f t="shared" si="33"/>
        <v>#VALUE!</v>
      </c>
      <c r="H460" s="39"/>
      <c r="I460" s="21"/>
      <c r="J460" s="21"/>
      <c r="L460">
        <f>IF(SUM($B$3:B459) + B460 &gt; $J$25, IF(SUM($B$3:B459) &lt; $J$25, $J$25 - SUM($B$3:B459), 0), B460)</f>
        <v>0</v>
      </c>
      <c r="M460">
        <f t="shared" si="34"/>
        <v>0</v>
      </c>
    </row>
    <row r="461" spans="1:13" x14ac:dyDescent="0.25">
      <c r="A461" s="21">
        <v>459</v>
      </c>
      <c r="B461" s="37">
        <f>IFERROR(VLOOKUP(A461,Inventory!$A$5:$B$5011, 2, FALSE),0)</f>
        <v>0</v>
      </c>
      <c r="C461" s="66">
        <f t="shared" si="31"/>
        <v>0</v>
      </c>
      <c r="D461" s="67"/>
      <c r="E461" s="66" t="str">
        <f t="shared" si="32"/>
        <v/>
      </c>
      <c r="F461" s="67"/>
      <c r="G461" s="38" t="e">
        <f t="shared" si="33"/>
        <v>#VALUE!</v>
      </c>
      <c r="H461" s="39"/>
      <c r="I461" s="21"/>
      <c r="J461" s="21"/>
      <c r="L461">
        <f>IF(SUM($B$3:B460) + B461 &gt; $J$25, IF(SUM($B$3:B460) &lt; $J$25, $J$25 - SUM($B$3:B460), 0), B461)</f>
        <v>0</v>
      </c>
      <c r="M461">
        <f t="shared" si="34"/>
        <v>0</v>
      </c>
    </row>
    <row r="462" spans="1:13" x14ac:dyDescent="0.25">
      <c r="A462" s="21">
        <v>460</v>
      </c>
      <c r="B462" s="37">
        <f>IFERROR(VLOOKUP(A462,Inventory!$A$5:$B$5011, 2, FALSE),0)</f>
        <v>0</v>
      </c>
      <c r="C462" s="66">
        <f t="shared" si="31"/>
        <v>0</v>
      </c>
      <c r="D462" s="67"/>
      <c r="E462" s="66" t="str">
        <f t="shared" si="32"/>
        <v/>
      </c>
      <c r="F462" s="67"/>
      <c r="G462" s="38" t="e">
        <f t="shared" si="33"/>
        <v>#VALUE!</v>
      </c>
      <c r="H462" s="39"/>
      <c r="I462" s="21"/>
      <c r="J462" s="21"/>
      <c r="L462">
        <f>IF(SUM($B$3:B461) + B462 &gt; $J$25, IF(SUM($B$3:B461) &lt; $J$25, $J$25 - SUM($B$3:B461), 0), B462)</f>
        <v>0</v>
      </c>
      <c r="M462">
        <f t="shared" si="34"/>
        <v>0</v>
      </c>
    </row>
    <row r="463" spans="1:13" x14ac:dyDescent="0.25">
      <c r="A463" s="21">
        <v>461</v>
      </c>
      <c r="B463" s="37">
        <f>IFERROR(VLOOKUP(A463,Inventory!$A$5:$B$5011, 2, FALSE),0)</f>
        <v>0</v>
      </c>
      <c r="C463" s="66">
        <f t="shared" si="31"/>
        <v>0</v>
      </c>
      <c r="D463" s="67"/>
      <c r="E463" s="66" t="str">
        <f t="shared" si="32"/>
        <v/>
      </c>
      <c r="F463" s="67"/>
      <c r="G463" s="38" t="e">
        <f t="shared" si="33"/>
        <v>#VALUE!</v>
      </c>
      <c r="H463" s="39"/>
      <c r="I463" s="21"/>
      <c r="J463" s="21"/>
      <c r="L463">
        <f>IF(SUM($B$3:B462) + B463 &gt; $J$25, IF(SUM($B$3:B462) &lt; $J$25, $J$25 - SUM($B$3:B462), 0), B463)</f>
        <v>0</v>
      </c>
      <c r="M463">
        <f t="shared" si="34"/>
        <v>0</v>
      </c>
    </row>
    <row r="464" spans="1:13" x14ac:dyDescent="0.25">
      <c r="A464" s="21">
        <v>462</v>
      </c>
      <c r="B464" s="37">
        <f>IFERROR(VLOOKUP(A464,Inventory!$A$5:$B$5011, 2, FALSE),0)</f>
        <v>0</v>
      </c>
      <c r="C464" s="66">
        <f t="shared" si="31"/>
        <v>0</v>
      </c>
      <c r="D464" s="67"/>
      <c r="E464" s="66" t="str">
        <f t="shared" si="32"/>
        <v/>
      </c>
      <c r="F464" s="67"/>
      <c r="G464" s="38" t="e">
        <f t="shared" si="33"/>
        <v>#VALUE!</v>
      </c>
      <c r="H464" s="39"/>
      <c r="I464" s="21"/>
      <c r="J464" s="21"/>
      <c r="L464">
        <f>IF(SUM($B$3:B463) + B464 &gt; $J$25, IF(SUM($B$3:B463) &lt; $J$25, $J$25 - SUM($B$3:B463), 0), B464)</f>
        <v>0</v>
      </c>
      <c r="M464">
        <f t="shared" si="34"/>
        <v>0</v>
      </c>
    </row>
    <row r="465" spans="1:13" x14ac:dyDescent="0.25">
      <c r="A465" s="21">
        <v>463</v>
      </c>
      <c r="B465" s="37">
        <f>IFERROR(VLOOKUP(A465,Inventory!$A$5:$B$5011, 2, FALSE),0)</f>
        <v>0</v>
      </c>
      <c r="C465" s="66">
        <f t="shared" si="31"/>
        <v>0</v>
      </c>
      <c r="D465" s="67"/>
      <c r="E465" s="66" t="str">
        <f t="shared" si="32"/>
        <v/>
      </c>
      <c r="F465" s="67"/>
      <c r="G465" s="38" t="e">
        <f t="shared" si="33"/>
        <v>#VALUE!</v>
      </c>
      <c r="H465" s="39"/>
      <c r="I465" s="21"/>
      <c r="J465" s="21"/>
      <c r="L465">
        <f>IF(SUM($B$3:B464) + B465 &gt; $J$25, IF(SUM($B$3:B464) &lt; $J$25, $J$25 - SUM($B$3:B464), 0), B465)</f>
        <v>0</v>
      </c>
      <c r="M465">
        <f t="shared" si="34"/>
        <v>0</v>
      </c>
    </row>
    <row r="466" spans="1:13" x14ac:dyDescent="0.25">
      <c r="A466" s="21">
        <v>464</v>
      </c>
      <c r="B466" s="37">
        <f>IFERROR(VLOOKUP(A466,Inventory!$A$5:$B$5011, 2, FALSE),0)</f>
        <v>0</v>
      </c>
      <c r="C466" s="66">
        <f t="shared" si="31"/>
        <v>0</v>
      </c>
      <c r="D466" s="67"/>
      <c r="E466" s="66" t="str">
        <f t="shared" si="32"/>
        <v/>
      </c>
      <c r="F466" s="67"/>
      <c r="G466" s="38" t="e">
        <f t="shared" si="33"/>
        <v>#VALUE!</v>
      </c>
      <c r="H466" s="39"/>
      <c r="I466" s="21"/>
      <c r="J466" s="21"/>
      <c r="L466">
        <f>IF(SUM($B$3:B465) + B466 &gt; $J$25, IF(SUM($B$3:B465) &lt; $J$25, $J$25 - SUM($B$3:B465), 0), B466)</f>
        <v>0</v>
      </c>
      <c r="M466">
        <f t="shared" si="34"/>
        <v>0</v>
      </c>
    </row>
    <row r="467" spans="1:13" x14ac:dyDescent="0.25">
      <c r="A467" s="21">
        <v>465</v>
      </c>
      <c r="B467" s="37">
        <f>IFERROR(VLOOKUP(A467,Inventory!$A$5:$B$5011, 2, FALSE),0)</f>
        <v>0</v>
      </c>
      <c r="C467" s="66">
        <f t="shared" si="31"/>
        <v>0</v>
      </c>
      <c r="D467" s="67"/>
      <c r="E467" s="66" t="str">
        <f t="shared" si="32"/>
        <v/>
      </c>
      <c r="F467" s="67"/>
      <c r="G467" s="38" t="e">
        <f t="shared" si="33"/>
        <v>#VALUE!</v>
      </c>
      <c r="H467" s="39"/>
      <c r="I467" s="21"/>
      <c r="J467" s="21"/>
      <c r="L467">
        <f>IF(SUM($B$3:B466) + B467 &gt; $J$25, IF(SUM($B$3:B466) &lt; $J$25, $J$25 - SUM($B$3:B466), 0), B467)</f>
        <v>0</v>
      </c>
      <c r="M467">
        <f t="shared" si="34"/>
        <v>0</v>
      </c>
    </row>
    <row r="468" spans="1:13" x14ac:dyDescent="0.25">
      <c r="A468" s="21">
        <v>466</v>
      </c>
      <c r="B468" s="37">
        <f>IFERROR(VLOOKUP(A468,Inventory!$A$5:$B$5011, 2, FALSE),0)</f>
        <v>0</v>
      </c>
      <c r="C468" s="66">
        <f t="shared" si="31"/>
        <v>0</v>
      </c>
      <c r="D468" s="67"/>
      <c r="E468" s="66" t="str">
        <f t="shared" si="32"/>
        <v/>
      </c>
      <c r="F468" s="67"/>
      <c r="G468" s="38" t="e">
        <f t="shared" si="33"/>
        <v>#VALUE!</v>
      </c>
      <c r="H468" s="39"/>
      <c r="I468" s="21"/>
      <c r="J468" s="21"/>
      <c r="L468">
        <f>IF(SUM($B$3:B467) + B468 &gt; $J$25, IF(SUM($B$3:B467) &lt; $J$25, $J$25 - SUM($B$3:B467), 0), B468)</f>
        <v>0</v>
      </c>
      <c r="M468">
        <f t="shared" si="34"/>
        <v>0</v>
      </c>
    </row>
    <row r="469" spans="1:13" x14ac:dyDescent="0.25">
      <c r="A469" s="21">
        <v>467</v>
      </c>
      <c r="B469" s="37">
        <f>IFERROR(VLOOKUP(A469,Inventory!$A$5:$B$5011, 2, FALSE),0)</f>
        <v>0</v>
      </c>
      <c r="C469" s="66">
        <f t="shared" si="31"/>
        <v>0</v>
      </c>
      <c r="D469" s="67"/>
      <c r="E469" s="66" t="str">
        <f t="shared" si="32"/>
        <v/>
      </c>
      <c r="F469" s="67"/>
      <c r="G469" s="38" t="e">
        <f t="shared" si="33"/>
        <v>#VALUE!</v>
      </c>
      <c r="H469" s="39"/>
      <c r="I469" s="21"/>
      <c r="J469" s="21"/>
      <c r="L469">
        <f>IF(SUM($B$3:B468) + B469 &gt; $J$25, IF(SUM($B$3:B468) &lt; $J$25, $J$25 - SUM($B$3:B468), 0), B469)</f>
        <v>0</v>
      </c>
      <c r="M469">
        <f t="shared" si="34"/>
        <v>0</v>
      </c>
    </row>
    <row r="470" spans="1:13" x14ac:dyDescent="0.25">
      <c r="A470" s="21">
        <v>468</v>
      </c>
      <c r="B470" s="37">
        <f>IFERROR(VLOOKUP(A470,Inventory!$A$5:$B$5011, 2, FALSE),0)</f>
        <v>0</v>
      </c>
      <c r="C470" s="66">
        <f t="shared" si="31"/>
        <v>0</v>
      </c>
      <c r="D470" s="67"/>
      <c r="E470" s="66" t="str">
        <f t="shared" si="32"/>
        <v/>
      </c>
      <c r="F470" s="67"/>
      <c r="G470" s="38" t="e">
        <f t="shared" si="33"/>
        <v>#VALUE!</v>
      </c>
      <c r="H470" s="39"/>
      <c r="I470" s="21"/>
      <c r="J470" s="21"/>
      <c r="L470">
        <f>IF(SUM($B$3:B469) + B470 &gt; $J$25, IF(SUM($B$3:B469) &lt; $J$25, $J$25 - SUM($B$3:B469), 0), B470)</f>
        <v>0</v>
      </c>
      <c r="M470">
        <f t="shared" si="34"/>
        <v>0</v>
      </c>
    </row>
    <row r="471" spans="1:13" x14ac:dyDescent="0.25">
      <c r="A471" s="21">
        <v>469</v>
      </c>
      <c r="B471" s="37">
        <f>IFERROR(VLOOKUP(A471,Inventory!$A$5:$B$5011, 2, FALSE),0)</f>
        <v>0</v>
      </c>
      <c r="C471" s="66">
        <f t="shared" si="31"/>
        <v>0</v>
      </c>
      <c r="D471" s="67"/>
      <c r="E471" s="66" t="str">
        <f t="shared" si="32"/>
        <v/>
      </c>
      <c r="F471" s="67"/>
      <c r="G471" s="38" t="e">
        <f t="shared" si="33"/>
        <v>#VALUE!</v>
      </c>
      <c r="H471" s="39"/>
      <c r="I471" s="21"/>
      <c r="J471" s="21"/>
      <c r="L471">
        <f>IF(SUM($B$3:B470) + B471 &gt; $J$25, IF(SUM($B$3:B470) &lt; $J$25, $J$25 - SUM($B$3:B470), 0), B471)</f>
        <v>0</v>
      </c>
      <c r="M471">
        <f t="shared" si="34"/>
        <v>0</v>
      </c>
    </row>
    <row r="472" spans="1:13" x14ac:dyDescent="0.25">
      <c r="A472" s="21">
        <v>470</v>
      </c>
      <c r="B472" s="37">
        <f>IFERROR(VLOOKUP(A472,Inventory!$A$5:$B$5011, 2, FALSE),0)</f>
        <v>0</v>
      </c>
      <c r="C472" s="66">
        <f t="shared" si="31"/>
        <v>0</v>
      </c>
      <c r="D472" s="67"/>
      <c r="E472" s="66" t="str">
        <f t="shared" si="32"/>
        <v/>
      </c>
      <c r="F472" s="67"/>
      <c r="G472" s="38" t="e">
        <f t="shared" si="33"/>
        <v>#VALUE!</v>
      </c>
      <c r="H472" s="39"/>
      <c r="I472" s="21"/>
      <c r="J472" s="21"/>
      <c r="L472">
        <f>IF(SUM($B$3:B471) + B472 &gt; $J$25, IF(SUM($B$3:B471) &lt; $J$25, $J$25 - SUM($B$3:B471), 0), B472)</f>
        <v>0</v>
      </c>
      <c r="M472">
        <f t="shared" si="34"/>
        <v>0</v>
      </c>
    </row>
    <row r="473" spans="1:13" x14ac:dyDescent="0.25">
      <c r="A473" s="21">
        <v>471</v>
      </c>
      <c r="B473" s="37">
        <f>IFERROR(VLOOKUP(A473,Inventory!$A$5:$B$5011, 2, FALSE),0)</f>
        <v>0</v>
      </c>
      <c r="C473" s="66">
        <f t="shared" ref="C473:C536" si="35">IF(L473&gt;0,B473,0)</f>
        <v>0</v>
      </c>
      <c r="D473" s="67"/>
      <c r="E473" s="66" t="str">
        <f t="shared" ref="E473:E536" si="36">IF(AND(C473&gt;=6,C473&lt;10),1, IF(AND(C473&gt;=10,C473&lt;20),2,IF(C473&gt;=20,4,"")))</f>
        <v/>
      </c>
      <c r="F473" s="67"/>
      <c r="G473" s="38" t="e">
        <f t="shared" ref="G473:G536" si="37">IF(ISBLANK(C473),"",E473*600)</f>
        <v>#VALUE!</v>
      </c>
      <c r="H473" s="39"/>
      <c r="I473" s="21"/>
      <c r="J473" s="21"/>
      <c r="L473">
        <f>IF(SUM($B$3:B472) + B473 &gt; $J$25, IF(SUM($B$3:B472) &lt; $J$25, $J$25 - SUM($B$3:B472), 0), B473)</f>
        <v>0</v>
      </c>
      <c r="M473">
        <f t="shared" si="34"/>
        <v>0</v>
      </c>
    </row>
    <row r="474" spans="1:13" x14ac:dyDescent="0.25">
      <c r="A474" s="21">
        <v>472</v>
      </c>
      <c r="B474" s="37">
        <f>IFERROR(VLOOKUP(A474,Inventory!$A$5:$B$5011, 2, FALSE),0)</f>
        <v>0</v>
      </c>
      <c r="C474" s="66">
        <f t="shared" si="35"/>
        <v>0</v>
      </c>
      <c r="D474" s="67"/>
      <c r="E474" s="66" t="str">
        <f t="shared" si="36"/>
        <v/>
      </c>
      <c r="F474" s="67"/>
      <c r="G474" s="38" t="e">
        <f t="shared" si="37"/>
        <v>#VALUE!</v>
      </c>
      <c r="H474" s="39"/>
      <c r="I474" s="21"/>
      <c r="J474" s="21"/>
      <c r="L474">
        <f>IF(SUM($B$3:B473) + B474 &gt; $J$25, IF(SUM($B$3:B473) &lt; $J$25, $J$25 - SUM($B$3:B473), 0), B474)</f>
        <v>0</v>
      </c>
      <c r="M474">
        <f t="shared" si="34"/>
        <v>0</v>
      </c>
    </row>
    <row r="475" spans="1:13" x14ac:dyDescent="0.25">
      <c r="A475" s="21">
        <v>473</v>
      </c>
      <c r="B475" s="37">
        <f>IFERROR(VLOOKUP(A475,Inventory!$A$5:$B$5011, 2, FALSE),0)</f>
        <v>0</v>
      </c>
      <c r="C475" s="66">
        <f t="shared" si="35"/>
        <v>0</v>
      </c>
      <c r="D475" s="67"/>
      <c r="E475" s="66" t="str">
        <f t="shared" si="36"/>
        <v/>
      </c>
      <c r="F475" s="67"/>
      <c r="G475" s="38" t="e">
        <f t="shared" si="37"/>
        <v>#VALUE!</v>
      </c>
      <c r="H475" s="39"/>
      <c r="I475" s="21"/>
      <c r="J475" s="21"/>
      <c r="L475">
        <f>IF(SUM($B$3:B474) + B475 &gt; $J$25, IF(SUM($B$3:B474) &lt; $J$25, $J$25 - SUM($B$3:B474), 0), B475)</f>
        <v>0</v>
      </c>
      <c r="M475">
        <f t="shared" si="34"/>
        <v>0</v>
      </c>
    </row>
    <row r="476" spans="1:13" x14ac:dyDescent="0.25">
      <c r="A476" s="21">
        <v>474</v>
      </c>
      <c r="B476" s="37">
        <f>IFERROR(VLOOKUP(A476,Inventory!$A$5:$B$5011, 2, FALSE),0)</f>
        <v>0</v>
      </c>
      <c r="C476" s="66">
        <f t="shared" si="35"/>
        <v>0</v>
      </c>
      <c r="D476" s="67"/>
      <c r="E476" s="66" t="str">
        <f t="shared" si="36"/>
        <v/>
      </c>
      <c r="F476" s="67"/>
      <c r="G476" s="38" t="e">
        <f t="shared" si="37"/>
        <v>#VALUE!</v>
      </c>
      <c r="H476" s="39"/>
      <c r="I476" s="21"/>
      <c r="J476" s="21"/>
      <c r="L476">
        <f>IF(SUM($B$3:B475) + B476 &gt; $J$25, IF(SUM($B$3:B475) &lt; $J$25, $J$25 - SUM($B$3:B475), 0), B476)</f>
        <v>0</v>
      </c>
      <c r="M476">
        <f t="shared" si="34"/>
        <v>0</v>
      </c>
    </row>
    <row r="477" spans="1:13" x14ac:dyDescent="0.25">
      <c r="A477" s="21">
        <v>475</v>
      </c>
      <c r="B477" s="37">
        <f>IFERROR(VLOOKUP(A477,Inventory!$A$5:$B$5011, 2, FALSE),0)</f>
        <v>0</v>
      </c>
      <c r="C477" s="66">
        <f t="shared" si="35"/>
        <v>0</v>
      </c>
      <c r="D477" s="67"/>
      <c r="E477" s="66" t="str">
        <f t="shared" si="36"/>
        <v/>
      </c>
      <c r="F477" s="67"/>
      <c r="G477" s="38" t="e">
        <f t="shared" si="37"/>
        <v>#VALUE!</v>
      </c>
      <c r="H477" s="39"/>
      <c r="I477" s="21"/>
      <c r="J477" s="21"/>
      <c r="L477">
        <f>IF(SUM($B$3:B476) + B477 &gt; $J$25, IF(SUM($B$3:B476) &lt; $J$25, $J$25 - SUM($B$3:B476), 0), B477)</f>
        <v>0</v>
      </c>
      <c r="M477">
        <f t="shared" si="34"/>
        <v>0</v>
      </c>
    </row>
    <row r="478" spans="1:13" x14ac:dyDescent="0.25">
      <c r="A478" s="21">
        <v>476</v>
      </c>
      <c r="B478" s="37">
        <f>IFERROR(VLOOKUP(A478,Inventory!$A$5:$B$5011, 2, FALSE),0)</f>
        <v>0</v>
      </c>
      <c r="C478" s="66">
        <f t="shared" si="35"/>
        <v>0</v>
      </c>
      <c r="D478" s="67"/>
      <c r="E478" s="66" t="str">
        <f t="shared" si="36"/>
        <v/>
      </c>
      <c r="F478" s="67"/>
      <c r="G478" s="38" t="e">
        <f t="shared" si="37"/>
        <v>#VALUE!</v>
      </c>
      <c r="H478" s="39"/>
      <c r="I478" s="21"/>
      <c r="J478" s="21"/>
      <c r="L478">
        <f>IF(SUM($B$3:B477) + B478 &gt; $J$25, IF(SUM($B$3:B477) &lt; $J$25, $J$25 - SUM($B$3:B477), 0), B478)</f>
        <v>0</v>
      </c>
      <c r="M478">
        <f t="shared" si="34"/>
        <v>0</v>
      </c>
    </row>
    <row r="479" spans="1:13" x14ac:dyDescent="0.25">
      <c r="A479" s="21">
        <v>477</v>
      </c>
      <c r="B479" s="37">
        <f>IFERROR(VLOOKUP(A479,Inventory!$A$5:$B$5011, 2, FALSE),0)</f>
        <v>0</v>
      </c>
      <c r="C479" s="66">
        <f t="shared" si="35"/>
        <v>0</v>
      </c>
      <c r="D479" s="67"/>
      <c r="E479" s="66" t="str">
        <f t="shared" si="36"/>
        <v/>
      </c>
      <c r="F479" s="67"/>
      <c r="G479" s="38" t="e">
        <f t="shared" si="37"/>
        <v>#VALUE!</v>
      </c>
      <c r="H479" s="39"/>
      <c r="I479" s="21"/>
      <c r="J479" s="21"/>
      <c r="L479">
        <f>IF(SUM($B$3:B478) + B479 &gt; $J$25, IF(SUM($B$3:B478) &lt; $J$25, $J$25 - SUM($B$3:B478), 0), B479)</f>
        <v>0</v>
      </c>
      <c r="M479">
        <f t="shared" si="34"/>
        <v>0</v>
      </c>
    </row>
    <row r="480" spans="1:13" x14ac:dyDescent="0.25">
      <c r="A480" s="21">
        <v>478</v>
      </c>
      <c r="B480" s="37">
        <f>IFERROR(VLOOKUP(A480,Inventory!$A$5:$B$5011, 2, FALSE),0)</f>
        <v>0</v>
      </c>
      <c r="C480" s="66">
        <f t="shared" si="35"/>
        <v>0</v>
      </c>
      <c r="D480" s="67"/>
      <c r="E480" s="66" t="str">
        <f t="shared" si="36"/>
        <v/>
      </c>
      <c r="F480" s="67"/>
      <c r="G480" s="38" t="e">
        <f t="shared" si="37"/>
        <v>#VALUE!</v>
      </c>
      <c r="H480" s="39"/>
      <c r="I480" s="21"/>
      <c r="J480" s="21"/>
      <c r="L480">
        <f>IF(SUM($B$3:B479) + B480 &gt; $J$25, IF(SUM($B$3:B479) &lt; $J$25, $J$25 - SUM($B$3:B479), 0), B480)</f>
        <v>0</v>
      </c>
      <c r="M480">
        <f t="shared" si="34"/>
        <v>0</v>
      </c>
    </row>
    <row r="481" spans="1:13" x14ac:dyDescent="0.25">
      <c r="A481" s="21">
        <v>479</v>
      </c>
      <c r="B481" s="37">
        <f>IFERROR(VLOOKUP(A481,Inventory!$A$5:$B$5011, 2, FALSE),0)</f>
        <v>0</v>
      </c>
      <c r="C481" s="66">
        <f t="shared" si="35"/>
        <v>0</v>
      </c>
      <c r="D481" s="67"/>
      <c r="E481" s="66" t="str">
        <f t="shared" si="36"/>
        <v/>
      </c>
      <c r="F481" s="67"/>
      <c r="G481" s="38" t="e">
        <f t="shared" si="37"/>
        <v>#VALUE!</v>
      </c>
      <c r="H481" s="39"/>
      <c r="I481" s="21"/>
      <c r="J481" s="21"/>
      <c r="L481">
        <f>IF(SUM($B$3:B480) + B481 &gt; $J$25, IF(SUM($B$3:B480) &lt; $J$25, $J$25 - SUM($B$3:B480), 0), B481)</f>
        <v>0</v>
      </c>
      <c r="M481">
        <f t="shared" si="34"/>
        <v>0</v>
      </c>
    </row>
    <row r="482" spans="1:13" x14ac:dyDescent="0.25">
      <c r="A482" s="21">
        <v>480</v>
      </c>
      <c r="B482" s="37">
        <f>IFERROR(VLOOKUP(A482,Inventory!$A$5:$B$5011, 2, FALSE),0)</f>
        <v>0</v>
      </c>
      <c r="C482" s="66">
        <f t="shared" si="35"/>
        <v>0</v>
      </c>
      <c r="D482" s="67"/>
      <c r="E482" s="66" t="str">
        <f t="shared" si="36"/>
        <v/>
      </c>
      <c r="F482" s="67"/>
      <c r="G482" s="38" t="e">
        <f t="shared" si="37"/>
        <v>#VALUE!</v>
      </c>
      <c r="H482" s="39"/>
      <c r="I482" s="21"/>
      <c r="J482" s="21"/>
      <c r="L482">
        <f>IF(SUM($B$3:B481) + B482 &gt; $J$25, IF(SUM($B$3:B481) &lt; $J$25, $J$25 - SUM($B$3:B481), 0), B482)</f>
        <v>0</v>
      </c>
      <c r="M482">
        <f t="shared" si="34"/>
        <v>0</v>
      </c>
    </row>
    <row r="483" spans="1:13" x14ac:dyDescent="0.25">
      <c r="A483" s="21">
        <v>481</v>
      </c>
      <c r="B483" s="37">
        <f>IFERROR(VLOOKUP(A483,Inventory!$A$5:$B$5011, 2, FALSE),0)</f>
        <v>0</v>
      </c>
      <c r="C483" s="66">
        <f t="shared" si="35"/>
        <v>0</v>
      </c>
      <c r="D483" s="67"/>
      <c r="E483" s="66" t="str">
        <f t="shared" si="36"/>
        <v/>
      </c>
      <c r="F483" s="67"/>
      <c r="G483" s="38" t="e">
        <f t="shared" si="37"/>
        <v>#VALUE!</v>
      </c>
      <c r="H483" s="39"/>
      <c r="I483" s="21"/>
      <c r="J483" s="21"/>
      <c r="L483">
        <f>IF(SUM($B$3:B482) + B483 &gt; $J$25, IF(SUM($B$3:B482) &lt; $J$25, $J$25 - SUM($B$3:B482), 0), B483)</f>
        <v>0</v>
      </c>
      <c r="M483">
        <f t="shared" si="34"/>
        <v>0</v>
      </c>
    </row>
    <row r="484" spans="1:13" x14ac:dyDescent="0.25">
      <c r="A484" s="21">
        <v>482</v>
      </c>
      <c r="B484" s="37">
        <f>IFERROR(VLOOKUP(A484,Inventory!$A$5:$B$5011, 2, FALSE),0)</f>
        <v>0</v>
      </c>
      <c r="C484" s="66">
        <f t="shared" si="35"/>
        <v>0</v>
      </c>
      <c r="D484" s="67"/>
      <c r="E484" s="66" t="str">
        <f t="shared" si="36"/>
        <v/>
      </c>
      <c r="F484" s="67"/>
      <c r="G484" s="38" t="e">
        <f t="shared" si="37"/>
        <v>#VALUE!</v>
      </c>
      <c r="H484" s="39"/>
      <c r="I484" s="21"/>
      <c r="J484" s="21"/>
      <c r="L484">
        <f>IF(SUM($B$3:B483) + B484 &gt; $J$25, IF(SUM($B$3:B483) &lt; $J$25, $J$25 - SUM($B$3:B483), 0), B484)</f>
        <v>0</v>
      </c>
      <c r="M484">
        <f t="shared" si="34"/>
        <v>0</v>
      </c>
    </row>
    <row r="485" spans="1:13" x14ac:dyDescent="0.25">
      <c r="A485" s="21">
        <v>483</v>
      </c>
      <c r="B485" s="37">
        <f>IFERROR(VLOOKUP(A485,Inventory!$A$5:$B$5011, 2, FALSE),0)</f>
        <v>0</v>
      </c>
      <c r="C485" s="66">
        <f t="shared" si="35"/>
        <v>0</v>
      </c>
      <c r="D485" s="67"/>
      <c r="E485" s="66" t="str">
        <f t="shared" si="36"/>
        <v/>
      </c>
      <c r="F485" s="67"/>
      <c r="G485" s="38" t="e">
        <f t="shared" si="37"/>
        <v>#VALUE!</v>
      </c>
      <c r="H485" s="39"/>
      <c r="I485" s="21"/>
      <c r="J485" s="21"/>
      <c r="L485">
        <f>IF(SUM($B$3:B484) + B485 &gt; $J$25, IF(SUM($B$3:B484) &lt; $J$25, $J$25 - SUM($B$3:B484), 0), B485)</f>
        <v>0</v>
      </c>
      <c r="M485">
        <f t="shared" si="34"/>
        <v>0</v>
      </c>
    </row>
    <row r="486" spans="1:13" x14ac:dyDescent="0.25">
      <c r="A486" s="21">
        <v>484</v>
      </c>
      <c r="B486" s="37">
        <f>IFERROR(VLOOKUP(A486,Inventory!$A$5:$B$5011, 2, FALSE),0)</f>
        <v>0</v>
      </c>
      <c r="C486" s="66">
        <f t="shared" si="35"/>
        <v>0</v>
      </c>
      <c r="D486" s="67"/>
      <c r="E486" s="66" t="str">
        <f t="shared" si="36"/>
        <v/>
      </c>
      <c r="F486" s="67"/>
      <c r="G486" s="38" t="e">
        <f t="shared" si="37"/>
        <v>#VALUE!</v>
      </c>
      <c r="H486" s="39"/>
      <c r="I486" s="21"/>
      <c r="J486" s="21"/>
      <c r="L486">
        <f>IF(SUM($B$3:B485) + B486 &gt; $J$25, IF(SUM($B$3:B485) &lt; $J$25, $J$25 - SUM($B$3:B485), 0), B486)</f>
        <v>0</v>
      </c>
      <c r="M486">
        <f t="shared" si="34"/>
        <v>0</v>
      </c>
    </row>
    <row r="487" spans="1:13" x14ac:dyDescent="0.25">
      <c r="A487" s="21">
        <v>485</v>
      </c>
      <c r="B487" s="37">
        <f>IFERROR(VLOOKUP(A487,Inventory!$A$5:$B$5011, 2, FALSE),0)</f>
        <v>0</v>
      </c>
      <c r="C487" s="66">
        <f t="shared" si="35"/>
        <v>0</v>
      </c>
      <c r="D487" s="67"/>
      <c r="E487" s="66" t="str">
        <f t="shared" si="36"/>
        <v/>
      </c>
      <c r="F487" s="67"/>
      <c r="G487" s="38" t="e">
        <f t="shared" si="37"/>
        <v>#VALUE!</v>
      </c>
      <c r="H487" s="39"/>
      <c r="I487" s="21"/>
      <c r="J487" s="21"/>
      <c r="L487">
        <f>IF(SUM($B$3:B486) + B487 &gt; $J$25, IF(SUM($B$3:B486) &lt; $J$25, $J$25 - SUM($B$3:B486), 0), B487)</f>
        <v>0</v>
      </c>
      <c r="M487">
        <f t="shared" si="34"/>
        <v>0</v>
      </c>
    </row>
    <row r="488" spans="1:13" x14ac:dyDescent="0.25">
      <c r="A488" s="21">
        <v>486</v>
      </c>
      <c r="B488" s="37">
        <f>IFERROR(VLOOKUP(A488,Inventory!$A$5:$B$5011, 2, FALSE),0)</f>
        <v>0</v>
      </c>
      <c r="C488" s="66">
        <f t="shared" si="35"/>
        <v>0</v>
      </c>
      <c r="D488" s="67"/>
      <c r="E488" s="66" t="str">
        <f t="shared" si="36"/>
        <v/>
      </c>
      <c r="F488" s="67"/>
      <c r="G488" s="38" t="e">
        <f t="shared" si="37"/>
        <v>#VALUE!</v>
      </c>
      <c r="H488" s="39"/>
      <c r="I488" s="21"/>
      <c r="J488" s="21"/>
      <c r="L488">
        <f>IF(SUM($B$3:B487) + B488 &gt; $J$25, IF(SUM($B$3:B487) &lt; $J$25, $J$25 - SUM($B$3:B487), 0), B488)</f>
        <v>0</v>
      </c>
      <c r="M488">
        <f t="shared" si="34"/>
        <v>0</v>
      </c>
    </row>
    <row r="489" spans="1:13" x14ac:dyDescent="0.25">
      <c r="A489" s="21">
        <v>487</v>
      </c>
      <c r="B489" s="37">
        <f>IFERROR(VLOOKUP(A489,Inventory!$A$5:$B$5011, 2, FALSE),0)</f>
        <v>0</v>
      </c>
      <c r="C489" s="66">
        <f t="shared" si="35"/>
        <v>0</v>
      </c>
      <c r="D489" s="67"/>
      <c r="E489" s="66" t="str">
        <f t="shared" si="36"/>
        <v/>
      </c>
      <c r="F489" s="67"/>
      <c r="G489" s="38" t="e">
        <f t="shared" si="37"/>
        <v>#VALUE!</v>
      </c>
      <c r="H489" s="39"/>
      <c r="I489" s="21"/>
      <c r="J489" s="21"/>
      <c r="L489">
        <f>IF(SUM($B$3:B488) + B489 &gt; $J$25, IF(SUM($B$3:B488) &lt; $J$25, $J$25 - SUM($B$3:B488), 0), B489)</f>
        <v>0</v>
      </c>
      <c r="M489">
        <f t="shared" si="34"/>
        <v>0</v>
      </c>
    </row>
    <row r="490" spans="1:13" x14ac:dyDescent="0.25">
      <c r="A490" s="21">
        <v>488</v>
      </c>
      <c r="B490" s="37">
        <f>IFERROR(VLOOKUP(A490,Inventory!$A$5:$B$5011, 2, FALSE),0)</f>
        <v>0</v>
      </c>
      <c r="C490" s="66">
        <f t="shared" si="35"/>
        <v>0</v>
      </c>
      <c r="D490" s="67"/>
      <c r="E490" s="66" t="str">
        <f t="shared" si="36"/>
        <v/>
      </c>
      <c r="F490" s="67"/>
      <c r="G490" s="38" t="e">
        <f t="shared" si="37"/>
        <v>#VALUE!</v>
      </c>
      <c r="H490" s="39"/>
      <c r="I490" s="21"/>
      <c r="J490" s="21"/>
      <c r="L490">
        <f>IF(SUM($B$3:B489) + B490 &gt; $J$25, IF(SUM($B$3:B489) &lt; $J$25, $J$25 - SUM($B$3:B489), 0), B490)</f>
        <v>0</v>
      </c>
      <c r="M490">
        <f t="shared" si="34"/>
        <v>0</v>
      </c>
    </row>
    <row r="491" spans="1:13" x14ac:dyDescent="0.25">
      <c r="A491" s="21">
        <v>489</v>
      </c>
      <c r="B491" s="37">
        <f>IFERROR(VLOOKUP(A491,Inventory!$A$5:$B$5011, 2, FALSE),0)</f>
        <v>0</v>
      </c>
      <c r="C491" s="66">
        <f t="shared" si="35"/>
        <v>0</v>
      </c>
      <c r="D491" s="67"/>
      <c r="E491" s="66" t="str">
        <f t="shared" si="36"/>
        <v/>
      </c>
      <c r="F491" s="67"/>
      <c r="G491" s="38" t="e">
        <f t="shared" si="37"/>
        <v>#VALUE!</v>
      </c>
      <c r="H491" s="39"/>
      <c r="I491" s="21"/>
      <c r="J491" s="21"/>
      <c r="L491">
        <f>IF(SUM($B$3:B490) + B491 &gt; $J$25, IF(SUM($B$3:B490) &lt; $J$25, $J$25 - SUM($B$3:B490), 0), B491)</f>
        <v>0</v>
      </c>
      <c r="M491">
        <f t="shared" si="34"/>
        <v>0</v>
      </c>
    </row>
    <row r="492" spans="1:13" x14ac:dyDescent="0.25">
      <c r="A492" s="21">
        <v>490</v>
      </c>
      <c r="B492" s="37">
        <f>IFERROR(VLOOKUP(A492,Inventory!$A$5:$B$5011, 2, FALSE),0)</f>
        <v>0</v>
      </c>
      <c r="C492" s="66">
        <f t="shared" si="35"/>
        <v>0</v>
      </c>
      <c r="D492" s="67"/>
      <c r="E492" s="66" t="str">
        <f t="shared" si="36"/>
        <v/>
      </c>
      <c r="F492" s="67"/>
      <c r="G492" s="38" t="e">
        <f t="shared" si="37"/>
        <v>#VALUE!</v>
      </c>
      <c r="H492" s="39"/>
      <c r="I492" s="21"/>
      <c r="J492" s="21"/>
      <c r="L492">
        <f>IF(SUM($B$3:B491) + B492 &gt; $J$25, IF(SUM($B$3:B491) &lt; $J$25, $J$25 - SUM($B$3:B491), 0), B492)</f>
        <v>0</v>
      </c>
      <c r="M492">
        <f t="shared" si="34"/>
        <v>0</v>
      </c>
    </row>
    <row r="493" spans="1:13" x14ac:dyDescent="0.25">
      <c r="A493" s="21">
        <v>491</v>
      </c>
      <c r="B493" s="37">
        <f>IFERROR(VLOOKUP(A493,Inventory!$A$5:$B$5011, 2, FALSE),0)</f>
        <v>0</v>
      </c>
      <c r="C493" s="66">
        <f t="shared" si="35"/>
        <v>0</v>
      </c>
      <c r="D493" s="67"/>
      <c r="E493" s="66" t="str">
        <f t="shared" si="36"/>
        <v/>
      </c>
      <c r="F493" s="67"/>
      <c r="G493" s="38" t="e">
        <f t="shared" si="37"/>
        <v>#VALUE!</v>
      </c>
      <c r="H493" s="39"/>
      <c r="I493" s="21"/>
      <c r="J493" s="21"/>
      <c r="L493">
        <f>IF(SUM($B$3:B492) + B493 &gt; $J$25, IF(SUM($B$3:B492) &lt; $J$25, $J$25 - SUM($B$3:B492), 0), B493)</f>
        <v>0</v>
      </c>
      <c r="M493">
        <f t="shared" si="34"/>
        <v>0</v>
      </c>
    </row>
    <row r="494" spans="1:13" x14ac:dyDescent="0.25">
      <c r="A494" s="21">
        <v>492</v>
      </c>
      <c r="B494" s="37">
        <f>IFERROR(VLOOKUP(A494,Inventory!$A$5:$B$5011, 2, FALSE),0)</f>
        <v>0</v>
      </c>
      <c r="C494" s="66">
        <f t="shared" si="35"/>
        <v>0</v>
      </c>
      <c r="D494" s="67"/>
      <c r="E494" s="66" t="str">
        <f t="shared" si="36"/>
        <v/>
      </c>
      <c r="F494" s="67"/>
      <c r="G494" s="38" t="e">
        <f t="shared" si="37"/>
        <v>#VALUE!</v>
      </c>
      <c r="H494" s="39"/>
      <c r="I494" s="21"/>
      <c r="J494" s="21"/>
      <c r="L494">
        <f>IF(SUM($B$3:B493) + B494 &gt; $J$25, IF(SUM($B$3:B493) &lt; $J$25, $J$25 - SUM($B$3:B493), 0), B494)</f>
        <v>0</v>
      </c>
      <c r="M494">
        <f t="shared" si="34"/>
        <v>0</v>
      </c>
    </row>
    <row r="495" spans="1:13" x14ac:dyDescent="0.25">
      <c r="A495" s="21">
        <v>493</v>
      </c>
      <c r="B495" s="37">
        <f>IFERROR(VLOOKUP(A495,Inventory!$A$5:$B$5011, 2, FALSE),0)</f>
        <v>0</v>
      </c>
      <c r="C495" s="66">
        <f t="shared" si="35"/>
        <v>0</v>
      </c>
      <c r="D495" s="67"/>
      <c r="E495" s="66" t="str">
        <f t="shared" si="36"/>
        <v/>
      </c>
      <c r="F495" s="67"/>
      <c r="G495" s="38" t="e">
        <f t="shared" si="37"/>
        <v>#VALUE!</v>
      </c>
      <c r="H495" s="39"/>
      <c r="I495" s="21"/>
      <c r="J495" s="21"/>
      <c r="L495">
        <f>IF(SUM($B$3:B494) + B495 &gt; $J$25, IF(SUM($B$3:B494) &lt; $J$25, $J$25 - SUM($B$3:B494), 0), B495)</f>
        <v>0</v>
      </c>
      <c r="M495">
        <f t="shared" si="34"/>
        <v>0</v>
      </c>
    </row>
    <row r="496" spans="1:13" x14ac:dyDescent="0.25">
      <c r="A496" s="21">
        <v>494</v>
      </c>
      <c r="B496" s="37">
        <f>IFERROR(VLOOKUP(A496,Inventory!$A$5:$B$5011, 2, FALSE),0)</f>
        <v>0</v>
      </c>
      <c r="C496" s="66">
        <f t="shared" si="35"/>
        <v>0</v>
      </c>
      <c r="D496" s="67"/>
      <c r="E496" s="66" t="str">
        <f t="shared" si="36"/>
        <v/>
      </c>
      <c r="F496" s="67"/>
      <c r="G496" s="38" t="e">
        <f t="shared" si="37"/>
        <v>#VALUE!</v>
      </c>
      <c r="H496" s="39"/>
      <c r="I496" s="21"/>
      <c r="J496" s="21"/>
      <c r="L496">
        <f>IF(SUM($B$3:B495) + B496 &gt; $J$25, IF(SUM($B$3:B495) &lt; $J$25, $J$25 - SUM($B$3:B495), 0), B496)</f>
        <v>0</v>
      </c>
      <c r="M496">
        <f t="shared" si="34"/>
        <v>0</v>
      </c>
    </row>
    <row r="497" spans="1:13" x14ac:dyDescent="0.25">
      <c r="A497" s="21">
        <v>495</v>
      </c>
      <c r="B497" s="37">
        <f>IFERROR(VLOOKUP(A497,Inventory!$A$5:$B$5011, 2, FALSE),0)</f>
        <v>0</v>
      </c>
      <c r="C497" s="66">
        <f t="shared" si="35"/>
        <v>0</v>
      </c>
      <c r="D497" s="67"/>
      <c r="E497" s="66" t="str">
        <f t="shared" si="36"/>
        <v/>
      </c>
      <c r="F497" s="67"/>
      <c r="G497" s="38" t="e">
        <f t="shared" si="37"/>
        <v>#VALUE!</v>
      </c>
      <c r="H497" s="39"/>
      <c r="I497" s="21"/>
      <c r="J497" s="21"/>
      <c r="L497">
        <f>IF(SUM($B$3:B496) + B497 &gt; $J$25, IF(SUM($B$3:B496) &lt; $J$25, $J$25 - SUM($B$3:B496), 0), B497)</f>
        <v>0</v>
      </c>
      <c r="M497">
        <f t="shared" si="34"/>
        <v>0</v>
      </c>
    </row>
    <row r="498" spans="1:13" x14ac:dyDescent="0.25">
      <c r="A498" s="21">
        <v>496</v>
      </c>
      <c r="B498" s="37">
        <f>IFERROR(VLOOKUP(A498,Inventory!$A$5:$B$5011, 2, FALSE),0)</f>
        <v>0</v>
      </c>
      <c r="C498" s="66">
        <f t="shared" si="35"/>
        <v>0</v>
      </c>
      <c r="D498" s="67"/>
      <c r="E498" s="66" t="str">
        <f t="shared" si="36"/>
        <v/>
      </c>
      <c r="F498" s="67"/>
      <c r="G498" s="38" t="e">
        <f t="shared" si="37"/>
        <v>#VALUE!</v>
      </c>
      <c r="H498" s="39"/>
      <c r="I498" s="21"/>
      <c r="J498" s="21"/>
      <c r="L498">
        <f>IF(SUM($B$3:B497) + B498 &gt; $J$25, IF(SUM($B$3:B497) &lt; $J$25, $J$25 - SUM($B$3:B497), 0), B498)</f>
        <v>0</v>
      </c>
      <c r="M498">
        <f t="shared" si="34"/>
        <v>0</v>
      </c>
    </row>
    <row r="499" spans="1:13" x14ac:dyDescent="0.25">
      <c r="A499" s="21">
        <v>497</v>
      </c>
      <c r="B499" s="37">
        <f>IFERROR(VLOOKUP(A499,Inventory!$A$5:$B$5011, 2, FALSE),0)</f>
        <v>0</v>
      </c>
      <c r="C499" s="66">
        <f t="shared" si="35"/>
        <v>0</v>
      </c>
      <c r="D499" s="67"/>
      <c r="E499" s="66" t="str">
        <f t="shared" si="36"/>
        <v/>
      </c>
      <c r="F499" s="67"/>
      <c r="G499" s="38" t="e">
        <f t="shared" si="37"/>
        <v>#VALUE!</v>
      </c>
      <c r="H499" s="39"/>
      <c r="I499" s="21"/>
      <c r="J499" s="21"/>
      <c r="L499">
        <f>IF(SUM($B$3:B498) + B499 &gt; $J$25, IF(SUM($B$3:B498) &lt; $J$25, $J$25 - SUM($B$3:B498), 0), B499)</f>
        <v>0</v>
      </c>
      <c r="M499">
        <f t="shared" si="34"/>
        <v>0</v>
      </c>
    </row>
    <row r="500" spans="1:13" x14ac:dyDescent="0.25">
      <c r="A500" s="21">
        <v>498</v>
      </c>
      <c r="B500" s="37">
        <f>IFERROR(VLOOKUP(A500,Inventory!$A$5:$B$5011, 2, FALSE),0)</f>
        <v>0</v>
      </c>
      <c r="C500" s="66">
        <f t="shared" si="35"/>
        <v>0</v>
      </c>
      <c r="D500" s="67"/>
      <c r="E500" s="66" t="str">
        <f t="shared" si="36"/>
        <v/>
      </c>
      <c r="F500" s="67"/>
      <c r="G500" s="38" t="e">
        <f t="shared" si="37"/>
        <v>#VALUE!</v>
      </c>
      <c r="H500" s="39"/>
      <c r="I500" s="21"/>
      <c r="J500" s="21"/>
      <c r="L500">
        <f>IF(SUM($B$3:B499) + B500 &gt; $J$25, IF(SUM($B$3:B499) &lt; $J$25, $J$25 - SUM($B$3:B499), 0), B500)</f>
        <v>0</v>
      </c>
      <c r="M500">
        <f t="shared" si="34"/>
        <v>0</v>
      </c>
    </row>
    <row r="501" spans="1:13" x14ac:dyDescent="0.25">
      <c r="A501" s="21">
        <v>499</v>
      </c>
      <c r="B501" s="37">
        <f>IFERROR(VLOOKUP(A501,Inventory!$A$5:$B$5011, 2, FALSE),0)</f>
        <v>0</v>
      </c>
      <c r="C501" s="66">
        <f t="shared" si="35"/>
        <v>0</v>
      </c>
      <c r="D501" s="67"/>
      <c r="E501" s="66" t="str">
        <f t="shared" si="36"/>
        <v/>
      </c>
      <c r="F501" s="67"/>
      <c r="G501" s="38" t="e">
        <f t="shared" si="37"/>
        <v>#VALUE!</v>
      </c>
      <c r="H501" s="39"/>
      <c r="I501" s="21"/>
      <c r="J501" s="21"/>
      <c r="L501">
        <f>IF(SUM($B$3:B500) + B501 &gt; $J$25, IF(SUM($B$3:B500) &lt; $J$25, $J$25 - SUM($B$3:B500), 0), B501)</f>
        <v>0</v>
      </c>
      <c r="M501">
        <f t="shared" si="34"/>
        <v>0</v>
      </c>
    </row>
    <row r="502" spans="1:13" x14ac:dyDescent="0.25">
      <c r="A502" s="21">
        <v>500</v>
      </c>
      <c r="B502" s="37">
        <f>IFERROR(VLOOKUP(A502,Inventory!$A$5:$B$5011, 2, FALSE),0)</f>
        <v>0</v>
      </c>
      <c r="C502" s="66">
        <f t="shared" si="35"/>
        <v>0</v>
      </c>
      <c r="D502" s="67"/>
      <c r="E502" s="66" t="str">
        <f t="shared" si="36"/>
        <v/>
      </c>
      <c r="F502" s="67"/>
      <c r="G502" s="38" t="e">
        <f t="shared" si="37"/>
        <v>#VALUE!</v>
      </c>
      <c r="H502" s="39"/>
      <c r="I502" s="21"/>
      <c r="J502" s="21"/>
      <c r="L502">
        <f>IF(SUM($B$3:B501) + B502 &gt; $J$25, IF(SUM($B$3:B501) &lt; $J$25, $J$25 - SUM($B$3:B501), 0), B502)</f>
        <v>0</v>
      </c>
      <c r="M502">
        <f t="shared" si="34"/>
        <v>0</v>
      </c>
    </row>
    <row r="503" spans="1:13" x14ac:dyDescent="0.25">
      <c r="A503" s="21">
        <v>501</v>
      </c>
      <c r="B503" s="37">
        <f>IFERROR(VLOOKUP(A503,Inventory!$A$5:$B$5011, 2, FALSE),0)</f>
        <v>0</v>
      </c>
      <c r="C503" s="66">
        <f t="shared" si="35"/>
        <v>0</v>
      </c>
      <c r="D503" s="67"/>
      <c r="E503" s="66" t="str">
        <f t="shared" si="36"/>
        <v/>
      </c>
      <c r="F503" s="67"/>
      <c r="G503" s="38" t="e">
        <f t="shared" si="37"/>
        <v>#VALUE!</v>
      </c>
      <c r="H503" s="39"/>
      <c r="I503" s="21"/>
      <c r="J503" s="21"/>
      <c r="L503">
        <f>IF(SUM($B$3:B502) + B503 &gt; $J$25, IF(SUM($B$3:B502) &lt; $J$25, $J$25 - SUM($B$3:B502), 0), B503)</f>
        <v>0</v>
      </c>
      <c r="M503">
        <f t="shared" si="34"/>
        <v>0</v>
      </c>
    </row>
    <row r="504" spans="1:13" x14ac:dyDescent="0.25">
      <c r="A504" s="21">
        <v>502</v>
      </c>
      <c r="B504" s="37">
        <f>IFERROR(VLOOKUP(A504,Inventory!$A$5:$B$5011, 2, FALSE),0)</f>
        <v>0</v>
      </c>
      <c r="C504" s="66">
        <f t="shared" si="35"/>
        <v>0</v>
      </c>
      <c r="D504" s="67"/>
      <c r="E504" s="66" t="str">
        <f t="shared" si="36"/>
        <v/>
      </c>
      <c r="F504" s="67"/>
      <c r="G504" s="38" t="e">
        <f t="shared" si="37"/>
        <v>#VALUE!</v>
      </c>
      <c r="H504" s="39"/>
      <c r="I504" s="21"/>
      <c r="J504" s="21"/>
      <c r="L504">
        <f>IF(SUM($B$3:B503) + B504 &gt; $J$25, IF(SUM($B$3:B503) &lt; $J$25, $J$25 - SUM($B$3:B503), 0), B504)</f>
        <v>0</v>
      </c>
      <c r="M504">
        <f t="shared" si="34"/>
        <v>0</v>
      </c>
    </row>
    <row r="505" spans="1:13" x14ac:dyDescent="0.25">
      <c r="A505" s="21">
        <v>503</v>
      </c>
      <c r="B505" s="37">
        <f>IFERROR(VLOOKUP(A505,Inventory!$A$5:$B$5011, 2, FALSE),0)</f>
        <v>0</v>
      </c>
      <c r="C505" s="66">
        <f t="shared" si="35"/>
        <v>0</v>
      </c>
      <c r="D505" s="67"/>
      <c r="E505" s="66" t="str">
        <f t="shared" si="36"/>
        <v/>
      </c>
      <c r="F505" s="67"/>
      <c r="G505" s="38" t="e">
        <f t="shared" si="37"/>
        <v>#VALUE!</v>
      </c>
      <c r="H505" s="39"/>
      <c r="I505" s="21"/>
      <c r="J505" s="21"/>
      <c r="L505">
        <f>IF(SUM($B$3:B504) + B505 &gt; $J$25, IF(SUM($B$3:B504) &lt; $J$25, $J$25 - SUM($B$3:B504), 0), B505)</f>
        <v>0</v>
      </c>
      <c r="M505">
        <f t="shared" si="34"/>
        <v>0</v>
      </c>
    </row>
    <row r="506" spans="1:13" x14ac:dyDescent="0.25">
      <c r="A506" s="21">
        <v>504</v>
      </c>
      <c r="B506" s="37">
        <f>IFERROR(VLOOKUP(A506,Inventory!$A$5:$B$5011, 2, FALSE),0)</f>
        <v>0</v>
      </c>
      <c r="C506" s="66">
        <f t="shared" si="35"/>
        <v>0</v>
      </c>
      <c r="D506" s="67"/>
      <c r="E506" s="66" t="str">
        <f t="shared" si="36"/>
        <v/>
      </c>
      <c r="F506" s="67"/>
      <c r="G506" s="38" t="e">
        <f t="shared" si="37"/>
        <v>#VALUE!</v>
      </c>
      <c r="H506" s="39"/>
      <c r="I506" s="21"/>
      <c r="J506" s="21"/>
      <c r="L506">
        <f>IF(SUM($B$3:B505) + B506 &gt; $J$25, IF(SUM($B$3:B505) &lt; $J$25, $J$25 - SUM($B$3:B505), 0), B506)</f>
        <v>0</v>
      </c>
      <c r="M506">
        <f t="shared" si="34"/>
        <v>0</v>
      </c>
    </row>
    <row r="507" spans="1:13" x14ac:dyDescent="0.25">
      <c r="A507" s="21">
        <v>505</v>
      </c>
      <c r="B507" s="37">
        <f>IFERROR(VLOOKUP(A507,Inventory!$A$5:$B$5011, 2, FALSE),0)</f>
        <v>0</v>
      </c>
      <c r="C507" s="66">
        <f t="shared" si="35"/>
        <v>0</v>
      </c>
      <c r="D507" s="67"/>
      <c r="E507" s="66" t="str">
        <f t="shared" si="36"/>
        <v/>
      </c>
      <c r="F507" s="67"/>
      <c r="G507" s="38" t="e">
        <f t="shared" si="37"/>
        <v>#VALUE!</v>
      </c>
      <c r="H507" s="39"/>
      <c r="I507" s="21"/>
      <c r="J507" s="21"/>
      <c r="L507">
        <f>IF(SUM($B$3:B506) + B507 &gt; $J$25, IF(SUM($B$3:B506) &lt; $J$25, $J$25 - SUM($B$3:B506), 0), B507)</f>
        <v>0</v>
      </c>
      <c r="M507">
        <f t="shared" si="34"/>
        <v>0</v>
      </c>
    </row>
    <row r="508" spans="1:13" x14ac:dyDescent="0.25">
      <c r="A508" s="21">
        <v>506</v>
      </c>
      <c r="B508" s="37">
        <f>IFERROR(VLOOKUP(A508,Inventory!$A$5:$B$5011, 2, FALSE),0)</f>
        <v>0</v>
      </c>
      <c r="C508" s="66">
        <f t="shared" si="35"/>
        <v>0</v>
      </c>
      <c r="D508" s="67"/>
      <c r="E508" s="66" t="str">
        <f t="shared" si="36"/>
        <v/>
      </c>
      <c r="F508" s="67"/>
      <c r="G508" s="38" t="e">
        <f t="shared" si="37"/>
        <v>#VALUE!</v>
      </c>
      <c r="H508" s="39"/>
      <c r="I508" s="21"/>
      <c r="J508" s="21"/>
      <c r="L508">
        <f>IF(SUM($B$3:B507) + B508 &gt; $J$25, IF(SUM($B$3:B507) &lt; $J$25, $J$25 - SUM($B$3:B507), 0), B508)</f>
        <v>0</v>
      </c>
      <c r="M508">
        <f t="shared" si="34"/>
        <v>0</v>
      </c>
    </row>
    <row r="509" spans="1:13" x14ac:dyDescent="0.25">
      <c r="A509" s="21">
        <v>507</v>
      </c>
      <c r="B509" s="37">
        <f>IFERROR(VLOOKUP(A509,Inventory!$A$5:$B$5011, 2, FALSE),0)</f>
        <v>0</v>
      </c>
      <c r="C509" s="66">
        <f t="shared" si="35"/>
        <v>0</v>
      </c>
      <c r="D509" s="67"/>
      <c r="E509" s="66" t="str">
        <f t="shared" si="36"/>
        <v/>
      </c>
      <c r="F509" s="67"/>
      <c r="G509" s="38" t="e">
        <f t="shared" si="37"/>
        <v>#VALUE!</v>
      </c>
      <c r="H509" s="39"/>
      <c r="I509" s="21"/>
      <c r="J509" s="21"/>
      <c r="L509">
        <f>IF(SUM($B$3:B508) + B509 &gt; $J$25, IF(SUM($B$3:B508) &lt; $J$25, $J$25 - SUM($B$3:B508), 0), B509)</f>
        <v>0</v>
      </c>
      <c r="M509">
        <f t="shared" si="34"/>
        <v>0</v>
      </c>
    </row>
    <row r="510" spans="1:13" x14ac:dyDescent="0.25">
      <c r="A510" s="21">
        <v>508</v>
      </c>
      <c r="B510" s="37">
        <f>IFERROR(VLOOKUP(A510,Inventory!$A$5:$B$5011, 2, FALSE),0)</f>
        <v>0</v>
      </c>
      <c r="C510" s="66">
        <f t="shared" si="35"/>
        <v>0</v>
      </c>
      <c r="D510" s="67"/>
      <c r="E510" s="66" t="str">
        <f t="shared" si="36"/>
        <v/>
      </c>
      <c r="F510" s="67"/>
      <c r="G510" s="38" t="e">
        <f t="shared" si="37"/>
        <v>#VALUE!</v>
      </c>
      <c r="H510" s="39"/>
      <c r="I510" s="21"/>
      <c r="J510" s="21"/>
      <c r="L510">
        <f>IF(SUM($B$3:B509) + B510 &gt; $J$25, IF(SUM($B$3:B509) &lt; $J$25, $J$25 - SUM($B$3:B509), 0), B510)</f>
        <v>0</v>
      </c>
      <c r="M510">
        <f t="shared" si="34"/>
        <v>0</v>
      </c>
    </row>
    <row r="511" spans="1:13" x14ac:dyDescent="0.25">
      <c r="A511" s="21">
        <v>509</v>
      </c>
      <c r="B511" s="37">
        <f>IFERROR(VLOOKUP(A511,Inventory!$A$5:$B$5011, 2, FALSE),0)</f>
        <v>0</v>
      </c>
      <c r="C511" s="66">
        <f t="shared" si="35"/>
        <v>0</v>
      </c>
      <c r="D511" s="67"/>
      <c r="E511" s="66" t="str">
        <f t="shared" si="36"/>
        <v/>
      </c>
      <c r="F511" s="67"/>
      <c r="G511" s="38" t="e">
        <f t="shared" si="37"/>
        <v>#VALUE!</v>
      </c>
      <c r="H511" s="39"/>
      <c r="I511" s="21"/>
      <c r="J511" s="21"/>
      <c r="L511">
        <f>IF(SUM($B$3:B510) + B511 &gt; $J$25, IF(SUM($B$3:B510) &lt; $J$25, $J$25 - SUM($B$3:B510), 0), B511)</f>
        <v>0</v>
      </c>
      <c r="M511">
        <f t="shared" si="34"/>
        <v>0</v>
      </c>
    </row>
    <row r="512" spans="1:13" x14ac:dyDescent="0.25">
      <c r="A512" s="21">
        <v>510</v>
      </c>
      <c r="B512" s="37">
        <f>IFERROR(VLOOKUP(A512,Inventory!$A$5:$B$5011, 2, FALSE),0)</f>
        <v>0</v>
      </c>
      <c r="C512" s="66">
        <f t="shared" si="35"/>
        <v>0</v>
      </c>
      <c r="D512" s="67"/>
      <c r="E512" s="66" t="str">
        <f t="shared" si="36"/>
        <v/>
      </c>
      <c r="F512" s="67"/>
      <c r="G512" s="38" t="e">
        <f t="shared" si="37"/>
        <v>#VALUE!</v>
      </c>
      <c r="H512" s="39"/>
      <c r="I512" s="21"/>
      <c r="J512" s="21"/>
      <c r="L512">
        <f>IF(SUM($B$3:B511) + B512 &gt; $J$25, IF(SUM($B$3:B511) &lt; $J$25, $J$25 - SUM($B$3:B511), 0), B512)</f>
        <v>0</v>
      </c>
      <c r="M512">
        <f t="shared" si="34"/>
        <v>0</v>
      </c>
    </row>
    <row r="513" spans="1:13" x14ac:dyDescent="0.25">
      <c r="A513" s="21">
        <v>511</v>
      </c>
      <c r="B513" s="37">
        <f>IFERROR(VLOOKUP(A513,Inventory!$A$5:$B$5011, 2, FALSE),0)</f>
        <v>0</v>
      </c>
      <c r="C513" s="66">
        <f t="shared" si="35"/>
        <v>0</v>
      </c>
      <c r="D513" s="67"/>
      <c r="E513" s="66" t="str">
        <f t="shared" si="36"/>
        <v/>
      </c>
      <c r="F513" s="67"/>
      <c r="G513" s="38" t="e">
        <f t="shared" si="37"/>
        <v>#VALUE!</v>
      </c>
      <c r="H513" s="39"/>
      <c r="I513" s="21"/>
      <c r="J513" s="21"/>
      <c r="L513">
        <f>IF(SUM($B$3:B512) + B513 &gt; $J$25, IF(SUM($B$3:B512) &lt; $J$25, $J$25 - SUM($B$3:B512), 0), B513)</f>
        <v>0</v>
      </c>
      <c r="M513">
        <f t="shared" si="34"/>
        <v>0</v>
      </c>
    </row>
    <row r="514" spans="1:13" x14ac:dyDescent="0.25">
      <c r="A514" s="21">
        <v>512</v>
      </c>
      <c r="B514" s="37">
        <f>IFERROR(VLOOKUP(A514,Inventory!$A$5:$B$5011, 2, FALSE),0)</f>
        <v>0</v>
      </c>
      <c r="C514" s="66">
        <f t="shared" si="35"/>
        <v>0</v>
      </c>
      <c r="D514" s="67"/>
      <c r="E514" s="66" t="str">
        <f t="shared" si="36"/>
        <v/>
      </c>
      <c r="F514" s="67"/>
      <c r="G514" s="38" t="e">
        <f t="shared" si="37"/>
        <v>#VALUE!</v>
      </c>
      <c r="H514" s="39"/>
      <c r="I514" s="21"/>
      <c r="J514" s="21"/>
      <c r="L514">
        <f>IF(SUM($B$3:B513) + B514 &gt; $J$25, IF(SUM($B$3:B513) &lt; $J$25, $J$25 - SUM($B$3:B513), 0), B514)</f>
        <v>0</v>
      </c>
      <c r="M514">
        <f t="shared" si="34"/>
        <v>0</v>
      </c>
    </row>
    <row r="515" spans="1:13" x14ac:dyDescent="0.25">
      <c r="A515" s="21">
        <v>513</v>
      </c>
      <c r="B515" s="37">
        <f>IFERROR(VLOOKUP(A515,Inventory!$A$5:$B$5011, 2, FALSE),0)</f>
        <v>0</v>
      </c>
      <c r="C515" s="66">
        <f t="shared" si="35"/>
        <v>0</v>
      </c>
      <c r="D515" s="67"/>
      <c r="E515" s="66" t="str">
        <f t="shared" si="36"/>
        <v/>
      </c>
      <c r="F515" s="67"/>
      <c r="G515" s="38" t="e">
        <f t="shared" si="37"/>
        <v>#VALUE!</v>
      </c>
      <c r="H515" s="39"/>
      <c r="I515" s="21"/>
      <c r="J515" s="21"/>
      <c r="L515">
        <f>IF(SUM($B$3:B514) + B515 &gt; $J$25, IF(SUM($B$3:B514) &lt; $J$25, $J$25 - SUM($B$3:B514), 0), B515)</f>
        <v>0</v>
      </c>
      <c r="M515">
        <f t="shared" si="34"/>
        <v>0</v>
      </c>
    </row>
    <row r="516" spans="1:13" x14ac:dyDescent="0.25">
      <c r="A516" s="21">
        <v>514</v>
      </c>
      <c r="B516" s="37">
        <f>IFERROR(VLOOKUP(A516,Inventory!$A$5:$B$5011, 2, FALSE),0)</f>
        <v>0</v>
      </c>
      <c r="C516" s="66">
        <f t="shared" si="35"/>
        <v>0</v>
      </c>
      <c r="D516" s="67"/>
      <c r="E516" s="66" t="str">
        <f t="shared" si="36"/>
        <v/>
      </c>
      <c r="F516" s="67"/>
      <c r="G516" s="38" t="e">
        <f t="shared" si="37"/>
        <v>#VALUE!</v>
      </c>
      <c r="H516" s="39"/>
      <c r="I516" s="21"/>
      <c r="J516" s="21"/>
      <c r="L516">
        <f>IF(SUM($B$3:B515) + B516 &gt; $J$25, IF(SUM($B$3:B515) &lt; $J$25, $J$25 - SUM($B$3:B515), 0), B516)</f>
        <v>0</v>
      </c>
      <c r="M516">
        <f t="shared" si="34"/>
        <v>0</v>
      </c>
    </row>
    <row r="517" spans="1:13" x14ac:dyDescent="0.25">
      <c r="A517" s="21">
        <v>515</v>
      </c>
      <c r="B517" s="37">
        <f>IFERROR(VLOOKUP(A517,Inventory!$A$5:$B$5011, 2, FALSE),0)</f>
        <v>0</v>
      </c>
      <c r="C517" s="66">
        <f t="shared" si="35"/>
        <v>0</v>
      </c>
      <c r="D517" s="67"/>
      <c r="E517" s="66" t="str">
        <f t="shared" si="36"/>
        <v/>
      </c>
      <c r="F517" s="67"/>
      <c r="G517" s="38" t="e">
        <f t="shared" si="37"/>
        <v>#VALUE!</v>
      </c>
      <c r="H517" s="39"/>
      <c r="I517" s="21"/>
      <c r="J517" s="21"/>
      <c r="L517">
        <f>IF(SUM($B$3:B516) + B517 &gt; $J$25, IF(SUM($B$3:B516) &lt; $J$25, $J$25 - SUM($B$3:B516), 0), B517)</f>
        <v>0</v>
      </c>
      <c r="M517">
        <f t="shared" ref="M517:M580" si="38">IF(L516&gt;=$J$25,L517,(L517+L516))</f>
        <v>0</v>
      </c>
    </row>
    <row r="518" spans="1:13" x14ac:dyDescent="0.25">
      <c r="A518" s="21">
        <v>516</v>
      </c>
      <c r="B518" s="37">
        <f>IFERROR(VLOOKUP(A518,Inventory!$A$5:$B$5011, 2, FALSE),0)</f>
        <v>0</v>
      </c>
      <c r="C518" s="66">
        <f t="shared" si="35"/>
        <v>0</v>
      </c>
      <c r="D518" s="67"/>
      <c r="E518" s="66" t="str">
        <f t="shared" si="36"/>
        <v/>
      </c>
      <c r="F518" s="67"/>
      <c r="G518" s="38" t="e">
        <f t="shared" si="37"/>
        <v>#VALUE!</v>
      </c>
      <c r="H518" s="39"/>
      <c r="I518" s="21"/>
      <c r="J518" s="21"/>
      <c r="L518">
        <f>IF(SUM($B$3:B517) + B518 &gt; $J$25, IF(SUM($B$3:B517) &lt; $J$25, $J$25 - SUM($B$3:B517), 0), B518)</f>
        <v>0</v>
      </c>
      <c r="M518">
        <f t="shared" si="38"/>
        <v>0</v>
      </c>
    </row>
    <row r="519" spans="1:13" x14ac:dyDescent="0.25">
      <c r="A519" s="21">
        <v>517</v>
      </c>
      <c r="B519" s="37">
        <f>IFERROR(VLOOKUP(A519,Inventory!$A$5:$B$5011, 2, FALSE),0)</f>
        <v>0</v>
      </c>
      <c r="C519" s="66">
        <f t="shared" si="35"/>
        <v>0</v>
      </c>
      <c r="D519" s="67"/>
      <c r="E519" s="66" t="str">
        <f t="shared" si="36"/>
        <v/>
      </c>
      <c r="F519" s="67"/>
      <c r="G519" s="38" t="e">
        <f t="shared" si="37"/>
        <v>#VALUE!</v>
      </c>
      <c r="H519" s="39"/>
      <c r="I519" s="21"/>
      <c r="J519" s="21"/>
      <c r="L519">
        <f>IF(SUM($B$3:B518) + B519 &gt; $J$25, IF(SUM($B$3:B518) &lt; $J$25, $J$25 - SUM($B$3:B518), 0), B519)</f>
        <v>0</v>
      </c>
      <c r="M519">
        <f t="shared" si="38"/>
        <v>0</v>
      </c>
    </row>
    <row r="520" spans="1:13" x14ac:dyDescent="0.25">
      <c r="A520" s="21">
        <v>518</v>
      </c>
      <c r="B520" s="37">
        <f>IFERROR(VLOOKUP(A520,Inventory!$A$5:$B$5011, 2, FALSE),0)</f>
        <v>0</v>
      </c>
      <c r="C520" s="66">
        <f t="shared" si="35"/>
        <v>0</v>
      </c>
      <c r="D520" s="67"/>
      <c r="E520" s="66" t="str">
        <f t="shared" si="36"/>
        <v/>
      </c>
      <c r="F520" s="67"/>
      <c r="G520" s="38" t="e">
        <f t="shared" si="37"/>
        <v>#VALUE!</v>
      </c>
      <c r="H520" s="39"/>
      <c r="I520" s="21"/>
      <c r="J520" s="21"/>
      <c r="L520">
        <f>IF(SUM($B$3:B519) + B520 &gt; $J$25, IF(SUM($B$3:B519) &lt; $J$25, $J$25 - SUM($B$3:B519), 0), B520)</f>
        <v>0</v>
      </c>
      <c r="M520">
        <f t="shared" si="38"/>
        <v>0</v>
      </c>
    </row>
    <row r="521" spans="1:13" x14ac:dyDescent="0.25">
      <c r="A521" s="21">
        <v>519</v>
      </c>
      <c r="B521" s="37">
        <f>IFERROR(VLOOKUP(A521,Inventory!$A$5:$B$5011, 2, FALSE),0)</f>
        <v>0</v>
      </c>
      <c r="C521" s="66">
        <f t="shared" si="35"/>
        <v>0</v>
      </c>
      <c r="D521" s="67"/>
      <c r="E521" s="66" t="str">
        <f t="shared" si="36"/>
        <v/>
      </c>
      <c r="F521" s="67"/>
      <c r="G521" s="38" t="e">
        <f t="shared" si="37"/>
        <v>#VALUE!</v>
      </c>
      <c r="H521" s="39"/>
      <c r="I521" s="21"/>
      <c r="J521" s="21"/>
      <c r="L521">
        <f>IF(SUM($B$3:B520) + B521 &gt; $J$25, IF(SUM($B$3:B520) &lt; $J$25, $J$25 - SUM($B$3:B520), 0), B521)</f>
        <v>0</v>
      </c>
      <c r="M521">
        <f t="shared" si="38"/>
        <v>0</v>
      </c>
    </row>
    <row r="522" spans="1:13" x14ac:dyDescent="0.25">
      <c r="A522" s="21">
        <v>520</v>
      </c>
      <c r="B522" s="37">
        <f>IFERROR(VLOOKUP(A522,Inventory!$A$5:$B$5011, 2, FALSE),0)</f>
        <v>0</v>
      </c>
      <c r="C522" s="66">
        <f t="shared" si="35"/>
        <v>0</v>
      </c>
      <c r="D522" s="67"/>
      <c r="E522" s="66" t="str">
        <f t="shared" si="36"/>
        <v/>
      </c>
      <c r="F522" s="67"/>
      <c r="G522" s="38" t="e">
        <f t="shared" si="37"/>
        <v>#VALUE!</v>
      </c>
      <c r="H522" s="39"/>
      <c r="I522" s="21"/>
      <c r="J522" s="21"/>
      <c r="L522">
        <f>IF(SUM($B$3:B521) + B522 &gt; $J$25, IF(SUM($B$3:B521) &lt; $J$25, $J$25 - SUM($B$3:B521), 0), B522)</f>
        <v>0</v>
      </c>
      <c r="M522">
        <f t="shared" si="38"/>
        <v>0</v>
      </c>
    </row>
    <row r="523" spans="1:13" x14ac:dyDescent="0.25">
      <c r="A523" s="21">
        <v>521</v>
      </c>
      <c r="B523" s="37">
        <f>IFERROR(VLOOKUP(A523,Inventory!$A$5:$B$5011, 2, FALSE),0)</f>
        <v>0</v>
      </c>
      <c r="C523" s="66">
        <f t="shared" si="35"/>
        <v>0</v>
      </c>
      <c r="D523" s="67"/>
      <c r="E523" s="66" t="str">
        <f t="shared" si="36"/>
        <v/>
      </c>
      <c r="F523" s="67"/>
      <c r="G523" s="38" t="e">
        <f t="shared" si="37"/>
        <v>#VALUE!</v>
      </c>
      <c r="H523" s="39"/>
      <c r="I523" s="21"/>
      <c r="J523" s="21"/>
      <c r="L523">
        <f>IF(SUM($B$3:B522) + B523 &gt; $J$25, IF(SUM($B$3:B522) &lt; $J$25, $J$25 - SUM($B$3:B522), 0), B523)</f>
        <v>0</v>
      </c>
      <c r="M523">
        <f t="shared" si="38"/>
        <v>0</v>
      </c>
    </row>
    <row r="524" spans="1:13" x14ac:dyDescent="0.25">
      <c r="A524" s="21">
        <v>522</v>
      </c>
      <c r="B524" s="37">
        <f>IFERROR(VLOOKUP(A524,Inventory!$A$5:$B$5011, 2, FALSE),0)</f>
        <v>0</v>
      </c>
      <c r="C524" s="66">
        <f t="shared" si="35"/>
        <v>0</v>
      </c>
      <c r="D524" s="67"/>
      <c r="E524" s="66" t="str">
        <f t="shared" si="36"/>
        <v/>
      </c>
      <c r="F524" s="67"/>
      <c r="G524" s="38" t="e">
        <f t="shared" si="37"/>
        <v>#VALUE!</v>
      </c>
      <c r="H524" s="39"/>
      <c r="I524" s="21"/>
      <c r="J524" s="21"/>
      <c r="L524">
        <f>IF(SUM($B$3:B523) + B524 &gt; $J$25, IF(SUM($B$3:B523) &lt; $J$25, $J$25 - SUM($B$3:B523), 0), B524)</f>
        <v>0</v>
      </c>
      <c r="M524">
        <f t="shared" si="38"/>
        <v>0</v>
      </c>
    </row>
    <row r="525" spans="1:13" x14ac:dyDescent="0.25">
      <c r="A525" s="21">
        <v>523</v>
      </c>
      <c r="B525" s="37">
        <f>IFERROR(VLOOKUP(A525,Inventory!$A$5:$B$5011, 2, FALSE),0)</f>
        <v>0</v>
      </c>
      <c r="C525" s="66">
        <f t="shared" si="35"/>
        <v>0</v>
      </c>
      <c r="D525" s="67"/>
      <c r="E525" s="66" t="str">
        <f t="shared" si="36"/>
        <v/>
      </c>
      <c r="F525" s="67"/>
      <c r="G525" s="38" t="e">
        <f t="shared" si="37"/>
        <v>#VALUE!</v>
      </c>
      <c r="H525" s="39"/>
      <c r="I525" s="21"/>
      <c r="J525" s="21"/>
      <c r="L525">
        <f>IF(SUM($B$3:B524) + B525 &gt; $J$25, IF(SUM($B$3:B524) &lt; $J$25, $J$25 - SUM($B$3:B524), 0), B525)</f>
        <v>0</v>
      </c>
      <c r="M525">
        <f t="shared" si="38"/>
        <v>0</v>
      </c>
    </row>
    <row r="526" spans="1:13" x14ac:dyDescent="0.25">
      <c r="A526" s="21">
        <v>524</v>
      </c>
      <c r="B526" s="37">
        <f>IFERROR(VLOOKUP(A526,Inventory!$A$5:$B$5011, 2, FALSE),0)</f>
        <v>0</v>
      </c>
      <c r="C526" s="66">
        <f t="shared" si="35"/>
        <v>0</v>
      </c>
      <c r="D526" s="67"/>
      <c r="E526" s="66" t="str">
        <f t="shared" si="36"/>
        <v/>
      </c>
      <c r="F526" s="67"/>
      <c r="G526" s="38" t="e">
        <f t="shared" si="37"/>
        <v>#VALUE!</v>
      </c>
      <c r="H526" s="39"/>
      <c r="I526" s="21"/>
      <c r="J526" s="21"/>
      <c r="L526">
        <f>IF(SUM($B$3:B525) + B526 &gt; $J$25, IF(SUM($B$3:B525) &lt; $J$25, $J$25 - SUM($B$3:B525), 0), B526)</f>
        <v>0</v>
      </c>
      <c r="M526">
        <f t="shared" si="38"/>
        <v>0</v>
      </c>
    </row>
    <row r="527" spans="1:13" x14ac:dyDescent="0.25">
      <c r="A527" s="21">
        <v>525</v>
      </c>
      <c r="B527" s="37">
        <f>IFERROR(VLOOKUP(A527,Inventory!$A$5:$B$5011, 2, FALSE),0)</f>
        <v>0</v>
      </c>
      <c r="C527" s="66">
        <f t="shared" si="35"/>
        <v>0</v>
      </c>
      <c r="D527" s="67"/>
      <c r="E527" s="66" t="str">
        <f t="shared" si="36"/>
        <v/>
      </c>
      <c r="F527" s="67"/>
      <c r="G527" s="38" t="e">
        <f t="shared" si="37"/>
        <v>#VALUE!</v>
      </c>
      <c r="H527" s="39"/>
      <c r="I527" s="21"/>
      <c r="J527" s="21"/>
      <c r="L527">
        <f>IF(SUM($B$3:B526) + B527 &gt; $J$25, IF(SUM($B$3:B526) &lt; $J$25, $J$25 - SUM($B$3:B526), 0), B527)</f>
        <v>0</v>
      </c>
      <c r="M527">
        <f t="shared" si="38"/>
        <v>0</v>
      </c>
    </row>
    <row r="528" spans="1:13" x14ac:dyDescent="0.25">
      <c r="A528" s="21">
        <v>526</v>
      </c>
      <c r="B528" s="37">
        <f>IFERROR(VLOOKUP(A528,Inventory!$A$5:$B$5011, 2, FALSE),0)</f>
        <v>0</v>
      </c>
      <c r="C528" s="66">
        <f t="shared" si="35"/>
        <v>0</v>
      </c>
      <c r="D528" s="67"/>
      <c r="E528" s="66" t="str">
        <f t="shared" si="36"/>
        <v/>
      </c>
      <c r="F528" s="67"/>
      <c r="G528" s="38" t="e">
        <f t="shared" si="37"/>
        <v>#VALUE!</v>
      </c>
      <c r="H528" s="39"/>
      <c r="I528" s="21"/>
      <c r="J528" s="21"/>
      <c r="L528">
        <f>IF(SUM($B$3:B527) + B528 &gt; $J$25, IF(SUM($B$3:B527) &lt; $J$25, $J$25 - SUM($B$3:B527), 0), B528)</f>
        <v>0</v>
      </c>
      <c r="M528">
        <f t="shared" si="38"/>
        <v>0</v>
      </c>
    </row>
    <row r="529" spans="1:13" x14ac:dyDescent="0.25">
      <c r="A529" s="21">
        <v>527</v>
      </c>
      <c r="B529" s="37">
        <f>IFERROR(VLOOKUP(A529,Inventory!$A$5:$B$5011, 2, FALSE),0)</f>
        <v>0</v>
      </c>
      <c r="C529" s="66">
        <f t="shared" si="35"/>
        <v>0</v>
      </c>
      <c r="D529" s="67"/>
      <c r="E529" s="66" t="str">
        <f t="shared" si="36"/>
        <v/>
      </c>
      <c r="F529" s="67"/>
      <c r="G529" s="38" t="e">
        <f t="shared" si="37"/>
        <v>#VALUE!</v>
      </c>
      <c r="H529" s="39"/>
      <c r="I529" s="21"/>
      <c r="J529" s="21"/>
      <c r="L529">
        <f>IF(SUM($B$3:B528) + B529 &gt; $J$25, IF(SUM($B$3:B528) &lt; $J$25, $J$25 - SUM($B$3:B528), 0), B529)</f>
        <v>0</v>
      </c>
      <c r="M529">
        <f t="shared" si="38"/>
        <v>0</v>
      </c>
    </row>
    <row r="530" spans="1:13" x14ac:dyDescent="0.25">
      <c r="A530" s="21">
        <v>528</v>
      </c>
      <c r="B530" s="37">
        <f>IFERROR(VLOOKUP(A530,Inventory!$A$5:$B$5011, 2, FALSE),0)</f>
        <v>0</v>
      </c>
      <c r="C530" s="66">
        <f t="shared" si="35"/>
        <v>0</v>
      </c>
      <c r="D530" s="67"/>
      <c r="E530" s="66" t="str">
        <f t="shared" si="36"/>
        <v/>
      </c>
      <c r="F530" s="67"/>
      <c r="G530" s="38" t="e">
        <f t="shared" si="37"/>
        <v>#VALUE!</v>
      </c>
      <c r="H530" s="39"/>
      <c r="I530" s="21"/>
      <c r="J530" s="21"/>
      <c r="L530">
        <f>IF(SUM($B$3:B529) + B530 &gt; $J$25, IF(SUM($B$3:B529) &lt; $J$25, $J$25 - SUM($B$3:B529), 0), B530)</f>
        <v>0</v>
      </c>
      <c r="M530">
        <f t="shared" si="38"/>
        <v>0</v>
      </c>
    </row>
    <row r="531" spans="1:13" x14ac:dyDescent="0.25">
      <c r="A531" s="21">
        <v>529</v>
      </c>
      <c r="B531" s="37">
        <f>IFERROR(VLOOKUP(A531,Inventory!$A$5:$B$5011, 2, FALSE),0)</f>
        <v>0</v>
      </c>
      <c r="C531" s="66">
        <f t="shared" si="35"/>
        <v>0</v>
      </c>
      <c r="D531" s="67"/>
      <c r="E531" s="66" t="str">
        <f t="shared" si="36"/>
        <v/>
      </c>
      <c r="F531" s="67"/>
      <c r="G531" s="38" t="e">
        <f t="shared" si="37"/>
        <v>#VALUE!</v>
      </c>
      <c r="H531" s="39"/>
      <c r="I531" s="21"/>
      <c r="J531" s="21"/>
      <c r="L531">
        <f>IF(SUM($B$3:B530) + B531 &gt; $J$25, IF(SUM($B$3:B530) &lt; $J$25, $J$25 - SUM($B$3:B530), 0), B531)</f>
        <v>0</v>
      </c>
      <c r="M531">
        <f t="shared" si="38"/>
        <v>0</v>
      </c>
    </row>
    <row r="532" spans="1:13" x14ac:dyDescent="0.25">
      <c r="A532" s="21">
        <v>530</v>
      </c>
      <c r="B532" s="37">
        <f>IFERROR(VLOOKUP(A532,Inventory!$A$5:$B$5011, 2, FALSE),0)</f>
        <v>0</v>
      </c>
      <c r="C532" s="66">
        <f t="shared" si="35"/>
        <v>0</v>
      </c>
      <c r="D532" s="67"/>
      <c r="E532" s="66" t="str">
        <f t="shared" si="36"/>
        <v/>
      </c>
      <c r="F532" s="67"/>
      <c r="G532" s="38" t="e">
        <f t="shared" si="37"/>
        <v>#VALUE!</v>
      </c>
      <c r="H532" s="39"/>
      <c r="I532" s="21"/>
      <c r="J532" s="21"/>
      <c r="L532">
        <f>IF(SUM($B$3:B531) + B532 &gt; $J$25, IF(SUM($B$3:B531) &lt; $J$25, $J$25 - SUM($B$3:B531), 0), B532)</f>
        <v>0</v>
      </c>
      <c r="M532">
        <f t="shared" si="38"/>
        <v>0</v>
      </c>
    </row>
    <row r="533" spans="1:13" x14ac:dyDescent="0.25">
      <c r="A533" s="21">
        <v>531</v>
      </c>
      <c r="B533" s="37">
        <f>IFERROR(VLOOKUP(A533,Inventory!$A$5:$B$5011, 2, FALSE),0)</f>
        <v>0</v>
      </c>
      <c r="C533" s="66">
        <f t="shared" si="35"/>
        <v>0</v>
      </c>
      <c r="D533" s="67"/>
      <c r="E533" s="66" t="str">
        <f t="shared" si="36"/>
        <v/>
      </c>
      <c r="F533" s="67"/>
      <c r="G533" s="38" t="e">
        <f t="shared" si="37"/>
        <v>#VALUE!</v>
      </c>
      <c r="H533" s="39"/>
      <c r="I533" s="21"/>
      <c r="J533" s="21"/>
      <c r="L533">
        <f>IF(SUM($B$3:B532) + B533 &gt; $J$25, IF(SUM($B$3:B532) &lt; $J$25, $J$25 - SUM($B$3:B532), 0), B533)</f>
        <v>0</v>
      </c>
      <c r="M533">
        <f t="shared" si="38"/>
        <v>0</v>
      </c>
    </row>
    <row r="534" spans="1:13" x14ac:dyDescent="0.25">
      <c r="A534" s="21">
        <v>532</v>
      </c>
      <c r="B534" s="37">
        <f>IFERROR(VLOOKUP(A534,Inventory!$A$5:$B$5011, 2, FALSE),0)</f>
        <v>0</v>
      </c>
      <c r="C534" s="66">
        <f t="shared" si="35"/>
        <v>0</v>
      </c>
      <c r="D534" s="67"/>
      <c r="E534" s="66" t="str">
        <f t="shared" si="36"/>
        <v/>
      </c>
      <c r="F534" s="67"/>
      <c r="G534" s="38" t="e">
        <f t="shared" si="37"/>
        <v>#VALUE!</v>
      </c>
      <c r="H534" s="39"/>
      <c r="I534" s="21"/>
      <c r="J534" s="21"/>
      <c r="L534">
        <f>IF(SUM($B$3:B533) + B534 &gt; $J$25, IF(SUM($B$3:B533) &lt; $J$25, $J$25 - SUM($B$3:B533), 0), B534)</f>
        <v>0</v>
      </c>
      <c r="M534">
        <f t="shared" si="38"/>
        <v>0</v>
      </c>
    </row>
    <row r="535" spans="1:13" x14ac:dyDescent="0.25">
      <c r="A535" s="21">
        <v>533</v>
      </c>
      <c r="B535" s="37">
        <f>IFERROR(VLOOKUP(A535,Inventory!$A$5:$B$5011, 2, FALSE),0)</f>
        <v>0</v>
      </c>
      <c r="C535" s="66">
        <f t="shared" si="35"/>
        <v>0</v>
      </c>
      <c r="D535" s="67"/>
      <c r="E535" s="66" t="str">
        <f t="shared" si="36"/>
        <v/>
      </c>
      <c r="F535" s="67"/>
      <c r="G535" s="38" t="e">
        <f t="shared" si="37"/>
        <v>#VALUE!</v>
      </c>
      <c r="H535" s="39"/>
      <c r="I535" s="21"/>
      <c r="J535" s="21"/>
      <c r="L535">
        <f>IF(SUM($B$3:B534) + B535 &gt; $J$25, IF(SUM($B$3:B534) &lt; $J$25, $J$25 - SUM($B$3:B534), 0), B535)</f>
        <v>0</v>
      </c>
      <c r="M535">
        <f t="shared" si="38"/>
        <v>0</v>
      </c>
    </row>
    <row r="536" spans="1:13" x14ac:dyDescent="0.25">
      <c r="A536" s="21">
        <v>534</v>
      </c>
      <c r="B536" s="37">
        <f>IFERROR(VLOOKUP(A536,Inventory!$A$5:$B$5011, 2, FALSE),0)</f>
        <v>0</v>
      </c>
      <c r="C536" s="66">
        <f t="shared" si="35"/>
        <v>0</v>
      </c>
      <c r="D536" s="67"/>
      <c r="E536" s="66" t="str">
        <f t="shared" si="36"/>
        <v/>
      </c>
      <c r="F536" s="67"/>
      <c r="G536" s="38" t="e">
        <f t="shared" si="37"/>
        <v>#VALUE!</v>
      </c>
      <c r="H536" s="39"/>
      <c r="I536" s="21"/>
      <c r="J536" s="21"/>
      <c r="L536">
        <f>IF(SUM($B$3:B535) + B536 &gt; $J$25, IF(SUM($B$3:B535) &lt; $J$25, $J$25 - SUM($B$3:B535), 0), B536)</f>
        <v>0</v>
      </c>
      <c r="M536">
        <f t="shared" si="38"/>
        <v>0</v>
      </c>
    </row>
    <row r="537" spans="1:13" x14ac:dyDescent="0.25">
      <c r="A537" s="21">
        <v>535</v>
      </c>
      <c r="B537" s="37">
        <f>IFERROR(VLOOKUP(A537,Inventory!$A$5:$B$5011, 2, FALSE),0)</f>
        <v>0</v>
      </c>
      <c r="C537" s="66">
        <f t="shared" ref="C537:C600" si="39">IF(L537&gt;0,B537,0)</f>
        <v>0</v>
      </c>
      <c r="D537" s="67"/>
      <c r="E537" s="66" t="str">
        <f t="shared" ref="E537:E600" si="40">IF(AND(C537&gt;=6,C537&lt;10),1, IF(AND(C537&gt;=10,C537&lt;20),2,IF(C537&gt;=20,4,"")))</f>
        <v/>
      </c>
      <c r="F537" s="67"/>
      <c r="G537" s="38" t="e">
        <f t="shared" ref="G537:G600" si="41">IF(ISBLANK(C537),"",E537*600)</f>
        <v>#VALUE!</v>
      </c>
      <c r="H537" s="39"/>
      <c r="I537" s="21"/>
      <c r="J537" s="21"/>
      <c r="L537">
        <f>IF(SUM($B$3:B536) + B537 &gt; $J$25, IF(SUM($B$3:B536) &lt; $J$25, $J$25 - SUM($B$3:B536), 0), B537)</f>
        <v>0</v>
      </c>
      <c r="M537">
        <f t="shared" si="38"/>
        <v>0</v>
      </c>
    </row>
    <row r="538" spans="1:13" x14ac:dyDescent="0.25">
      <c r="A538" s="21">
        <v>536</v>
      </c>
      <c r="B538" s="37">
        <f>IFERROR(VLOOKUP(A538,Inventory!$A$5:$B$5011, 2, FALSE),0)</f>
        <v>0</v>
      </c>
      <c r="C538" s="66">
        <f t="shared" si="39"/>
        <v>0</v>
      </c>
      <c r="D538" s="67"/>
      <c r="E538" s="66" t="str">
        <f t="shared" si="40"/>
        <v/>
      </c>
      <c r="F538" s="67"/>
      <c r="G538" s="38" t="e">
        <f t="shared" si="41"/>
        <v>#VALUE!</v>
      </c>
      <c r="H538" s="39"/>
      <c r="I538" s="21"/>
      <c r="J538" s="21"/>
      <c r="L538">
        <f>IF(SUM($B$3:B537) + B538 &gt; $J$25, IF(SUM($B$3:B537) &lt; $J$25, $J$25 - SUM($B$3:B537), 0), B538)</f>
        <v>0</v>
      </c>
      <c r="M538">
        <f t="shared" si="38"/>
        <v>0</v>
      </c>
    </row>
    <row r="539" spans="1:13" x14ac:dyDescent="0.25">
      <c r="A539" s="21">
        <v>537</v>
      </c>
      <c r="B539" s="37">
        <f>IFERROR(VLOOKUP(A539,Inventory!$A$5:$B$5011, 2, FALSE),0)</f>
        <v>0</v>
      </c>
      <c r="C539" s="66">
        <f t="shared" si="39"/>
        <v>0</v>
      </c>
      <c r="D539" s="67"/>
      <c r="E539" s="66" t="str">
        <f t="shared" si="40"/>
        <v/>
      </c>
      <c r="F539" s="67"/>
      <c r="G539" s="38" t="e">
        <f t="shared" si="41"/>
        <v>#VALUE!</v>
      </c>
      <c r="H539" s="39"/>
      <c r="I539" s="21"/>
      <c r="J539" s="21"/>
      <c r="L539">
        <f>IF(SUM($B$3:B538) + B539 &gt; $J$25, IF(SUM($B$3:B538) &lt; $J$25, $J$25 - SUM($B$3:B538), 0), B539)</f>
        <v>0</v>
      </c>
      <c r="M539">
        <f t="shared" si="38"/>
        <v>0</v>
      </c>
    </row>
    <row r="540" spans="1:13" x14ac:dyDescent="0.25">
      <c r="A540" s="21">
        <v>538</v>
      </c>
      <c r="B540" s="37">
        <f>IFERROR(VLOOKUP(A540,Inventory!$A$5:$B$5011, 2, FALSE),0)</f>
        <v>0</v>
      </c>
      <c r="C540" s="66">
        <f t="shared" si="39"/>
        <v>0</v>
      </c>
      <c r="D540" s="67"/>
      <c r="E540" s="66" t="str">
        <f t="shared" si="40"/>
        <v/>
      </c>
      <c r="F540" s="67"/>
      <c r="G540" s="38" t="e">
        <f t="shared" si="41"/>
        <v>#VALUE!</v>
      </c>
      <c r="H540" s="39"/>
      <c r="I540" s="21"/>
      <c r="J540" s="21"/>
      <c r="L540">
        <f>IF(SUM($B$3:B539) + B540 &gt; $J$25, IF(SUM($B$3:B539) &lt; $J$25, $J$25 - SUM($B$3:B539), 0), B540)</f>
        <v>0</v>
      </c>
      <c r="M540">
        <f t="shared" si="38"/>
        <v>0</v>
      </c>
    </row>
    <row r="541" spans="1:13" x14ac:dyDescent="0.25">
      <c r="A541" s="21">
        <v>539</v>
      </c>
      <c r="B541" s="37">
        <f>IFERROR(VLOOKUP(A541,Inventory!$A$5:$B$5011, 2, FALSE),0)</f>
        <v>0</v>
      </c>
      <c r="C541" s="66">
        <f t="shared" si="39"/>
        <v>0</v>
      </c>
      <c r="D541" s="67"/>
      <c r="E541" s="66" t="str">
        <f t="shared" si="40"/>
        <v/>
      </c>
      <c r="F541" s="67"/>
      <c r="G541" s="38" t="e">
        <f t="shared" si="41"/>
        <v>#VALUE!</v>
      </c>
      <c r="H541" s="39"/>
      <c r="I541" s="21"/>
      <c r="J541" s="21"/>
      <c r="L541">
        <f>IF(SUM($B$3:B540) + B541 &gt; $J$25, IF(SUM($B$3:B540) &lt; $J$25, $J$25 - SUM($B$3:B540), 0), B541)</f>
        <v>0</v>
      </c>
      <c r="M541">
        <f t="shared" si="38"/>
        <v>0</v>
      </c>
    </row>
    <row r="542" spans="1:13" x14ac:dyDescent="0.25">
      <c r="A542" s="21">
        <v>540</v>
      </c>
      <c r="B542" s="37">
        <f>IFERROR(VLOOKUP(A542,Inventory!$A$5:$B$5011, 2, FALSE),0)</f>
        <v>0</v>
      </c>
      <c r="C542" s="66">
        <f t="shared" si="39"/>
        <v>0</v>
      </c>
      <c r="D542" s="67"/>
      <c r="E542" s="66" t="str">
        <f t="shared" si="40"/>
        <v/>
      </c>
      <c r="F542" s="67"/>
      <c r="G542" s="38" t="e">
        <f t="shared" si="41"/>
        <v>#VALUE!</v>
      </c>
      <c r="H542" s="39"/>
      <c r="I542" s="21"/>
      <c r="J542" s="21"/>
      <c r="L542">
        <f>IF(SUM($B$3:B541) + B542 &gt; $J$25, IF(SUM($B$3:B541) &lt; $J$25, $J$25 - SUM($B$3:B541), 0), B542)</f>
        <v>0</v>
      </c>
      <c r="M542">
        <f t="shared" si="38"/>
        <v>0</v>
      </c>
    </row>
    <row r="543" spans="1:13" x14ac:dyDescent="0.25">
      <c r="A543" s="21">
        <v>541</v>
      </c>
      <c r="B543" s="37">
        <f>IFERROR(VLOOKUP(A543,Inventory!$A$5:$B$5011, 2, FALSE),0)</f>
        <v>0</v>
      </c>
      <c r="C543" s="66">
        <f t="shared" si="39"/>
        <v>0</v>
      </c>
      <c r="D543" s="67"/>
      <c r="E543" s="66" t="str">
        <f t="shared" si="40"/>
        <v/>
      </c>
      <c r="F543" s="67"/>
      <c r="G543" s="38" t="e">
        <f t="shared" si="41"/>
        <v>#VALUE!</v>
      </c>
      <c r="H543" s="39"/>
      <c r="I543" s="21"/>
      <c r="J543" s="21"/>
      <c r="L543">
        <f>IF(SUM($B$3:B542) + B543 &gt; $J$25, IF(SUM($B$3:B542) &lt; $J$25, $J$25 - SUM($B$3:B542), 0), B543)</f>
        <v>0</v>
      </c>
      <c r="M543">
        <f t="shared" si="38"/>
        <v>0</v>
      </c>
    </row>
    <row r="544" spans="1:13" x14ac:dyDescent="0.25">
      <c r="A544" s="21">
        <v>542</v>
      </c>
      <c r="B544" s="37">
        <f>IFERROR(VLOOKUP(A544,Inventory!$A$5:$B$5011, 2, FALSE),0)</f>
        <v>0</v>
      </c>
      <c r="C544" s="66">
        <f t="shared" si="39"/>
        <v>0</v>
      </c>
      <c r="D544" s="67"/>
      <c r="E544" s="66" t="str">
        <f t="shared" si="40"/>
        <v/>
      </c>
      <c r="F544" s="67"/>
      <c r="G544" s="38" t="e">
        <f t="shared" si="41"/>
        <v>#VALUE!</v>
      </c>
      <c r="H544" s="39"/>
      <c r="I544" s="21"/>
      <c r="J544" s="21"/>
      <c r="L544">
        <f>IF(SUM($B$3:B543) + B544 &gt; $J$25, IF(SUM($B$3:B543) &lt; $J$25, $J$25 - SUM($B$3:B543), 0), B544)</f>
        <v>0</v>
      </c>
      <c r="M544">
        <f t="shared" si="38"/>
        <v>0</v>
      </c>
    </row>
    <row r="545" spans="1:13" x14ac:dyDescent="0.25">
      <c r="A545" s="21">
        <v>543</v>
      </c>
      <c r="B545" s="37">
        <f>IFERROR(VLOOKUP(A545,Inventory!$A$5:$B$5011, 2, FALSE),0)</f>
        <v>0</v>
      </c>
      <c r="C545" s="66">
        <f t="shared" si="39"/>
        <v>0</v>
      </c>
      <c r="D545" s="67"/>
      <c r="E545" s="66" t="str">
        <f t="shared" si="40"/>
        <v/>
      </c>
      <c r="F545" s="67"/>
      <c r="G545" s="38" t="e">
        <f t="shared" si="41"/>
        <v>#VALUE!</v>
      </c>
      <c r="H545" s="39"/>
      <c r="I545" s="21"/>
      <c r="J545" s="21"/>
      <c r="L545">
        <f>IF(SUM($B$3:B544) + B545 &gt; $J$25, IF(SUM($B$3:B544) &lt; $J$25, $J$25 - SUM($B$3:B544), 0), B545)</f>
        <v>0</v>
      </c>
      <c r="M545">
        <f t="shared" si="38"/>
        <v>0</v>
      </c>
    </row>
    <row r="546" spans="1:13" x14ac:dyDescent="0.25">
      <c r="A546" s="21">
        <v>544</v>
      </c>
      <c r="B546" s="37">
        <f>IFERROR(VLOOKUP(A546,Inventory!$A$5:$B$5011, 2, FALSE),0)</f>
        <v>0</v>
      </c>
      <c r="C546" s="66">
        <f t="shared" si="39"/>
        <v>0</v>
      </c>
      <c r="D546" s="67"/>
      <c r="E546" s="66" t="str">
        <f t="shared" si="40"/>
        <v/>
      </c>
      <c r="F546" s="67"/>
      <c r="G546" s="38" t="e">
        <f t="shared" si="41"/>
        <v>#VALUE!</v>
      </c>
      <c r="H546" s="39"/>
      <c r="I546" s="21"/>
      <c r="J546" s="21"/>
      <c r="L546">
        <f>IF(SUM($B$3:B545) + B546 &gt; $J$25, IF(SUM($B$3:B545) &lt; $J$25, $J$25 - SUM($B$3:B545), 0), B546)</f>
        <v>0</v>
      </c>
      <c r="M546">
        <f t="shared" si="38"/>
        <v>0</v>
      </c>
    </row>
    <row r="547" spans="1:13" x14ac:dyDescent="0.25">
      <c r="A547" s="21">
        <v>545</v>
      </c>
      <c r="B547" s="37">
        <f>IFERROR(VLOOKUP(A547,Inventory!$A$5:$B$5011, 2, FALSE),0)</f>
        <v>0</v>
      </c>
      <c r="C547" s="66">
        <f t="shared" si="39"/>
        <v>0</v>
      </c>
      <c r="D547" s="67"/>
      <c r="E547" s="66" t="str">
        <f t="shared" si="40"/>
        <v/>
      </c>
      <c r="F547" s="67"/>
      <c r="G547" s="38" t="e">
        <f t="shared" si="41"/>
        <v>#VALUE!</v>
      </c>
      <c r="H547" s="39"/>
      <c r="I547" s="21"/>
      <c r="J547" s="21"/>
      <c r="L547">
        <f>IF(SUM($B$3:B546) + B547 &gt; $J$25, IF(SUM($B$3:B546) &lt; $J$25, $J$25 - SUM($B$3:B546), 0), B547)</f>
        <v>0</v>
      </c>
      <c r="M547">
        <f t="shared" si="38"/>
        <v>0</v>
      </c>
    </row>
    <row r="548" spans="1:13" x14ac:dyDescent="0.25">
      <c r="A548" s="21">
        <v>546</v>
      </c>
      <c r="B548" s="37">
        <f>IFERROR(VLOOKUP(A548,Inventory!$A$5:$B$5011, 2, FALSE),0)</f>
        <v>0</v>
      </c>
      <c r="C548" s="66">
        <f t="shared" si="39"/>
        <v>0</v>
      </c>
      <c r="D548" s="67"/>
      <c r="E548" s="66" t="str">
        <f t="shared" si="40"/>
        <v/>
      </c>
      <c r="F548" s="67"/>
      <c r="G548" s="38" t="e">
        <f t="shared" si="41"/>
        <v>#VALUE!</v>
      </c>
      <c r="H548" s="39"/>
      <c r="I548" s="21"/>
      <c r="J548" s="21"/>
      <c r="L548">
        <f>IF(SUM($B$3:B547) + B548 &gt; $J$25, IF(SUM($B$3:B547) &lt; $J$25, $J$25 - SUM($B$3:B547), 0), B548)</f>
        <v>0</v>
      </c>
      <c r="M548">
        <f t="shared" si="38"/>
        <v>0</v>
      </c>
    </row>
    <row r="549" spans="1:13" x14ac:dyDescent="0.25">
      <c r="A549" s="21">
        <v>547</v>
      </c>
      <c r="B549" s="37">
        <f>IFERROR(VLOOKUP(A549,Inventory!$A$5:$B$5011, 2, FALSE),0)</f>
        <v>0</v>
      </c>
      <c r="C549" s="66">
        <f t="shared" si="39"/>
        <v>0</v>
      </c>
      <c r="D549" s="67"/>
      <c r="E549" s="66" t="str">
        <f t="shared" si="40"/>
        <v/>
      </c>
      <c r="F549" s="67"/>
      <c r="G549" s="38" t="e">
        <f t="shared" si="41"/>
        <v>#VALUE!</v>
      </c>
      <c r="H549" s="39"/>
      <c r="I549" s="21"/>
      <c r="J549" s="21"/>
      <c r="L549">
        <f>IF(SUM($B$3:B548) + B549 &gt; $J$25, IF(SUM($B$3:B548) &lt; $J$25, $J$25 - SUM($B$3:B548), 0), B549)</f>
        <v>0</v>
      </c>
      <c r="M549">
        <f t="shared" si="38"/>
        <v>0</v>
      </c>
    </row>
    <row r="550" spans="1:13" x14ac:dyDescent="0.25">
      <c r="A550" s="21">
        <v>548</v>
      </c>
      <c r="B550" s="37">
        <f>IFERROR(VLOOKUP(A550,Inventory!$A$5:$B$5011, 2, FALSE),0)</f>
        <v>0</v>
      </c>
      <c r="C550" s="66">
        <f t="shared" si="39"/>
        <v>0</v>
      </c>
      <c r="D550" s="67"/>
      <c r="E550" s="66" t="str">
        <f t="shared" si="40"/>
        <v/>
      </c>
      <c r="F550" s="67"/>
      <c r="G550" s="38" t="e">
        <f t="shared" si="41"/>
        <v>#VALUE!</v>
      </c>
      <c r="H550" s="39"/>
      <c r="I550" s="21"/>
      <c r="J550" s="21"/>
      <c r="L550">
        <f>IF(SUM($B$3:B549) + B550 &gt; $J$25, IF(SUM($B$3:B549) &lt; $J$25, $J$25 - SUM($B$3:B549), 0), B550)</f>
        <v>0</v>
      </c>
      <c r="M550">
        <f t="shared" si="38"/>
        <v>0</v>
      </c>
    </row>
    <row r="551" spans="1:13" x14ac:dyDescent="0.25">
      <c r="A551" s="21">
        <v>549</v>
      </c>
      <c r="B551" s="37">
        <f>IFERROR(VLOOKUP(A551,Inventory!$A$5:$B$5011, 2, FALSE),0)</f>
        <v>0</v>
      </c>
      <c r="C551" s="66">
        <f t="shared" si="39"/>
        <v>0</v>
      </c>
      <c r="D551" s="67"/>
      <c r="E551" s="66" t="str">
        <f t="shared" si="40"/>
        <v/>
      </c>
      <c r="F551" s="67"/>
      <c r="G551" s="38" t="e">
        <f t="shared" si="41"/>
        <v>#VALUE!</v>
      </c>
      <c r="H551" s="39"/>
      <c r="I551" s="21"/>
      <c r="J551" s="21"/>
      <c r="L551">
        <f>IF(SUM($B$3:B550) + B551 &gt; $J$25, IF(SUM($B$3:B550) &lt; $J$25, $J$25 - SUM($B$3:B550), 0), B551)</f>
        <v>0</v>
      </c>
      <c r="M551">
        <f t="shared" si="38"/>
        <v>0</v>
      </c>
    </row>
    <row r="552" spans="1:13" x14ac:dyDescent="0.25">
      <c r="A552" s="21">
        <v>550</v>
      </c>
      <c r="B552" s="37">
        <f>IFERROR(VLOOKUP(A552,Inventory!$A$5:$B$5011, 2, FALSE),0)</f>
        <v>0</v>
      </c>
      <c r="C552" s="66">
        <f t="shared" si="39"/>
        <v>0</v>
      </c>
      <c r="D552" s="67"/>
      <c r="E552" s="66" t="str">
        <f t="shared" si="40"/>
        <v/>
      </c>
      <c r="F552" s="67"/>
      <c r="G552" s="38" t="e">
        <f t="shared" si="41"/>
        <v>#VALUE!</v>
      </c>
      <c r="H552" s="39"/>
      <c r="I552" s="21"/>
      <c r="J552" s="21"/>
      <c r="L552">
        <f>IF(SUM($B$3:B551) + B552 &gt; $J$25, IF(SUM($B$3:B551) &lt; $J$25, $J$25 - SUM($B$3:B551), 0), B552)</f>
        <v>0</v>
      </c>
      <c r="M552">
        <f t="shared" si="38"/>
        <v>0</v>
      </c>
    </row>
    <row r="553" spans="1:13" x14ac:dyDescent="0.25">
      <c r="A553" s="21">
        <v>551</v>
      </c>
      <c r="B553" s="37">
        <f>IFERROR(VLOOKUP(A553,Inventory!$A$5:$B$5011, 2, FALSE),0)</f>
        <v>0</v>
      </c>
      <c r="C553" s="66">
        <f t="shared" si="39"/>
        <v>0</v>
      </c>
      <c r="D553" s="67"/>
      <c r="E553" s="66" t="str">
        <f t="shared" si="40"/>
        <v/>
      </c>
      <c r="F553" s="67"/>
      <c r="G553" s="38" t="e">
        <f t="shared" si="41"/>
        <v>#VALUE!</v>
      </c>
      <c r="H553" s="39"/>
      <c r="I553" s="21"/>
      <c r="J553" s="21"/>
      <c r="L553">
        <f>IF(SUM($B$3:B552) + B553 &gt; $J$25, IF(SUM($B$3:B552) &lt; $J$25, $J$25 - SUM($B$3:B552), 0), B553)</f>
        <v>0</v>
      </c>
      <c r="M553">
        <f t="shared" si="38"/>
        <v>0</v>
      </c>
    </row>
    <row r="554" spans="1:13" x14ac:dyDescent="0.25">
      <c r="A554" s="21">
        <v>552</v>
      </c>
      <c r="B554" s="37">
        <f>IFERROR(VLOOKUP(A554,Inventory!$A$5:$B$5011, 2, FALSE),0)</f>
        <v>0</v>
      </c>
      <c r="C554" s="66">
        <f t="shared" si="39"/>
        <v>0</v>
      </c>
      <c r="D554" s="67"/>
      <c r="E554" s="66" t="str">
        <f t="shared" si="40"/>
        <v/>
      </c>
      <c r="F554" s="67"/>
      <c r="G554" s="38" t="e">
        <f t="shared" si="41"/>
        <v>#VALUE!</v>
      </c>
      <c r="H554" s="39"/>
      <c r="I554" s="21"/>
      <c r="J554" s="21"/>
      <c r="L554">
        <f>IF(SUM($B$3:B553) + B554 &gt; $J$25, IF(SUM($B$3:B553) &lt; $J$25, $J$25 - SUM($B$3:B553), 0), B554)</f>
        <v>0</v>
      </c>
      <c r="M554">
        <f t="shared" si="38"/>
        <v>0</v>
      </c>
    </row>
    <row r="555" spans="1:13" x14ac:dyDescent="0.25">
      <c r="A555" s="21">
        <v>553</v>
      </c>
      <c r="B555" s="37">
        <f>IFERROR(VLOOKUP(A555,Inventory!$A$5:$B$5011, 2, FALSE),0)</f>
        <v>0</v>
      </c>
      <c r="C555" s="66">
        <f t="shared" si="39"/>
        <v>0</v>
      </c>
      <c r="D555" s="67"/>
      <c r="E555" s="66" t="str">
        <f t="shared" si="40"/>
        <v/>
      </c>
      <c r="F555" s="67"/>
      <c r="G555" s="38" t="e">
        <f t="shared" si="41"/>
        <v>#VALUE!</v>
      </c>
      <c r="H555" s="39"/>
      <c r="I555" s="21"/>
      <c r="J555" s="21"/>
      <c r="L555">
        <f>IF(SUM($B$3:B554) + B555 &gt; $J$25, IF(SUM($B$3:B554) &lt; $J$25, $J$25 - SUM($B$3:B554), 0), B555)</f>
        <v>0</v>
      </c>
      <c r="M555">
        <f t="shared" si="38"/>
        <v>0</v>
      </c>
    </row>
    <row r="556" spans="1:13" x14ac:dyDescent="0.25">
      <c r="A556" s="21">
        <v>554</v>
      </c>
      <c r="B556" s="37">
        <f>IFERROR(VLOOKUP(A556,Inventory!$A$5:$B$5011, 2, FALSE),0)</f>
        <v>0</v>
      </c>
      <c r="C556" s="66">
        <f t="shared" si="39"/>
        <v>0</v>
      </c>
      <c r="D556" s="67"/>
      <c r="E556" s="66" t="str">
        <f t="shared" si="40"/>
        <v/>
      </c>
      <c r="F556" s="67"/>
      <c r="G556" s="38" t="e">
        <f t="shared" si="41"/>
        <v>#VALUE!</v>
      </c>
      <c r="H556" s="39"/>
      <c r="I556" s="21"/>
      <c r="J556" s="21"/>
      <c r="L556">
        <f>IF(SUM($B$3:B555) + B556 &gt; $J$25, IF(SUM($B$3:B555) &lt; $J$25, $J$25 - SUM($B$3:B555), 0), B556)</f>
        <v>0</v>
      </c>
      <c r="M556">
        <f t="shared" si="38"/>
        <v>0</v>
      </c>
    </row>
    <row r="557" spans="1:13" x14ac:dyDescent="0.25">
      <c r="A557" s="21">
        <v>555</v>
      </c>
      <c r="B557" s="37">
        <f>IFERROR(VLOOKUP(A557,Inventory!$A$5:$B$5011, 2, FALSE),0)</f>
        <v>0</v>
      </c>
      <c r="C557" s="66">
        <f t="shared" si="39"/>
        <v>0</v>
      </c>
      <c r="D557" s="67"/>
      <c r="E557" s="66" t="str">
        <f t="shared" si="40"/>
        <v/>
      </c>
      <c r="F557" s="67"/>
      <c r="G557" s="38" t="e">
        <f t="shared" si="41"/>
        <v>#VALUE!</v>
      </c>
      <c r="H557" s="39"/>
      <c r="I557" s="21"/>
      <c r="J557" s="21"/>
      <c r="L557">
        <f>IF(SUM($B$3:B556) + B557 &gt; $J$25, IF(SUM($B$3:B556) &lt; $J$25, $J$25 - SUM($B$3:B556), 0), B557)</f>
        <v>0</v>
      </c>
      <c r="M557">
        <f t="shared" si="38"/>
        <v>0</v>
      </c>
    </row>
    <row r="558" spans="1:13" x14ac:dyDescent="0.25">
      <c r="A558" s="21">
        <v>556</v>
      </c>
      <c r="B558" s="37">
        <f>IFERROR(VLOOKUP(A558,Inventory!$A$5:$B$5011, 2, FALSE),0)</f>
        <v>0</v>
      </c>
      <c r="C558" s="66">
        <f t="shared" si="39"/>
        <v>0</v>
      </c>
      <c r="D558" s="67"/>
      <c r="E558" s="66" t="str">
        <f t="shared" si="40"/>
        <v/>
      </c>
      <c r="F558" s="67"/>
      <c r="G558" s="38" t="e">
        <f t="shared" si="41"/>
        <v>#VALUE!</v>
      </c>
      <c r="H558" s="39"/>
      <c r="I558" s="21"/>
      <c r="J558" s="21"/>
      <c r="L558">
        <f>IF(SUM($B$3:B557) + B558 &gt; $J$25, IF(SUM($B$3:B557) &lt; $J$25, $J$25 - SUM($B$3:B557), 0), B558)</f>
        <v>0</v>
      </c>
      <c r="M558">
        <f t="shared" si="38"/>
        <v>0</v>
      </c>
    </row>
    <row r="559" spans="1:13" x14ac:dyDescent="0.25">
      <c r="A559" s="21">
        <v>557</v>
      </c>
      <c r="B559" s="37">
        <f>IFERROR(VLOOKUP(A559,Inventory!$A$5:$B$5011, 2, FALSE),0)</f>
        <v>0</v>
      </c>
      <c r="C559" s="66">
        <f t="shared" si="39"/>
        <v>0</v>
      </c>
      <c r="D559" s="67"/>
      <c r="E559" s="66" t="str">
        <f t="shared" si="40"/>
        <v/>
      </c>
      <c r="F559" s="67"/>
      <c r="G559" s="38" t="e">
        <f t="shared" si="41"/>
        <v>#VALUE!</v>
      </c>
      <c r="H559" s="39"/>
      <c r="I559" s="21"/>
      <c r="J559" s="21"/>
      <c r="L559">
        <f>IF(SUM($B$3:B558) + B559 &gt; $J$25, IF(SUM($B$3:B558) &lt; $J$25, $J$25 - SUM($B$3:B558), 0), B559)</f>
        <v>0</v>
      </c>
      <c r="M559">
        <f t="shared" si="38"/>
        <v>0</v>
      </c>
    </row>
    <row r="560" spans="1:13" x14ac:dyDescent="0.25">
      <c r="A560" s="21">
        <v>558</v>
      </c>
      <c r="B560" s="37">
        <f>IFERROR(VLOOKUP(A560,Inventory!$A$5:$B$5011, 2, FALSE),0)</f>
        <v>0</v>
      </c>
      <c r="C560" s="66">
        <f t="shared" si="39"/>
        <v>0</v>
      </c>
      <c r="D560" s="67"/>
      <c r="E560" s="66" t="str">
        <f t="shared" si="40"/>
        <v/>
      </c>
      <c r="F560" s="67"/>
      <c r="G560" s="38" t="e">
        <f t="shared" si="41"/>
        <v>#VALUE!</v>
      </c>
      <c r="H560" s="39"/>
      <c r="I560" s="21"/>
      <c r="J560" s="21"/>
      <c r="L560">
        <f>IF(SUM($B$3:B559) + B560 &gt; $J$25, IF(SUM($B$3:B559) &lt; $J$25, $J$25 - SUM($B$3:B559), 0), B560)</f>
        <v>0</v>
      </c>
      <c r="M560">
        <f t="shared" si="38"/>
        <v>0</v>
      </c>
    </row>
    <row r="561" spans="1:13" x14ac:dyDescent="0.25">
      <c r="A561" s="21">
        <v>559</v>
      </c>
      <c r="B561" s="37">
        <f>IFERROR(VLOOKUP(A561,Inventory!$A$5:$B$5011, 2, FALSE),0)</f>
        <v>0</v>
      </c>
      <c r="C561" s="66">
        <f t="shared" si="39"/>
        <v>0</v>
      </c>
      <c r="D561" s="67"/>
      <c r="E561" s="66" t="str">
        <f t="shared" si="40"/>
        <v/>
      </c>
      <c r="F561" s="67"/>
      <c r="G561" s="38" t="e">
        <f t="shared" si="41"/>
        <v>#VALUE!</v>
      </c>
      <c r="H561" s="39"/>
      <c r="I561" s="21"/>
      <c r="J561" s="21"/>
      <c r="L561">
        <f>IF(SUM($B$3:B560) + B561 &gt; $J$25, IF(SUM($B$3:B560) &lt; $J$25, $J$25 - SUM($B$3:B560), 0), B561)</f>
        <v>0</v>
      </c>
      <c r="M561">
        <f t="shared" si="38"/>
        <v>0</v>
      </c>
    </row>
    <row r="562" spans="1:13" x14ac:dyDescent="0.25">
      <c r="A562" s="21">
        <v>560</v>
      </c>
      <c r="B562" s="37">
        <f>IFERROR(VLOOKUP(A562,Inventory!$A$5:$B$5011, 2, FALSE),0)</f>
        <v>0</v>
      </c>
      <c r="C562" s="66">
        <f t="shared" si="39"/>
        <v>0</v>
      </c>
      <c r="D562" s="67"/>
      <c r="E562" s="66" t="str">
        <f t="shared" si="40"/>
        <v/>
      </c>
      <c r="F562" s="67"/>
      <c r="G562" s="38" t="e">
        <f t="shared" si="41"/>
        <v>#VALUE!</v>
      </c>
      <c r="H562" s="39"/>
      <c r="I562" s="21"/>
      <c r="J562" s="21"/>
      <c r="L562">
        <f>IF(SUM($B$3:B561) + B562 &gt; $J$25, IF(SUM($B$3:B561) &lt; $J$25, $J$25 - SUM($B$3:B561), 0), B562)</f>
        <v>0</v>
      </c>
      <c r="M562">
        <f t="shared" si="38"/>
        <v>0</v>
      </c>
    </row>
    <row r="563" spans="1:13" x14ac:dyDescent="0.25">
      <c r="A563" s="21">
        <v>561</v>
      </c>
      <c r="B563" s="37">
        <f>IFERROR(VLOOKUP(A563,Inventory!$A$5:$B$5011, 2, FALSE),0)</f>
        <v>0</v>
      </c>
      <c r="C563" s="66">
        <f t="shared" si="39"/>
        <v>0</v>
      </c>
      <c r="D563" s="67"/>
      <c r="E563" s="66" t="str">
        <f t="shared" si="40"/>
        <v/>
      </c>
      <c r="F563" s="67"/>
      <c r="G563" s="38" t="e">
        <f t="shared" si="41"/>
        <v>#VALUE!</v>
      </c>
      <c r="H563" s="39"/>
      <c r="I563" s="21"/>
      <c r="J563" s="21"/>
      <c r="L563">
        <f>IF(SUM($B$3:B562) + B563 &gt; $J$25, IF(SUM($B$3:B562) &lt; $J$25, $J$25 - SUM($B$3:B562), 0), B563)</f>
        <v>0</v>
      </c>
      <c r="M563">
        <f t="shared" si="38"/>
        <v>0</v>
      </c>
    </row>
    <row r="564" spans="1:13" x14ac:dyDescent="0.25">
      <c r="A564" s="21">
        <v>562</v>
      </c>
      <c r="B564" s="37">
        <f>IFERROR(VLOOKUP(A564,Inventory!$A$5:$B$5011, 2, FALSE),0)</f>
        <v>0</v>
      </c>
      <c r="C564" s="66">
        <f t="shared" si="39"/>
        <v>0</v>
      </c>
      <c r="D564" s="67"/>
      <c r="E564" s="66" t="str">
        <f t="shared" si="40"/>
        <v/>
      </c>
      <c r="F564" s="67"/>
      <c r="G564" s="38" t="e">
        <f t="shared" si="41"/>
        <v>#VALUE!</v>
      </c>
      <c r="H564" s="39"/>
      <c r="I564" s="21"/>
      <c r="J564" s="21"/>
      <c r="L564">
        <f>IF(SUM($B$3:B563) + B564 &gt; $J$25, IF(SUM($B$3:B563) &lt; $J$25, $J$25 - SUM($B$3:B563), 0), B564)</f>
        <v>0</v>
      </c>
      <c r="M564">
        <f t="shared" si="38"/>
        <v>0</v>
      </c>
    </row>
    <row r="565" spans="1:13" x14ac:dyDescent="0.25">
      <c r="A565" s="21">
        <v>563</v>
      </c>
      <c r="B565" s="37">
        <f>IFERROR(VLOOKUP(A565,Inventory!$A$5:$B$5011, 2, FALSE),0)</f>
        <v>0</v>
      </c>
      <c r="C565" s="66">
        <f t="shared" si="39"/>
        <v>0</v>
      </c>
      <c r="D565" s="67"/>
      <c r="E565" s="66" t="str">
        <f t="shared" si="40"/>
        <v/>
      </c>
      <c r="F565" s="67"/>
      <c r="G565" s="38" t="e">
        <f t="shared" si="41"/>
        <v>#VALUE!</v>
      </c>
      <c r="H565" s="39"/>
      <c r="I565" s="21"/>
      <c r="J565" s="21"/>
      <c r="L565">
        <f>IF(SUM($B$3:B564) + B565 &gt; $J$25, IF(SUM($B$3:B564) &lt; $J$25, $J$25 - SUM($B$3:B564), 0), B565)</f>
        <v>0</v>
      </c>
      <c r="M565">
        <f t="shared" si="38"/>
        <v>0</v>
      </c>
    </row>
    <row r="566" spans="1:13" x14ac:dyDescent="0.25">
      <c r="A566" s="21">
        <v>564</v>
      </c>
      <c r="B566" s="37">
        <f>IFERROR(VLOOKUP(A566,Inventory!$A$5:$B$5011, 2, FALSE),0)</f>
        <v>0</v>
      </c>
      <c r="C566" s="66">
        <f t="shared" si="39"/>
        <v>0</v>
      </c>
      <c r="D566" s="67"/>
      <c r="E566" s="66" t="str">
        <f t="shared" si="40"/>
        <v/>
      </c>
      <c r="F566" s="67"/>
      <c r="G566" s="38" t="e">
        <f t="shared" si="41"/>
        <v>#VALUE!</v>
      </c>
      <c r="H566" s="39"/>
      <c r="I566" s="21"/>
      <c r="J566" s="21"/>
      <c r="L566">
        <f>IF(SUM($B$3:B565) + B566 &gt; $J$25, IF(SUM($B$3:B565) &lt; $J$25, $J$25 - SUM($B$3:B565), 0), B566)</f>
        <v>0</v>
      </c>
      <c r="M566">
        <f t="shared" si="38"/>
        <v>0</v>
      </c>
    </row>
    <row r="567" spans="1:13" x14ac:dyDescent="0.25">
      <c r="A567" s="21">
        <v>565</v>
      </c>
      <c r="B567" s="37">
        <f>IFERROR(VLOOKUP(A567,Inventory!$A$5:$B$5011, 2, FALSE),0)</f>
        <v>0</v>
      </c>
      <c r="C567" s="66">
        <f t="shared" si="39"/>
        <v>0</v>
      </c>
      <c r="D567" s="67"/>
      <c r="E567" s="66" t="str">
        <f t="shared" si="40"/>
        <v/>
      </c>
      <c r="F567" s="67"/>
      <c r="G567" s="38" t="e">
        <f t="shared" si="41"/>
        <v>#VALUE!</v>
      </c>
      <c r="H567" s="39"/>
      <c r="I567" s="21"/>
      <c r="J567" s="21"/>
      <c r="L567">
        <f>IF(SUM($B$3:B566) + B567 &gt; $J$25, IF(SUM($B$3:B566) &lt; $J$25, $J$25 - SUM($B$3:B566), 0), B567)</f>
        <v>0</v>
      </c>
      <c r="M567">
        <f t="shared" si="38"/>
        <v>0</v>
      </c>
    </row>
    <row r="568" spans="1:13" x14ac:dyDescent="0.25">
      <c r="A568" s="21">
        <v>566</v>
      </c>
      <c r="B568" s="37">
        <f>IFERROR(VLOOKUP(A568,Inventory!$A$5:$B$5011, 2, FALSE),0)</f>
        <v>0</v>
      </c>
      <c r="C568" s="66">
        <f t="shared" si="39"/>
        <v>0</v>
      </c>
      <c r="D568" s="67"/>
      <c r="E568" s="66" t="str">
        <f t="shared" si="40"/>
        <v/>
      </c>
      <c r="F568" s="67"/>
      <c r="G568" s="38" t="e">
        <f t="shared" si="41"/>
        <v>#VALUE!</v>
      </c>
      <c r="H568" s="39"/>
      <c r="I568" s="21"/>
      <c r="J568" s="21"/>
      <c r="L568">
        <f>IF(SUM($B$3:B567) + B568 &gt; $J$25, IF(SUM($B$3:B567) &lt; $J$25, $J$25 - SUM($B$3:B567), 0), B568)</f>
        <v>0</v>
      </c>
      <c r="M568">
        <f t="shared" si="38"/>
        <v>0</v>
      </c>
    </row>
    <row r="569" spans="1:13" x14ac:dyDescent="0.25">
      <c r="A569" s="21">
        <v>567</v>
      </c>
      <c r="B569" s="37">
        <f>IFERROR(VLOOKUP(A569,Inventory!$A$5:$B$5011, 2, FALSE),0)</f>
        <v>0</v>
      </c>
      <c r="C569" s="66">
        <f t="shared" si="39"/>
        <v>0</v>
      </c>
      <c r="D569" s="67"/>
      <c r="E569" s="66" t="str">
        <f t="shared" si="40"/>
        <v/>
      </c>
      <c r="F569" s="67"/>
      <c r="G569" s="38" t="e">
        <f t="shared" si="41"/>
        <v>#VALUE!</v>
      </c>
      <c r="H569" s="39"/>
      <c r="I569" s="21"/>
      <c r="J569" s="21"/>
      <c r="L569">
        <f>IF(SUM($B$3:B568) + B569 &gt; $J$25, IF(SUM($B$3:B568) &lt; $J$25, $J$25 - SUM($B$3:B568), 0), B569)</f>
        <v>0</v>
      </c>
      <c r="M569">
        <f t="shared" si="38"/>
        <v>0</v>
      </c>
    </row>
    <row r="570" spans="1:13" x14ac:dyDescent="0.25">
      <c r="A570" s="21">
        <v>568</v>
      </c>
      <c r="B570" s="37">
        <f>IFERROR(VLOOKUP(A570,Inventory!$A$5:$B$5011, 2, FALSE),0)</f>
        <v>0</v>
      </c>
      <c r="C570" s="66">
        <f t="shared" si="39"/>
        <v>0</v>
      </c>
      <c r="D570" s="67"/>
      <c r="E570" s="66" t="str">
        <f t="shared" si="40"/>
        <v/>
      </c>
      <c r="F570" s="67"/>
      <c r="G570" s="38" t="e">
        <f t="shared" si="41"/>
        <v>#VALUE!</v>
      </c>
      <c r="H570" s="39"/>
      <c r="I570" s="21"/>
      <c r="J570" s="21"/>
      <c r="L570">
        <f>IF(SUM($B$3:B569) + B570 &gt; $J$25, IF(SUM($B$3:B569) &lt; $J$25, $J$25 - SUM($B$3:B569), 0), B570)</f>
        <v>0</v>
      </c>
      <c r="M570">
        <f t="shared" si="38"/>
        <v>0</v>
      </c>
    </row>
    <row r="571" spans="1:13" x14ac:dyDescent="0.25">
      <c r="A571" s="21">
        <v>569</v>
      </c>
      <c r="B571" s="37">
        <f>IFERROR(VLOOKUP(A571,Inventory!$A$5:$B$5011, 2, FALSE),0)</f>
        <v>0</v>
      </c>
      <c r="C571" s="66">
        <f t="shared" si="39"/>
        <v>0</v>
      </c>
      <c r="D571" s="67"/>
      <c r="E571" s="66" t="str">
        <f t="shared" si="40"/>
        <v/>
      </c>
      <c r="F571" s="67"/>
      <c r="G571" s="38" t="e">
        <f t="shared" si="41"/>
        <v>#VALUE!</v>
      </c>
      <c r="H571" s="39"/>
      <c r="I571" s="21"/>
      <c r="J571" s="21"/>
      <c r="L571">
        <f>IF(SUM($B$3:B570) + B571 &gt; $J$25, IF(SUM($B$3:B570) &lt; $J$25, $J$25 - SUM($B$3:B570), 0), B571)</f>
        <v>0</v>
      </c>
      <c r="M571">
        <f t="shared" si="38"/>
        <v>0</v>
      </c>
    </row>
    <row r="572" spans="1:13" x14ac:dyDescent="0.25">
      <c r="A572" s="21">
        <v>570</v>
      </c>
      <c r="B572" s="37">
        <f>IFERROR(VLOOKUP(A572,Inventory!$A$5:$B$5011, 2, FALSE),0)</f>
        <v>0</v>
      </c>
      <c r="C572" s="66">
        <f t="shared" si="39"/>
        <v>0</v>
      </c>
      <c r="D572" s="67"/>
      <c r="E572" s="66" t="str">
        <f t="shared" si="40"/>
        <v/>
      </c>
      <c r="F572" s="67"/>
      <c r="G572" s="38" t="e">
        <f t="shared" si="41"/>
        <v>#VALUE!</v>
      </c>
      <c r="H572" s="39"/>
      <c r="I572" s="21"/>
      <c r="J572" s="21"/>
      <c r="L572">
        <f>IF(SUM($B$3:B571) + B572 &gt; $J$25, IF(SUM($B$3:B571) &lt; $J$25, $J$25 - SUM($B$3:B571), 0), B572)</f>
        <v>0</v>
      </c>
      <c r="M572">
        <f t="shared" si="38"/>
        <v>0</v>
      </c>
    </row>
    <row r="573" spans="1:13" x14ac:dyDescent="0.25">
      <c r="A573" s="21">
        <v>571</v>
      </c>
      <c r="B573" s="37">
        <f>IFERROR(VLOOKUP(A573,Inventory!$A$5:$B$5011, 2, FALSE),0)</f>
        <v>0</v>
      </c>
      <c r="C573" s="66">
        <f t="shared" si="39"/>
        <v>0</v>
      </c>
      <c r="D573" s="67"/>
      <c r="E573" s="66" t="str">
        <f t="shared" si="40"/>
        <v/>
      </c>
      <c r="F573" s="67"/>
      <c r="G573" s="38" t="e">
        <f t="shared" si="41"/>
        <v>#VALUE!</v>
      </c>
      <c r="H573" s="39"/>
      <c r="I573" s="21"/>
      <c r="J573" s="21"/>
      <c r="L573">
        <f>IF(SUM($B$3:B572) + B573 &gt; $J$25, IF(SUM($B$3:B572) &lt; $J$25, $J$25 - SUM($B$3:B572), 0), B573)</f>
        <v>0</v>
      </c>
      <c r="M573">
        <f t="shared" si="38"/>
        <v>0</v>
      </c>
    </row>
    <row r="574" spans="1:13" x14ac:dyDescent="0.25">
      <c r="A574" s="21">
        <v>572</v>
      </c>
      <c r="B574" s="37">
        <f>IFERROR(VLOOKUP(A574,Inventory!$A$5:$B$5011, 2, FALSE),0)</f>
        <v>0</v>
      </c>
      <c r="C574" s="66">
        <f t="shared" si="39"/>
        <v>0</v>
      </c>
      <c r="D574" s="67"/>
      <c r="E574" s="66" t="str">
        <f t="shared" si="40"/>
        <v/>
      </c>
      <c r="F574" s="67"/>
      <c r="G574" s="38" t="e">
        <f t="shared" si="41"/>
        <v>#VALUE!</v>
      </c>
      <c r="H574" s="39"/>
      <c r="I574" s="21"/>
      <c r="J574" s="21"/>
      <c r="L574">
        <f>IF(SUM($B$3:B573) + B574 &gt; $J$25, IF(SUM($B$3:B573) &lt; $J$25, $J$25 - SUM($B$3:B573), 0), B574)</f>
        <v>0</v>
      </c>
      <c r="M574">
        <f t="shared" si="38"/>
        <v>0</v>
      </c>
    </row>
    <row r="575" spans="1:13" x14ac:dyDescent="0.25">
      <c r="A575" s="21">
        <v>573</v>
      </c>
      <c r="B575" s="37">
        <f>IFERROR(VLOOKUP(A575,Inventory!$A$5:$B$5011, 2, FALSE),0)</f>
        <v>0</v>
      </c>
      <c r="C575" s="66">
        <f t="shared" si="39"/>
        <v>0</v>
      </c>
      <c r="D575" s="67"/>
      <c r="E575" s="66" t="str">
        <f t="shared" si="40"/>
        <v/>
      </c>
      <c r="F575" s="67"/>
      <c r="G575" s="38" t="e">
        <f t="shared" si="41"/>
        <v>#VALUE!</v>
      </c>
      <c r="H575" s="39"/>
      <c r="I575" s="21"/>
      <c r="J575" s="21"/>
      <c r="L575">
        <f>IF(SUM($B$3:B574) + B575 &gt; $J$25, IF(SUM($B$3:B574) &lt; $J$25, $J$25 - SUM($B$3:B574), 0), B575)</f>
        <v>0</v>
      </c>
      <c r="M575">
        <f t="shared" si="38"/>
        <v>0</v>
      </c>
    </row>
    <row r="576" spans="1:13" x14ac:dyDescent="0.25">
      <c r="A576" s="21">
        <v>574</v>
      </c>
      <c r="B576" s="37">
        <f>IFERROR(VLOOKUP(A576,Inventory!$A$5:$B$5011, 2, FALSE),0)</f>
        <v>0</v>
      </c>
      <c r="C576" s="66">
        <f t="shared" si="39"/>
        <v>0</v>
      </c>
      <c r="D576" s="67"/>
      <c r="E576" s="66" t="str">
        <f t="shared" si="40"/>
        <v/>
      </c>
      <c r="F576" s="67"/>
      <c r="G576" s="38" t="e">
        <f t="shared" si="41"/>
        <v>#VALUE!</v>
      </c>
      <c r="H576" s="39"/>
      <c r="I576" s="21"/>
      <c r="J576" s="21"/>
      <c r="L576">
        <f>IF(SUM($B$3:B575) + B576 &gt; $J$25, IF(SUM($B$3:B575) &lt; $J$25, $J$25 - SUM($B$3:B575), 0), B576)</f>
        <v>0</v>
      </c>
      <c r="M576">
        <f t="shared" si="38"/>
        <v>0</v>
      </c>
    </row>
    <row r="577" spans="1:13" x14ac:dyDescent="0.25">
      <c r="A577" s="21">
        <v>575</v>
      </c>
      <c r="B577" s="37">
        <f>IFERROR(VLOOKUP(A577,Inventory!$A$5:$B$5011, 2, FALSE),0)</f>
        <v>0</v>
      </c>
      <c r="C577" s="66">
        <f t="shared" si="39"/>
        <v>0</v>
      </c>
      <c r="D577" s="67"/>
      <c r="E577" s="66" t="str">
        <f t="shared" si="40"/>
        <v/>
      </c>
      <c r="F577" s="67"/>
      <c r="G577" s="38" t="e">
        <f t="shared" si="41"/>
        <v>#VALUE!</v>
      </c>
      <c r="H577" s="39"/>
      <c r="I577" s="21"/>
      <c r="J577" s="21"/>
      <c r="L577">
        <f>IF(SUM($B$3:B576) + B577 &gt; $J$25, IF(SUM($B$3:B576) &lt; $J$25, $J$25 - SUM($B$3:B576), 0), B577)</f>
        <v>0</v>
      </c>
      <c r="M577">
        <f t="shared" si="38"/>
        <v>0</v>
      </c>
    </row>
    <row r="578" spans="1:13" x14ac:dyDescent="0.25">
      <c r="A578" s="21">
        <v>576</v>
      </c>
      <c r="B578" s="37">
        <f>IFERROR(VLOOKUP(A578,Inventory!$A$5:$B$5011, 2, FALSE),0)</f>
        <v>0</v>
      </c>
      <c r="C578" s="66">
        <f t="shared" si="39"/>
        <v>0</v>
      </c>
      <c r="D578" s="67"/>
      <c r="E578" s="66" t="str">
        <f t="shared" si="40"/>
        <v/>
      </c>
      <c r="F578" s="67"/>
      <c r="G578" s="38" t="e">
        <f t="shared" si="41"/>
        <v>#VALUE!</v>
      </c>
      <c r="H578" s="39"/>
      <c r="I578" s="21"/>
      <c r="J578" s="21"/>
      <c r="L578">
        <f>IF(SUM($B$3:B577) + B578 &gt; $J$25, IF(SUM($B$3:B577) &lt; $J$25, $J$25 - SUM($B$3:B577), 0), B578)</f>
        <v>0</v>
      </c>
      <c r="M578">
        <f t="shared" si="38"/>
        <v>0</v>
      </c>
    </row>
    <row r="579" spans="1:13" x14ac:dyDescent="0.25">
      <c r="A579" s="21">
        <v>577</v>
      </c>
      <c r="B579" s="37">
        <f>IFERROR(VLOOKUP(A579,Inventory!$A$5:$B$5011, 2, FALSE),0)</f>
        <v>0</v>
      </c>
      <c r="C579" s="66">
        <f t="shared" si="39"/>
        <v>0</v>
      </c>
      <c r="D579" s="67"/>
      <c r="E579" s="66" t="str">
        <f t="shared" si="40"/>
        <v/>
      </c>
      <c r="F579" s="67"/>
      <c r="G579" s="38" t="e">
        <f t="shared" si="41"/>
        <v>#VALUE!</v>
      </c>
      <c r="H579" s="39"/>
      <c r="I579" s="21"/>
      <c r="J579" s="21"/>
      <c r="L579">
        <f>IF(SUM($B$3:B578) + B579 &gt; $J$25, IF(SUM($B$3:B578) &lt; $J$25, $J$25 - SUM($B$3:B578), 0), B579)</f>
        <v>0</v>
      </c>
      <c r="M579">
        <f t="shared" si="38"/>
        <v>0</v>
      </c>
    </row>
    <row r="580" spans="1:13" x14ac:dyDescent="0.25">
      <c r="A580" s="21">
        <v>578</v>
      </c>
      <c r="B580" s="37">
        <f>IFERROR(VLOOKUP(A580,Inventory!$A$5:$B$5011, 2, FALSE),0)</f>
        <v>0</v>
      </c>
      <c r="C580" s="66">
        <f t="shared" si="39"/>
        <v>0</v>
      </c>
      <c r="D580" s="67"/>
      <c r="E580" s="66" t="str">
        <f t="shared" si="40"/>
        <v/>
      </c>
      <c r="F580" s="67"/>
      <c r="G580" s="38" t="e">
        <f t="shared" si="41"/>
        <v>#VALUE!</v>
      </c>
      <c r="H580" s="39"/>
      <c r="I580" s="21"/>
      <c r="J580" s="21"/>
      <c r="L580">
        <f>IF(SUM($B$3:B579) + B580 &gt; $J$25, IF(SUM($B$3:B579) &lt; $J$25, $J$25 - SUM($B$3:B579), 0), B580)</f>
        <v>0</v>
      </c>
      <c r="M580">
        <f t="shared" si="38"/>
        <v>0</v>
      </c>
    </row>
    <row r="581" spans="1:13" x14ac:dyDescent="0.25">
      <c r="A581" s="21">
        <v>579</v>
      </c>
      <c r="B581" s="37">
        <f>IFERROR(VLOOKUP(A581,Inventory!$A$5:$B$5011, 2, FALSE),0)</f>
        <v>0</v>
      </c>
      <c r="C581" s="66">
        <f t="shared" si="39"/>
        <v>0</v>
      </c>
      <c r="D581" s="67"/>
      <c r="E581" s="66" t="str">
        <f t="shared" si="40"/>
        <v/>
      </c>
      <c r="F581" s="67"/>
      <c r="G581" s="38" t="e">
        <f t="shared" si="41"/>
        <v>#VALUE!</v>
      </c>
      <c r="H581" s="39"/>
      <c r="I581" s="21"/>
      <c r="J581" s="21"/>
      <c r="L581">
        <f>IF(SUM($B$3:B580) + B581 &gt; $J$25, IF(SUM($B$3:B580) &lt; $J$25, $J$25 - SUM($B$3:B580), 0), B581)</f>
        <v>0</v>
      </c>
      <c r="M581">
        <f t="shared" ref="M581:M644" si="42">IF(L580&gt;=$J$25,L581,(L581+L580))</f>
        <v>0</v>
      </c>
    </row>
    <row r="582" spans="1:13" x14ac:dyDescent="0.25">
      <c r="A582" s="21">
        <v>580</v>
      </c>
      <c r="B582" s="37">
        <f>IFERROR(VLOOKUP(A582,Inventory!$A$5:$B$5011, 2, FALSE),0)</f>
        <v>0</v>
      </c>
      <c r="C582" s="66">
        <f t="shared" si="39"/>
        <v>0</v>
      </c>
      <c r="D582" s="67"/>
      <c r="E582" s="66" t="str">
        <f t="shared" si="40"/>
        <v/>
      </c>
      <c r="F582" s="67"/>
      <c r="G582" s="38" t="e">
        <f t="shared" si="41"/>
        <v>#VALUE!</v>
      </c>
      <c r="H582" s="39"/>
      <c r="I582" s="21"/>
      <c r="J582" s="21"/>
      <c r="L582">
        <f>IF(SUM($B$3:B581) + B582 &gt; $J$25, IF(SUM($B$3:B581) &lt; $J$25, $J$25 - SUM($B$3:B581), 0), B582)</f>
        <v>0</v>
      </c>
      <c r="M582">
        <f t="shared" si="42"/>
        <v>0</v>
      </c>
    </row>
    <row r="583" spans="1:13" x14ac:dyDescent="0.25">
      <c r="A583" s="21">
        <v>581</v>
      </c>
      <c r="B583" s="37">
        <f>IFERROR(VLOOKUP(A583,Inventory!$A$5:$B$5011, 2, FALSE),0)</f>
        <v>0</v>
      </c>
      <c r="C583" s="66">
        <f t="shared" si="39"/>
        <v>0</v>
      </c>
      <c r="D583" s="67"/>
      <c r="E583" s="66" t="str">
        <f t="shared" si="40"/>
        <v/>
      </c>
      <c r="F583" s="67"/>
      <c r="G583" s="38" t="e">
        <f t="shared" si="41"/>
        <v>#VALUE!</v>
      </c>
      <c r="H583" s="39"/>
      <c r="I583" s="21"/>
      <c r="J583" s="21"/>
      <c r="L583">
        <f>IF(SUM($B$3:B582) + B583 &gt; $J$25, IF(SUM($B$3:B582) &lt; $J$25, $J$25 - SUM($B$3:B582), 0), B583)</f>
        <v>0</v>
      </c>
      <c r="M583">
        <f t="shared" si="42"/>
        <v>0</v>
      </c>
    </row>
    <row r="584" spans="1:13" x14ac:dyDescent="0.25">
      <c r="A584" s="21">
        <v>582</v>
      </c>
      <c r="B584" s="37">
        <f>IFERROR(VLOOKUP(A584,Inventory!$A$5:$B$5011, 2, FALSE),0)</f>
        <v>0</v>
      </c>
      <c r="C584" s="66">
        <f t="shared" si="39"/>
        <v>0</v>
      </c>
      <c r="D584" s="67"/>
      <c r="E584" s="66" t="str">
        <f t="shared" si="40"/>
        <v/>
      </c>
      <c r="F584" s="67"/>
      <c r="G584" s="38" t="e">
        <f t="shared" si="41"/>
        <v>#VALUE!</v>
      </c>
      <c r="H584" s="39"/>
      <c r="I584" s="21"/>
      <c r="J584" s="21"/>
      <c r="L584">
        <f>IF(SUM($B$3:B583) + B584 &gt; $J$25, IF(SUM($B$3:B583) &lt; $J$25, $J$25 - SUM($B$3:B583), 0), B584)</f>
        <v>0</v>
      </c>
      <c r="M584">
        <f t="shared" si="42"/>
        <v>0</v>
      </c>
    </row>
    <row r="585" spans="1:13" x14ac:dyDescent="0.25">
      <c r="A585" s="21">
        <v>583</v>
      </c>
      <c r="B585" s="37">
        <f>IFERROR(VLOOKUP(A585,Inventory!$A$5:$B$5011, 2, FALSE),0)</f>
        <v>0</v>
      </c>
      <c r="C585" s="66">
        <f t="shared" si="39"/>
        <v>0</v>
      </c>
      <c r="D585" s="67"/>
      <c r="E585" s="66" t="str">
        <f t="shared" si="40"/>
        <v/>
      </c>
      <c r="F585" s="67"/>
      <c r="G585" s="38" t="e">
        <f t="shared" si="41"/>
        <v>#VALUE!</v>
      </c>
      <c r="H585" s="39"/>
      <c r="I585" s="21"/>
      <c r="J585" s="21"/>
      <c r="L585">
        <f>IF(SUM($B$3:B584) + B585 &gt; $J$25, IF(SUM($B$3:B584) &lt; $J$25, $J$25 - SUM($B$3:B584), 0), B585)</f>
        <v>0</v>
      </c>
      <c r="M585">
        <f t="shared" si="42"/>
        <v>0</v>
      </c>
    </row>
    <row r="586" spans="1:13" x14ac:dyDescent="0.25">
      <c r="A586" s="21">
        <v>584</v>
      </c>
      <c r="B586" s="37">
        <f>IFERROR(VLOOKUP(A586,Inventory!$A$5:$B$5011, 2, FALSE),0)</f>
        <v>0</v>
      </c>
      <c r="C586" s="66">
        <f t="shared" si="39"/>
        <v>0</v>
      </c>
      <c r="D586" s="67"/>
      <c r="E586" s="66" t="str">
        <f t="shared" si="40"/>
        <v/>
      </c>
      <c r="F586" s="67"/>
      <c r="G586" s="38" t="e">
        <f t="shared" si="41"/>
        <v>#VALUE!</v>
      </c>
      <c r="H586" s="39"/>
      <c r="I586" s="21"/>
      <c r="J586" s="21"/>
      <c r="L586">
        <f>IF(SUM($B$3:B585) + B586 &gt; $J$25, IF(SUM($B$3:B585) &lt; $J$25, $J$25 - SUM($B$3:B585), 0), B586)</f>
        <v>0</v>
      </c>
      <c r="M586">
        <f t="shared" si="42"/>
        <v>0</v>
      </c>
    </row>
    <row r="587" spans="1:13" x14ac:dyDescent="0.25">
      <c r="A587" s="21">
        <v>585</v>
      </c>
      <c r="B587" s="37">
        <f>IFERROR(VLOOKUP(A587,Inventory!$A$5:$B$5011, 2, FALSE),0)</f>
        <v>0</v>
      </c>
      <c r="C587" s="66">
        <f t="shared" si="39"/>
        <v>0</v>
      </c>
      <c r="D587" s="67"/>
      <c r="E587" s="66" t="str">
        <f t="shared" si="40"/>
        <v/>
      </c>
      <c r="F587" s="67"/>
      <c r="G587" s="38" t="e">
        <f t="shared" si="41"/>
        <v>#VALUE!</v>
      </c>
      <c r="H587" s="39"/>
      <c r="I587" s="21"/>
      <c r="J587" s="21"/>
      <c r="L587">
        <f>IF(SUM($B$3:B586) + B587 &gt; $J$25, IF(SUM($B$3:B586) &lt; $J$25, $J$25 - SUM($B$3:B586), 0), B587)</f>
        <v>0</v>
      </c>
      <c r="M587">
        <f t="shared" si="42"/>
        <v>0</v>
      </c>
    </row>
    <row r="588" spans="1:13" x14ac:dyDescent="0.25">
      <c r="A588" s="21">
        <v>586</v>
      </c>
      <c r="B588" s="37">
        <f>IFERROR(VLOOKUP(A588,Inventory!$A$5:$B$5011, 2, FALSE),0)</f>
        <v>0</v>
      </c>
      <c r="C588" s="66">
        <f t="shared" si="39"/>
        <v>0</v>
      </c>
      <c r="D588" s="67"/>
      <c r="E588" s="66" t="str">
        <f t="shared" si="40"/>
        <v/>
      </c>
      <c r="F588" s="67"/>
      <c r="G588" s="38" t="e">
        <f t="shared" si="41"/>
        <v>#VALUE!</v>
      </c>
      <c r="H588" s="39"/>
      <c r="I588" s="21"/>
      <c r="J588" s="21"/>
      <c r="L588">
        <f>IF(SUM($B$3:B587) + B588 &gt; $J$25, IF(SUM($B$3:B587) &lt; $J$25, $J$25 - SUM($B$3:B587), 0), B588)</f>
        <v>0</v>
      </c>
      <c r="M588">
        <f t="shared" si="42"/>
        <v>0</v>
      </c>
    </row>
    <row r="589" spans="1:13" x14ac:dyDescent="0.25">
      <c r="A589" s="21">
        <v>587</v>
      </c>
      <c r="B589" s="37">
        <f>IFERROR(VLOOKUP(A589,Inventory!$A$5:$B$5011, 2, FALSE),0)</f>
        <v>0</v>
      </c>
      <c r="C589" s="66">
        <f t="shared" si="39"/>
        <v>0</v>
      </c>
      <c r="D589" s="67"/>
      <c r="E589" s="66" t="str">
        <f t="shared" si="40"/>
        <v/>
      </c>
      <c r="F589" s="67"/>
      <c r="G589" s="38" t="e">
        <f t="shared" si="41"/>
        <v>#VALUE!</v>
      </c>
      <c r="H589" s="39"/>
      <c r="I589" s="21"/>
      <c r="J589" s="21"/>
      <c r="L589">
        <f>IF(SUM($B$3:B588) + B589 &gt; $J$25, IF(SUM($B$3:B588) &lt; $J$25, $J$25 - SUM($B$3:B588), 0), B589)</f>
        <v>0</v>
      </c>
      <c r="M589">
        <f t="shared" si="42"/>
        <v>0</v>
      </c>
    </row>
    <row r="590" spans="1:13" x14ac:dyDescent="0.25">
      <c r="A590" s="21">
        <v>588</v>
      </c>
      <c r="B590" s="37">
        <f>IFERROR(VLOOKUP(A590,Inventory!$A$5:$B$5011, 2, FALSE),0)</f>
        <v>0</v>
      </c>
      <c r="C590" s="66">
        <f t="shared" si="39"/>
        <v>0</v>
      </c>
      <c r="D590" s="67"/>
      <c r="E590" s="66" t="str">
        <f t="shared" si="40"/>
        <v/>
      </c>
      <c r="F590" s="67"/>
      <c r="G590" s="38" t="e">
        <f t="shared" si="41"/>
        <v>#VALUE!</v>
      </c>
      <c r="H590" s="39"/>
      <c r="I590" s="21"/>
      <c r="J590" s="21"/>
      <c r="L590">
        <f>IF(SUM($B$3:B589) + B590 &gt; $J$25, IF(SUM($B$3:B589) &lt; $J$25, $J$25 - SUM($B$3:B589), 0), B590)</f>
        <v>0</v>
      </c>
      <c r="M590">
        <f t="shared" si="42"/>
        <v>0</v>
      </c>
    </row>
    <row r="591" spans="1:13" x14ac:dyDescent="0.25">
      <c r="A591" s="21">
        <v>589</v>
      </c>
      <c r="B591" s="37">
        <f>IFERROR(VLOOKUP(A591,Inventory!$A$5:$B$5011, 2, FALSE),0)</f>
        <v>0</v>
      </c>
      <c r="C591" s="66">
        <f t="shared" si="39"/>
        <v>0</v>
      </c>
      <c r="D591" s="67"/>
      <c r="E591" s="66" t="str">
        <f t="shared" si="40"/>
        <v/>
      </c>
      <c r="F591" s="67"/>
      <c r="G591" s="38" t="e">
        <f t="shared" si="41"/>
        <v>#VALUE!</v>
      </c>
      <c r="H591" s="39"/>
      <c r="I591" s="21"/>
      <c r="J591" s="21"/>
      <c r="L591">
        <f>IF(SUM($B$3:B590) + B591 &gt; $J$25, IF(SUM($B$3:B590) &lt; $J$25, $J$25 - SUM($B$3:B590), 0), B591)</f>
        <v>0</v>
      </c>
      <c r="M591">
        <f t="shared" si="42"/>
        <v>0</v>
      </c>
    </row>
    <row r="592" spans="1:13" x14ac:dyDescent="0.25">
      <c r="A592" s="21">
        <v>590</v>
      </c>
      <c r="B592" s="37">
        <f>IFERROR(VLOOKUP(A592,Inventory!$A$5:$B$5011, 2, FALSE),0)</f>
        <v>0</v>
      </c>
      <c r="C592" s="66">
        <f t="shared" si="39"/>
        <v>0</v>
      </c>
      <c r="D592" s="67"/>
      <c r="E592" s="66" t="str">
        <f t="shared" si="40"/>
        <v/>
      </c>
      <c r="F592" s="67"/>
      <c r="G592" s="38" t="e">
        <f t="shared" si="41"/>
        <v>#VALUE!</v>
      </c>
      <c r="H592" s="39"/>
      <c r="I592" s="21"/>
      <c r="J592" s="21"/>
      <c r="L592">
        <f>IF(SUM($B$3:B591) + B592 &gt; $J$25, IF(SUM($B$3:B591) &lt; $J$25, $J$25 - SUM($B$3:B591), 0), B592)</f>
        <v>0</v>
      </c>
      <c r="M592">
        <f t="shared" si="42"/>
        <v>0</v>
      </c>
    </row>
    <row r="593" spans="1:13" x14ac:dyDescent="0.25">
      <c r="A593" s="21">
        <v>591</v>
      </c>
      <c r="B593" s="37">
        <f>IFERROR(VLOOKUP(A593,Inventory!$A$5:$B$5011, 2, FALSE),0)</f>
        <v>0</v>
      </c>
      <c r="C593" s="66">
        <f t="shared" si="39"/>
        <v>0</v>
      </c>
      <c r="D593" s="67"/>
      <c r="E593" s="66" t="str">
        <f t="shared" si="40"/>
        <v/>
      </c>
      <c r="F593" s="67"/>
      <c r="G593" s="38" t="e">
        <f t="shared" si="41"/>
        <v>#VALUE!</v>
      </c>
      <c r="H593" s="39"/>
      <c r="I593" s="21"/>
      <c r="J593" s="21"/>
      <c r="L593">
        <f>IF(SUM($B$3:B592) + B593 &gt; $J$25, IF(SUM($B$3:B592) &lt; $J$25, $J$25 - SUM($B$3:B592), 0), B593)</f>
        <v>0</v>
      </c>
      <c r="M593">
        <f t="shared" si="42"/>
        <v>0</v>
      </c>
    </row>
    <row r="594" spans="1:13" x14ac:dyDescent="0.25">
      <c r="A594" s="21">
        <v>592</v>
      </c>
      <c r="B594" s="37">
        <f>IFERROR(VLOOKUP(A594,Inventory!$A$5:$B$5011, 2, FALSE),0)</f>
        <v>0</v>
      </c>
      <c r="C594" s="66">
        <f t="shared" si="39"/>
        <v>0</v>
      </c>
      <c r="D594" s="67"/>
      <c r="E594" s="66" t="str">
        <f t="shared" si="40"/>
        <v/>
      </c>
      <c r="F594" s="67"/>
      <c r="G594" s="38" t="e">
        <f t="shared" si="41"/>
        <v>#VALUE!</v>
      </c>
      <c r="H594" s="39"/>
      <c r="I594" s="21"/>
      <c r="J594" s="21"/>
      <c r="L594">
        <f>IF(SUM($B$3:B593) + B594 &gt; $J$25, IF(SUM($B$3:B593) &lt; $J$25, $J$25 - SUM($B$3:B593), 0), B594)</f>
        <v>0</v>
      </c>
      <c r="M594">
        <f t="shared" si="42"/>
        <v>0</v>
      </c>
    </row>
    <row r="595" spans="1:13" x14ac:dyDescent="0.25">
      <c r="A595" s="21">
        <v>593</v>
      </c>
      <c r="B595" s="37">
        <f>IFERROR(VLOOKUP(A595,Inventory!$A$5:$B$5011, 2, FALSE),0)</f>
        <v>0</v>
      </c>
      <c r="C595" s="66">
        <f t="shared" si="39"/>
        <v>0</v>
      </c>
      <c r="D595" s="67"/>
      <c r="E595" s="66" t="str">
        <f t="shared" si="40"/>
        <v/>
      </c>
      <c r="F595" s="67"/>
      <c r="G595" s="38" t="e">
        <f t="shared" si="41"/>
        <v>#VALUE!</v>
      </c>
      <c r="H595" s="39"/>
      <c r="I595" s="21"/>
      <c r="J595" s="21"/>
      <c r="L595">
        <f>IF(SUM($B$3:B594) + B595 &gt; $J$25, IF(SUM($B$3:B594) &lt; $J$25, $J$25 - SUM($B$3:B594), 0), B595)</f>
        <v>0</v>
      </c>
      <c r="M595">
        <f t="shared" si="42"/>
        <v>0</v>
      </c>
    </row>
    <row r="596" spans="1:13" x14ac:dyDescent="0.25">
      <c r="A596" s="21">
        <v>594</v>
      </c>
      <c r="B596" s="37">
        <f>IFERROR(VLOOKUP(A596,Inventory!$A$5:$B$5011, 2, FALSE),0)</f>
        <v>0</v>
      </c>
      <c r="C596" s="66">
        <f t="shared" si="39"/>
        <v>0</v>
      </c>
      <c r="D596" s="67"/>
      <c r="E596" s="66" t="str">
        <f t="shared" si="40"/>
        <v/>
      </c>
      <c r="F596" s="67"/>
      <c r="G596" s="38" t="e">
        <f t="shared" si="41"/>
        <v>#VALUE!</v>
      </c>
      <c r="H596" s="39"/>
      <c r="I596" s="21"/>
      <c r="J596" s="21"/>
      <c r="L596">
        <f>IF(SUM($B$3:B595) + B596 &gt; $J$25, IF(SUM($B$3:B595) &lt; $J$25, $J$25 - SUM($B$3:B595), 0), B596)</f>
        <v>0</v>
      </c>
      <c r="M596">
        <f t="shared" si="42"/>
        <v>0</v>
      </c>
    </row>
    <row r="597" spans="1:13" x14ac:dyDescent="0.25">
      <c r="A597" s="21">
        <v>595</v>
      </c>
      <c r="B597" s="37">
        <f>IFERROR(VLOOKUP(A597,Inventory!$A$5:$B$5011, 2, FALSE),0)</f>
        <v>0</v>
      </c>
      <c r="C597" s="66">
        <f t="shared" si="39"/>
        <v>0</v>
      </c>
      <c r="D597" s="67"/>
      <c r="E597" s="66" t="str">
        <f t="shared" si="40"/>
        <v/>
      </c>
      <c r="F597" s="67"/>
      <c r="G597" s="38" t="e">
        <f t="shared" si="41"/>
        <v>#VALUE!</v>
      </c>
      <c r="H597" s="39"/>
      <c r="I597" s="21"/>
      <c r="J597" s="21"/>
      <c r="L597">
        <f>IF(SUM($B$3:B596) + B597 &gt; $J$25, IF(SUM($B$3:B596) &lt; $J$25, $J$25 - SUM($B$3:B596), 0), B597)</f>
        <v>0</v>
      </c>
      <c r="M597">
        <f t="shared" si="42"/>
        <v>0</v>
      </c>
    </row>
    <row r="598" spans="1:13" x14ac:dyDescent="0.25">
      <c r="A598" s="21">
        <v>596</v>
      </c>
      <c r="B598" s="37">
        <f>IFERROR(VLOOKUP(A598,Inventory!$A$5:$B$5011, 2, FALSE),0)</f>
        <v>0</v>
      </c>
      <c r="C598" s="66">
        <f t="shared" si="39"/>
        <v>0</v>
      </c>
      <c r="D598" s="67"/>
      <c r="E598" s="66" t="str">
        <f t="shared" si="40"/>
        <v/>
      </c>
      <c r="F598" s="67"/>
      <c r="G598" s="38" t="e">
        <f t="shared" si="41"/>
        <v>#VALUE!</v>
      </c>
      <c r="H598" s="39"/>
      <c r="I598" s="21"/>
      <c r="J598" s="21"/>
      <c r="L598">
        <f>IF(SUM($B$3:B597) + B598 &gt; $J$25, IF(SUM($B$3:B597) &lt; $J$25, $J$25 - SUM($B$3:B597), 0), B598)</f>
        <v>0</v>
      </c>
      <c r="M598">
        <f t="shared" si="42"/>
        <v>0</v>
      </c>
    </row>
    <row r="599" spans="1:13" x14ac:dyDescent="0.25">
      <c r="A599" s="21">
        <v>597</v>
      </c>
      <c r="B599" s="37">
        <f>IFERROR(VLOOKUP(A599,Inventory!$A$5:$B$5011, 2, FALSE),0)</f>
        <v>0</v>
      </c>
      <c r="C599" s="66">
        <f t="shared" si="39"/>
        <v>0</v>
      </c>
      <c r="D599" s="67"/>
      <c r="E599" s="66" t="str">
        <f t="shared" si="40"/>
        <v/>
      </c>
      <c r="F599" s="67"/>
      <c r="G599" s="38" t="e">
        <f t="shared" si="41"/>
        <v>#VALUE!</v>
      </c>
      <c r="H599" s="39"/>
      <c r="I599" s="21"/>
      <c r="J599" s="21"/>
      <c r="L599">
        <f>IF(SUM($B$3:B598) + B599 &gt; $J$25, IF(SUM($B$3:B598) &lt; $J$25, $J$25 - SUM($B$3:B598), 0), B599)</f>
        <v>0</v>
      </c>
      <c r="M599">
        <f t="shared" si="42"/>
        <v>0</v>
      </c>
    </row>
    <row r="600" spans="1:13" x14ac:dyDescent="0.25">
      <c r="A600" s="21">
        <v>598</v>
      </c>
      <c r="B600" s="37">
        <f>IFERROR(VLOOKUP(A600,Inventory!$A$5:$B$5011, 2, FALSE),0)</f>
        <v>0</v>
      </c>
      <c r="C600" s="66">
        <f t="shared" si="39"/>
        <v>0</v>
      </c>
      <c r="D600" s="67"/>
      <c r="E600" s="66" t="str">
        <f t="shared" si="40"/>
        <v/>
      </c>
      <c r="F600" s="67"/>
      <c r="G600" s="38" t="e">
        <f t="shared" si="41"/>
        <v>#VALUE!</v>
      </c>
      <c r="H600" s="39"/>
      <c r="I600" s="21"/>
      <c r="J600" s="21"/>
      <c r="L600">
        <f>IF(SUM($B$3:B599) + B600 &gt; $J$25, IF(SUM($B$3:B599) &lt; $J$25, $J$25 - SUM($B$3:B599), 0), B600)</f>
        <v>0</v>
      </c>
      <c r="M600">
        <f t="shared" si="42"/>
        <v>0</v>
      </c>
    </row>
    <row r="601" spans="1:13" x14ac:dyDescent="0.25">
      <c r="A601" s="21">
        <v>599</v>
      </c>
      <c r="B601" s="37">
        <f>IFERROR(VLOOKUP(A601,Inventory!$A$5:$B$5011, 2, FALSE),0)</f>
        <v>0</v>
      </c>
      <c r="C601" s="66">
        <f t="shared" ref="C601:C664" si="43">IF(L601&gt;0,B601,0)</f>
        <v>0</v>
      </c>
      <c r="D601" s="67"/>
      <c r="E601" s="66" t="str">
        <f t="shared" ref="E601:E664" si="44">IF(AND(C601&gt;=6,C601&lt;10),1, IF(AND(C601&gt;=10,C601&lt;20),2,IF(C601&gt;=20,4,"")))</f>
        <v/>
      </c>
      <c r="F601" s="67"/>
      <c r="G601" s="38" t="e">
        <f t="shared" ref="G601:G664" si="45">IF(ISBLANK(C601),"",E601*600)</f>
        <v>#VALUE!</v>
      </c>
      <c r="H601" s="39"/>
      <c r="I601" s="21"/>
      <c r="J601" s="21"/>
      <c r="L601">
        <f>IF(SUM($B$3:B600) + B601 &gt; $J$25, IF(SUM($B$3:B600) &lt; $J$25, $J$25 - SUM($B$3:B600), 0), B601)</f>
        <v>0</v>
      </c>
      <c r="M601">
        <f t="shared" si="42"/>
        <v>0</v>
      </c>
    </row>
    <row r="602" spans="1:13" x14ac:dyDescent="0.25">
      <c r="A602" s="21">
        <v>600</v>
      </c>
      <c r="B602" s="37">
        <f>IFERROR(VLOOKUP(A602,Inventory!$A$5:$B$5011, 2, FALSE),0)</f>
        <v>0</v>
      </c>
      <c r="C602" s="66">
        <f t="shared" si="43"/>
        <v>0</v>
      </c>
      <c r="D602" s="67"/>
      <c r="E602" s="66" t="str">
        <f t="shared" si="44"/>
        <v/>
      </c>
      <c r="F602" s="67"/>
      <c r="G602" s="38" t="e">
        <f t="shared" si="45"/>
        <v>#VALUE!</v>
      </c>
      <c r="H602" s="39"/>
      <c r="I602" s="21"/>
      <c r="J602" s="21"/>
      <c r="L602">
        <f>IF(SUM($B$3:B601) + B602 &gt; $J$25, IF(SUM($B$3:B601) &lt; $J$25, $J$25 - SUM($B$3:B601), 0), B602)</f>
        <v>0</v>
      </c>
      <c r="M602">
        <f t="shared" si="42"/>
        <v>0</v>
      </c>
    </row>
    <row r="603" spans="1:13" x14ac:dyDescent="0.25">
      <c r="A603" s="21">
        <v>601</v>
      </c>
      <c r="B603" s="37">
        <f>IFERROR(VLOOKUP(A603,Inventory!$A$5:$B$5011, 2, FALSE),0)</f>
        <v>0</v>
      </c>
      <c r="C603" s="66">
        <f t="shared" si="43"/>
        <v>0</v>
      </c>
      <c r="D603" s="67"/>
      <c r="E603" s="66" t="str">
        <f t="shared" si="44"/>
        <v/>
      </c>
      <c r="F603" s="67"/>
      <c r="G603" s="38" t="e">
        <f t="shared" si="45"/>
        <v>#VALUE!</v>
      </c>
      <c r="H603" s="39"/>
      <c r="I603" s="21"/>
      <c r="J603" s="21"/>
      <c r="L603">
        <f>IF(SUM($B$3:B602) + B603 &gt; $J$25, IF(SUM($B$3:B602) &lt; $J$25, $J$25 - SUM($B$3:B602), 0), B603)</f>
        <v>0</v>
      </c>
      <c r="M603">
        <f t="shared" si="42"/>
        <v>0</v>
      </c>
    </row>
    <row r="604" spans="1:13" x14ac:dyDescent="0.25">
      <c r="A604" s="21">
        <v>602</v>
      </c>
      <c r="B604" s="37">
        <f>IFERROR(VLOOKUP(A604,Inventory!$A$5:$B$5011, 2, FALSE),0)</f>
        <v>0</v>
      </c>
      <c r="C604" s="66">
        <f t="shared" si="43"/>
        <v>0</v>
      </c>
      <c r="D604" s="67"/>
      <c r="E604" s="66" t="str">
        <f t="shared" si="44"/>
        <v/>
      </c>
      <c r="F604" s="67"/>
      <c r="G604" s="38" t="e">
        <f t="shared" si="45"/>
        <v>#VALUE!</v>
      </c>
      <c r="H604" s="39"/>
      <c r="I604" s="21"/>
      <c r="J604" s="21"/>
      <c r="L604">
        <f>IF(SUM($B$3:B603) + B604 &gt; $J$25, IF(SUM($B$3:B603) &lt; $J$25, $J$25 - SUM($B$3:B603), 0), B604)</f>
        <v>0</v>
      </c>
      <c r="M604">
        <f t="shared" si="42"/>
        <v>0</v>
      </c>
    </row>
    <row r="605" spans="1:13" x14ac:dyDescent="0.25">
      <c r="A605" s="21">
        <v>603</v>
      </c>
      <c r="B605" s="37">
        <f>IFERROR(VLOOKUP(A605,Inventory!$A$5:$B$5011, 2, FALSE),0)</f>
        <v>0</v>
      </c>
      <c r="C605" s="66">
        <f t="shared" si="43"/>
        <v>0</v>
      </c>
      <c r="D605" s="67"/>
      <c r="E605" s="66" t="str">
        <f t="shared" si="44"/>
        <v/>
      </c>
      <c r="F605" s="67"/>
      <c r="G605" s="38" t="e">
        <f t="shared" si="45"/>
        <v>#VALUE!</v>
      </c>
      <c r="H605" s="39"/>
      <c r="I605" s="21"/>
      <c r="J605" s="21"/>
      <c r="L605">
        <f>IF(SUM($B$3:B604) + B605 &gt; $J$25, IF(SUM($B$3:B604) &lt; $J$25, $J$25 - SUM($B$3:B604), 0), B605)</f>
        <v>0</v>
      </c>
      <c r="M605">
        <f t="shared" si="42"/>
        <v>0</v>
      </c>
    </row>
    <row r="606" spans="1:13" x14ac:dyDescent="0.25">
      <c r="A606" s="21">
        <v>604</v>
      </c>
      <c r="B606" s="37">
        <f>IFERROR(VLOOKUP(A606,Inventory!$A$5:$B$5011, 2, FALSE),0)</f>
        <v>0</v>
      </c>
      <c r="C606" s="66">
        <f t="shared" si="43"/>
        <v>0</v>
      </c>
      <c r="D606" s="67"/>
      <c r="E606" s="66" t="str">
        <f t="shared" si="44"/>
        <v/>
      </c>
      <c r="F606" s="67"/>
      <c r="G606" s="38" t="e">
        <f t="shared" si="45"/>
        <v>#VALUE!</v>
      </c>
      <c r="H606" s="39"/>
      <c r="I606" s="21"/>
      <c r="J606" s="21"/>
      <c r="L606">
        <f>IF(SUM($B$3:B605) + B606 &gt; $J$25, IF(SUM($B$3:B605) &lt; $J$25, $J$25 - SUM($B$3:B605), 0), B606)</f>
        <v>0</v>
      </c>
      <c r="M606">
        <f t="shared" si="42"/>
        <v>0</v>
      </c>
    </row>
    <row r="607" spans="1:13" x14ac:dyDescent="0.25">
      <c r="A607" s="21">
        <v>605</v>
      </c>
      <c r="B607" s="37">
        <f>IFERROR(VLOOKUP(A607,Inventory!$A$5:$B$5011, 2, FALSE),0)</f>
        <v>0</v>
      </c>
      <c r="C607" s="66">
        <f t="shared" si="43"/>
        <v>0</v>
      </c>
      <c r="D607" s="67"/>
      <c r="E607" s="66" t="str">
        <f t="shared" si="44"/>
        <v/>
      </c>
      <c r="F607" s="67"/>
      <c r="G607" s="38" t="e">
        <f t="shared" si="45"/>
        <v>#VALUE!</v>
      </c>
      <c r="H607" s="39"/>
      <c r="I607" s="21"/>
      <c r="J607" s="21"/>
      <c r="L607">
        <f>IF(SUM($B$3:B606) + B607 &gt; $J$25, IF(SUM($B$3:B606) &lt; $J$25, $J$25 - SUM($B$3:B606), 0), B607)</f>
        <v>0</v>
      </c>
      <c r="M607">
        <f t="shared" si="42"/>
        <v>0</v>
      </c>
    </row>
    <row r="608" spans="1:13" x14ac:dyDescent="0.25">
      <c r="A608" s="21">
        <v>606</v>
      </c>
      <c r="B608" s="37">
        <f>IFERROR(VLOOKUP(A608,Inventory!$A$5:$B$5011, 2, FALSE),0)</f>
        <v>0</v>
      </c>
      <c r="C608" s="66">
        <f t="shared" si="43"/>
        <v>0</v>
      </c>
      <c r="D608" s="67"/>
      <c r="E608" s="66" t="str">
        <f t="shared" si="44"/>
        <v/>
      </c>
      <c r="F608" s="67"/>
      <c r="G608" s="38" t="e">
        <f t="shared" si="45"/>
        <v>#VALUE!</v>
      </c>
      <c r="H608" s="39"/>
      <c r="I608" s="21"/>
      <c r="J608" s="21"/>
      <c r="L608">
        <f>IF(SUM($B$3:B607) + B608 &gt; $J$25, IF(SUM($B$3:B607) &lt; $J$25, $J$25 - SUM($B$3:B607), 0), B608)</f>
        <v>0</v>
      </c>
      <c r="M608">
        <f t="shared" si="42"/>
        <v>0</v>
      </c>
    </row>
    <row r="609" spans="1:13" x14ac:dyDescent="0.25">
      <c r="A609" s="21">
        <v>607</v>
      </c>
      <c r="B609" s="37">
        <f>IFERROR(VLOOKUP(A609,Inventory!$A$5:$B$5011, 2, FALSE),0)</f>
        <v>0</v>
      </c>
      <c r="C609" s="66">
        <f t="shared" si="43"/>
        <v>0</v>
      </c>
      <c r="D609" s="67"/>
      <c r="E609" s="66" t="str">
        <f t="shared" si="44"/>
        <v/>
      </c>
      <c r="F609" s="67"/>
      <c r="G609" s="38" t="e">
        <f t="shared" si="45"/>
        <v>#VALUE!</v>
      </c>
      <c r="H609" s="39"/>
      <c r="I609" s="21"/>
      <c r="J609" s="21"/>
      <c r="L609">
        <f>IF(SUM($B$3:B608) + B609 &gt; $J$25, IF(SUM($B$3:B608) &lt; $J$25, $J$25 - SUM($B$3:B608), 0), B609)</f>
        <v>0</v>
      </c>
      <c r="M609">
        <f t="shared" si="42"/>
        <v>0</v>
      </c>
    </row>
    <row r="610" spans="1:13" x14ac:dyDescent="0.25">
      <c r="A610" s="21">
        <v>608</v>
      </c>
      <c r="B610" s="37">
        <f>IFERROR(VLOOKUP(A610,Inventory!$A$5:$B$5011, 2, FALSE),0)</f>
        <v>0</v>
      </c>
      <c r="C610" s="66">
        <f t="shared" si="43"/>
        <v>0</v>
      </c>
      <c r="D610" s="67"/>
      <c r="E610" s="66" t="str">
        <f t="shared" si="44"/>
        <v/>
      </c>
      <c r="F610" s="67"/>
      <c r="G610" s="38" t="e">
        <f t="shared" si="45"/>
        <v>#VALUE!</v>
      </c>
      <c r="H610" s="39"/>
      <c r="I610" s="21"/>
      <c r="J610" s="21"/>
      <c r="L610">
        <f>IF(SUM($B$3:B609) + B610 &gt; $J$25, IF(SUM($B$3:B609) &lt; $J$25, $J$25 - SUM($B$3:B609), 0), B610)</f>
        <v>0</v>
      </c>
      <c r="M610">
        <f t="shared" si="42"/>
        <v>0</v>
      </c>
    </row>
    <row r="611" spans="1:13" x14ac:dyDescent="0.25">
      <c r="A611" s="21">
        <v>609</v>
      </c>
      <c r="B611" s="37">
        <f>IFERROR(VLOOKUP(A611,Inventory!$A$5:$B$5011, 2, FALSE),0)</f>
        <v>0</v>
      </c>
      <c r="C611" s="66">
        <f t="shared" si="43"/>
        <v>0</v>
      </c>
      <c r="D611" s="67"/>
      <c r="E611" s="66" t="str">
        <f t="shared" si="44"/>
        <v/>
      </c>
      <c r="F611" s="67"/>
      <c r="G611" s="38" t="e">
        <f t="shared" si="45"/>
        <v>#VALUE!</v>
      </c>
      <c r="H611" s="39"/>
      <c r="I611" s="21"/>
      <c r="J611" s="21"/>
      <c r="L611">
        <f>IF(SUM($B$3:B610) + B611 &gt; $J$25, IF(SUM($B$3:B610) &lt; $J$25, $J$25 - SUM($B$3:B610), 0), B611)</f>
        <v>0</v>
      </c>
      <c r="M611">
        <f t="shared" si="42"/>
        <v>0</v>
      </c>
    </row>
    <row r="612" spans="1:13" x14ac:dyDescent="0.25">
      <c r="A612" s="21">
        <v>610</v>
      </c>
      <c r="B612" s="37">
        <f>IFERROR(VLOOKUP(A612,Inventory!$A$5:$B$5011, 2, FALSE),0)</f>
        <v>0</v>
      </c>
      <c r="C612" s="66">
        <f t="shared" si="43"/>
        <v>0</v>
      </c>
      <c r="D612" s="67"/>
      <c r="E612" s="66" t="str">
        <f t="shared" si="44"/>
        <v/>
      </c>
      <c r="F612" s="67"/>
      <c r="G612" s="38" t="e">
        <f t="shared" si="45"/>
        <v>#VALUE!</v>
      </c>
      <c r="H612" s="39"/>
      <c r="I612" s="21"/>
      <c r="J612" s="21"/>
      <c r="L612">
        <f>IF(SUM($B$3:B611) + B612 &gt; $J$25, IF(SUM($B$3:B611) &lt; $J$25, $J$25 - SUM($B$3:B611), 0), B612)</f>
        <v>0</v>
      </c>
      <c r="M612">
        <f t="shared" si="42"/>
        <v>0</v>
      </c>
    </row>
    <row r="613" spans="1:13" x14ac:dyDescent="0.25">
      <c r="A613" s="21">
        <v>611</v>
      </c>
      <c r="B613" s="37">
        <f>IFERROR(VLOOKUP(A613,Inventory!$A$5:$B$5011, 2, FALSE),0)</f>
        <v>0</v>
      </c>
      <c r="C613" s="66">
        <f t="shared" si="43"/>
        <v>0</v>
      </c>
      <c r="D613" s="67"/>
      <c r="E613" s="66" t="str">
        <f t="shared" si="44"/>
        <v/>
      </c>
      <c r="F613" s="67"/>
      <c r="G613" s="38" t="e">
        <f t="shared" si="45"/>
        <v>#VALUE!</v>
      </c>
      <c r="H613" s="39"/>
      <c r="I613" s="21"/>
      <c r="J613" s="21"/>
      <c r="L613">
        <f>IF(SUM($B$3:B612) + B613 &gt; $J$25, IF(SUM($B$3:B612) &lt; $J$25, $J$25 - SUM($B$3:B612), 0), B613)</f>
        <v>0</v>
      </c>
      <c r="M613">
        <f t="shared" si="42"/>
        <v>0</v>
      </c>
    </row>
    <row r="614" spans="1:13" x14ac:dyDescent="0.25">
      <c r="A614" s="21">
        <v>612</v>
      </c>
      <c r="B614" s="37">
        <f>IFERROR(VLOOKUP(A614,Inventory!$A$5:$B$5011, 2, FALSE),0)</f>
        <v>0</v>
      </c>
      <c r="C614" s="66">
        <f t="shared" si="43"/>
        <v>0</v>
      </c>
      <c r="D614" s="67"/>
      <c r="E614" s="66" t="str">
        <f t="shared" si="44"/>
        <v/>
      </c>
      <c r="F614" s="67"/>
      <c r="G614" s="38" t="e">
        <f t="shared" si="45"/>
        <v>#VALUE!</v>
      </c>
      <c r="H614" s="39"/>
      <c r="I614" s="21"/>
      <c r="J614" s="21"/>
      <c r="L614">
        <f>IF(SUM($B$3:B613) + B614 &gt; $J$25, IF(SUM($B$3:B613) &lt; $J$25, $J$25 - SUM($B$3:B613), 0), B614)</f>
        <v>0</v>
      </c>
      <c r="M614">
        <f t="shared" si="42"/>
        <v>0</v>
      </c>
    </row>
    <row r="615" spans="1:13" x14ac:dyDescent="0.25">
      <c r="A615" s="21">
        <v>613</v>
      </c>
      <c r="B615" s="37">
        <f>IFERROR(VLOOKUP(A615,Inventory!$A$5:$B$5011, 2, FALSE),0)</f>
        <v>0</v>
      </c>
      <c r="C615" s="66">
        <f t="shared" si="43"/>
        <v>0</v>
      </c>
      <c r="D615" s="67"/>
      <c r="E615" s="66" t="str">
        <f t="shared" si="44"/>
        <v/>
      </c>
      <c r="F615" s="67"/>
      <c r="G615" s="38" t="e">
        <f t="shared" si="45"/>
        <v>#VALUE!</v>
      </c>
      <c r="H615" s="39"/>
      <c r="I615" s="21"/>
      <c r="J615" s="21"/>
      <c r="L615">
        <f>IF(SUM($B$3:B614) + B615 &gt; $J$25, IF(SUM($B$3:B614) &lt; $J$25, $J$25 - SUM($B$3:B614), 0), B615)</f>
        <v>0</v>
      </c>
      <c r="M615">
        <f t="shared" si="42"/>
        <v>0</v>
      </c>
    </row>
    <row r="616" spans="1:13" x14ac:dyDescent="0.25">
      <c r="A616" s="21">
        <v>614</v>
      </c>
      <c r="B616" s="37">
        <f>IFERROR(VLOOKUP(A616,Inventory!$A$5:$B$5011, 2, FALSE),0)</f>
        <v>0</v>
      </c>
      <c r="C616" s="66">
        <f t="shared" si="43"/>
        <v>0</v>
      </c>
      <c r="D616" s="67"/>
      <c r="E616" s="66" t="str">
        <f t="shared" si="44"/>
        <v/>
      </c>
      <c r="F616" s="67"/>
      <c r="G616" s="38" t="e">
        <f t="shared" si="45"/>
        <v>#VALUE!</v>
      </c>
      <c r="H616" s="39"/>
      <c r="I616" s="21"/>
      <c r="J616" s="21"/>
      <c r="L616">
        <f>IF(SUM($B$3:B615) + B616 &gt; $J$25, IF(SUM($B$3:B615) &lt; $J$25, $J$25 - SUM($B$3:B615), 0), B616)</f>
        <v>0</v>
      </c>
      <c r="M616">
        <f t="shared" si="42"/>
        <v>0</v>
      </c>
    </row>
    <row r="617" spans="1:13" x14ac:dyDescent="0.25">
      <c r="A617" s="21">
        <v>615</v>
      </c>
      <c r="B617" s="37">
        <f>IFERROR(VLOOKUP(A617,Inventory!$A$5:$B$5011, 2, FALSE),0)</f>
        <v>0</v>
      </c>
      <c r="C617" s="66">
        <f t="shared" si="43"/>
        <v>0</v>
      </c>
      <c r="D617" s="67"/>
      <c r="E617" s="66" t="str">
        <f t="shared" si="44"/>
        <v/>
      </c>
      <c r="F617" s="67"/>
      <c r="G617" s="38" t="e">
        <f t="shared" si="45"/>
        <v>#VALUE!</v>
      </c>
      <c r="H617" s="39"/>
      <c r="I617" s="21"/>
      <c r="J617" s="21"/>
      <c r="L617">
        <f>IF(SUM($B$3:B616) + B617 &gt; $J$25, IF(SUM($B$3:B616) &lt; $J$25, $J$25 - SUM($B$3:B616), 0), B617)</f>
        <v>0</v>
      </c>
      <c r="M617">
        <f t="shared" si="42"/>
        <v>0</v>
      </c>
    </row>
    <row r="618" spans="1:13" x14ac:dyDescent="0.25">
      <c r="A618" s="21">
        <v>616</v>
      </c>
      <c r="B618" s="37">
        <f>IFERROR(VLOOKUP(A618,Inventory!$A$5:$B$5011, 2, FALSE),0)</f>
        <v>0</v>
      </c>
      <c r="C618" s="66">
        <f t="shared" si="43"/>
        <v>0</v>
      </c>
      <c r="D618" s="67"/>
      <c r="E618" s="66" t="str">
        <f t="shared" si="44"/>
        <v/>
      </c>
      <c r="F618" s="67"/>
      <c r="G618" s="38" t="e">
        <f t="shared" si="45"/>
        <v>#VALUE!</v>
      </c>
      <c r="H618" s="39"/>
      <c r="I618" s="21"/>
      <c r="J618" s="21"/>
      <c r="L618">
        <f>IF(SUM($B$3:B617) + B618 &gt; $J$25, IF(SUM($B$3:B617) &lt; $J$25, $J$25 - SUM($B$3:B617), 0), B618)</f>
        <v>0</v>
      </c>
      <c r="M618">
        <f t="shared" si="42"/>
        <v>0</v>
      </c>
    </row>
    <row r="619" spans="1:13" x14ac:dyDescent="0.25">
      <c r="A619" s="21">
        <v>617</v>
      </c>
      <c r="B619" s="37">
        <f>IFERROR(VLOOKUP(A619,Inventory!$A$5:$B$5011, 2, FALSE),0)</f>
        <v>0</v>
      </c>
      <c r="C619" s="66">
        <f t="shared" si="43"/>
        <v>0</v>
      </c>
      <c r="D619" s="67"/>
      <c r="E619" s="66" t="str">
        <f t="shared" si="44"/>
        <v/>
      </c>
      <c r="F619" s="67"/>
      <c r="G619" s="38" t="e">
        <f t="shared" si="45"/>
        <v>#VALUE!</v>
      </c>
      <c r="H619" s="39"/>
      <c r="I619" s="21"/>
      <c r="J619" s="21"/>
      <c r="L619">
        <f>IF(SUM($B$3:B618) + B619 &gt; $J$25, IF(SUM($B$3:B618) &lt; $J$25, $J$25 - SUM($B$3:B618), 0), B619)</f>
        <v>0</v>
      </c>
      <c r="M619">
        <f t="shared" si="42"/>
        <v>0</v>
      </c>
    </row>
    <row r="620" spans="1:13" x14ac:dyDescent="0.25">
      <c r="A620" s="21">
        <v>618</v>
      </c>
      <c r="B620" s="37">
        <f>IFERROR(VLOOKUP(A620,Inventory!$A$5:$B$5011, 2, FALSE),0)</f>
        <v>0</v>
      </c>
      <c r="C620" s="66">
        <f t="shared" si="43"/>
        <v>0</v>
      </c>
      <c r="D620" s="67"/>
      <c r="E620" s="66" t="str">
        <f t="shared" si="44"/>
        <v/>
      </c>
      <c r="F620" s="67"/>
      <c r="G620" s="38" t="e">
        <f t="shared" si="45"/>
        <v>#VALUE!</v>
      </c>
      <c r="H620" s="39"/>
      <c r="I620" s="21"/>
      <c r="J620" s="21"/>
      <c r="L620">
        <f>IF(SUM($B$3:B619) + B620 &gt; $J$25, IF(SUM($B$3:B619) &lt; $J$25, $J$25 - SUM($B$3:B619), 0), B620)</f>
        <v>0</v>
      </c>
      <c r="M620">
        <f t="shared" si="42"/>
        <v>0</v>
      </c>
    </row>
    <row r="621" spans="1:13" x14ac:dyDescent="0.25">
      <c r="A621" s="21">
        <v>619</v>
      </c>
      <c r="B621" s="37">
        <f>IFERROR(VLOOKUP(A621,Inventory!$A$5:$B$5011, 2, FALSE),0)</f>
        <v>0</v>
      </c>
      <c r="C621" s="66">
        <f t="shared" si="43"/>
        <v>0</v>
      </c>
      <c r="D621" s="67"/>
      <c r="E621" s="66" t="str">
        <f t="shared" si="44"/>
        <v/>
      </c>
      <c r="F621" s="67"/>
      <c r="G621" s="38" t="e">
        <f t="shared" si="45"/>
        <v>#VALUE!</v>
      </c>
      <c r="H621" s="39"/>
      <c r="I621" s="21"/>
      <c r="J621" s="21"/>
      <c r="L621">
        <f>IF(SUM($B$3:B620) + B621 &gt; $J$25, IF(SUM($B$3:B620) &lt; $J$25, $J$25 - SUM($B$3:B620), 0), B621)</f>
        <v>0</v>
      </c>
      <c r="M621">
        <f t="shared" si="42"/>
        <v>0</v>
      </c>
    </row>
    <row r="622" spans="1:13" x14ac:dyDescent="0.25">
      <c r="A622" s="21">
        <v>620</v>
      </c>
      <c r="B622" s="37">
        <f>IFERROR(VLOOKUP(A622,Inventory!$A$5:$B$5011, 2, FALSE),0)</f>
        <v>0</v>
      </c>
      <c r="C622" s="66">
        <f t="shared" si="43"/>
        <v>0</v>
      </c>
      <c r="D622" s="67"/>
      <c r="E622" s="66" t="str">
        <f t="shared" si="44"/>
        <v/>
      </c>
      <c r="F622" s="67"/>
      <c r="G622" s="38" t="e">
        <f t="shared" si="45"/>
        <v>#VALUE!</v>
      </c>
      <c r="H622" s="39"/>
      <c r="I622" s="21"/>
      <c r="J622" s="21"/>
      <c r="L622">
        <f>IF(SUM($B$3:B621) + B622 &gt; $J$25, IF(SUM($B$3:B621) &lt; $J$25, $J$25 - SUM($B$3:B621), 0), B622)</f>
        <v>0</v>
      </c>
      <c r="M622">
        <f t="shared" si="42"/>
        <v>0</v>
      </c>
    </row>
    <row r="623" spans="1:13" x14ac:dyDescent="0.25">
      <c r="A623" s="21">
        <v>621</v>
      </c>
      <c r="B623" s="37">
        <f>IFERROR(VLOOKUP(A623,Inventory!$A$5:$B$5011, 2, FALSE),0)</f>
        <v>0</v>
      </c>
      <c r="C623" s="66">
        <f t="shared" si="43"/>
        <v>0</v>
      </c>
      <c r="D623" s="67"/>
      <c r="E623" s="66" t="str">
        <f t="shared" si="44"/>
        <v/>
      </c>
      <c r="F623" s="67"/>
      <c r="G623" s="38" t="e">
        <f t="shared" si="45"/>
        <v>#VALUE!</v>
      </c>
      <c r="H623" s="39"/>
      <c r="I623" s="21"/>
      <c r="J623" s="21"/>
      <c r="L623">
        <f>IF(SUM($B$3:B622) + B623 &gt; $J$25, IF(SUM($B$3:B622) &lt; $J$25, $J$25 - SUM($B$3:B622), 0), B623)</f>
        <v>0</v>
      </c>
      <c r="M623">
        <f t="shared" si="42"/>
        <v>0</v>
      </c>
    </row>
    <row r="624" spans="1:13" x14ac:dyDescent="0.25">
      <c r="A624" s="21">
        <v>622</v>
      </c>
      <c r="B624" s="37">
        <f>IFERROR(VLOOKUP(A624,Inventory!$A$5:$B$5011, 2, FALSE),0)</f>
        <v>0</v>
      </c>
      <c r="C624" s="66">
        <f t="shared" si="43"/>
        <v>0</v>
      </c>
      <c r="D624" s="67"/>
      <c r="E624" s="66" t="str">
        <f t="shared" si="44"/>
        <v/>
      </c>
      <c r="F624" s="67"/>
      <c r="G624" s="38" t="e">
        <f t="shared" si="45"/>
        <v>#VALUE!</v>
      </c>
      <c r="H624" s="39"/>
      <c r="I624" s="21"/>
      <c r="J624" s="21"/>
      <c r="L624">
        <f>IF(SUM($B$3:B623) + B624 &gt; $J$25, IF(SUM($B$3:B623) &lt; $J$25, $J$25 - SUM($B$3:B623), 0), B624)</f>
        <v>0</v>
      </c>
      <c r="M624">
        <f t="shared" si="42"/>
        <v>0</v>
      </c>
    </row>
    <row r="625" spans="1:13" x14ac:dyDescent="0.25">
      <c r="A625" s="21">
        <v>623</v>
      </c>
      <c r="B625" s="37">
        <f>IFERROR(VLOOKUP(A625,Inventory!$A$5:$B$5011, 2, FALSE),0)</f>
        <v>0</v>
      </c>
      <c r="C625" s="66">
        <f t="shared" si="43"/>
        <v>0</v>
      </c>
      <c r="D625" s="67"/>
      <c r="E625" s="66" t="str">
        <f t="shared" si="44"/>
        <v/>
      </c>
      <c r="F625" s="67"/>
      <c r="G625" s="38" t="e">
        <f t="shared" si="45"/>
        <v>#VALUE!</v>
      </c>
      <c r="H625" s="39"/>
      <c r="I625" s="21"/>
      <c r="J625" s="21"/>
      <c r="L625">
        <f>IF(SUM($B$3:B624) + B625 &gt; $J$25, IF(SUM($B$3:B624) &lt; $J$25, $J$25 - SUM($B$3:B624), 0), B625)</f>
        <v>0</v>
      </c>
      <c r="M625">
        <f t="shared" si="42"/>
        <v>0</v>
      </c>
    </row>
    <row r="626" spans="1:13" x14ac:dyDescent="0.25">
      <c r="A626" s="21">
        <v>624</v>
      </c>
      <c r="B626" s="37">
        <f>IFERROR(VLOOKUP(A626,Inventory!$A$5:$B$5011, 2, FALSE),0)</f>
        <v>0</v>
      </c>
      <c r="C626" s="66">
        <f t="shared" si="43"/>
        <v>0</v>
      </c>
      <c r="D626" s="67"/>
      <c r="E626" s="66" t="str">
        <f t="shared" si="44"/>
        <v/>
      </c>
      <c r="F626" s="67"/>
      <c r="G626" s="38" t="e">
        <f t="shared" si="45"/>
        <v>#VALUE!</v>
      </c>
      <c r="H626" s="39"/>
      <c r="I626" s="21"/>
      <c r="J626" s="21"/>
      <c r="L626">
        <f>IF(SUM($B$3:B625) + B626 &gt; $J$25, IF(SUM($B$3:B625) &lt; $J$25, $J$25 - SUM($B$3:B625), 0), B626)</f>
        <v>0</v>
      </c>
      <c r="M626">
        <f t="shared" si="42"/>
        <v>0</v>
      </c>
    </row>
    <row r="627" spans="1:13" x14ac:dyDescent="0.25">
      <c r="A627" s="21">
        <v>625</v>
      </c>
      <c r="B627" s="37">
        <f>IFERROR(VLOOKUP(A627,Inventory!$A$5:$B$5011, 2, FALSE),0)</f>
        <v>0</v>
      </c>
      <c r="C627" s="66">
        <f t="shared" si="43"/>
        <v>0</v>
      </c>
      <c r="D627" s="67"/>
      <c r="E627" s="66" t="str">
        <f t="shared" si="44"/>
        <v/>
      </c>
      <c r="F627" s="67"/>
      <c r="G627" s="38" t="e">
        <f t="shared" si="45"/>
        <v>#VALUE!</v>
      </c>
      <c r="H627" s="39"/>
      <c r="I627" s="21"/>
      <c r="J627" s="21"/>
      <c r="L627">
        <f>IF(SUM($B$3:B626) + B627 &gt; $J$25, IF(SUM($B$3:B626) &lt; $J$25, $J$25 - SUM($B$3:B626), 0), B627)</f>
        <v>0</v>
      </c>
      <c r="M627">
        <f t="shared" si="42"/>
        <v>0</v>
      </c>
    </row>
    <row r="628" spans="1:13" x14ac:dyDescent="0.25">
      <c r="A628" s="21">
        <v>626</v>
      </c>
      <c r="B628" s="37">
        <f>IFERROR(VLOOKUP(A628,Inventory!$A$5:$B$5011, 2, FALSE),0)</f>
        <v>0</v>
      </c>
      <c r="C628" s="66">
        <f t="shared" si="43"/>
        <v>0</v>
      </c>
      <c r="D628" s="67"/>
      <c r="E628" s="66" t="str">
        <f t="shared" si="44"/>
        <v/>
      </c>
      <c r="F628" s="67"/>
      <c r="G628" s="38" t="e">
        <f t="shared" si="45"/>
        <v>#VALUE!</v>
      </c>
      <c r="H628" s="39"/>
      <c r="I628" s="21"/>
      <c r="J628" s="21"/>
      <c r="L628">
        <f>IF(SUM($B$3:B627) + B628 &gt; $J$25, IF(SUM($B$3:B627) &lt; $J$25, $J$25 - SUM($B$3:B627), 0), B628)</f>
        <v>0</v>
      </c>
      <c r="M628">
        <f t="shared" si="42"/>
        <v>0</v>
      </c>
    </row>
    <row r="629" spans="1:13" x14ac:dyDescent="0.25">
      <c r="A629" s="21">
        <v>627</v>
      </c>
      <c r="B629" s="37">
        <f>IFERROR(VLOOKUP(A629,Inventory!$A$5:$B$5011, 2, FALSE),0)</f>
        <v>0</v>
      </c>
      <c r="C629" s="66">
        <f t="shared" si="43"/>
        <v>0</v>
      </c>
      <c r="D629" s="67"/>
      <c r="E629" s="66" t="str">
        <f t="shared" si="44"/>
        <v/>
      </c>
      <c r="F629" s="67"/>
      <c r="G629" s="38" t="e">
        <f t="shared" si="45"/>
        <v>#VALUE!</v>
      </c>
      <c r="H629" s="39"/>
      <c r="I629" s="21"/>
      <c r="J629" s="21"/>
      <c r="L629">
        <f>IF(SUM($B$3:B628) + B629 &gt; $J$25, IF(SUM($B$3:B628) &lt; $J$25, $J$25 - SUM($B$3:B628), 0), B629)</f>
        <v>0</v>
      </c>
      <c r="M629">
        <f t="shared" si="42"/>
        <v>0</v>
      </c>
    </row>
    <row r="630" spans="1:13" x14ac:dyDescent="0.25">
      <c r="A630" s="21">
        <v>628</v>
      </c>
      <c r="B630" s="37">
        <f>IFERROR(VLOOKUP(A630,Inventory!$A$5:$B$5011, 2, FALSE),0)</f>
        <v>0</v>
      </c>
      <c r="C630" s="66">
        <f t="shared" si="43"/>
        <v>0</v>
      </c>
      <c r="D630" s="67"/>
      <c r="E630" s="66" t="str">
        <f t="shared" si="44"/>
        <v/>
      </c>
      <c r="F630" s="67"/>
      <c r="G630" s="38" t="e">
        <f t="shared" si="45"/>
        <v>#VALUE!</v>
      </c>
      <c r="H630" s="39"/>
      <c r="I630" s="21"/>
      <c r="J630" s="21"/>
      <c r="L630">
        <f>IF(SUM($B$3:B629) + B630 &gt; $J$25, IF(SUM($B$3:B629) &lt; $J$25, $J$25 - SUM($B$3:B629), 0), B630)</f>
        <v>0</v>
      </c>
      <c r="M630">
        <f t="shared" si="42"/>
        <v>0</v>
      </c>
    </row>
    <row r="631" spans="1:13" x14ac:dyDescent="0.25">
      <c r="A631" s="21">
        <v>629</v>
      </c>
      <c r="B631" s="37">
        <f>IFERROR(VLOOKUP(A631,Inventory!$A$5:$B$5011, 2, FALSE),0)</f>
        <v>0</v>
      </c>
      <c r="C631" s="66">
        <f t="shared" si="43"/>
        <v>0</v>
      </c>
      <c r="D631" s="67"/>
      <c r="E631" s="66" t="str">
        <f t="shared" si="44"/>
        <v/>
      </c>
      <c r="F631" s="67"/>
      <c r="G631" s="38" t="e">
        <f t="shared" si="45"/>
        <v>#VALUE!</v>
      </c>
      <c r="H631" s="39"/>
      <c r="I631" s="21"/>
      <c r="J631" s="21"/>
      <c r="L631">
        <f>IF(SUM($B$3:B630) + B631 &gt; $J$25, IF(SUM($B$3:B630) &lt; $J$25, $J$25 - SUM($B$3:B630), 0), B631)</f>
        <v>0</v>
      </c>
      <c r="M631">
        <f t="shared" si="42"/>
        <v>0</v>
      </c>
    </row>
    <row r="632" spans="1:13" x14ac:dyDescent="0.25">
      <c r="A632" s="21">
        <v>630</v>
      </c>
      <c r="B632" s="37">
        <f>IFERROR(VLOOKUP(A632,Inventory!$A$5:$B$5011, 2, FALSE),0)</f>
        <v>0</v>
      </c>
      <c r="C632" s="66">
        <f t="shared" si="43"/>
        <v>0</v>
      </c>
      <c r="D632" s="67"/>
      <c r="E632" s="66" t="str">
        <f t="shared" si="44"/>
        <v/>
      </c>
      <c r="F632" s="67"/>
      <c r="G632" s="38" t="e">
        <f t="shared" si="45"/>
        <v>#VALUE!</v>
      </c>
      <c r="H632" s="39"/>
      <c r="I632" s="21"/>
      <c r="J632" s="21"/>
      <c r="L632">
        <f>IF(SUM($B$3:B631) + B632 &gt; $J$25, IF(SUM($B$3:B631) &lt; $J$25, $J$25 - SUM($B$3:B631), 0), B632)</f>
        <v>0</v>
      </c>
      <c r="M632">
        <f t="shared" si="42"/>
        <v>0</v>
      </c>
    </row>
    <row r="633" spans="1:13" x14ac:dyDescent="0.25">
      <c r="A633" s="21">
        <v>631</v>
      </c>
      <c r="B633" s="37">
        <f>IFERROR(VLOOKUP(A633,Inventory!$A$5:$B$5011, 2, FALSE),0)</f>
        <v>0</v>
      </c>
      <c r="C633" s="66">
        <f t="shared" si="43"/>
        <v>0</v>
      </c>
      <c r="D633" s="67"/>
      <c r="E633" s="66" t="str">
        <f t="shared" si="44"/>
        <v/>
      </c>
      <c r="F633" s="67"/>
      <c r="G633" s="38" t="e">
        <f t="shared" si="45"/>
        <v>#VALUE!</v>
      </c>
      <c r="H633" s="39"/>
      <c r="I633" s="21"/>
      <c r="J633" s="21"/>
      <c r="L633">
        <f>IF(SUM($B$3:B632) + B633 &gt; $J$25, IF(SUM($B$3:B632) &lt; $J$25, $J$25 - SUM($B$3:B632), 0), B633)</f>
        <v>0</v>
      </c>
      <c r="M633">
        <f t="shared" si="42"/>
        <v>0</v>
      </c>
    </row>
    <row r="634" spans="1:13" x14ac:dyDescent="0.25">
      <c r="A634" s="21">
        <v>632</v>
      </c>
      <c r="B634" s="37">
        <f>IFERROR(VLOOKUP(A634,Inventory!$A$5:$B$5011, 2, FALSE),0)</f>
        <v>0</v>
      </c>
      <c r="C634" s="66">
        <f t="shared" si="43"/>
        <v>0</v>
      </c>
      <c r="D634" s="67"/>
      <c r="E634" s="66" t="str">
        <f t="shared" si="44"/>
        <v/>
      </c>
      <c r="F634" s="67"/>
      <c r="G634" s="38" t="e">
        <f t="shared" si="45"/>
        <v>#VALUE!</v>
      </c>
      <c r="H634" s="39"/>
      <c r="I634" s="21"/>
      <c r="J634" s="21"/>
      <c r="L634">
        <f>IF(SUM($B$3:B633) + B634 &gt; $J$25, IF(SUM($B$3:B633) &lt; $J$25, $J$25 - SUM($B$3:B633), 0), B634)</f>
        <v>0</v>
      </c>
      <c r="M634">
        <f t="shared" si="42"/>
        <v>0</v>
      </c>
    </row>
    <row r="635" spans="1:13" x14ac:dyDescent="0.25">
      <c r="A635" s="21">
        <v>633</v>
      </c>
      <c r="B635" s="37">
        <f>IFERROR(VLOOKUP(A635,Inventory!$A$5:$B$5011, 2, FALSE),0)</f>
        <v>0</v>
      </c>
      <c r="C635" s="66">
        <f t="shared" si="43"/>
        <v>0</v>
      </c>
      <c r="D635" s="67"/>
      <c r="E635" s="66" t="str">
        <f t="shared" si="44"/>
        <v/>
      </c>
      <c r="F635" s="67"/>
      <c r="G635" s="38" t="e">
        <f t="shared" si="45"/>
        <v>#VALUE!</v>
      </c>
      <c r="H635" s="39"/>
      <c r="I635" s="21"/>
      <c r="J635" s="21"/>
      <c r="L635">
        <f>IF(SUM($B$3:B634) + B635 &gt; $J$25, IF(SUM($B$3:B634) &lt; $J$25, $J$25 - SUM($B$3:B634), 0), B635)</f>
        <v>0</v>
      </c>
      <c r="M635">
        <f t="shared" si="42"/>
        <v>0</v>
      </c>
    </row>
    <row r="636" spans="1:13" x14ac:dyDescent="0.25">
      <c r="A636" s="21">
        <v>634</v>
      </c>
      <c r="B636" s="37">
        <f>IFERROR(VLOOKUP(A636,Inventory!$A$5:$B$5011, 2, FALSE),0)</f>
        <v>0</v>
      </c>
      <c r="C636" s="66">
        <f t="shared" si="43"/>
        <v>0</v>
      </c>
      <c r="D636" s="67"/>
      <c r="E636" s="66" t="str">
        <f t="shared" si="44"/>
        <v/>
      </c>
      <c r="F636" s="67"/>
      <c r="G636" s="38" t="e">
        <f t="shared" si="45"/>
        <v>#VALUE!</v>
      </c>
      <c r="H636" s="39"/>
      <c r="I636" s="21"/>
      <c r="J636" s="21"/>
      <c r="L636">
        <f>IF(SUM($B$3:B635) + B636 &gt; $J$25, IF(SUM($B$3:B635) &lt; $J$25, $J$25 - SUM($B$3:B635), 0), B636)</f>
        <v>0</v>
      </c>
      <c r="M636">
        <f t="shared" si="42"/>
        <v>0</v>
      </c>
    </row>
    <row r="637" spans="1:13" x14ac:dyDescent="0.25">
      <c r="A637" s="21">
        <v>635</v>
      </c>
      <c r="B637" s="37">
        <f>IFERROR(VLOOKUP(A637,Inventory!$A$5:$B$5011, 2, FALSE),0)</f>
        <v>0</v>
      </c>
      <c r="C637" s="66">
        <f t="shared" si="43"/>
        <v>0</v>
      </c>
      <c r="D637" s="67"/>
      <c r="E637" s="66" t="str">
        <f t="shared" si="44"/>
        <v/>
      </c>
      <c r="F637" s="67"/>
      <c r="G637" s="38" t="e">
        <f t="shared" si="45"/>
        <v>#VALUE!</v>
      </c>
      <c r="H637" s="39"/>
      <c r="I637" s="21"/>
      <c r="J637" s="21"/>
      <c r="L637">
        <f>IF(SUM($B$3:B636) + B637 &gt; $J$25, IF(SUM($B$3:B636) &lt; $J$25, $J$25 - SUM($B$3:B636), 0), B637)</f>
        <v>0</v>
      </c>
      <c r="M637">
        <f t="shared" si="42"/>
        <v>0</v>
      </c>
    </row>
    <row r="638" spans="1:13" x14ac:dyDescent="0.25">
      <c r="A638" s="21">
        <v>636</v>
      </c>
      <c r="B638" s="37">
        <f>IFERROR(VLOOKUP(A638,Inventory!$A$5:$B$5011, 2, FALSE),0)</f>
        <v>0</v>
      </c>
      <c r="C638" s="66">
        <f t="shared" si="43"/>
        <v>0</v>
      </c>
      <c r="D638" s="67"/>
      <c r="E638" s="66" t="str">
        <f t="shared" si="44"/>
        <v/>
      </c>
      <c r="F638" s="67"/>
      <c r="G638" s="38" t="e">
        <f t="shared" si="45"/>
        <v>#VALUE!</v>
      </c>
      <c r="H638" s="39"/>
      <c r="I638" s="21"/>
      <c r="J638" s="21"/>
      <c r="L638">
        <f>IF(SUM($B$3:B637) + B638 &gt; $J$25, IF(SUM($B$3:B637) &lt; $J$25, $J$25 - SUM($B$3:B637), 0), B638)</f>
        <v>0</v>
      </c>
      <c r="M638">
        <f t="shared" si="42"/>
        <v>0</v>
      </c>
    </row>
    <row r="639" spans="1:13" x14ac:dyDescent="0.25">
      <c r="A639" s="21">
        <v>637</v>
      </c>
      <c r="B639" s="37">
        <f>IFERROR(VLOOKUP(A639,Inventory!$A$5:$B$5011, 2, FALSE),0)</f>
        <v>0</v>
      </c>
      <c r="C639" s="66">
        <f t="shared" si="43"/>
        <v>0</v>
      </c>
      <c r="D639" s="67"/>
      <c r="E639" s="66" t="str">
        <f t="shared" si="44"/>
        <v/>
      </c>
      <c r="F639" s="67"/>
      <c r="G639" s="38" t="e">
        <f t="shared" si="45"/>
        <v>#VALUE!</v>
      </c>
      <c r="H639" s="39"/>
      <c r="I639" s="21"/>
      <c r="J639" s="21"/>
      <c r="L639">
        <f>IF(SUM($B$3:B638) + B639 &gt; $J$25, IF(SUM($B$3:B638) &lt; $J$25, $J$25 - SUM($B$3:B638), 0), B639)</f>
        <v>0</v>
      </c>
      <c r="M639">
        <f t="shared" si="42"/>
        <v>0</v>
      </c>
    </row>
    <row r="640" spans="1:13" x14ac:dyDescent="0.25">
      <c r="A640" s="21">
        <v>638</v>
      </c>
      <c r="B640" s="37">
        <f>IFERROR(VLOOKUP(A640,Inventory!$A$5:$B$5011, 2, FALSE),0)</f>
        <v>0</v>
      </c>
      <c r="C640" s="66">
        <f t="shared" si="43"/>
        <v>0</v>
      </c>
      <c r="D640" s="67"/>
      <c r="E640" s="66" t="str">
        <f t="shared" si="44"/>
        <v/>
      </c>
      <c r="F640" s="67"/>
      <c r="G640" s="38" t="e">
        <f t="shared" si="45"/>
        <v>#VALUE!</v>
      </c>
      <c r="H640" s="39"/>
      <c r="I640" s="21"/>
      <c r="J640" s="21"/>
      <c r="L640">
        <f>IF(SUM($B$3:B639) + B640 &gt; $J$25, IF(SUM($B$3:B639) &lt; $J$25, $J$25 - SUM($B$3:B639), 0), B640)</f>
        <v>0</v>
      </c>
      <c r="M640">
        <f t="shared" si="42"/>
        <v>0</v>
      </c>
    </row>
    <row r="641" spans="1:13" x14ac:dyDescent="0.25">
      <c r="A641" s="21">
        <v>639</v>
      </c>
      <c r="B641" s="37">
        <f>IFERROR(VLOOKUP(A641,Inventory!$A$5:$B$5011, 2, FALSE),0)</f>
        <v>0</v>
      </c>
      <c r="C641" s="66">
        <f t="shared" si="43"/>
        <v>0</v>
      </c>
      <c r="D641" s="67"/>
      <c r="E641" s="66" t="str">
        <f t="shared" si="44"/>
        <v/>
      </c>
      <c r="F641" s="67"/>
      <c r="G641" s="38" t="e">
        <f t="shared" si="45"/>
        <v>#VALUE!</v>
      </c>
      <c r="H641" s="39"/>
      <c r="I641" s="21"/>
      <c r="J641" s="21"/>
      <c r="L641">
        <f>IF(SUM($B$3:B640) + B641 &gt; $J$25, IF(SUM($B$3:B640) &lt; $J$25, $J$25 - SUM($B$3:B640), 0), B641)</f>
        <v>0</v>
      </c>
      <c r="M641">
        <f t="shared" si="42"/>
        <v>0</v>
      </c>
    </row>
    <row r="642" spans="1:13" x14ac:dyDescent="0.25">
      <c r="A642" s="21">
        <v>640</v>
      </c>
      <c r="B642" s="37">
        <f>IFERROR(VLOOKUP(A642,Inventory!$A$5:$B$5011, 2, FALSE),0)</f>
        <v>0</v>
      </c>
      <c r="C642" s="66">
        <f t="shared" si="43"/>
        <v>0</v>
      </c>
      <c r="D642" s="67"/>
      <c r="E642" s="66" t="str">
        <f t="shared" si="44"/>
        <v/>
      </c>
      <c r="F642" s="67"/>
      <c r="G642" s="38" t="e">
        <f t="shared" si="45"/>
        <v>#VALUE!</v>
      </c>
      <c r="H642" s="39"/>
      <c r="I642" s="21"/>
      <c r="J642" s="21"/>
      <c r="L642">
        <f>IF(SUM($B$3:B641) + B642 &gt; $J$25, IF(SUM($B$3:B641) &lt; $J$25, $J$25 - SUM($B$3:B641), 0), B642)</f>
        <v>0</v>
      </c>
      <c r="M642">
        <f t="shared" si="42"/>
        <v>0</v>
      </c>
    </row>
    <row r="643" spans="1:13" x14ac:dyDescent="0.25">
      <c r="A643" s="21">
        <v>641</v>
      </c>
      <c r="B643" s="37">
        <f>IFERROR(VLOOKUP(A643,Inventory!$A$5:$B$5011, 2, FALSE),0)</f>
        <v>0</v>
      </c>
      <c r="C643" s="66">
        <f t="shared" si="43"/>
        <v>0</v>
      </c>
      <c r="D643" s="67"/>
      <c r="E643" s="66" t="str">
        <f t="shared" si="44"/>
        <v/>
      </c>
      <c r="F643" s="67"/>
      <c r="G643" s="38" t="e">
        <f t="shared" si="45"/>
        <v>#VALUE!</v>
      </c>
      <c r="H643" s="39"/>
      <c r="I643" s="21"/>
      <c r="J643" s="21"/>
      <c r="L643">
        <f>IF(SUM($B$3:B642) + B643 &gt; $J$25, IF(SUM($B$3:B642) &lt; $J$25, $J$25 - SUM($B$3:B642), 0), B643)</f>
        <v>0</v>
      </c>
      <c r="M643">
        <f t="shared" si="42"/>
        <v>0</v>
      </c>
    </row>
    <row r="644" spans="1:13" x14ac:dyDescent="0.25">
      <c r="A644" s="21">
        <v>642</v>
      </c>
      <c r="B644" s="37">
        <f>IFERROR(VLOOKUP(A644,Inventory!$A$5:$B$5011, 2, FALSE),0)</f>
        <v>0</v>
      </c>
      <c r="C644" s="66">
        <f t="shared" si="43"/>
        <v>0</v>
      </c>
      <c r="D644" s="67"/>
      <c r="E644" s="66" t="str">
        <f t="shared" si="44"/>
        <v/>
      </c>
      <c r="F644" s="67"/>
      <c r="G644" s="38" t="e">
        <f t="shared" si="45"/>
        <v>#VALUE!</v>
      </c>
      <c r="H644" s="39"/>
      <c r="I644" s="21"/>
      <c r="J644" s="21"/>
      <c r="L644">
        <f>IF(SUM($B$3:B643) + B644 &gt; $J$25, IF(SUM($B$3:B643) &lt; $J$25, $J$25 - SUM($B$3:B643), 0), B644)</f>
        <v>0</v>
      </c>
      <c r="M644">
        <f t="shared" si="42"/>
        <v>0</v>
      </c>
    </row>
    <row r="645" spans="1:13" x14ac:dyDescent="0.25">
      <c r="A645" s="21">
        <v>643</v>
      </c>
      <c r="B645" s="37">
        <f>IFERROR(VLOOKUP(A645,Inventory!$A$5:$B$5011, 2, FALSE),0)</f>
        <v>0</v>
      </c>
      <c r="C645" s="66">
        <f t="shared" si="43"/>
        <v>0</v>
      </c>
      <c r="D645" s="67"/>
      <c r="E645" s="66" t="str">
        <f t="shared" si="44"/>
        <v/>
      </c>
      <c r="F645" s="67"/>
      <c r="G645" s="38" t="e">
        <f t="shared" si="45"/>
        <v>#VALUE!</v>
      </c>
      <c r="H645" s="39"/>
      <c r="I645" s="21"/>
      <c r="J645" s="21"/>
      <c r="L645">
        <f>IF(SUM($B$3:B644) + B645 &gt; $J$25, IF(SUM($B$3:B644) &lt; $J$25, $J$25 - SUM($B$3:B644), 0), B645)</f>
        <v>0</v>
      </c>
      <c r="M645">
        <f t="shared" ref="M645:M708" si="46">IF(L644&gt;=$J$25,L645,(L645+L644))</f>
        <v>0</v>
      </c>
    </row>
    <row r="646" spans="1:13" x14ac:dyDescent="0.25">
      <c r="A646" s="21">
        <v>644</v>
      </c>
      <c r="B646" s="37">
        <f>IFERROR(VLOOKUP(A646,Inventory!$A$5:$B$5011, 2, FALSE),0)</f>
        <v>0</v>
      </c>
      <c r="C646" s="66">
        <f t="shared" si="43"/>
        <v>0</v>
      </c>
      <c r="D646" s="67"/>
      <c r="E646" s="66" t="str">
        <f t="shared" si="44"/>
        <v/>
      </c>
      <c r="F646" s="67"/>
      <c r="G646" s="38" t="e">
        <f t="shared" si="45"/>
        <v>#VALUE!</v>
      </c>
      <c r="H646" s="39"/>
      <c r="I646" s="21"/>
      <c r="J646" s="21"/>
      <c r="L646">
        <f>IF(SUM($B$3:B645) + B646 &gt; $J$25, IF(SUM($B$3:B645) &lt; $J$25, $J$25 - SUM($B$3:B645), 0), B646)</f>
        <v>0</v>
      </c>
      <c r="M646">
        <f t="shared" si="46"/>
        <v>0</v>
      </c>
    </row>
    <row r="647" spans="1:13" x14ac:dyDescent="0.25">
      <c r="A647" s="21">
        <v>645</v>
      </c>
      <c r="B647" s="37">
        <f>IFERROR(VLOOKUP(A647,Inventory!$A$5:$B$5011, 2, FALSE),0)</f>
        <v>0</v>
      </c>
      <c r="C647" s="66">
        <f t="shared" si="43"/>
        <v>0</v>
      </c>
      <c r="D647" s="67"/>
      <c r="E647" s="66" t="str">
        <f t="shared" si="44"/>
        <v/>
      </c>
      <c r="F647" s="67"/>
      <c r="G647" s="38" t="e">
        <f t="shared" si="45"/>
        <v>#VALUE!</v>
      </c>
      <c r="H647" s="39"/>
      <c r="I647" s="21"/>
      <c r="J647" s="21"/>
      <c r="L647">
        <f>IF(SUM($B$3:B646) + B647 &gt; $J$25, IF(SUM($B$3:B646) &lt; $J$25, $J$25 - SUM($B$3:B646), 0), B647)</f>
        <v>0</v>
      </c>
      <c r="M647">
        <f t="shared" si="46"/>
        <v>0</v>
      </c>
    </row>
    <row r="648" spans="1:13" x14ac:dyDescent="0.25">
      <c r="A648" s="21">
        <v>646</v>
      </c>
      <c r="B648" s="37">
        <f>IFERROR(VLOOKUP(A648,Inventory!$A$5:$B$5011, 2, FALSE),0)</f>
        <v>0</v>
      </c>
      <c r="C648" s="66">
        <f t="shared" si="43"/>
        <v>0</v>
      </c>
      <c r="D648" s="67"/>
      <c r="E648" s="66" t="str">
        <f t="shared" si="44"/>
        <v/>
      </c>
      <c r="F648" s="67"/>
      <c r="G648" s="38" t="e">
        <f t="shared" si="45"/>
        <v>#VALUE!</v>
      </c>
      <c r="H648" s="39"/>
      <c r="I648" s="21"/>
      <c r="J648" s="21"/>
      <c r="L648">
        <f>IF(SUM($B$3:B647) + B648 &gt; $J$25, IF(SUM($B$3:B647) &lt; $J$25, $J$25 - SUM($B$3:B647), 0), B648)</f>
        <v>0</v>
      </c>
      <c r="M648">
        <f t="shared" si="46"/>
        <v>0</v>
      </c>
    </row>
    <row r="649" spans="1:13" x14ac:dyDescent="0.25">
      <c r="A649" s="21">
        <v>647</v>
      </c>
      <c r="B649" s="37">
        <f>IFERROR(VLOOKUP(A649,Inventory!$A$5:$B$5011, 2, FALSE),0)</f>
        <v>0</v>
      </c>
      <c r="C649" s="66">
        <f t="shared" si="43"/>
        <v>0</v>
      </c>
      <c r="D649" s="67"/>
      <c r="E649" s="66" t="str">
        <f t="shared" si="44"/>
        <v/>
      </c>
      <c r="F649" s="67"/>
      <c r="G649" s="38" t="e">
        <f t="shared" si="45"/>
        <v>#VALUE!</v>
      </c>
      <c r="H649" s="39"/>
      <c r="I649" s="21"/>
      <c r="J649" s="21"/>
      <c r="L649">
        <f>IF(SUM($B$3:B648) + B649 &gt; $J$25, IF(SUM($B$3:B648) &lt; $J$25, $J$25 - SUM($B$3:B648), 0), B649)</f>
        <v>0</v>
      </c>
      <c r="M649">
        <f t="shared" si="46"/>
        <v>0</v>
      </c>
    </row>
    <row r="650" spans="1:13" x14ac:dyDescent="0.25">
      <c r="A650" s="21">
        <v>648</v>
      </c>
      <c r="B650" s="37">
        <f>IFERROR(VLOOKUP(A650,Inventory!$A$5:$B$5011, 2, FALSE),0)</f>
        <v>0</v>
      </c>
      <c r="C650" s="66">
        <f t="shared" si="43"/>
        <v>0</v>
      </c>
      <c r="D650" s="67"/>
      <c r="E650" s="66" t="str">
        <f t="shared" si="44"/>
        <v/>
      </c>
      <c r="F650" s="67"/>
      <c r="G650" s="38" t="e">
        <f t="shared" si="45"/>
        <v>#VALUE!</v>
      </c>
      <c r="H650" s="39"/>
      <c r="I650" s="21"/>
      <c r="J650" s="21"/>
      <c r="L650">
        <f>IF(SUM($B$3:B649) + B650 &gt; $J$25, IF(SUM($B$3:B649) &lt; $J$25, $J$25 - SUM($B$3:B649), 0), B650)</f>
        <v>0</v>
      </c>
      <c r="M650">
        <f t="shared" si="46"/>
        <v>0</v>
      </c>
    </row>
    <row r="651" spans="1:13" x14ac:dyDescent="0.25">
      <c r="A651" s="21">
        <v>649</v>
      </c>
      <c r="B651" s="37">
        <f>IFERROR(VLOOKUP(A651,Inventory!$A$5:$B$5011, 2, FALSE),0)</f>
        <v>0</v>
      </c>
      <c r="C651" s="66">
        <f t="shared" si="43"/>
        <v>0</v>
      </c>
      <c r="D651" s="67"/>
      <c r="E651" s="66" t="str">
        <f t="shared" si="44"/>
        <v/>
      </c>
      <c r="F651" s="67"/>
      <c r="G651" s="38" t="e">
        <f t="shared" si="45"/>
        <v>#VALUE!</v>
      </c>
      <c r="H651" s="39"/>
      <c r="I651" s="21"/>
      <c r="J651" s="21"/>
      <c r="L651">
        <f>IF(SUM($B$3:B650) + B651 &gt; $J$25, IF(SUM($B$3:B650) &lt; $J$25, $J$25 - SUM($B$3:B650), 0), B651)</f>
        <v>0</v>
      </c>
      <c r="M651">
        <f t="shared" si="46"/>
        <v>0</v>
      </c>
    </row>
    <row r="652" spans="1:13" x14ac:dyDescent="0.25">
      <c r="A652" s="21">
        <v>650</v>
      </c>
      <c r="B652" s="37">
        <f>IFERROR(VLOOKUP(A652,Inventory!$A$5:$B$5011, 2, FALSE),0)</f>
        <v>0</v>
      </c>
      <c r="C652" s="66">
        <f t="shared" si="43"/>
        <v>0</v>
      </c>
      <c r="D652" s="67"/>
      <c r="E652" s="66" t="str">
        <f t="shared" si="44"/>
        <v/>
      </c>
      <c r="F652" s="67"/>
      <c r="G652" s="38" t="e">
        <f t="shared" si="45"/>
        <v>#VALUE!</v>
      </c>
      <c r="H652" s="39"/>
      <c r="I652" s="21"/>
      <c r="J652" s="21"/>
      <c r="L652">
        <f>IF(SUM($B$3:B651) + B652 &gt; $J$25, IF(SUM($B$3:B651) &lt; $J$25, $J$25 - SUM($B$3:B651), 0), B652)</f>
        <v>0</v>
      </c>
      <c r="M652">
        <f t="shared" si="46"/>
        <v>0</v>
      </c>
    </row>
    <row r="653" spans="1:13" x14ac:dyDescent="0.25">
      <c r="A653" s="21">
        <v>651</v>
      </c>
      <c r="B653" s="37">
        <f>IFERROR(VLOOKUP(A653,Inventory!$A$5:$B$5011, 2, FALSE),0)</f>
        <v>0</v>
      </c>
      <c r="C653" s="66">
        <f t="shared" si="43"/>
        <v>0</v>
      </c>
      <c r="D653" s="67"/>
      <c r="E653" s="66" t="str">
        <f t="shared" si="44"/>
        <v/>
      </c>
      <c r="F653" s="67"/>
      <c r="G653" s="38" t="e">
        <f t="shared" si="45"/>
        <v>#VALUE!</v>
      </c>
      <c r="H653" s="39"/>
      <c r="I653" s="21"/>
      <c r="J653" s="21"/>
      <c r="L653">
        <f>IF(SUM($B$3:B652) + B653 &gt; $J$25, IF(SUM($B$3:B652) &lt; $J$25, $J$25 - SUM($B$3:B652), 0), B653)</f>
        <v>0</v>
      </c>
      <c r="M653">
        <f t="shared" si="46"/>
        <v>0</v>
      </c>
    </row>
    <row r="654" spans="1:13" x14ac:dyDescent="0.25">
      <c r="A654" s="21">
        <v>652</v>
      </c>
      <c r="B654" s="37">
        <f>IFERROR(VLOOKUP(A654,Inventory!$A$5:$B$5011, 2, FALSE),0)</f>
        <v>0</v>
      </c>
      <c r="C654" s="66">
        <f t="shared" si="43"/>
        <v>0</v>
      </c>
      <c r="D654" s="67"/>
      <c r="E654" s="66" t="str">
        <f t="shared" si="44"/>
        <v/>
      </c>
      <c r="F654" s="67"/>
      <c r="G654" s="38" t="e">
        <f t="shared" si="45"/>
        <v>#VALUE!</v>
      </c>
      <c r="H654" s="39"/>
      <c r="I654" s="21"/>
      <c r="J654" s="21"/>
      <c r="L654">
        <f>IF(SUM($B$3:B653) + B654 &gt; $J$25, IF(SUM($B$3:B653) &lt; $J$25, $J$25 - SUM($B$3:B653), 0), B654)</f>
        <v>0</v>
      </c>
      <c r="M654">
        <f t="shared" si="46"/>
        <v>0</v>
      </c>
    </row>
    <row r="655" spans="1:13" x14ac:dyDescent="0.25">
      <c r="A655" s="21">
        <v>653</v>
      </c>
      <c r="B655" s="37">
        <f>IFERROR(VLOOKUP(A655,Inventory!$A$5:$B$5011, 2, FALSE),0)</f>
        <v>0</v>
      </c>
      <c r="C655" s="66">
        <f t="shared" si="43"/>
        <v>0</v>
      </c>
      <c r="D655" s="67"/>
      <c r="E655" s="66" t="str">
        <f t="shared" si="44"/>
        <v/>
      </c>
      <c r="F655" s="67"/>
      <c r="G655" s="38" t="e">
        <f t="shared" si="45"/>
        <v>#VALUE!</v>
      </c>
      <c r="H655" s="39"/>
      <c r="I655" s="21"/>
      <c r="J655" s="21"/>
      <c r="L655">
        <f>IF(SUM($B$3:B654) + B655 &gt; $J$25, IF(SUM($B$3:B654) &lt; $J$25, $J$25 - SUM($B$3:B654), 0), B655)</f>
        <v>0</v>
      </c>
      <c r="M655">
        <f t="shared" si="46"/>
        <v>0</v>
      </c>
    </row>
    <row r="656" spans="1:13" x14ac:dyDescent="0.25">
      <c r="A656" s="21">
        <v>654</v>
      </c>
      <c r="B656" s="37">
        <f>IFERROR(VLOOKUP(A656,Inventory!$A$5:$B$5011, 2, FALSE),0)</f>
        <v>0</v>
      </c>
      <c r="C656" s="66">
        <f t="shared" si="43"/>
        <v>0</v>
      </c>
      <c r="D656" s="67"/>
      <c r="E656" s="66" t="str">
        <f t="shared" si="44"/>
        <v/>
      </c>
      <c r="F656" s="67"/>
      <c r="G656" s="38" t="e">
        <f t="shared" si="45"/>
        <v>#VALUE!</v>
      </c>
      <c r="H656" s="39"/>
      <c r="I656" s="21"/>
      <c r="J656" s="21"/>
      <c r="L656">
        <f>IF(SUM($B$3:B655) + B656 &gt; $J$25, IF(SUM($B$3:B655) &lt; $J$25, $J$25 - SUM($B$3:B655), 0), B656)</f>
        <v>0</v>
      </c>
      <c r="M656">
        <f t="shared" si="46"/>
        <v>0</v>
      </c>
    </row>
    <row r="657" spans="1:13" x14ac:dyDescent="0.25">
      <c r="A657" s="21">
        <v>655</v>
      </c>
      <c r="B657" s="37">
        <f>IFERROR(VLOOKUP(A657,Inventory!$A$5:$B$5011, 2, FALSE),0)</f>
        <v>0</v>
      </c>
      <c r="C657" s="66">
        <f t="shared" si="43"/>
        <v>0</v>
      </c>
      <c r="D657" s="67"/>
      <c r="E657" s="66" t="str">
        <f t="shared" si="44"/>
        <v/>
      </c>
      <c r="F657" s="67"/>
      <c r="G657" s="38" t="e">
        <f t="shared" si="45"/>
        <v>#VALUE!</v>
      </c>
      <c r="H657" s="39"/>
      <c r="I657" s="21"/>
      <c r="J657" s="21"/>
      <c r="L657">
        <f>IF(SUM($B$3:B656) + B657 &gt; $J$25, IF(SUM($B$3:B656) &lt; $J$25, $J$25 - SUM($B$3:B656), 0), B657)</f>
        <v>0</v>
      </c>
      <c r="M657">
        <f t="shared" si="46"/>
        <v>0</v>
      </c>
    </row>
    <row r="658" spans="1:13" x14ac:dyDescent="0.25">
      <c r="A658" s="21">
        <v>656</v>
      </c>
      <c r="B658" s="37">
        <f>IFERROR(VLOOKUP(A658,Inventory!$A$5:$B$5011, 2, FALSE),0)</f>
        <v>0</v>
      </c>
      <c r="C658" s="66">
        <f t="shared" si="43"/>
        <v>0</v>
      </c>
      <c r="D658" s="67"/>
      <c r="E658" s="66" t="str">
        <f t="shared" si="44"/>
        <v/>
      </c>
      <c r="F658" s="67"/>
      <c r="G658" s="38" t="e">
        <f t="shared" si="45"/>
        <v>#VALUE!</v>
      </c>
      <c r="H658" s="39"/>
      <c r="I658" s="21"/>
      <c r="J658" s="21"/>
      <c r="L658">
        <f>IF(SUM($B$3:B657) + B658 &gt; $J$25, IF(SUM($B$3:B657) &lt; $J$25, $J$25 - SUM($B$3:B657), 0), B658)</f>
        <v>0</v>
      </c>
      <c r="M658">
        <f t="shared" si="46"/>
        <v>0</v>
      </c>
    </row>
    <row r="659" spans="1:13" x14ac:dyDescent="0.25">
      <c r="A659" s="21">
        <v>657</v>
      </c>
      <c r="B659" s="37">
        <f>IFERROR(VLOOKUP(A659,Inventory!$A$5:$B$5011, 2, FALSE),0)</f>
        <v>0</v>
      </c>
      <c r="C659" s="66">
        <f t="shared" si="43"/>
        <v>0</v>
      </c>
      <c r="D659" s="67"/>
      <c r="E659" s="66" t="str">
        <f t="shared" si="44"/>
        <v/>
      </c>
      <c r="F659" s="67"/>
      <c r="G659" s="38" t="e">
        <f t="shared" si="45"/>
        <v>#VALUE!</v>
      </c>
      <c r="H659" s="39"/>
      <c r="I659" s="21"/>
      <c r="J659" s="21"/>
      <c r="L659">
        <f>IF(SUM($B$3:B658) + B659 &gt; $J$25, IF(SUM($B$3:B658) &lt; $J$25, $J$25 - SUM($B$3:B658), 0), B659)</f>
        <v>0</v>
      </c>
      <c r="M659">
        <f t="shared" si="46"/>
        <v>0</v>
      </c>
    </row>
    <row r="660" spans="1:13" x14ac:dyDescent="0.25">
      <c r="A660" s="21">
        <v>658</v>
      </c>
      <c r="B660" s="37">
        <f>IFERROR(VLOOKUP(A660,Inventory!$A$5:$B$5011, 2, FALSE),0)</f>
        <v>0</v>
      </c>
      <c r="C660" s="66">
        <f t="shared" si="43"/>
        <v>0</v>
      </c>
      <c r="D660" s="67"/>
      <c r="E660" s="66" t="str">
        <f t="shared" si="44"/>
        <v/>
      </c>
      <c r="F660" s="67"/>
      <c r="G660" s="38" t="e">
        <f t="shared" si="45"/>
        <v>#VALUE!</v>
      </c>
      <c r="H660" s="39"/>
      <c r="I660" s="21"/>
      <c r="J660" s="21"/>
      <c r="L660">
        <f>IF(SUM($B$3:B659) + B660 &gt; $J$25, IF(SUM($B$3:B659) &lt; $J$25, $J$25 - SUM($B$3:B659), 0), B660)</f>
        <v>0</v>
      </c>
      <c r="M660">
        <f t="shared" si="46"/>
        <v>0</v>
      </c>
    </row>
    <row r="661" spans="1:13" x14ac:dyDescent="0.25">
      <c r="A661" s="21">
        <v>659</v>
      </c>
      <c r="B661" s="37">
        <f>IFERROR(VLOOKUP(A661,Inventory!$A$5:$B$5011, 2, FALSE),0)</f>
        <v>0</v>
      </c>
      <c r="C661" s="66">
        <f t="shared" si="43"/>
        <v>0</v>
      </c>
      <c r="D661" s="67"/>
      <c r="E661" s="66" t="str">
        <f t="shared" si="44"/>
        <v/>
      </c>
      <c r="F661" s="67"/>
      <c r="G661" s="38" t="e">
        <f t="shared" si="45"/>
        <v>#VALUE!</v>
      </c>
      <c r="H661" s="39"/>
      <c r="I661" s="21"/>
      <c r="J661" s="21"/>
      <c r="L661">
        <f>IF(SUM($B$3:B660) + B661 &gt; $J$25, IF(SUM($B$3:B660) &lt; $J$25, $J$25 - SUM($B$3:B660), 0), B661)</f>
        <v>0</v>
      </c>
      <c r="M661">
        <f t="shared" si="46"/>
        <v>0</v>
      </c>
    </row>
    <row r="662" spans="1:13" x14ac:dyDescent="0.25">
      <c r="A662" s="21">
        <v>660</v>
      </c>
      <c r="B662" s="37">
        <f>IFERROR(VLOOKUP(A662,Inventory!$A$5:$B$5011, 2, FALSE),0)</f>
        <v>0</v>
      </c>
      <c r="C662" s="66">
        <f t="shared" si="43"/>
        <v>0</v>
      </c>
      <c r="D662" s="67"/>
      <c r="E662" s="66" t="str">
        <f t="shared" si="44"/>
        <v/>
      </c>
      <c r="F662" s="67"/>
      <c r="G662" s="38" t="e">
        <f t="shared" si="45"/>
        <v>#VALUE!</v>
      </c>
      <c r="H662" s="39"/>
      <c r="I662" s="21"/>
      <c r="J662" s="21"/>
      <c r="L662">
        <f>IF(SUM($B$3:B661) + B662 &gt; $J$25, IF(SUM($B$3:B661) &lt; $J$25, $J$25 - SUM($B$3:B661), 0), B662)</f>
        <v>0</v>
      </c>
      <c r="M662">
        <f t="shared" si="46"/>
        <v>0</v>
      </c>
    </row>
    <row r="663" spans="1:13" x14ac:dyDescent="0.25">
      <c r="A663" s="21">
        <v>661</v>
      </c>
      <c r="B663" s="37">
        <f>IFERROR(VLOOKUP(A663,Inventory!$A$5:$B$5011, 2, FALSE),0)</f>
        <v>0</v>
      </c>
      <c r="C663" s="66">
        <f t="shared" si="43"/>
        <v>0</v>
      </c>
      <c r="D663" s="67"/>
      <c r="E663" s="66" t="str">
        <f t="shared" si="44"/>
        <v/>
      </c>
      <c r="F663" s="67"/>
      <c r="G663" s="38" t="e">
        <f t="shared" si="45"/>
        <v>#VALUE!</v>
      </c>
      <c r="H663" s="39"/>
      <c r="I663" s="21"/>
      <c r="J663" s="21"/>
      <c r="L663">
        <f>IF(SUM($B$3:B662) + B663 &gt; $J$25, IF(SUM($B$3:B662) &lt; $J$25, $J$25 - SUM($B$3:B662), 0), B663)</f>
        <v>0</v>
      </c>
      <c r="M663">
        <f t="shared" si="46"/>
        <v>0</v>
      </c>
    </row>
    <row r="664" spans="1:13" x14ac:dyDescent="0.25">
      <c r="A664" s="21">
        <v>662</v>
      </c>
      <c r="B664" s="37">
        <f>IFERROR(VLOOKUP(A664,Inventory!$A$5:$B$5011, 2, FALSE),0)</f>
        <v>0</v>
      </c>
      <c r="C664" s="66">
        <f t="shared" si="43"/>
        <v>0</v>
      </c>
      <c r="D664" s="67"/>
      <c r="E664" s="66" t="str">
        <f t="shared" si="44"/>
        <v/>
      </c>
      <c r="F664" s="67"/>
      <c r="G664" s="38" t="e">
        <f t="shared" si="45"/>
        <v>#VALUE!</v>
      </c>
      <c r="H664" s="39"/>
      <c r="I664" s="21"/>
      <c r="J664" s="21"/>
      <c r="L664">
        <f>IF(SUM($B$3:B663) + B664 &gt; $J$25, IF(SUM($B$3:B663) &lt; $J$25, $J$25 - SUM($B$3:B663), 0), B664)</f>
        <v>0</v>
      </c>
      <c r="M664">
        <f t="shared" si="46"/>
        <v>0</v>
      </c>
    </row>
    <row r="665" spans="1:13" x14ac:dyDescent="0.25">
      <c r="A665" s="21">
        <v>663</v>
      </c>
      <c r="B665" s="37">
        <f>IFERROR(VLOOKUP(A665,Inventory!$A$5:$B$5011, 2, FALSE),0)</f>
        <v>0</v>
      </c>
      <c r="C665" s="66">
        <f t="shared" ref="C665:C728" si="47">IF(L665&gt;0,B665,0)</f>
        <v>0</v>
      </c>
      <c r="D665" s="67"/>
      <c r="E665" s="66" t="str">
        <f t="shared" ref="E665:E728" si="48">IF(AND(C665&gt;=6,C665&lt;10),1, IF(AND(C665&gt;=10,C665&lt;20),2,IF(C665&gt;=20,4,"")))</f>
        <v/>
      </c>
      <c r="F665" s="67"/>
      <c r="G665" s="38" t="e">
        <f t="shared" ref="G665:G728" si="49">IF(ISBLANK(C665),"",E665*600)</f>
        <v>#VALUE!</v>
      </c>
      <c r="H665" s="39"/>
      <c r="I665" s="21"/>
      <c r="J665" s="21"/>
      <c r="L665">
        <f>IF(SUM($B$3:B664) + B665 &gt; $J$25, IF(SUM($B$3:B664) &lt; $J$25, $J$25 - SUM($B$3:B664), 0), B665)</f>
        <v>0</v>
      </c>
      <c r="M665">
        <f t="shared" si="46"/>
        <v>0</v>
      </c>
    </row>
    <row r="666" spans="1:13" x14ac:dyDescent="0.25">
      <c r="A666" s="21">
        <v>664</v>
      </c>
      <c r="B666" s="37">
        <f>IFERROR(VLOOKUP(A666,Inventory!$A$5:$B$5011, 2, FALSE),0)</f>
        <v>0</v>
      </c>
      <c r="C666" s="66">
        <f t="shared" si="47"/>
        <v>0</v>
      </c>
      <c r="D666" s="67"/>
      <c r="E666" s="66" t="str">
        <f t="shared" si="48"/>
        <v/>
      </c>
      <c r="F666" s="67"/>
      <c r="G666" s="38" t="e">
        <f t="shared" si="49"/>
        <v>#VALUE!</v>
      </c>
      <c r="H666" s="39"/>
      <c r="I666" s="21"/>
      <c r="J666" s="21"/>
      <c r="L666">
        <f>IF(SUM($B$3:B665) + B666 &gt; $J$25, IF(SUM($B$3:B665) &lt; $J$25, $J$25 - SUM($B$3:B665), 0), B666)</f>
        <v>0</v>
      </c>
      <c r="M666">
        <f t="shared" si="46"/>
        <v>0</v>
      </c>
    </row>
    <row r="667" spans="1:13" x14ac:dyDescent="0.25">
      <c r="A667" s="21">
        <v>665</v>
      </c>
      <c r="B667" s="37">
        <f>IFERROR(VLOOKUP(A667,Inventory!$A$5:$B$5011, 2, FALSE),0)</f>
        <v>0</v>
      </c>
      <c r="C667" s="66">
        <f t="shared" si="47"/>
        <v>0</v>
      </c>
      <c r="D667" s="67"/>
      <c r="E667" s="66" t="str">
        <f t="shared" si="48"/>
        <v/>
      </c>
      <c r="F667" s="67"/>
      <c r="G667" s="38" t="e">
        <f t="shared" si="49"/>
        <v>#VALUE!</v>
      </c>
      <c r="H667" s="39"/>
      <c r="I667" s="21"/>
      <c r="J667" s="21"/>
      <c r="L667">
        <f>IF(SUM($B$3:B666) + B667 &gt; $J$25, IF(SUM($B$3:B666) &lt; $J$25, $J$25 - SUM($B$3:B666), 0), B667)</f>
        <v>0</v>
      </c>
      <c r="M667">
        <f t="shared" si="46"/>
        <v>0</v>
      </c>
    </row>
    <row r="668" spans="1:13" x14ac:dyDescent="0.25">
      <c r="A668" s="21">
        <v>666</v>
      </c>
      <c r="B668" s="37">
        <f>IFERROR(VLOOKUP(A668,Inventory!$A$5:$B$5011, 2, FALSE),0)</f>
        <v>0</v>
      </c>
      <c r="C668" s="66">
        <f t="shared" si="47"/>
        <v>0</v>
      </c>
      <c r="D668" s="67"/>
      <c r="E668" s="66" t="str">
        <f t="shared" si="48"/>
        <v/>
      </c>
      <c r="F668" s="67"/>
      <c r="G668" s="38" t="e">
        <f t="shared" si="49"/>
        <v>#VALUE!</v>
      </c>
      <c r="H668" s="39"/>
      <c r="I668" s="21"/>
      <c r="J668" s="21"/>
      <c r="L668">
        <f>IF(SUM($B$3:B667) + B668 &gt; $J$25, IF(SUM($B$3:B667) &lt; $J$25, $J$25 - SUM($B$3:B667), 0), B668)</f>
        <v>0</v>
      </c>
      <c r="M668">
        <f t="shared" si="46"/>
        <v>0</v>
      </c>
    </row>
    <row r="669" spans="1:13" x14ac:dyDescent="0.25">
      <c r="A669" s="21">
        <v>667</v>
      </c>
      <c r="B669" s="37">
        <f>IFERROR(VLOOKUP(A669,Inventory!$A$5:$B$5011, 2, FALSE),0)</f>
        <v>0</v>
      </c>
      <c r="C669" s="66">
        <f t="shared" si="47"/>
        <v>0</v>
      </c>
      <c r="D669" s="67"/>
      <c r="E669" s="66" t="str">
        <f t="shared" si="48"/>
        <v/>
      </c>
      <c r="F669" s="67"/>
      <c r="G669" s="38" t="e">
        <f t="shared" si="49"/>
        <v>#VALUE!</v>
      </c>
      <c r="H669" s="39"/>
      <c r="I669" s="21"/>
      <c r="J669" s="21"/>
      <c r="L669">
        <f>IF(SUM($B$3:B668) + B669 &gt; $J$25, IF(SUM($B$3:B668) &lt; $J$25, $J$25 - SUM($B$3:B668), 0), B669)</f>
        <v>0</v>
      </c>
      <c r="M669">
        <f t="shared" si="46"/>
        <v>0</v>
      </c>
    </row>
    <row r="670" spans="1:13" x14ac:dyDescent="0.25">
      <c r="A670" s="21">
        <v>668</v>
      </c>
      <c r="B670" s="37">
        <f>IFERROR(VLOOKUP(A670,Inventory!$A$5:$B$5011, 2, FALSE),0)</f>
        <v>0</v>
      </c>
      <c r="C670" s="66">
        <f t="shared" si="47"/>
        <v>0</v>
      </c>
      <c r="D670" s="67"/>
      <c r="E670" s="66" t="str">
        <f t="shared" si="48"/>
        <v/>
      </c>
      <c r="F670" s="67"/>
      <c r="G670" s="38" t="e">
        <f t="shared" si="49"/>
        <v>#VALUE!</v>
      </c>
      <c r="H670" s="39"/>
      <c r="I670" s="21"/>
      <c r="J670" s="21"/>
      <c r="L670">
        <f>IF(SUM($B$3:B669) + B670 &gt; $J$25, IF(SUM($B$3:B669) &lt; $J$25, $J$25 - SUM($B$3:B669), 0), B670)</f>
        <v>0</v>
      </c>
      <c r="M670">
        <f t="shared" si="46"/>
        <v>0</v>
      </c>
    </row>
    <row r="671" spans="1:13" x14ac:dyDescent="0.25">
      <c r="A671" s="21">
        <v>669</v>
      </c>
      <c r="B671" s="37">
        <f>IFERROR(VLOOKUP(A671,Inventory!$A$5:$B$5011, 2, FALSE),0)</f>
        <v>0</v>
      </c>
      <c r="C671" s="66">
        <f t="shared" si="47"/>
        <v>0</v>
      </c>
      <c r="D671" s="67"/>
      <c r="E671" s="66" t="str">
        <f t="shared" si="48"/>
        <v/>
      </c>
      <c r="F671" s="67"/>
      <c r="G671" s="38" t="e">
        <f t="shared" si="49"/>
        <v>#VALUE!</v>
      </c>
      <c r="H671" s="39"/>
      <c r="I671" s="21"/>
      <c r="J671" s="21"/>
      <c r="L671">
        <f>IF(SUM($B$3:B670) + B671 &gt; $J$25, IF(SUM($B$3:B670) &lt; $J$25, $J$25 - SUM($B$3:B670), 0), B671)</f>
        <v>0</v>
      </c>
      <c r="M671">
        <f t="shared" si="46"/>
        <v>0</v>
      </c>
    </row>
    <row r="672" spans="1:13" x14ac:dyDescent="0.25">
      <c r="A672" s="21">
        <v>670</v>
      </c>
      <c r="B672" s="37">
        <f>IFERROR(VLOOKUP(A672,Inventory!$A$5:$B$5011, 2, FALSE),0)</f>
        <v>0</v>
      </c>
      <c r="C672" s="66">
        <f t="shared" si="47"/>
        <v>0</v>
      </c>
      <c r="D672" s="67"/>
      <c r="E672" s="66" t="str">
        <f t="shared" si="48"/>
        <v/>
      </c>
      <c r="F672" s="67"/>
      <c r="G672" s="38" t="e">
        <f t="shared" si="49"/>
        <v>#VALUE!</v>
      </c>
      <c r="H672" s="39"/>
      <c r="I672" s="21"/>
      <c r="J672" s="21"/>
      <c r="L672">
        <f>IF(SUM($B$3:B671) + B672 &gt; $J$25, IF(SUM($B$3:B671) &lt; $J$25, $J$25 - SUM($B$3:B671), 0), B672)</f>
        <v>0</v>
      </c>
      <c r="M672">
        <f t="shared" si="46"/>
        <v>0</v>
      </c>
    </row>
    <row r="673" spans="1:13" x14ac:dyDescent="0.25">
      <c r="A673" s="21">
        <v>671</v>
      </c>
      <c r="B673" s="37">
        <f>IFERROR(VLOOKUP(A673,Inventory!$A$5:$B$5011, 2, FALSE),0)</f>
        <v>0</v>
      </c>
      <c r="C673" s="66">
        <f t="shared" si="47"/>
        <v>0</v>
      </c>
      <c r="D673" s="67"/>
      <c r="E673" s="66" t="str">
        <f t="shared" si="48"/>
        <v/>
      </c>
      <c r="F673" s="67"/>
      <c r="G673" s="38" t="e">
        <f t="shared" si="49"/>
        <v>#VALUE!</v>
      </c>
      <c r="H673" s="39"/>
      <c r="I673" s="21"/>
      <c r="J673" s="21"/>
      <c r="L673">
        <f>IF(SUM($B$3:B672) + B673 &gt; $J$25, IF(SUM($B$3:B672) &lt; $J$25, $J$25 - SUM($B$3:B672), 0), B673)</f>
        <v>0</v>
      </c>
      <c r="M673">
        <f t="shared" si="46"/>
        <v>0</v>
      </c>
    </row>
    <row r="674" spans="1:13" x14ac:dyDescent="0.25">
      <c r="A674" s="21">
        <v>672</v>
      </c>
      <c r="B674" s="37">
        <f>IFERROR(VLOOKUP(A674,Inventory!$A$5:$B$5011, 2, FALSE),0)</f>
        <v>0</v>
      </c>
      <c r="C674" s="66">
        <f t="shared" si="47"/>
        <v>0</v>
      </c>
      <c r="D674" s="67"/>
      <c r="E674" s="66" t="str">
        <f t="shared" si="48"/>
        <v/>
      </c>
      <c r="F674" s="67"/>
      <c r="G674" s="38" t="e">
        <f t="shared" si="49"/>
        <v>#VALUE!</v>
      </c>
      <c r="H674" s="39"/>
      <c r="I674" s="21"/>
      <c r="J674" s="21"/>
      <c r="L674">
        <f>IF(SUM($B$3:B673) + B674 &gt; $J$25, IF(SUM($B$3:B673) &lt; $J$25, $J$25 - SUM($B$3:B673), 0), B674)</f>
        <v>0</v>
      </c>
      <c r="M674">
        <f t="shared" si="46"/>
        <v>0</v>
      </c>
    </row>
    <row r="675" spans="1:13" x14ac:dyDescent="0.25">
      <c r="A675" s="21">
        <v>673</v>
      </c>
      <c r="B675" s="37">
        <f>IFERROR(VLOOKUP(A675,Inventory!$A$5:$B$5011, 2, FALSE),0)</f>
        <v>0</v>
      </c>
      <c r="C675" s="66">
        <f t="shared" si="47"/>
        <v>0</v>
      </c>
      <c r="D675" s="67"/>
      <c r="E675" s="66" t="str">
        <f t="shared" si="48"/>
        <v/>
      </c>
      <c r="F675" s="67"/>
      <c r="G675" s="38" t="e">
        <f t="shared" si="49"/>
        <v>#VALUE!</v>
      </c>
      <c r="H675" s="39"/>
      <c r="I675" s="21"/>
      <c r="J675" s="21"/>
      <c r="L675">
        <f>IF(SUM($B$3:B674) + B675 &gt; $J$25, IF(SUM($B$3:B674) &lt; $J$25, $J$25 - SUM($B$3:B674), 0), B675)</f>
        <v>0</v>
      </c>
      <c r="M675">
        <f t="shared" si="46"/>
        <v>0</v>
      </c>
    </row>
    <row r="676" spans="1:13" x14ac:dyDescent="0.25">
      <c r="A676" s="21">
        <v>674</v>
      </c>
      <c r="B676" s="37">
        <f>IFERROR(VLOOKUP(A676,Inventory!$A$5:$B$5011, 2, FALSE),0)</f>
        <v>0</v>
      </c>
      <c r="C676" s="66">
        <f t="shared" si="47"/>
        <v>0</v>
      </c>
      <c r="D676" s="67"/>
      <c r="E676" s="66" t="str">
        <f t="shared" si="48"/>
        <v/>
      </c>
      <c r="F676" s="67"/>
      <c r="G676" s="38" t="e">
        <f t="shared" si="49"/>
        <v>#VALUE!</v>
      </c>
      <c r="H676" s="39"/>
      <c r="I676" s="21"/>
      <c r="J676" s="21"/>
      <c r="L676">
        <f>IF(SUM($B$3:B675) + B676 &gt; $J$25, IF(SUM($B$3:B675) &lt; $J$25, $J$25 - SUM($B$3:B675), 0), B676)</f>
        <v>0</v>
      </c>
      <c r="M676">
        <f t="shared" si="46"/>
        <v>0</v>
      </c>
    </row>
    <row r="677" spans="1:13" x14ac:dyDescent="0.25">
      <c r="A677" s="21">
        <v>675</v>
      </c>
      <c r="B677" s="37">
        <f>IFERROR(VLOOKUP(A677,Inventory!$A$5:$B$5011, 2, FALSE),0)</f>
        <v>0</v>
      </c>
      <c r="C677" s="66">
        <f t="shared" si="47"/>
        <v>0</v>
      </c>
      <c r="D677" s="67"/>
      <c r="E677" s="66" t="str">
        <f t="shared" si="48"/>
        <v/>
      </c>
      <c r="F677" s="67"/>
      <c r="G677" s="38" t="e">
        <f t="shared" si="49"/>
        <v>#VALUE!</v>
      </c>
      <c r="H677" s="39"/>
      <c r="I677" s="21"/>
      <c r="J677" s="21"/>
      <c r="L677">
        <f>IF(SUM($B$3:B676) + B677 &gt; $J$25, IF(SUM($B$3:B676) &lt; $J$25, $J$25 - SUM($B$3:B676), 0), B677)</f>
        <v>0</v>
      </c>
      <c r="M677">
        <f t="shared" si="46"/>
        <v>0</v>
      </c>
    </row>
    <row r="678" spans="1:13" x14ac:dyDescent="0.25">
      <c r="A678" s="21">
        <v>676</v>
      </c>
      <c r="B678" s="37">
        <f>IFERROR(VLOOKUP(A678,Inventory!$A$5:$B$5011, 2, FALSE),0)</f>
        <v>0</v>
      </c>
      <c r="C678" s="66">
        <f t="shared" si="47"/>
        <v>0</v>
      </c>
      <c r="D678" s="67"/>
      <c r="E678" s="66" t="str">
        <f t="shared" si="48"/>
        <v/>
      </c>
      <c r="F678" s="67"/>
      <c r="G678" s="38" t="e">
        <f t="shared" si="49"/>
        <v>#VALUE!</v>
      </c>
      <c r="H678" s="39"/>
      <c r="I678" s="21"/>
      <c r="J678" s="21"/>
      <c r="L678">
        <f>IF(SUM($B$3:B677) + B678 &gt; $J$25, IF(SUM($B$3:B677) &lt; $J$25, $J$25 - SUM($B$3:B677), 0), B678)</f>
        <v>0</v>
      </c>
      <c r="M678">
        <f t="shared" si="46"/>
        <v>0</v>
      </c>
    </row>
    <row r="679" spans="1:13" x14ac:dyDescent="0.25">
      <c r="A679" s="21">
        <v>677</v>
      </c>
      <c r="B679" s="37">
        <f>IFERROR(VLOOKUP(A679,Inventory!$A$5:$B$5011, 2, FALSE),0)</f>
        <v>0</v>
      </c>
      <c r="C679" s="66">
        <f t="shared" si="47"/>
        <v>0</v>
      </c>
      <c r="D679" s="67"/>
      <c r="E679" s="66" t="str">
        <f t="shared" si="48"/>
        <v/>
      </c>
      <c r="F679" s="67"/>
      <c r="G679" s="38" t="e">
        <f t="shared" si="49"/>
        <v>#VALUE!</v>
      </c>
      <c r="H679" s="39"/>
      <c r="I679" s="21"/>
      <c r="J679" s="21"/>
      <c r="L679">
        <f>IF(SUM($B$3:B678) + B679 &gt; $J$25, IF(SUM($B$3:B678) &lt; $J$25, $J$25 - SUM($B$3:B678), 0), B679)</f>
        <v>0</v>
      </c>
      <c r="M679">
        <f t="shared" si="46"/>
        <v>0</v>
      </c>
    </row>
    <row r="680" spans="1:13" x14ac:dyDescent="0.25">
      <c r="A680" s="21">
        <v>678</v>
      </c>
      <c r="B680" s="37">
        <f>IFERROR(VLOOKUP(A680,Inventory!$A$5:$B$5011, 2, FALSE),0)</f>
        <v>0</v>
      </c>
      <c r="C680" s="66">
        <f t="shared" si="47"/>
        <v>0</v>
      </c>
      <c r="D680" s="67"/>
      <c r="E680" s="66" t="str">
        <f t="shared" si="48"/>
        <v/>
      </c>
      <c r="F680" s="67"/>
      <c r="G680" s="38" t="e">
        <f t="shared" si="49"/>
        <v>#VALUE!</v>
      </c>
      <c r="H680" s="39"/>
      <c r="I680" s="21"/>
      <c r="J680" s="21"/>
      <c r="L680">
        <f>IF(SUM($B$3:B679) + B680 &gt; $J$25, IF(SUM($B$3:B679) &lt; $J$25, $J$25 - SUM($B$3:B679), 0), B680)</f>
        <v>0</v>
      </c>
      <c r="M680">
        <f t="shared" si="46"/>
        <v>0</v>
      </c>
    </row>
    <row r="681" spans="1:13" x14ac:dyDescent="0.25">
      <c r="A681" s="21">
        <v>679</v>
      </c>
      <c r="B681" s="37">
        <f>IFERROR(VLOOKUP(A681,Inventory!$A$5:$B$5011, 2, FALSE),0)</f>
        <v>0</v>
      </c>
      <c r="C681" s="66">
        <f t="shared" si="47"/>
        <v>0</v>
      </c>
      <c r="D681" s="67"/>
      <c r="E681" s="66" t="str">
        <f t="shared" si="48"/>
        <v/>
      </c>
      <c r="F681" s="67"/>
      <c r="G681" s="38" t="e">
        <f t="shared" si="49"/>
        <v>#VALUE!</v>
      </c>
      <c r="H681" s="39"/>
      <c r="I681" s="21"/>
      <c r="J681" s="21"/>
      <c r="L681">
        <f>IF(SUM($B$3:B680) + B681 &gt; $J$25, IF(SUM($B$3:B680) &lt; $J$25, $J$25 - SUM($B$3:B680), 0), B681)</f>
        <v>0</v>
      </c>
      <c r="M681">
        <f t="shared" si="46"/>
        <v>0</v>
      </c>
    </row>
    <row r="682" spans="1:13" x14ac:dyDescent="0.25">
      <c r="A682" s="21">
        <v>680</v>
      </c>
      <c r="B682" s="37">
        <f>IFERROR(VLOOKUP(A682,Inventory!$A$5:$B$5011, 2, FALSE),0)</f>
        <v>0</v>
      </c>
      <c r="C682" s="66">
        <f t="shared" si="47"/>
        <v>0</v>
      </c>
      <c r="D682" s="67"/>
      <c r="E682" s="66" t="str">
        <f t="shared" si="48"/>
        <v/>
      </c>
      <c r="F682" s="67"/>
      <c r="G682" s="38" t="e">
        <f t="shared" si="49"/>
        <v>#VALUE!</v>
      </c>
      <c r="H682" s="39"/>
      <c r="I682" s="21"/>
      <c r="J682" s="21"/>
      <c r="L682">
        <f>IF(SUM($B$3:B681) + B682 &gt; $J$25, IF(SUM($B$3:B681) &lt; $J$25, $J$25 - SUM($B$3:B681), 0), B682)</f>
        <v>0</v>
      </c>
      <c r="M682">
        <f t="shared" si="46"/>
        <v>0</v>
      </c>
    </row>
    <row r="683" spans="1:13" x14ac:dyDescent="0.25">
      <c r="A683" s="21">
        <v>681</v>
      </c>
      <c r="B683" s="37">
        <f>IFERROR(VLOOKUP(A683,Inventory!$A$5:$B$5011, 2, FALSE),0)</f>
        <v>0</v>
      </c>
      <c r="C683" s="66">
        <f t="shared" si="47"/>
        <v>0</v>
      </c>
      <c r="D683" s="67"/>
      <c r="E683" s="66" t="str">
        <f t="shared" si="48"/>
        <v/>
      </c>
      <c r="F683" s="67"/>
      <c r="G683" s="38" t="e">
        <f t="shared" si="49"/>
        <v>#VALUE!</v>
      </c>
      <c r="H683" s="39"/>
      <c r="I683" s="21"/>
      <c r="J683" s="21"/>
      <c r="L683">
        <f>IF(SUM($B$3:B682) + B683 &gt; $J$25, IF(SUM($B$3:B682) &lt; $J$25, $J$25 - SUM($B$3:B682), 0), B683)</f>
        <v>0</v>
      </c>
      <c r="M683">
        <f t="shared" si="46"/>
        <v>0</v>
      </c>
    </row>
    <row r="684" spans="1:13" x14ac:dyDescent="0.25">
      <c r="A684" s="21">
        <v>682</v>
      </c>
      <c r="B684" s="37">
        <f>IFERROR(VLOOKUP(A684,Inventory!$A$5:$B$5011, 2, FALSE),0)</f>
        <v>0</v>
      </c>
      <c r="C684" s="66">
        <f t="shared" si="47"/>
        <v>0</v>
      </c>
      <c r="D684" s="67"/>
      <c r="E684" s="66" t="str">
        <f t="shared" si="48"/>
        <v/>
      </c>
      <c r="F684" s="67"/>
      <c r="G684" s="38" t="e">
        <f t="shared" si="49"/>
        <v>#VALUE!</v>
      </c>
      <c r="H684" s="39"/>
      <c r="I684" s="21"/>
      <c r="J684" s="21"/>
      <c r="L684">
        <f>IF(SUM($B$3:B683) + B684 &gt; $J$25, IF(SUM($B$3:B683) &lt; $J$25, $J$25 - SUM($B$3:B683), 0), B684)</f>
        <v>0</v>
      </c>
      <c r="M684">
        <f t="shared" si="46"/>
        <v>0</v>
      </c>
    </row>
    <row r="685" spans="1:13" x14ac:dyDescent="0.25">
      <c r="A685" s="21">
        <v>683</v>
      </c>
      <c r="B685" s="37">
        <f>IFERROR(VLOOKUP(A685,Inventory!$A$5:$B$5011, 2, FALSE),0)</f>
        <v>0</v>
      </c>
      <c r="C685" s="66">
        <f t="shared" si="47"/>
        <v>0</v>
      </c>
      <c r="D685" s="67"/>
      <c r="E685" s="66" t="str">
        <f t="shared" si="48"/>
        <v/>
      </c>
      <c r="F685" s="67"/>
      <c r="G685" s="38" t="e">
        <f t="shared" si="49"/>
        <v>#VALUE!</v>
      </c>
      <c r="H685" s="39"/>
      <c r="I685" s="21"/>
      <c r="J685" s="21"/>
      <c r="L685">
        <f>IF(SUM($B$3:B684) + B685 &gt; $J$25, IF(SUM($B$3:B684) &lt; $J$25, $J$25 - SUM($B$3:B684), 0), B685)</f>
        <v>0</v>
      </c>
      <c r="M685">
        <f t="shared" si="46"/>
        <v>0</v>
      </c>
    </row>
    <row r="686" spans="1:13" x14ac:dyDescent="0.25">
      <c r="A686" s="21">
        <v>684</v>
      </c>
      <c r="B686" s="37">
        <f>IFERROR(VLOOKUP(A686,Inventory!$A$5:$B$5011, 2, FALSE),0)</f>
        <v>0</v>
      </c>
      <c r="C686" s="66">
        <f t="shared" si="47"/>
        <v>0</v>
      </c>
      <c r="D686" s="67"/>
      <c r="E686" s="66" t="str">
        <f t="shared" si="48"/>
        <v/>
      </c>
      <c r="F686" s="67"/>
      <c r="G686" s="38" t="e">
        <f t="shared" si="49"/>
        <v>#VALUE!</v>
      </c>
      <c r="H686" s="39"/>
      <c r="I686" s="21"/>
      <c r="J686" s="21"/>
      <c r="L686">
        <f>IF(SUM($B$3:B685) + B686 &gt; $J$25, IF(SUM($B$3:B685) &lt; $J$25, $J$25 - SUM($B$3:B685), 0), B686)</f>
        <v>0</v>
      </c>
      <c r="M686">
        <f t="shared" si="46"/>
        <v>0</v>
      </c>
    </row>
    <row r="687" spans="1:13" x14ac:dyDescent="0.25">
      <c r="A687" s="21">
        <v>685</v>
      </c>
      <c r="B687" s="37">
        <f>IFERROR(VLOOKUP(A687,Inventory!$A$5:$B$5011, 2, FALSE),0)</f>
        <v>0</v>
      </c>
      <c r="C687" s="66">
        <f t="shared" si="47"/>
        <v>0</v>
      </c>
      <c r="D687" s="67"/>
      <c r="E687" s="66" t="str">
        <f t="shared" si="48"/>
        <v/>
      </c>
      <c r="F687" s="67"/>
      <c r="G687" s="38" t="e">
        <f t="shared" si="49"/>
        <v>#VALUE!</v>
      </c>
      <c r="H687" s="39"/>
      <c r="I687" s="21"/>
      <c r="J687" s="21"/>
      <c r="L687">
        <f>IF(SUM($B$3:B686) + B687 &gt; $J$25, IF(SUM($B$3:B686) &lt; $J$25, $J$25 - SUM($B$3:B686), 0), B687)</f>
        <v>0</v>
      </c>
      <c r="M687">
        <f t="shared" si="46"/>
        <v>0</v>
      </c>
    </row>
    <row r="688" spans="1:13" x14ac:dyDescent="0.25">
      <c r="A688" s="21">
        <v>686</v>
      </c>
      <c r="B688" s="37">
        <f>IFERROR(VLOOKUP(A688,Inventory!$A$5:$B$5011, 2, FALSE),0)</f>
        <v>0</v>
      </c>
      <c r="C688" s="66">
        <f t="shared" si="47"/>
        <v>0</v>
      </c>
      <c r="D688" s="67"/>
      <c r="E688" s="66" t="str">
        <f t="shared" si="48"/>
        <v/>
      </c>
      <c r="F688" s="67"/>
      <c r="G688" s="38" t="e">
        <f t="shared" si="49"/>
        <v>#VALUE!</v>
      </c>
      <c r="H688" s="39"/>
      <c r="I688" s="21"/>
      <c r="J688" s="21"/>
      <c r="L688">
        <f>IF(SUM($B$3:B687) + B688 &gt; $J$25, IF(SUM($B$3:B687) &lt; $J$25, $J$25 - SUM($B$3:B687), 0), B688)</f>
        <v>0</v>
      </c>
      <c r="M688">
        <f t="shared" si="46"/>
        <v>0</v>
      </c>
    </row>
    <row r="689" spans="1:13" x14ac:dyDescent="0.25">
      <c r="A689" s="21">
        <v>687</v>
      </c>
      <c r="B689" s="37">
        <f>IFERROR(VLOOKUP(A689,Inventory!$A$5:$B$5011, 2, FALSE),0)</f>
        <v>0</v>
      </c>
      <c r="C689" s="66">
        <f t="shared" si="47"/>
        <v>0</v>
      </c>
      <c r="D689" s="67"/>
      <c r="E689" s="66" t="str">
        <f t="shared" si="48"/>
        <v/>
      </c>
      <c r="F689" s="67"/>
      <c r="G689" s="38" t="e">
        <f t="shared" si="49"/>
        <v>#VALUE!</v>
      </c>
      <c r="H689" s="39"/>
      <c r="I689" s="21"/>
      <c r="J689" s="21"/>
      <c r="L689">
        <f>IF(SUM($B$3:B688) + B689 &gt; $J$25, IF(SUM($B$3:B688) &lt; $J$25, $J$25 - SUM($B$3:B688), 0), B689)</f>
        <v>0</v>
      </c>
      <c r="M689">
        <f t="shared" si="46"/>
        <v>0</v>
      </c>
    </row>
    <row r="690" spans="1:13" x14ac:dyDescent="0.25">
      <c r="A690" s="21">
        <v>688</v>
      </c>
      <c r="B690" s="37">
        <f>IFERROR(VLOOKUP(A690,Inventory!$A$5:$B$5011, 2, FALSE),0)</f>
        <v>0</v>
      </c>
      <c r="C690" s="66">
        <f t="shared" si="47"/>
        <v>0</v>
      </c>
      <c r="D690" s="67"/>
      <c r="E690" s="66" t="str">
        <f t="shared" si="48"/>
        <v/>
      </c>
      <c r="F690" s="67"/>
      <c r="G690" s="38" t="e">
        <f t="shared" si="49"/>
        <v>#VALUE!</v>
      </c>
      <c r="H690" s="39"/>
      <c r="I690" s="21"/>
      <c r="J690" s="21"/>
      <c r="L690">
        <f>IF(SUM($B$3:B689) + B690 &gt; $J$25, IF(SUM($B$3:B689) &lt; $J$25, $J$25 - SUM($B$3:B689), 0), B690)</f>
        <v>0</v>
      </c>
      <c r="M690">
        <f t="shared" si="46"/>
        <v>0</v>
      </c>
    </row>
    <row r="691" spans="1:13" x14ac:dyDescent="0.25">
      <c r="A691" s="21">
        <v>689</v>
      </c>
      <c r="B691" s="37">
        <f>IFERROR(VLOOKUP(A691,Inventory!$A$5:$B$5011, 2, FALSE),0)</f>
        <v>0</v>
      </c>
      <c r="C691" s="66">
        <f t="shared" si="47"/>
        <v>0</v>
      </c>
      <c r="D691" s="67"/>
      <c r="E691" s="66" t="str">
        <f t="shared" si="48"/>
        <v/>
      </c>
      <c r="F691" s="67"/>
      <c r="G691" s="38" t="e">
        <f t="shared" si="49"/>
        <v>#VALUE!</v>
      </c>
      <c r="H691" s="39"/>
      <c r="I691" s="21"/>
      <c r="J691" s="21"/>
      <c r="L691">
        <f>IF(SUM($B$3:B690) + B691 &gt; $J$25, IF(SUM($B$3:B690) &lt; $J$25, $J$25 - SUM($B$3:B690), 0), B691)</f>
        <v>0</v>
      </c>
      <c r="M691">
        <f t="shared" si="46"/>
        <v>0</v>
      </c>
    </row>
    <row r="692" spans="1:13" x14ac:dyDescent="0.25">
      <c r="A692" s="21">
        <v>690</v>
      </c>
      <c r="B692" s="37">
        <f>IFERROR(VLOOKUP(A692,Inventory!$A$5:$B$5011, 2, FALSE),0)</f>
        <v>0</v>
      </c>
      <c r="C692" s="66">
        <f t="shared" si="47"/>
        <v>0</v>
      </c>
      <c r="D692" s="67"/>
      <c r="E692" s="66" t="str">
        <f t="shared" si="48"/>
        <v/>
      </c>
      <c r="F692" s="67"/>
      <c r="G692" s="38" t="e">
        <f t="shared" si="49"/>
        <v>#VALUE!</v>
      </c>
      <c r="H692" s="39"/>
      <c r="I692" s="21"/>
      <c r="J692" s="21"/>
      <c r="L692">
        <f>IF(SUM($B$3:B691) + B692 &gt; $J$25, IF(SUM($B$3:B691) &lt; $J$25, $J$25 - SUM($B$3:B691), 0), B692)</f>
        <v>0</v>
      </c>
      <c r="M692">
        <f t="shared" si="46"/>
        <v>0</v>
      </c>
    </row>
    <row r="693" spans="1:13" x14ac:dyDescent="0.25">
      <c r="A693" s="21">
        <v>691</v>
      </c>
      <c r="B693" s="37">
        <f>IFERROR(VLOOKUP(A693,Inventory!$A$5:$B$5011, 2, FALSE),0)</f>
        <v>0</v>
      </c>
      <c r="C693" s="66">
        <f t="shared" si="47"/>
        <v>0</v>
      </c>
      <c r="D693" s="67"/>
      <c r="E693" s="66" t="str">
        <f t="shared" si="48"/>
        <v/>
      </c>
      <c r="F693" s="67"/>
      <c r="G693" s="38" t="e">
        <f t="shared" si="49"/>
        <v>#VALUE!</v>
      </c>
      <c r="H693" s="39"/>
      <c r="I693" s="21"/>
      <c r="J693" s="21"/>
      <c r="L693">
        <f>IF(SUM($B$3:B692) + B693 &gt; $J$25, IF(SUM($B$3:B692) &lt; $J$25, $J$25 - SUM($B$3:B692), 0), B693)</f>
        <v>0</v>
      </c>
      <c r="M693">
        <f t="shared" si="46"/>
        <v>0</v>
      </c>
    </row>
    <row r="694" spans="1:13" x14ac:dyDescent="0.25">
      <c r="A694" s="21">
        <v>692</v>
      </c>
      <c r="B694" s="37">
        <f>IFERROR(VLOOKUP(A694,Inventory!$A$5:$B$5011, 2, FALSE),0)</f>
        <v>0</v>
      </c>
      <c r="C694" s="66">
        <f t="shared" si="47"/>
        <v>0</v>
      </c>
      <c r="D694" s="67"/>
      <c r="E694" s="66" t="str">
        <f t="shared" si="48"/>
        <v/>
      </c>
      <c r="F694" s="67"/>
      <c r="G694" s="38" t="e">
        <f t="shared" si="49"/>
        <v>#VALUE!</v>
      </c>
      <c r="H694" s="39"/>
      <c r="I694" s="21"/>
      <c r="J694" s="21"/>
      <c r="L694">
        <f>IF(SUM($B$3:B693) + B694 &gt; $J$25, IF(SUM($B$3:B693) &lt; $J$25, $J$25 - SUM($B$3:B693), 0), B694)</f>
        <v>0</v>
      </c>
      <c r="M694">
        <f t="shared" si="46"/>
        <v>0</v>
      </c>
    </row>
    <row r="695" spans="1:13" x14ac:dyDescent="0.25">
      <c r="A695" s="21">
        <v>693</v>
      </c>
      <c r="B695" s="37">
        <f>IFERROR(VLOOKUP(A695,Inventory!$A$5:$B$5011, 2, FALSE),0)</f>
        <v>0</v>
      </c>
      <c r="C695" s="66">
        <f t="shared" si="47"/>
        <v>0</v>
      </c>
      <c r="D695" s="67"/>
      <c r="E695" s="66" t="str">
        <f t="shared" si="48"/>
        <v/>
      </c>
      <c r="F695" s="67"/>
      <c r="G695" s="38" t="e">
        <f t="shared" si="49"/>
        <v>#VALUE!</v>
      </c>
      <c r="H695" s="39"/>
      <c r="I695" s="21"/>
      <c r="J695" s="21"/>
      <c r="L695">
        <f>IF(SUM($B$3:B694) + B695 &gt; $J$25, IF(SUM($B$3:B694) &lt; $J$25, $J$25 - SUM($B$3:B694), 0), B695)</f>
        <v>0</v>
      </c>
      <c r="M695">
        <f t="shared" si="46"/>
        <v>0</v>
      </c>
    </row>
    <row r="696" spans="1:13" x14ac:dyDescent="0.25">
      <c r="A696" s="21">
        <v>694</v>
      </c>
      <c r="B696" s="37">
        <f>IFERROR(VLOOKUP(A696,Inventory!$A$5:$B$5011, 2, FALSE),0)</f>
        <v>0</v>
      </c>
      <c r="C696" s="66">
        <f t="shared" si="47"/>
        <v>0</v>
      </c>
      <c r="D696" s="67"/>
      <c r="E696" s="66" t="str">
        <f t="shared" si="48"/>
        <v/>
      </c>
      <c r="F696" s="67"/>
      <c r="G696" s="38" t="e">
        <f t="shared" si="49"/>
        <v>#VALUE!</v>
      </c>
      <c r="H696" s="39"/>
      <c r="I696" s="21"/>
      <c r="J696" s="21"/>
      <c r="L696">
        <f>IF(SUM($B$3:B695) + B696 &gt; $J$25, IF(SUM($B$3:B695) &lt; $J$25, $J$25 - SUM($B$3:B695), 0), B696)</f>
        <v>0</v>
      </c>
      <c r="M696">
        <f t="shared" si="46"/>
        <v>0</v>
      </c>
    </row>
    <row r="697" spans="1:13" x14ac:dyDescent="0.25">
      <c r="A697" s="21">
        <v>695</v>
      </c>
      <c r="B697" s="37">
        <f>IFERROR(VLOOKUP(A697,Inventory!$A$5:$B$5011, 2, FALSE),0)</f>
        <v>0</v>
      </c>
      <c r="C697" s="66">
        <f t="shared" si="47"/>
        <v>0</v>
      </c>
      <c r="D697" s="67"/>
      <c r="E697" s="66" t="str">
        <f t="shared" si="48"/>
        <v/>
      </c>
      <c r="F697" s="67"/>
      <c r="G697" s="38" t="e">
        <f t="shared" si="49"/>
        <v>#VALUE!</v>
      </c>
      <c r="H697" s="39"/>
      <c r="I697" s="21"/>
      <c r="J697" s="21"/>
      <c r="L697">
        <f>IF(SUM($B$3:B696) + B697 &gt; $J$25, IF(SUM($B$3:B696) &lt; $J$25, $J$25 - SUM($B$3:B696), 0), B697)</f>
        <v>0</v>
      </c>
      <c r="M697">
        <f t="shared" si="46"/>
        <v>0</v>
      </c>
    </row>
    <row r="698" spans="1:13" x14ac:dyDescent="0.25">
      <c r="A698" s="21">
        <v>696</v>
      </c>
      <c r="B698" s="37">
        <f>IFERROR(VLOOKUP(A698,Inventory!$A$5:$B$5011, 2, FALSE),0)</f>
        <v>0</v>
      </c>
      <c r="C698" s="66">
        <f t="shared" si="47"/>
        <v>0</v>
      </c>
      <c r="D698" s="67"/>
      <c r="E698" s="66" t="str">
        <f t="shared" si="48"/>
        <v/>
      </c>
      <c r="F698" s="67"/>
      <c r="G698" s="38" t="e">
        <f t="shared" si="49"/>
        <v>#VALUE!</v>
      </c>
      <c r="H698" s="39"/>
      <c r="I698" s="21"/>
      <c r="J698" s="21"/>
      <c r="L698">
        <f>IF(SUM($B$3:B697) + B698 &gt; $J$25, IF(SUM($B$3:B697) &lt; $J$25, $J$25 - SUM($B$3:B697), 0), B698)</f>
        <v>0</v>
      </c>
      <c r="M698">
        <f t="shared" si="46"/>
        <v>0</v>
      </c>
    </row>
    <row r="699" spans="1:13" x14ac:dyDescent="0.25">
      <c r="A699" s="21">
        <v>697</v>
      </c>
      <c r="B699" s="37">
        <f>IFERROR(VLOOKUP(A699,Inventory!$A$5:$B$5011, 2, FALSE),0)</f>
        <v>0</v>
      </c>
      <c r="C699" s="66">
        <f t="shared" si="47"/>
        <v>0</v>
      </c>
      <c r="D699" s="67"/>
      <c r="E699" s="66" t="str">
        <f t="shared" si="48"/>
        <v/>
      </c>
      <c r="F699" s="67"/>
      <c r="G699" s="38" t="e">
        <f t="shared" si="49"/>
        <v>#VALUE!</v>
      </c>
      <c r="H699" s="39"/>
      <c r="I699" s="21"/>
      <c r="J699" s="21"/>
      <c r="L699">
        <f>IF(SUM($B$3:B698) + B699 &gt; $J$25, IF(SUM($B$3:B698) &lt; $J$25, $J$25 - SUM($B$3:B698), 0), B699)</f>
        <v>0</v>
      </c>
      <c r="M699">
        <f t="shared" si="46"/>
        <v>0</v>
      </c>
    </row>
    <row r="700" spans="1:13" x14ac:dyDescent="0.25">
      <c r="A700" s="21">
        <v>698</v>
      </c>
      <c r="B700" s="37">
        <f>IFERROR(VLOOKUP(A700,Inventory!$A$5:$B$5011, 2, FALSE),0)</f>
        <v>0</v>
      </c>
      <c r="C700" s="66">
        <f t="shared" si="47"/>
        <v>0</v>
      </c>
      <c r="D700" s="67"/>
      <c r="E700" s="66" t="str">
        <f t="shared" si="48"/>
        <v/>
      </c>
      <c r="F700" s="67"/>
      <c r="G700" s="38" t="e">
        <f t="shared" si="49"/>
        <v>#VALUE!</v>
      </c>
      <c r="H700" s="39"/>
      <c r="I700" s="21"/>
      <c r="J700" s="21"/>
      <c r="L700">
        <f>IF(SUM($B$3:B699) + B700 &gt; $J$25, IF(SUM($B$3:B699) &lt; $J$25, $J$25 - SUM($B$3:B699), 0), B700)</f>
        <v>0</v>
      </c>
      <c r="M700">
        <f t="shared" si="46"/>
        <v>0</v>
      </c>
    </row>
    <row r="701" spans="1:13" x14ac:dyDescent="0.25">
      <c r="A701" s="21">
        <v>699</v>
      </c>
      <c r="B701" s="37">
        <f>IFERROR(VLOOKUP(A701,Inventory!$A$5:$B$5011, 2, FALSE),0)</f>
        <v>0</v>
      </c>
      <c r="C701" s="66">
        <f t="shared" si="47"/>
        <v>0</v>
      </c>
      <c r="D701" s="67"/>
      <c r="E701" s="66" t="str">
        <f t="shared" si="48"/>
        <v/>
      </c>
      <c r="F701" s="67"/>
      <c r="G701" s="38" t="e">
        <f t="shared" si="49"/>
        <v>#VALUE!</v>
      </c>
      <c r="H701" s="39"/>
      <c r="I701" s="21"/>
      <c r="J701" s="21"/>
      <c r="L701">
        <f>IF(SUM($B$3:B700) + B701 &gt; $J$25, IF(SUM($B$3:B700) &lt; $J$25, $J$25 - SUM($B$3:B700), 0), B701)</f>
        <v>0</v>
      </c>
      <c r="M701">
        <f t="shared" si="46"/>
        <v>0</v>
      </c>
    </row>
    <row r="702" spans="1:13" x14ac:dyDescent="0.25">
      <c r="A702" s="21">
        <v>700</v>
      </c>
      <c r="B702" s="37">
        <f>IFERROR(VLOOKUP(A702,Inventory!$A$5:$B$5011, 2, FALSE),0)</f>
        <v>0</v>
      </c>
      <c r="C702" s="66">
        <f t="shared" si="47"/>
        <v>0</v>
      </c>
      <c r="D702" s="67"/>
      <c r="E702" s="66" t="str">
        <f t="shared" si="48"/>
        <v/>
      </c>
      <c r="F702" s="67"/>
      <c r="G702" s="38" t="e">
        <f t="shared" si="49"/>
        <v>#VALUE!</v>
      </c>
      <c r="H702" s="39"/>
      <c r="I702" s="21"/>
      <c r="J702" s="21"/>
      <c r="L702">
        <f>IF(SUM($B$3:B701) + B702 &gt; $J$25, IF(SUM($B$3:B701) &lt; $J$25, $J$25 - SUM($B$3:B701), 0), B702)</f>
        <v>0</v>
      </c>
      <c r="M702">
        <f t="shared" si="46"/>
        <v>0</v>
      </c>
    </row>
    <row r="703" spans="1:13" x14ac:dyDescent="0.25">
      <c r="A703" s="21">
        <v>701</v>
      </c>
      <c r="B703" s="37">
        <f>IFERROR(VLOOKUP(A703,Inventory!$A$5:$B$5011, 2, FALSE),0)</f>
        <v>0</v>
      </c>
      <c r="C703" s="66">
        <f t="shared" si="47"/>
        <v>0</v>
      </c>
      <c r="D703" s="67"/>
      <c r="E703" s="66" t="str">
        <f t="shared" si="48"/>
        <v/>
      </c>
      <c r="F703" s="67"/>
      <c r="G703" s="38" t="e">
        <f t="shared" si="49"/>
        <v>#VALUE!</v>
      </c>
      <c r="H703" s="39"/>
      <c r="I703" s="21"/>
      <c r="J703" s="21"/>
      <c r="L703">
        <f>IF(SUM($B$3:B702) + B703 &gt; $J$25, IF(SUM($B$3:B702) &lt; $J$25, $J$25 - SUM($B$3:B702), 0), B703)</f>
        <v>0</v>
      </c>
      <c r="M703">
        <f t="shared" si="46"/>
        <v>0</v>
      </c>
    </row>
    <row r="704" spans="1:13" x14ac:dyDescent="0.25">
      <c r="A704" s="21">
        <v>702</v>
      </c>
      <c r="B704" s="37">
        <f>IFERROR(VLOOKUP(A704,Inventory!$A$5:$B$5011, 2, FALSE),0)</f>
        <v>0</v>
      </c>
      <c r="C704" s="66">
        <f t="shared" si="47"/>
        <v>0</v>
      </c>
      <c r="D704" s="67"/>
      <c r="E704" s="66" t="str">
        <f t="shared" si="48"/>
        <v/>
      </c>
      <c r="F704" s="67"/>
      <c r="G704" s="38" t="e">
        <f t="shared" si="49"/>
        <v>#VALUE!</v>
      </c>
      <c r="H704" s="39"/>
      <c r="I704" s="21"/>
      <c r="J704" s="21"/>
      <c r="L704">
        <f>IF(SUM($B$3:B703) + B704 &gt; $J$25, IF(SUM($B$3:B703) &lt; $J$25, $J$25 - SUM($B$3:B703), 0), B704)</f>
        <v>0</v>
      </c>
      <c r="M704">
        <f t="shared" si="46"/>
        <v>0</v>
      </c>
    </row>
    <row r="705" spans="1:13" x14ac:dyDescent="0.25">
      <c r="A705" s="21">
        <v>703</v>
      </c>
      <c r="B705" s="37">
        <f>IFERROR(VLOOKUP(A705,Inventory!$A$5:$B$5011, 2, FALSE),0)</f>
        <v>0</v>
      </c>
      <c r="C705" s="66">
        <f t="shared" si="47"/>
        <v>0</v>
      </c>
      <c r="D705" s="67"/>
      <c r="E705" s="66" t="str">
        <f t="shared" si="48"/>
        <v/>
      </c>
      <c r="F705" s="67"/>
      <c r="G705" s="38" t="e">
        <f t="shared" si="49"/>
        <v>#VALUE!</v>
      </c>
      <c r="H705" s="39"/>
      <c r="I705" s="21"/>
      <c r="J705" s="21"/>
      <c r="L705">
        <f>IF(SUM($B$3:B704) + B705 &gt; $J$25, IF(SUM($B$3:B704) &lt; $J$25, $J$25 - SUM($B$3:B704), 0), B705)</f>
        <v>0</v>
      </c>
      <c r="M705">
        <f t="shared" si="46"/>
        <v>0</v>
      </c>
    </row>
    <row r="706" spans="1:13" x14ac:dyDescent="0.25">
      <c r="A706" s="21">
        <v>704</v>
      </c>
      <c r="B706" s="37">
        <f>IFERROR(VLOOKUP(A706,Inventory!$A$5:$B$5011, 2, FALSE),0)</f>
        <v>0</v>
      </c>
      <c r="C706" s="66">
        <f t="shared" si="47"/>
        <v>0</v>
      </c>
      <c r="D706" s="67"/>
      <c r="E706" s="66" t="str">
        <f t="shared" si="48"/>
        <v/>
      </c>
      <c r="F706" s="67"/>
      <c r="G706" s="38" t="e">
        <f t="shared" si="49"/>
        <v>#VALUE!</v>
      </c>
      <c r="H706" s="39"/>
      <c r="I706" s="21"/>
      <c r="J706" s="21"/>
      <c r="L706">
        <f>IF(SUM($B$3:B705) + B706 &gt; $J$25, IF(SUM($B$3:B705) &lt; $J$25, $J$25 - SUM($B$3:B705), 0), B706)</f>
        <v>0</v>
      </c>
      <c r="M706">
        <f t="shared" si="46"/>
        <v>0</v>
      </c>
    </row>
    <row r="707" spans="1:13" x14ac:dyDescent="0.25">
      <c r="A707" s="21">
        <v>705</v>
      </c>
      <c r="B707" s="37">
        <f>IFERROR(VLOOKUP(A707,Inventory!$A$5:$B$5011, 2, FALSE),0)</f>
        <v>0</v>
      </c>
      <c r="C707" s="66">
        <f t="shared" si="47"/>
        <v>0</v>
      </c>
      <c r="D707" s="67"/>
      <c r="E707" s="66" t="str">
        <f t="shared" si="48"/>
        <v/>
      </c>
      <c r="F707" s="67"/>
      <c r="G707" s="38" t="e">
        <f t="shared" si="49"/>
        <v>#VALUE!</v>
      </c>
      <c r="H707" s="39"/>
      <c r="I707" s="21"/>
      <c r="J707" s="21"/>
      <c r="L707">
        <f>IF(SUM($B$3:B706) + B707 &gt; $J$25, IF(SUM($B$3:B706) &lt; $J$25, $J$25 - SUM($B$3:B706), 0), B707)</f>
        <v>0</v>
      </c>
      <c r="M707">
        <f t="shared" si="46"/>
        <v>0</v>
      </c>
    </row>
    <row r="708" spans="1:13" x14ac:dyDescent="0.25">
      <c r="A708" s="21">
        <v>706</v>
      </c>
      <c r="B708" s="37">
        <f>IFERROR(VLOOKUP(A708,Inventory!$A$5:$B$5011, 2, FALSE),0)</f>
        <v>0</v>
      </c>
      <c r="C708" s="66">
        <f t="shared" si="47"/>
        <v>0</v>
      </c>
      <c r="D708" s="67"/>
      <c r="E708" s="66" t="str">
        <f t="shared" si="48"/>
        <v/>
      </c>
      <c r="F708" s="67"/>
      <c r="G708" s="38" t="e">
        <f t="shared" si="49"/>
        <v>#VALUE!</v>
      </c>
      <c r="H708" s="39"/>
      <c r="I708" s="21"/>
      <c r="J708" s="21"/>
      <c r="L708">
        <f>IF(SUM($B$3:B707) + B708 &gt; $J$25, IF(SUM($B$3:B707) &lt; $J$25, $J$25 - SUM($B$3:B707), 0), B708)</f>
        <v>0</v>
      </c>
      <c r="M708">
        <f t="shared" si="46"/>
        <v>0</v>
      </c>
    </row>
    <row r="709" spans="1:13" x14ac:dyDescent="0.25">
      <c r="A709" s="21">
        <v>707</v>
      </c>
      <c r="B709" s="37">
        <f>IFERROR(VLOOKUP(A709,Inventory!$A$5:$B$5011, 2, FALSE),0)</f>
        <v>0</v>
      </c>
      <c r="C709" s="66">
        <f t="shared" si="47"/>
        <v>0</v>
      </c>
      <c r="D709" s="67"/>
      <c r="E709" s="66" t="str">
        <f t="shared" si="48"/>
        <v/>
      </c>
      <c r="F709" s="67"/>
      <c r="G709" s="38" t="e">
        <f t="shared" si="49"/>
        <v>#VALUE!</v>
      </c>
      <c r="H709" s="39"/>
      <c r="I709" s="21"/>
      <c r="J709" s="21"/>
      <c r="L709">
        <f>IF(SUM($B$3:B708) + B709 &gt; $J$25, IF(SUM($B$3:B708) &lt; $J$25, $J$25 - SUM($B$3:B708), 0), B709)</f>
        <v>0</v>
      </c>
      <c r="M709">
        <f t="shared" ref="M709:M772" si="50">IF(L708&gt;=$J$25,L709,(L709+L708))</f>
        <v>0</v>
      </c>
    </row>
    <row r="710" spans="1:13" x14ac:dyDescent="0.25">
      <c r="A710" s="21">
        <v>708</v>
      </c>
      <c r="B710" s="37">
        <f>IFERROR(VLOOKUP(A710,Inventory!$A$5:$B$5011, 2, FALSE),0)</f>
        <v>0</v>
      </c>
      <c r="C710" s="66">
        <f t="shared" si="47"/>
        <v>0</v>
      </c>
      <c r="D710" s="67"/>
      <c r="E710" s="66" t="str">
        <f t="shared" si="48"/>
        <v/>
      </c>
      <c r="F710" s="67"/>
      <c r="G710" s="38" t="e">
        <f t="shared" si="49"/>
        <v>#VALUE!</v>
      </c>
      <c r="H710" s="39"/>
      <c r="I710" s="21"/>
      <c r="J710" s="21"/>
      <c r="L710">
        <f>IF(SUM($B$3:B709) + B710 &gt; $J$25, IF(SUM($B$3:B709) &lt; $J$25, $J$25 - SUM($B$3:B709), 0), B710)</f>
        <v>0</v>
      </c>
      <c r="M710">
        <f t="shared" si="50"/>
        <v>0</v>
      </c>
    </row>
    <row r="711" spans="1:13" x14ac:dyDescent="0.25">
      <c r="A711" s="21">
        <v>709</v>
      </c>
      <c r="B711" s="37">
        <f>IFERROR(VLOOKUP(A711,Inventory!$A$5:$B$5011, 2, FALSE),0)</f>
        <v>0</v>
      </c>
      <c r="C711" s="66">
        <f t="shared" si="47"/>
        <v>0</v>
      </c>
      <c r="D711" s="67"/>
      <c r="E711" s="66" t="str">
        <f t="shared" si="48"/>
        <v/>
      </c>
      <c r="F711" s="67"/>
      <c r="G711" s="38" t="e">
        <f t="shared" si="49"/>
        <v>#VALUE!</v>
      </c>
      <c r="H711" s="39"/>
      <c r="I711" s="21"/>
      <c r="J711" s="21"/>
      <c r="L711">
        <f>IF(SUM($B$3:B710) + B711 &gt; $J$25, IF(SUM($B$3:B710) &lt; $J$25, $J$25 - SUM($B$3:B710), 0), B711)</f>
        <v>0</v>
      </c>
      <c r="M711">
        <f t="shared" si="50"/>
        <v>0</v>
      </c>
    </row>
    <row r="712" spans="1:13" x14ac:dyDescent="0.25">
      <c r="A712" s="21">
        <v>710</v>
      </c>
      <c r="B712" s="37">
        <f>IFERROR(VLOOKUP(A712,Inventory!$A$5:$B$5011, 2, FALSE),0)</f>
        <v>0</v>
      </c>
      <c r="C712" s="66">
        <f t="shared" si="47"/>
        <v>0</v>
      </c>
      <c r="D712" s="67"/>
      <c r="E712" s="66" t="str">
        <f t="shared" si="48"/>
        <v/>
      </c>
      <c r="F712" s="67"/>
      <c r="G712" s="38" t="e">
        <f t="shared" si="49"/>
        <v>#VALUE!</v>
      </c>
      <c r="H712" s="39"/>
      <c r="I712" s="21"/>
      <c r="J712" s="21"/>
      <c r="L712">
        <f>IF(SUM($B$3:B711) + B712 &gt; $J$25, IF(SUM($B$3:B711) &lt; $J$25, $J$25 - SUM($B$3:B711), 0), B712)</f>
        <v>0</v>
      </c>
      <c r="M712">
        <f t="shared" si="50"/>
        <v>0</v>
      </c>
    </row>
    <row r="713" spans="1:13" x14ac:dyDescent="0.25">
      <c r="A713" s="21">
        <v>711</v>
      </c>
      <c r="B713" s="37">
        <f>IFERROR(VLOOKUP(A713,Inventory!$A$5:$B$5011, 2, FALSE),0)</f>
        <v>0</v>
      </c>
      <c r="C713" s="66">
        <f t="shared" si="47"/>
        <v>0</v>
      </c>
      <c r="D713" s="67"/>
      <c r="E713" s="66" t="str">
        <f t="shared" si="48"/>
        <v/>
      </c>
      <c r="F713" s="67"/>
      <c r="G713" s="38" t="e">
        <f t="shared" si="49"/>
        <v>#VALUE!</v>
      </c>
      <c r="H713" s="39"/>
      <c r="I713" s="21"/>
      <c r="J713" s="21"/>
      <c r="L713">
        <f>IF(SUM($B$3:B712) + B713 &gt; $J$25, IF(SUM($B$3:B712) &lt; $J$25, $J$25 - SUM($B$3:B712), 0), B713)</f>
        <v>0</v>
      </c>
      <c r="M713">
        <f t="shared" si="50"/>
        <v>0</v>
      </c>
    </row>
    <row r="714" spans="1:13" x14ac:dyDescent="0.25">
      <c r="A714" s="21">
        <v>712</v>
      </c>
      <c r="B714" s="37">
        <f>IFERROR(VLOOKUP(A714,Inventory!$A$5:$B$5011, 2, FALSE),0)</f>
        <v>0</v>
      </c>
      <c r="C714" s="66">
        <f t="shared" si="47"/>
        <v>0</v>
      </c>
      <c r="D714" s="67"/>
      <c r="E714" s="66" t="str">
        <f t="shared" si="48"/>
        <v/>
      </c>
      <c r="F714" s="67"/>
      <c r="G714" s="38" t="e">
        <f t="shared" si="49"/>
        <v>#VALUE!</v>
      </c>
      <c r="H714" s="39"/>
      <c r="I714" s="21"/>
      <c r="J714" s="21"/>
      <c r="L714">
        <f>IF(SUM($B$3:B713) + B714 &gt; $J$25, IF(SUM($B$3:B713) &lt; $J$25, $J$25 - SUM($B$3:B713), 0), B714)</f>
        <v>0</v>
      </c>
      <c r="M714">
        <f t="shared" si="50"/>
        <v>0</v>
      </c>
    </row>
    <row r="715" spans="1:13" x14ac:dyDescent="0.25">
      <c r="A715" s="21">
        <v>713</v>
      </c>
      <c r="B715" s="37">
        <f>IFERROR(VLOOKUP(A715,Inventory!$A$5:$B$5011, 2, FALSE),0)</f>
        <v>0</v>
      </c>
      <c r="C715" s="66">
        <f t="shared" si="47"/>
        <v>0</v>
      </c>
      <c r="D715" s="67"/>
      <c r="E715" s="66" t="str">
        <f t="shared" si="48"/>
        <v/>
      </c>
      <c r="F715" s="67"/>
      <c r="G715" s="38" t="e">
        <f t="shared" si="49"/>
        <v>#VALUE!</v>
      </c>
      <c r="H715" s="39"/>
      <c r="I715" s="21"/>
      <c r="J715" s="21"/>
      <c r="L715">
        <f>IF(SUM($B$3:B714) + B715 &gt; $J$25, IF(SUM($B$3:B714) &lt; $J$25, $J$25 - SUM($B$3:B714), 0), B715)</f>
        <v>0</v>
      </c>
      <c r="M715">
        <f t="shared" si="50"/>
        <v>0</v>
      </c>
    </row>
    <row r="716" spans="1:13" x14ac:dyDescent="0.25">
      <c r="A716" s="21">
        <v>714</v>
      </c>
      <c r="B716" s="37">
        <f>IFERROR(VLOOKUP(A716,Inventory!$A$5:$B$5011, 2, FALSE),0)</f>
        <v>0</v>
      </c>
      <c r="C716" s="66">
        <f t="shared" si="47"/>
        <v>0</v>
      </c>
      <c r="D716" s="67"/>
      <c r="E716" s="66" t="str">
        <f t="shared" si="48"/>
        <v/>
      </c>
      <c r="F716" s="67"/>
      <c r="G716" s="38" t="e">
        <f t="shared" si="49"/>
        <v>#VALUE!</v>
      </c>
      <c r="H716" s="39"/>
      <c r="I716" s="21"/>
      <c r="J716" s="21"/>
      <c r="L716">
        <f>IF(SUM($B$3:B715) + B716 &gt; $J$25, IF(SUM($B$3:B715) &lt; $J$25, $J$25 - SUM($B$3:B715), 0), B716)</f>
        <v>0</v>
      </c>
      <c r="M716">
        <f t="shared" si="50"/>
        <v>0</v>
      </c>
    </row>
    <row r="717" spans="1:13" x14ac:dyDescent="0.25">
      <c r="A717" s="21">
        <v>715</v>
      </c>
      <c r="B717" s="37">
        <f>IFERROR(VLOOKUP(A717,Inventory!$A$5:$B$5011, 2, FALSE),0)</f>
        <v>0</v>
      </c>
      <c r="C717" s="66">
        <f t="shared" si="47"/>
        <v>0</v>
      </c>
      <c r="D717" s="67"/>
      <c r="E717" s="66" t="str">
        <f t="shared" si="48"/>
        <v/>
      </c>
      <c r="F717" s="67"/>
      <c r="G717" s="38" t="e">
        <f t="shared" si="49"/>
        <v>#VALUE!</v>
      </c>
      <c r="H717" s="39"/>
      <c r="I717" s="21"/>
      <c r="J717" s="21"/>
      <c r="L717">
        <f>IF(SUM($B$3:B716) + B717 &gt; $J$25, IF(SUM($B$3:B716) &lt; $J$25, $J$25 - SUM($B$3:B716), 0), B717)</f>
        <v>0</v>
      </c>
      <c r="M717">
        <f t="shared" si="50"/>
        <v>0</v>
      </c>
    </row>
    <row r="718" spans="1:13" x14ac:dyDescent="0.25">
      <c r="A718" s="21">
        <v>716</v>
      </c>
      <c r="B718" s="37">
        <f>IFERROR(VLOOKUP(A718,Inventory!$A$5:$B$5011, 2, FALSE),0)</f>
        <v>0</v>
      </c>
      <c r="C718" s="66">
        <f t="shared" si="47"/>
        <v>0</v>
      </c>
      <c r="D718" s="67"/>
      <c r="E718" s="66" t="str">
        <f t="shared" si="48"/>
        <v/>
      </c>
      <c r="F718" s="67"/>
      <c r="G718" s="38" t="e">
        <f t="shared" si="49"/>
        <v>#VALUE!</v>
      </c>
      <c r="H718" s="39"/>
      <c r="I718" s="21"/>
      <c r="J718" s="21"/>
      <c r="L718">
        <f>IF(SUM($B$3:B717) + B718 &gt; $J$25, IF(SUM($B$3:B717) &lt; $J$25, $J$25 - SUM($B$3:B717), 0), B718)</f>
        <v>0</v>
      </c>
      <c r="M718">
        <f t="shared" si="50"/>
        <v>0</v>
      </c>
    </row>
    <row r="719" spans="1:13" x14ac:dyDescent="0.25">
      <c r="A719" s="21">
        <v>717</v>
      </c>
      <c r="B719" s="37">
        <f>IFERROR(VLOOKUP(A719,Inventory!$A$5:$B$5011, 2, FALSE),0)</f>
        <v>0</v>
      </c>
      <c r="C719" s="66">
        <f t="shared" si="47"/>
        <v>0</v>
      </c>
      <c r="D719" s="67"/>
      <c r="E719" s="66" t="str">
        <f t="shared" si="48"/>
        <v/>
      </c>
      <c r="F719" s="67"/>
      <c r="G719" s="38" t="e">
        <f t="shared" si="49"/>
        <v>#VALUE!</v>
      </c>
      <c r="H719" s="39"/>
      <c r="I719" s="21"/>
      <c r="J719" s="21"/>
      <c r="L719">
        <f>IF(SUM($B$3:B718) + B719 &gt; $J$25, IF(SUM($B$3:B718) &lt; $J$25, $J$25 - SUM($B$3:B718), 0), B719)</f>
        <v>0</v>
      </c>
      <c r="M719">
        <f t="shared" si="50"/>
        <v>0</v>
      </c>
    </row>
    <row r="720" spans="1:13" x14ac:dyDescent="0.25">
      <c r="A720" s="21">
        <v>718</v>
      </c>
      <c r="B720" s="37">
        <f>IFERROR(VLOOKUP(A720,Inventory!$A$5:$B$5011, 2, FALSE),0)</f>
        <v>0</v>
      </c>
      <c r="C720" s="66">
        <f t="shared" si="47"/>
        <v>0</v>
      </c>
      <c r="D720" s="67"/>
      <c r="E720" s="66" t="str">
        <f t="shared" si="48"/>
        <v/>
      </c>
      <c r="F720" s="67"/>
      <c r="G720" s="38" t="e">
        <f t="shared" si="49"/>
        <v>#VALUE!</v>
      </c>
      <c r="H720" s="39"/>
      <c r="I720" s="21"/>
      <c r="J720" s="21"/>
      <c r="L720">
        <f>IF(SUM($B$3:B719) + B720 &gt; $J$25, IF(SUM($B$3:B719) &lt; $J$25, $J$25 - SUM($B$3:B719), 0), B720)</f>
        <v>0</v>
      </c>
      <c r="M720">
        <f t="shared" si="50"/>
        <v>0</v>
      </c>
    </row>
    <row r="721" spans="1:13" x14ac:dyDescent="0.25">
      <c r="A721" s="21">
        <v>719</v>
      </c>
      <c r="B721" s="37">
        <f>IFERROR(VLOOKUP(A721,Inventory!$A$5:$B$5011, 2, FALSE),0)</f>
        <v>0</v>
      </c>
      <c r="C721" s="66">
        <f t="shared" si="47"/>
        <v>0</v>
      </c>
      <c r="D721" s="67"/>
      <c r="E721" s="66" t="str">
        <f t="shared" si="48"/>
        <v/>
      </c>
      <c r="F721" s="67"/>
      <c r="G721" s="38" t="e">
        <f t="shared" si="49"/>
        <v>#VALUE!</v>
      </c>
      <c r="H721" s="39"/>
      <c r="I721" s="21"/>
      <c r="J721" s="21"/>
      <c r="L721">
        <f>IF(SUM($B$3:B720) + B721 &gt; $J$25, IF(SUM($B$3:B720) &lt; $J$25, $J$25 - SUM($B$3:B720), 0), B721)</f>
        <v>0</v>
      </c>
      <c r="M721">
        <f t="shared" si="50"/>
        <v>0</v>
      </c>
    </row>
    <row r="722" spans="1:13" x14ac:dyDescent="0.25">
      <c r="A722" s="21">
        <v>720</v>
      </c>
      <c r="B722" s="37">
        <f>IFERROR(VLOOKUP(A722,Inventory!$A$5:$B$5011, 2, FALSE),0)</f>
        <v>0</v>
      </c>
      <c r="C722" s="66">
        <f t="shared" si="47"/>
        <v>0</v>
      </c>
      <c r="D722" s="67"/>
      <c r="E722" s="66" t="str">
        <f t="shared" si="48"/>
        <v/>
      </c>
      <c r="F722" s="67"/>
      <c r="G722" s="38" t="e">
        <f t="shared" si="49"/>
        <v>#VALUE!</v>
      </c>
      <c r="H722" s="39"/>
      <c r="I722" s="21"/>
      <c r="J722" s="21"/>
      <c r="L722">
        <f>IF(SUM($B$3:B721) + B722 &gt; $J$25, IF(SUM($B$3:B721) &lt; $J$25, $J$25 - SUM($B$3:B721), 0), B722)</f>
        <v>0</v>
      </c>
      <c r="M722">
        <f t="shared" si="50"/>
        <v>0</v>
      </c>
    </row>
    <row r="723" spans="1:13" x14ac:dyDescent="0.25">
      <c r="A723" s="21">
        <v>721</v>
      </c>
      <c r="B723" s="37">
        <f>IFERROR(VLOOKUP(A723,Inventory!$A$5:$B$5011, 2, FALSE),0)</f>
        <v>0</v>
      </c>
      <c r="C723" s="66">
        <f t="shared" si="47"/>
        <v>0</v>
      </c>
      <c r="D723" s="67"/>
      <c r="E723" s="66" t="str">
        <f t="shared" si="48"/>
        <v/>
      </c>
      <c r="F723" s="67"/>
      <c r="G723" s="38" t="e">
        <f t="shared" si="49"/>
        <v>#VALUE!</v>
      </c>
      <c r="H723" s="39"/>
      <c r="I723" s="21"/>
      <c r="J723" s="21"/>
      <c r="L723">
        <f>IF(SUM($B$3:B722) + B723 &gt; $J$25, IF(SUM($B$3:B722) &lt; $J$25, $J$25 - SUM($B$3:B722), 0), B723)</f>
        <v>0</v>
      </c>
      <c r="M723">
        <f t="shared" si="50"/>
        <v>0</v>
      </c>
    </row>
    <row r="724" spans="1:13" x14ac:dyDescent="0.25">
      <c r="A724" s="21">
        <v>722</v>
      </c>
      <c r="B724" s="37">
        <f>IFERROR(VLOOKUP(A724,Inventory!$A$5:$B$5011, 2, FALSE),0)</f>
        <v>0</v>
      </c>
      <c r="C724" s="66">
        <f t="shared" si="47"/>
        <v>0</v>
      </c>
      <c r="D724" s="67"/>
      <c r="E724" s="66" t="str">
        <f t="shared" si="48"/>
        <v/>
      </c>
      <c r="F724" s="67"/>
      <c r="G724" s="38" t="e">
        <f t="shared" si="49"/>
        <v>#VALUE!</v>
      </c>
      <c r="H724" s="39"/>
      <c r="I724" s="21"/>
      <c r="J724" s="21"/>
      <c r="L724">
        <f>IF(SUM($B$3:B723) + B724 &gt; $J$25, IF(SUM($B$3:B723) &lt; $J$25, $J$25 - SUM($B$3:B723), 0), B724)</f>
        <v>0</v>
      </c>
      <c r="M724">
        <f t="shared" si="50"/>
        <v>0</v>
      </c>
    </row>
    <row r="725" spans="1:13" x14ac:dyDescent="0.25">
      <c r="A725" s="21">
        <v>723</v>
      </c>
      <c r="B725" s="37">
        <f>IFERROR(VLOOKUP(A725,Inventory!$A$5:$B$5011, 2, FALSE),0)</f>
        <v>0</v>
      </c>
      <c r="C725" s="66">
        <f t="shared" si="47"/>
        <v>0</v>
      </c>
      <c r="D725" s="67"/>
      <c r="E725" s="66" t="str">
        <f t="shared" si="48"/>
        <v/>
      </c>
      <c r="F725" s="67"/>
      <c r="G725" s="38" t="e">
        <f t="shared" si="49"/>
        <v>#VALUE!</v>
      </c>
      <c r="H725" s="39"/>
      <c r="I725" s="21"/>
      <c r="J725" s="21"/>
      <c r="L725">
        <f>IF(SUM($B$3:B724) + B725 &gt; $J$25, IF(SUM($B$3:B724) &lt; $J$25, $J$25 - SUM($B$3:B724), 0), B725)</f>
        <v>0</v>
      </c>
      <c r="M725">
        <f t="shared" si="50"/>
        <v>0</v>
      </c>
    </row>
    <row r="726" spans="1:13" x14ac:dyDescent="0.25">
      <c r="A726" s="21">
        <v>724</v>
      </c>
      <c r="B726" s="37">
        <f>IFERROR(VLOOKUP(A726,Inventory!$A$5:$B$5011, 2, FALSE),0)</f>
        <v>0</v>
      </c>
      <c r="C726" s="66">
        <f t="shared" si="47"/>
        <v>0</v>
      </c>
      <c r="D726" s="67"/>
      <c r="E726" s="66" t="str">
        <f t="shared" si="48"/>
        <v/>
      </c>
      <c r="F726" s="67"/>
      <c r="G726" s="38" t="e">
        <f t="shared" si="49"/>
        <v>#VALUE!</v>
      </c>
      <c r="H726" s="39"/>
      <c r="I726" s="21"/>
      <c r="J726" s="21"/>
      <c r="L726">
        <f>IF(SUM($B$3:B725) + B726 &gt; $J$25, IF(SUM($B$3:B725) &lt; $J$25, $J$25 - SUM($B$3:B725), 0), B726)</f>
        <v>0</v>
      </c>
      <c r="M726">
        <f t="shared" si="50"/>
        <v>0</v>
      </c>
    </row>
    <row r="727" spans="1:13" x14ac:dyDescent="0.25">
      <c r="A727" s="21">
        <v>725</v>
      </c>
      <c r="B727" s="37">
        <f>IFERROR(VLOOKUP(A727,Inventory!$A$5:$B$5011, 2, FALSE),0)</f>
        <v>0</v>
      </c>
      <c r="C727" s="66">
        <f t="shared" si="47"/>
        <v>0</v>
      </c>
      <c r="D727" s="67"/>
      <c r="E727" s="66" t="str">
        <f t="shared" si="48"/>
        <v/>
      </c>
      <c r="F727" s="67"/>
      <c r="G727" s="38" t="e">
        <f t="shared" si="49"/>
        <v>#VALUE!</v>
      </c>
      <c r="H727" s="39"/>
      <c r="I727" s="21"/>
      <c r="J727" s="21"/>
      <c r="L727">
        <f>IF(SUM($B$3:B726) + B727 &gt; $J$25, IF(SUM($B$3:B726) &lt; $J$25, $J$25 - SUM($B$3:B726), 0), B727)</f>
        <v>0</v>
      </c>
      <c r="M727">
        <f t="shared" si="50"/>
        <v>0</v>
      </c>
    </row>
    <row r="728" spans="1:13" x14ac:dyDescent="0.25">
      <c r="A728" s="21">
        <v>726</v>
      </c>
      <c r="B728" s="37">
        <f>IFERROR(VLOOKUP(A728,Inventory!$A$5:$B$5011, 2, FALSE),0)</f>
        <v>0</v>
      </c>
      <c r="C728" s="66">
        <f t="shared" si="47"/>
        <v>0</v>
      </c>
      <c r="D728" s="67"/>
      <c r="E728" s="66" t="str">
        <f t="shared" si="48"/>
        <v/>
      </c>
      <c r="F728" s="67"/>
      <c r="G728" s="38" t="e">
        <f t="shared" si="49"/>
        <v>#VALUE!</v>
      </c>
      <c r="H728" s="39"/>
      <c r="I728" s="21"/>
      <c r="J728" s="21"/>
      <c r="L728">
        <f>IF(SUM($B$3:B727) + B728 &gt; $J$25, IF(SUM($B$3:B727) &lt; $J$25, $J$25 - SUM($B$3:B727), 0), B728)</f>
        <v>0</v>
      </c>
      <c r="M728">
        <f t="shared" si="50"/>
        <v>0</v>
      </c>
    </row>
    <row r="729" spans="1:13" x14ac:dyDescent="0.25">
      <c r="A729" s="21">
        <v>727</v>
      </c>
      <c r="B729" s="37">
        <f>IFERROR(VLOOKUP(A729,Inventory!$A$5:$B$5011, 2, FALSE),0)</f>
        <v>0</v>
      </c>
      <c r="C729" s="66">
        <f t="shared" ref="C729:C792" si="51">IF(L729&gt;0,B729,0)</f>
        <v>0</v>
      </c>
      <c r="D729" s="67"/>
      <c r="E729" s="66" t="str">
        <f t="shared" ref="E729:E792" si="52">IF(AND(C729&gt;=6,C729&lt;10),1, IF(AND(C729&gt;=10,C729&lt;20),2,IF(C729&gt;=20,4,"")))</f>
        <v/>
      </c>
      <c r="F729" s="67"/>
      <c r="G729" s="38" t="e">
        <f t="shared" ref="G729:G792" si="53">IF(ISBLANK(C729),"",E729*600)</f>
        <v>#VALUE!</v>
      </c>
      <c r="H729" s="39"/>
      <c r="I729" s="21"/>
      <c r="J729" s="21"/>
      <c r="L729">
        <f>IF(SUM($B$3:B728) + B729 &gt; $J$25, IF(SUM($B$3:B728) &lt; $J$25, $J$25 - SUM($B$3:B728), 0), B729)</f>
        <v>0</v>
      </c>
      <c r="M729">
        <f t="shared" si="50"/>
        <v>0</v>
      </c>
    </row>
    <row r="730" spans="1:13" x14ac:dyDescent="0.25">
      <c r="A730" s="21">
        <v>728</v>
      </c>
      <c r="B730" s="37">
        <f>IFERROR(VLOOKUP(A730,Inventory!$A$5:$B$5011, 2, FALSE),0)</f>
        <v>0</v>
      </c>
      <c r="C730" s="66">
        <f t="shared" si="51"/>
        <v>0</v>
      </c>
      <c r="D730" s="67"/>
      <c r="E730" s="66" t="str">
        <f t="shared" si="52"/>
        <v/>
      </c>
      <c r="F730" s="67"/>
      <c r="G730" s="38" t="e">
        <f t="shared" si="53"/>
        <v>#VALUE!</v>
      </c>
      <c r="H730" s="39"/>
      <c r="I730" s="21"/>
      <c r="J730" s="21"/>
      <c r="L730">
        <f>IF(SUM($B$3:B729) + B730 &gt; $J$25, IF(SUM($B$3:B729) &lt; $J$25, $J$25 - SUM($B$3:B729), 0), B730)</f>
        <v>0</v>
      </c>
      <c r="M730">
        <f t="shared" si="50"/>
        <v>0</v>
      </c>
    </row>
    <row r="731" spans="1:13" x14ac:dyDescent="0.25">
      <c r="A731" s="21">
        <v>729</v>
      </c>
      <c r="B731" s="37">
        <f>IFERROR(VLOOKUP(A731,Inventory!$A$5:$B$5011, 2, FALSE),0)</f>
        <v>0</v>
      </c>
      <c r="C731" s="66">
        <f t="shared" si="51"/>
        <v>0</v>
      </c>
      <c r="D731" s="67"/>
      <c r="E731" s="66" t="str">
        <f t="shared" si="52"/>
        <v/>
      </c>
      <c r="F731" s="67"/>
      <c r="G731" s="38" t="e">
        <f t="shared" si="53"/>
        <v>#VALUE!</v>
      </c>
      <c r="H731" s="39"/>
      <c r="I731" s="21"/>
      <c r="J731" s="21"/>
      <c r="L731">
        <f>IF(SUM($B$3:B730) + B731 &gt; $J$25, IF(SUM($B$3:B730) &lt; $J$25, $J$25 - SUM($B$3:B730), 0), B731)</f>
        <v>0</v>
      </c>
      <c r="M731">
        <f t="shared" si="50"/>
        <v>0</v>
      </c>
    </row>
    <row r="732" spans="1:13" x14ac:dyDescent="0.25">
      <c r="A732" s="21">
        <v>730</v>
      </c>
      <c r="B732" s="37">
        <f>IFERROR(VLOOKUP(A732,Inventory!$A$5:$B$5011, 2, FALSE),0)</f>
        <v>0</v>
      </c>
      <c r="C732" s="66">
        <f t="shared" si="51"/>
        <v>0</v>
      </c>
      <c r="D732" s="67"/>
      <c r="E732" s="66" t="str">
        <f t="shared" si="52"/>
        <v/>
      </c>
      <c r="F732" s="67"/>
      <c r="G732" s="38" t="e">
        <f t="shared" si="53"/>
        <v>#VALUE!</v>
      </c>
      <c r="H732" s="39"/>
      <c r="I732" s="21"/>
      <c r="J732" s="21"/>
      <c r="L732">
        <f>IF(SUM($B$3:B731) + B732 &gt; $J$25, IF(SUM($B$3:B731) &lt; $J$25, $J$25 - SUM($B$3:B731), 0), B732)</f>
        <v>0</v>
      </c>
      <c r="M732">
        <f t="shared" si="50"/>
        <v>0</v>
      </c>
    </row>
    <row r="733" spans="1:13" x14ac:dyDescent="0.25">
      <c r="A733" s="21">
        <v>731</v>
      </c>
      <c r="B733" s="37">
        <f>IFERROR(VLOOKUP(A733,Inventory!$A$5:$B$5011, 2, FALSE),0)</f>
        <v>0</v>
      </c>
      <c r="C733" s="66">
        <f t="shared" si="51"/>
        <v>0</v>
      </c>
      <c r="D733" s="67"/>
      <c r="E733" s="66" t="str">
        <f t="shared" si="52"/>
        <v/>
      </c>
      <c r="F733" s="67"/>
      <c r="G733" s="38" t="e">
        <f t="shared" si="53"/>
        <v>#VALUE!</v>
      </c>
      <c r="H733" s="39"/>
      <c r="I733" s="21"/>
      <c r="J733" s="21"/>
      <c r="L733">
        <f>IF(SUM($B$3:B732) + B733 &gt; $J$25, IF(SUM($B$3:B732) &lt; $J$25, $J$25 - SUM($B$3:B732), 0), B733)</f>
        <v>0</v>
      </c>
      <c r="M733">
        <f t="shared" si="50"/>
        <v>0</v>
      </c>
    </row>
    <row r="734" spans="1:13" x14ac:dyDescent="0.25">
      <c r="A734" s="21">
        <v>732</v>
      </c>
      <c r="B734" s="37">
        <f>IFERROR(VLOOKUP(A734,Inventory!$A$5:$B$5011, 2, FALSE),0)</f>
        <v>0</v>
      </c>
      <c r="C734" s="66">
        <f t="shared" si="51"/>
        <v>0</v>
      </c>
      <c r="D734" s="67"/>
      <c r="E734" s="66" t="str">
        <f t="shared" si="52"/>
        <v/>
      </c>
      <c r="F734" s="67"/>
      <c r="G734" s="38" t="e">
        <f t="shared" si="53"/>
        <v>#VALUE!</v>
      </c>
      <c r="H734" s="39"/>
      <c r="I734" s="21"/>
      <c r="J734" s="21"/>
      <c r="L734">
        <f>IF(SUM($B$3:B733) + B734 &gt; $J$25, IF(SUM($B$3:B733) &lt; $J$25, $J$25 - SUM($B$3:B733), 0), B734)</f>
        <v>0</v>
      </c>
      <c r="M734">
        <f t="shared" si="50"/>
        <v>0</v>
      </c>
    </row>
    <row r="735" spans="1:13" x14ac:dyDescent="0.25">
      <c r="A735" s="21">
        <v>733</v>
      </c>
      <c r="B735" s="37">
        <f>IFERROR(VLOOKUP(A735,Inventory!$A$5:$B$5011, 2, FALSE),0)</f>
        <v>0</v>
      </c>
      <c r="C735" s="66">
        <f t="shared" si="51"/>
        <v>0</v>
      </c>
      <c r="D735" s="67"/>
      <c r="E735" s="66" t="str">
        <f t="shared" si="52"/>
        <v/>
      </c>
      <c r="F735" s="67"/>
      <c r="G735" s="38" t="e">
        <f t="shared" si="53"/>
        <v>#VALUE!</v>
      </c>
      <c r="H735" s="39"/>
      <c r="I735" s="21"/>
      <c r="J735" s="21"/>
      <c r="L735">
        <f>IF(SUM($B$3:B734) + B735 &gt; $J$25, IF(SUM($B$3:B734) &lt; $J$25, $J$25 - SUM($B$3:B734), 0), B735)</f>
        <v>0</v>
      </c>
      <c r="M735">
        <f t="shared" si="50"/>
        <v>0</v>
      </c>
    </row>
    <row r="736" spans="1:13" x14ac:dyDescent="0.25">
      <c r="A736" s="21">
        <v>734</v>
      </c>
      <c r="B736" s="37">
        <f>IFERROR(VLOOKUP(A736,Inventory!$A$5:$B$5011, 2, FALSE),0)</f>
        <v>0</v>
      </c>
      <c r="C736" s="66">
        <f t="shared" si="51"/>
        <v>0</v>
      </c>
      <c r="D736" s="67"/>
      <c r="E736" s="66" t="str">
        <f t="shared" si="52"/>
        <v/>
      </c>
      <c r="F736" s="67"/>
      <c r="G736" s="38" t="e">
        <f t="shared" si="53"/>
        <v>#VALUE!</v>
      </c>
      <c r="H736" s="39"/>
      <c r="I736" s="21"/>
      <c r="J736" s="21"/>
      <c r="L736">
        <f>IF(SUM($B$3:B735) + B736 &gt; $J$25, IF(SUM($B$3:B735) &lt; $J$25, $J$25 - SUM($B$3:B735), 0), B736)</f>
        <v>0</v>
      </c>
      <c r="M736">
        <f t="shared" si="50"/>
        <v>0</v>
      </c>
    </row>
    <row r="737" spans="1:13" x14ac:dyDescent="0.25">
      <c r="A737" s="21">
        <v>735</v>
      </c>
      <c r="B737" s="37">
        <f>IFERROR(VLOOKUP(A737,Inventory!$A$5:$B$5011, 2, FALSE),0)</f>
        <v>0</v>
      </c>
      <c r="C737" s="66">
        <f t="shared" si="51"/>
        <v>0</v>
      </c>
      <c r="D737" s="67"/>
      <c r="E737" s="66" t="str">
        <f t="shared" si="52"/>
        <v/>
      </c>
      <c r="F737" s="67"/>
      <c r="G737" s="38" t="e">
        <f t="shared" si="53"/>
        <v>#VALUE!</v>
      </c>
      <c r="H737" s="39"/>
      <c r="I737" s="21"/>
      <c r="J737" s="21"/>
      <c r="L737">
        <f>IF(SUM($B$3:B736) + B737 &gt; $J$25, IF(SUM($B$3:B736) &lt; $J$25, $J$25 - SUM($B$3:B736), 0), B737)</f>
        <v>0</v>
      </c>
      <c r="M737">
        <f t="shared" si="50"/>
        <v>0</v>
      </c>
    </row>
    <row r="738" spans="1:13" x14ac:dyDescent="0.25">
      <c r="A738" s="21">
        <v>736</v>
      </c>
      <c r="B738" s="37">
        <f>IFERROR(VLOOKUP(A738,Inventory!$A$5:$B$5011, 2, FALSE),0)</f>
        <v>0</v>
      </c>
      <c r="C738" s="66">
        <f t="shared" si="51"/>
        <v>0</v>
      </c>
      <c r="D738" s="67"/>
      <c r="E738" s="66" t="str">
        <f t="shared" si="52"/>
        <v/>
      </c>
      <c r="F738" s="67"/>
      <c r="G738" s="38" t="e">
        <f t="shared" si="53"/>
        <v>#VALUE!</v>
      </c>
      <c r="H738" s="39"/>
      <c r="I738" s="21"/>
      <c r="J738" s="21"/>
      <c r="L738">
        <f>IF(SUM($B$3:B737) + B738 &gt; $J$25, IF(SUM($B$3:B737) &lt; $J$25, $J$25 - SUM($B$3:B737), 0), B738)</f>
        <v>0</v>
      </c>
      <c r="M738">
        <f t="shared" si="50"/>
        <v>0</v>
      </c>
    </row>
    <row r="739" spans="1:13" x14ac:dyDescent="0.25">
      <c r="A739" s="21">
        <v>737</v>
      </c>
      <c r="B739" s="37">
        <f>IFERROR(VLOOKUP(A739,Inventory!$A$5:$B$5011, 2, FALSE),0)</f>
        <v>0</v>
      </c>
      <c r="C739" s="66">
        <f t="shared" si="51"/>
        <v>0</v>
      </c>
      <c r="D739" s="67"/>
      <c r="E739" s="66" t="str">
        <f t="shared" si="52"/>
        <v/>
      </c>
      <c r="F739" s="67"/>
      <c r="G739" s="38" t="e">
        <f t="shared" si="53"/>
        <v>#VALUE!</v>
      </c>
      <c r="H739" s="39"/>
      <c r="I739" s="21"/>
      <c r="J739" s="21"/>
      <c r="L739">
        <f>IF(SUM($B$3:B738) + B739 &gt; $J$25, IF(SUM($B$3:B738) &lt; $J$25, $J$25 - SUM($B$3:B738), 0), B739)</f>
        <v>0</v>
      </c>
      <c r="M739">
        <f t="shared" si="50"/>
        <v>0</v>
      </c>
    </row>
    <row r="740" spans="1:13" x14ac:dyDescent="0.25">
      <c r="A740" s="21">
        <v>738</v>
      </c>
      <c r="B740" s="37">
        <f>IFERROR(VLOOKUP(A740,Inventory!$A$5:$B$5011, 2, FALSE),0)</f>
        <v>0</v>
      </c>
      <c r="C740" s="66">
        <f t="shared" si="51"/>
        <v>0</v>
      </c>
      <c r="D740" s="67"/>
      <c r="E740" s="66" t="str">
        <f t="shared" si="52"/>
        <v/>
      </c>
      <c r="F740" s="67"/>
      <c r="G740" s="38" t="e">
        <f t="shared" si="53"/>
        <v>#VALUE!</v>
      </c>
      <c r="H740" s="39"/>
      <c r="I740" s="21"/>
      <c r="J740" s="21"/>
      <c r="L740">
        <f>IF(SUM($B$3:B739) + B740 &gt; $J$25, IF(SUM($B$3:B739) &lt; $J$25, $J$25 - SUM($B$3:B739), 0), B740)</f>
        <v>0</v>
      </c>
      <c r="M740">
        <f t="shared" si="50"/>
        <v>0</v>
      </c>
    </row>
    <row r="741" spans="1:13" x14ac:dyDescent="0.25">
      <c r="A741" s="21">
        <v>739</v>
      </c>
      <c r="B741" s="37">
        <f>IFERROR(VLOOKUP(A741,Inventory!$A$5:$B$5011, 2, FALSE),0)</f>
        <v>0</v>
      </c>
      <c r="C741" s="66">
        <f t="shared" si="51"/>
        <v>0</v>
      </c>
      <c r="D741" s="67"/>
      <c r="E741" s="66" t="str">
        <f t="shared" si="52"/>
        <v/>
      </c>
      <c r="F741" s="67"/>
      <c r="G741" s="38" t="e">
        <f t="shared" si="53"/>
        <v>#VALUE!</v>
      </c>
      <c r="H741" s="39"/>
      <c r="I741" s="21"/>
      <c r="J741" s="21"/>
      <c r="L741">
        <f>IF(SUM($B$3:B740) + B741 &gt; $J$25, IF(SUM($B$3:B740) &lt; $J$25, $J$25 - SUM($B$3:B740), 0), B741)</f>
        <v>0</v>
      </c>
      <c r="M741">
        <f t="shared" si="50"/>
        <v>0</v>
      </c>
    </row>
    <row r="742" spans="1:13" x14ac:dyDescent="0.25">
      <c r="A742" s="21">
        <v>740</v>
      </c>
      <c r="B742" s="37">
        <f>IFERROR(VLOOKUP(A742,Inventory!$A$5:$B$5011, 2, FALSE),0)</f>
        <v>0</v>
      </c>
      <c r="C742" s="66">
        <f t="shared" si="51"/>
        <v>0</v>
      </c>
      <c r="D742" s="67"/>
      <c r="E742" s="66" t="str">
        <f t="shared" si="52"/>
        <v/>
      </c>
      <c r="F742" s="67"/>
      <c r="G742" s="38" t="e">
        <f t="shared" si="53"/>
        <v>#VALUE!</v>
      </c>
      <c r="H742" s="39"/>
      <c r="I742" s="21"/>
      <c r="J742" s="21"/>
      <c r="L742">
        <f>IF(SUM($B$3:B741) + B742 &gt; $J$25, IF(SUM($B$3:B741) &lt; $J$25, $J$25 - SUM($B$3:B741), 0), B742)</f>
        <v>0</v>
      </c>
      <c r="M742">
        <f t="shared" si="50"/>
        <v>0</v>
      </c>
    </row>
    <row r="743" spans="1:13" x14ac:dyDescent="0.25">
      <c r="A743" s="21">
        <v>741</v>
      </c>
      <c r="B743" s="37">
        <f>IFERROR(VLOOKUP(A743,Inventory!$A$5:$B$5011, 2, FALSE),0)</f>
        <v>0</v>
      </c>
      <c r="C743" s="66">
        <f t="shared" si="51"/>
        <v>0</v>
      </c>
      <c r="D743" s="67"/>
      <c r="E743" s="66" t="str">
        <f t="shared" si="52"/>
        <v/>
      </c>
      <c r="F743" s="67"/>
      <c r="G743" s="38" t="e">
        <f t="shared" si="53"/>
        <v>#VALUE!</v>
      </c>
      <c r="H743" s="39"/>
      <c r="I743" s="21"/>
      <c r="J743" s="21"/>
      <c r="L743">
        <f>IF(SUM($B$3:B742) + B743 &gt; $J$25, IF(SUM($B$3:B742) &lt; $J$25, $J$25 - SUM($B$3:B742), 0), B743)</f>
        <v>0</v>
      </c>
      <c r="M743">
        <f t="shared" si="50"/>
        <v>0</v>
      </c>
    </row>
    <row r="744" spans="1:13" x14ac:dyDescent="0.25">
      <c r="A744" s="21">
        <v>742</v>
      </c>
      <c r="B744" s="37">
        <f>IFERROR(VLOOKUP(A744,Inventory!$A$5:$B$5011, 2, FALSE),0)</f>
        <v>0</v>
      </c>
      <c r="C744" s="66">
        <f t="shared" si="51"/>
        <v>0</v>
      </c>
      <c r="D744" s="67"/>
      <c r="E744" s="66" t="str">
        <f t="shared" si="52"/>
        <v/>
      </c>
      <c r="F744" s="67"/>
      <c r="G744" s="38" t="e">
        <f t="shared" si="53"/>
        <v>#VALUE!</v>
      </c>
      <c r="H744" s="39"/>
      <c r="I744" s="21"/>
      <c r="J744" s="21"/>
      <c r="L744">
        <f>IF(SUM($B$3:B743) + B744 &gt; $J$25, IF(SUM($B$3:B743) &lt; $J$25, $J$25 - SUM($B$3:B743), 0), B744)</f>
        <v>0</v>
      </c>
      <c r="M744">
        <f t="shared" si="50"/>
        <v>0</v>
      </c>
    </row>
    <row r="745" spans="1:13" x14ac:dyDescent="0.25">
      <c r="A745" s="21">
        <v>743</v>
      </c>
      <c r="B745" s="37">
        <f>IFERROR(VLOOKUP(A745,Inventory!$A$5:$B$5011, 2, FALSE),0)</f>
        <v>0</v>
      </c>
      <c r="C745" s="66">
        <f t="shared" si="51"/>
        <v>0</v>
      </c>
      <c r="D745" s="67"/>
      <c r="E745" s="66" t="str">
        <f t="shared" si="52"/>
        <v/>
      </c>
      <c r="F745" s="67"/>
      <c r="G745" s="38" t="e">
        <f t="shared" si="53"/>
        <v>#VALUE!</v>
      </c>
      <c r="H745" s="39"/>
      <c r="I745" s="21"/>
      <c r="J745" s="21"/>
      <c r="L745">
        <f>IF(SUM($B$3:B744) + B745 &gt; $J$25, IF(SUM($B$3:B744) &lt; $J$25, $J$25 - SUM($B$3:B744), 0), B745)</f>
        <v>0</v>
      </c>
      <c r="M745">
        <f t="shared" si="50"/>
        <v>0</v>
      </c>
    </row>
    <row r="746" spans="1:13" x14ac:dyDescent="0.25">
      <c r="A746" s="21">
        <v>744</v>
      </c>
      <c r="B746" s="37">
        <f>IFERROR(VLOOKUP(A746,Inventory!$A$5:$B$5011, 2, FALSE),0)</f>
        <v>0</v>
      </c>
      <c r="C746" s="66">
        <f t="shared" si="51"/>
        <v>0</v>
      </c>
      <c r="D746" s="67"/>
      <c r="E746" s="66" t="str">
        <f t="shared" si="52"/>
        <v/>
      </c>
      <c r="F746" s="67"/>
      <c r="G746" s="38" t="e">
        <f t="shared" si="53"/>
        <v>#VALUE!</v>
      </c>
      <c r="H746" s="39"/>
      <c r="I746" s="21"/>
      <c r="J746" s="21"/>
      <c r="L746">
        <f>IF(SUM($B$3:B745) + B746 &gt; $J$25, IF(SUM($B$3:B745) &lt; $J$25, $J$25 - SUM($B$3:B745), 0), B746)</f>
        <v>0</v>
      </c>
      <c r="M746">
        <f t="shared" si="50"/>
        <v>0</v>
      </c>
    </row>
    <row r="747" spans="1:13" x14ac:dyDescent="0.25">
      <c r="A747" s="21">
        <v>745</v>
      </c>
      <c r="B747" s="37">
        <f>IFERROR(VLOOKUP(A747,Inventory!$A$5:$B$5011, 2, FALSE),0)</f>
        <v>0</v>
      </c>
      <c r="C747" s="66">
        <f t="shared" si="51"/>
        <v>0</v>
      </c>
      <c r="D747" s="67"/>
      <c r="E747" s="66" t="str">
        <f t="shared" si="52"/>
        <v/>
      </c>
      <c r="F747" s="67"/>
      <c r="G747" s="38" t="e">
        <f t="shared" si="53"/>
        <v>#VALUE!</v>
      </c>
      <c r="H747" s="39"/>
      <c r="I747" s="21"/>
      <c r="J747" s="21"/>
      <c r="L747">
        <f>IF(SUM($B$3:B746) + B747 &gt; $J$25, IF(SUM($B$3:B746) &lt; $J$25, $J$25 - SUM($B$3:B746), 0), B747)</f>
        <v>0</v>
      </c>
      <c r="M747">
        <f t="shared" si="50"/>
        <v>0</v>
      </c>
    </row>
    <row r="748" spans="1:13" x14ac:dyDescent="0.25">
      <c r="A748" s="21">
        <v>746</v>
      </c>
      <c r="B748" s="37">
        <f>IFERROR(VLOOKUP(A748,Inventory!$A$5:$B$5011, 2, FALSE),0)</f>
        <v>0</v>
      </c>
      <c r="C748" s="66">
        <f t="shared" si="51"/>
        <v>0</v>
      </c>
      <c r="D748" s="67"/>
      <c r="E748" s="66" t="str">
        <f t="shared" si="52"/>
        <v/>
      </c>
      <c r="F748" s="67"/>
      <c r="G748" s="38" t="e">
        <f t="shared" si="53"/>
        <v>#VALUE!</v>
      </c>
      <c r="H748" s="39"/>
      <c r="I748" s="21"/>
      <c r="J748" s="21"/>
      <c r="L748">
        <f>IF(SUM($B$3:B747) + B748 &gt; $J$25, IF(SUM($B$3:B747) &lt; $J$25, $J$25 - SUM($B$3:B747), 0), B748)</f>
        <v>0</v>
      </c>
      <c r="M748">
        <f t="shared" si="50"/>
        <v>0</v>
      </c>
    </row>
    <row r="749" spans="1:13" x14ac:dyDescent="0.25">
      <c r="A749" s="21">
        <v>747</v>
      </c>
      <c r="B749" s="37">
        <f>IFERROR(VLOOKUP(A749,Inventory!$A$5:$B$5011, 2, FALSE),0)</f>
        <v>0</v>
      </c>
      <c r="C749" s="66">
        <f t="shared" si="51"/>
        <v>0</v>
      </c>
      <c r="D749" s="67"/>
      <c r="E749" s="66" t="str">
        <f t="shared" si="52"/>
        <v/>
      </c>
      <c r="F749" s="67"/>
      <c r="G749" s="38" t="e">
        <f t="shared" si="53"/>
        <v>#VALUE!</v>
      </c>
      <c r="H749" s="39"/>
      <c r="I749" s="21"/>
      <c r="J749" s="21"/>
      <c r="L749">
        <f>IF(SUM($B$3:B748) + B749 &gt; $J$25, IF(SUM($B$3:B748) &lt; $J$25, $J$25 - SUM($B$3:B748), 0), B749)</f>
        <v>0</v>
      </c>
      <c r="M749">
        <f t="shared" si="50"/>
        <v>0</v>
      </c>
    </row>
    <row r="750" spans="1:13" x14ac:dyDescent="0.25">
      <c r="A750" s="21">
        <v>748</v>
      </c>
      <c r="B750" s="37">
        <f>IFERROR(VLOOKUP(A750,Inventory!$A$5:$B$5011, 2, FALSE),0)</f>
        <v>0</v>
      </c>
      <c r="C750" s="66">
        <f t="shared" si="51"/>
        <v>0</v>
      </c>
      <c r="D750" s="67"/>
      <c r="E750" s="66" t="str">
        <f t="shared" si="52"/>
        <v/>
      </c>
      <c r="F750" s="67"/>
      <c r="G750" s="38" t="e">
        <f t="shared" si="53"/>
        <v>#VALUE!</v>
      </c>
      <c r="H750" s="39"/>
      <c r="I750" s="21"/>
      <c r="J750" s="21"/>
      <c r="L750">
        <f>IF(SUM($B$3:B749) + B750 &gt; $J$25, IF(SUM($B$3:B749) &lt; $J$25, $J$25 - SUM($B$3:B749), 0), B750)</f>
        <v>0</v>
      </c>
      <c r="M750">
        <f t="shared" si="50"/>
        <v>0</v>
      </c>
    </row>
    <row r="751" spans="1:13" x14ac:dyDescent="0.25">
      <c r="A751" s="21">
        <v>749</v>
      </c>
      <c r="B751" s="37">
        <f>IFERROR(VLOOKUP(A751,Inventory!$A$5:$B$5011, 2, FALSE),0)</f>
        <v>0</v>
      </c>
      <c r="C751" s="66">
        <f t="shared" si="51"/>
        <v>0</v>
      </c>
      <c r="D751" s="67"/>
      <c r="E751" s="66" t="str">
        <f t="shared" si="52"/>
        <v/>
      </c>
      <c r="F751" s="67"/>
      <c r="G751" s="38" t="e">
        <f t="shared" si="53"/>
        <v>#VALUE!</v>
      </c>
      <c r="H751" s="39"/>
      <c r="I751" s="21"/>
      <c r="J751" s="21"/>
      <c r="L751">
        <f>IF(SUM($B$3:B750) + B751 &gt; $J$25, IF(SUM($B$3:B750) &lt; $J$25, $J$25 - SUM($B$3:B750), 0), B751)</f>
        <v>0</v>
      </c>
      <c r="M751">
        <f t="shared" si="50"/>
        <v>0</v>
      </c>
    </row>
    <row r="752" spans="1:13" x14ac:dyDescent="0.25">
      <c r="A752" s="21">
        <v>750</v>
      </c>
      <c r="B752" s="37">
        <f>IFERROR(VLOOKUP(A752,Inventory!$A$5:$B$5011, 2, FALSE),0)</f>
        <v>0</v>
      </c>
      <c r="C752" s="66">
        <f t="shared" si="51"/>
        <v>0</v>
      </c>
      <c r="D752" s="67"/>
      <c r="E752" s="66" t="str">
        <f t="shared" si="52"/>
        <v/>
      </c>
      <c r="F752" s="67"/>
      <c r="G752" s="38" t="e">
        <f t="shared" si="53"/>
        <v>#VALUE!</v>
      </c>
      <c r="H752" s="39"/>
      <c r="I752" s="21"/>
      <c r="J752" s="21"/>
      <c r="L752">
        <f>IF(SUM($B$3:B751) + B752 &gt; $J$25, IF(SUM($B$3:B751) &lt; $J$25, $J$25 - SUM($B$3:B751), 0), B752)</f>
        <v>0</v>
      </c>
      <c r="M752">
        <f t="shared" si="50"/>
        <v>0</v>
      </c>
    </row>
    <row r="753" spans="1:13" x14ac:dyDescent="0.25">
      <c r="A753" s="21">
        <v>751</v>
      </c>
      <c r="B753" s="37">
        <f>IFERROR(VLOOKUP(A753,Inventory!$A$5:$B$5011, 2, FALSE),0)</f>
        <v>0</v>
      </c>
      <c r="C753" s="66">
        <f t="shared" si="51"/>
        <v>0</v>
      </c>
      <c r="D753" s="67"/>
      <c r="E753" s="66" t="str">
        <f t="shared" si="52"/>
        <v/>
      </c>
      <c r="F753" s="67"/>
      <c r="G753" s="38" t="e">
        <f t="shared" si="53"/>
        <v>#VALUE!</v>
      </c>
      <c r="H753" s="39"/>
      <c r="I753" s="21"/>
      <c r="J753" s="21"/>
      <c r="L753">
        <f>IF(SUM($B$3:B752) + B753 &gt; $J$25, IF(SUM($B$3:B752) &lt; $J$25, $J$25 - SUM($B$3:B752), 0), B753)</f>
        <v>0</v>
      </c>
      <c r="M753">
        <f t="shared" si="50"/>
        <v>0</v>
      </c>
    </row>
    <row r="754" spans="1:13" x14ac:dyDescent="0.25">
      <c r="A754" s="21">
        <v>752</v>
      </c>
      <c r="B754" s="37">
        <f>IFERROR(VLOOKUP(A754,Inventory!$A$5:$B$5011, 2, FALSE),0)</f>
        <v>0</v>
      </c>
      <c r="C754" s="66">
        <f t="shared" si="51"/>
        <v>0</v>
      </c>
      <c r="D754" s="67"/>
      <c r="E754" s="66" t="str">
        <f t="shared" si="52"/>
        <v/>
      </c>
      <c r="F754" s="67"/>
      <c r="G754" s="38" t="e">
        <f t="shared" si="53"/>
        <v>#VALUE!</v>
      </c>
      <c r="H754" s="39"/>
      <c r="I754" s="21"/>
      <c r="J754" s="21"/>
      <c r="L754">
        <f>IF(SUM($B$3:B753) + B754 &gt; $J$25, IF(SUM($B$3:B753) &lt; $J$25, $J$25 - SUM($B$3:B753), 0), B754)</f>
        <v>0</v>
      </c>
      <c r="M754">
        <f t="shared" si="50"/>
        <v>0</v>
      </c>
    </row>
    <row r="755" spans="1:13" x14ac:dyDescent="0.25">
      <c r="A755" s="21">
        <v>753</v>
      </c>
      <c r="B755" s="37">
        <f>IFERROR(VLOOKUP(A755,Inventory!$A$5:$B$5011, 2, FALSE),0)</f>
        <v>0</v>
      </c>
      <c r="C755" s="66">
        <f t="shared" si="51"/>
        <v>0</v>
      </c>
      <c r="D755" s="67"/>
      <c r="E755" s="66" t="str">
        <f t="shared" si="52"/>
        <v/>
      </c>
      <c r="F755" s="67"/>
      <c r="G755" s="38" t="e">
        <f t="shared" si="53"/>
        <v>#VALUE!</v>
      </c>
      <c r="H755" s="39"/>
      <c r="I755" s="21"/>
      <c r="J755" s="21"/>
      <c r="L755">
        <f>IF(SUM($B$3:B754) + B755 &gt; $J$25, IF(SUM($B$3:B754) &lt; $J$25, $J$25 - SUM($B$3:B754), 0), B755)</f>
        <v>0</v>
      </c>
      <c r="M755">
        <f t="shared" si="50"/>
        <v>0</v>
      </c>
    </row>
    <row r="756" spans="1:13" x14ac:dyDescent="0.25">
      <c r="A756" s="21">
        <v>754</v>
      </c>
      <c r="B756" s="37">
        <f>IFERROR(VLOOKUP(A756,Inventory!$A$5:$B$5011, 2, FALSE),0)</f>
        <v>0</v>
      </c>
      <c r="C756" s="66">
        <f t="shared" si="51"/>
        <v>0</v>
      </c>
      <c r="D756" s="67"/>
      <c r="E756" s="66" t="str">
        <f t="shared" si="52"/>
        <v/>
      </c>
      <c r="F756" s="67"/>
      <c r="G756" s="38" t="e">
        <f t="shared" si="53"/>
        <v>#VALUE!</v>
      </c>
      <c r="H756" s="39"/>
      <c r="I756" s="21"/>
      <c r="J756" s="21"/>
      <c r="L756">
        <f>IF(SUM($B$3:B755) + B756 &gt; $J$25, IF(SUM($B$3:B755) &lt; $J$25, $J$25 - SUM($B$3:B755), 0), B756)</f>
        <v>0</v>
      </c>
      <c r="M756">
        <f t="shared" si="50"/>
        <v>0</v>
      </c>
    </row>
    <row r="757" spans="1:13" x14ac:dyDescent="0.25">
      <c r="A757" s="21">
        <v>755</v>
      </c>
      <c r="B757" s="37">
        <f>IFERROR(VLOOKUP(A757,Inventory!$A$5:$B$5011, 2, FALSE),0)</f>
        <v>0</v>
      </c>
      <c r="C757" s="66">
        <f t="shared" si="51"/>
        <v>0</v>
      </c>
      <c r="D757" s="67"/>
      <c r="E757" s="66" t="str">
        <f t="shared" si="52"/>
        <v/>
      </c>
      <c r="F757" s="67"/>
      <c r="G757" s="38" t="e">
        <f t="shared" si="53"/>
        <v>#VALUE!</v>
      </c>
      <c r="H757" s="39"/>
      <c r="I757" s="21"/>
      <c r="J757" s="21"/>
      <c r="L757">
        <f>IF(SUM($B$3:B756) + B757 &gt; $J$25, IF(SUM($B$3:B756) &lt; $J$25, $J$25 - SUM($B$3:B756), 0), B757)</f>
        <v>0</v>
      </c>
      <c r="M757">
        <f t="shared" si="50"/>
        <v>0</v>
      </c>
    </row>
    <row r="758" spans="1:13" x14ac:dyDescent="0.25">
      <c r="A758" s="21">
        <v>756</v>
      </c>
      <c r="B758" s="37">
        <f>IFERROR(VLOOKUP(A758,Inventory!$A$5:$B$5011, 2, FALSE),0)</f>
        <v>0</v>
      </c>
      <c r="C758" s="66">
        <f t="shared" si="51"/>
        <v>0</v>
      </c>
      <c r="D758" s="67"/>
      <c r="E758" s="66" t="str">
        <f t="shared" si="52"/>
        <v/>
      </c>
      <c r="F758" s="67"/>
      <c r="G758" s="38" t="e">
        <f t="shared" si="53"/>
        <v>#VALUE!</v>
      </c>
      <c r="H758" s="39"/>
      <c r="I758" s="21"/>
      <c r="J758" s="21"/>
      <c r="L758">
        <f>IF(SUM($B$3:B757) + B758 &gt; $J$25, IF(SUM($B$3:B757) &lt; $J$25, $J$25 - SUM($B$3:B757), 0), B758)</f>
        <v>0</v>
      </c>
      <c r="M758">
        <f t="shared" si="50"/>
        <v>0</v>
      </c>
    </row>
    <row r="759" spans="1:13" x14ac:dyDescent="0.25">
      <c r="A759" s="21">
        <v>757</v>
      </c>
      <c r="B759" s="37">
        <f>IFERROR(VLOOKUP(A759,Inventory!$A$5:$B$5011, 2, FALSE),0)</f>
        <v>0</v>
      </c>
      <c r="C759" s="66">
        <f t="shared" si="51"/>
        <v>0</v>
      </c>
      <c r="D759" s="67"/>
      <c r="E759" s="66" t="str">
        <f t="shared" si="52"/>
        <v/>
      </c>
      <c r="F759" s="67"/>
      <c r="G759" s="38" t="e">
        <f t="shared" si="53"/>
        <v>#VALUE!</v>
      </c>
      <c r="H759" s="39"/>
      <c r="I759" s="21"/>
      <c r="J759" s="21"/>
      <c r="L759">
        <f>IF(SUM($B$3:B758) + B759 &gt; $J$25, IF(SUM($B$3:B758) &lt; $J$25, $J$25 - SUM($B$3:B758), 0), B759)</f>
        <v>0</v>
      </c>
      <c r="M759">
        <f t="shared" si="50"/>
        <v>0</v>
      </c>
    </row>
    <row r="760" spans="1:13" x14ac:dyDescent="0.25">
      <c r="A760" s="21">
        <v>758</v>
      </c>
      <c r="B760" s="37">
        <f>IFERROR(VLOOKUP(A760,Inventory!$A$5:$B$5011, 2, FALSE),0)</f>
        <v>0</v>
      </c>
      <c r="C760" s="66">
        <f t="shared" si="51"/>
        <v>0</v>
      </c>
      <c r="D760" s="67"/>
      <c r="E760" s="66" t="str">
        <f t="shared" si="52"/>
        <v/>
      </c>
      <c r="F760" s="67"/>
      <c r="G760" s="38" t="e">
        <f t="shared" si="53"/>
        <v>#VALUE!</v>
      </c>
      <c r="H760" s="39"/>
      <c r="I760" s="21"/>
      <c r="J760" s="21"/>
      <c r="L760">
        <f>IF(SUM($B$3:B759) + B760 &gt; $J$25, IF(SUM($B$3:B759) &lt; $J$25, $J$25 - SUM($B$3:B759), 0), B760)</f>
        <v>0</v>
      </c>
      <c r="M760">
        <f t="shared" si="50"/>
        <v>0</v>
      </c>
    </row>
    <row r="761" spans="1:13" x14ac:dyDescent="0.25">
      <c r="A761" s="21">
        <v>759</v>
      </c>
      <c r="B761" s="37">
        <f>IFERROR(VLOOKUP(A761,Inventory!$A$5:$B$5011, 2, FALSE),0)</f>
        <v>0</v>
      </c>
      <c r="C761" s="66">
        <f t="shared" si="51"/>
        <v>0</v>
      </c>
      <c r="D761" s="67"/>
      <c r="E761" s="66" t="str">
        <f t="shared" si="52"/>
        <v/>
      </c>
      <c r="F761" s="67"/>
      <c r="G761" s="38" t="e">
        <f t="shared" si="53"/>
        <v>#VALUE!</v>
      </c>
      <c r="H761" s="39"/>
      <c r="I761" s="21"/>
      <c r="J761" s="21"/>
      <c r="L761">
        <f>IF(SUM($B$3:B760) + B761 &gt; $J$25, IF(SUM($B$3:B760) &lt; $J$25, $J$25 - SUM($B$3:B760), 0), B761)</f>
        <v>0</v>
      </c>
      <c r="M761">
        <f t="shared" si="50"/>
        <v>0</v>
      </c>
    </row>
    <row r="762" spans="1:13" x14ac:dyDescent="0.25">
      <c r="A762" s="21">
        <v>760</v>
      </c>
      <c r="B762" s="37">
        <f>IFERROR(VLOOKUP(A762,Inventory!$A$5:$B$5011, 2, FALSE),0)</f>
        <v>0</v>
      </c>
      <c r="C762" s="66">
        <f t="shared" si="51"/>
        <v>0</v>
      </c>
      <c r="D762" s="67"/>
      <c r="E762" s="66" t="str">
        <f t="shared" si="52"/>
        <v/>
      </c>
      <c r="F762" s="67"/>
      <c r="G762" s="38" t="e">
        <f t="shared" si="53"/>
        <v>#VALUE!</v>
      </c>
      <c r="H762" s="39"/>
      <c r="I762" s="21"/>
      <c r="J762" s="21"/>
      <c r="L762">
        <f>IF(SUM($B$3:B761) + B762 &gt; $J$25, IF(SUM($B$3:B761) &lt; $J$25, $J$25 - SUM($B$3:B761), 0), B762)</f>
        <v>0</v>
      </c>
      <c r="M762">
        <f t="shared" si="50"/>
        <v>0</v>
      </c>
    </row>
    <row r="763" spans="1:13" x14ac:dyDescent="0.25">
      <c r="A763" s="21">
        <v>761</v>
      </c>
      <c r="B763" s="37">
        <f>IFERROR(VLOOKUP(A763,Inventory!$A$5:$B$5011, 2, FALSE),0)</f>
        <v>0</v>
      </c>
      <c r="C763" s="66">
        <f t="shared" si="51"/>
        <v>0</v>
      </c>
      <c r="D763" s="67"/>
      <c r="E763" s="66" t="str">
        <f t="shared" si="52"/>
        <v/>
      </c>
      <c r="F763" s="67"/>
      <c r="G763" s="38" t="e">
        <f t="shared" si="53"/>
        <v>#VALUE!</v>
      </c>
      <c r="H763" s="39"/>
      <c r="I763" s="21"/>
      <c r="J763" s="21"/>
      <c r="L763">
        <f>IF(SUM($B$3:B762) + B763 &gt; $J$25, IF(SUM($B$3:B762) &lt; $J$25, $J$25 - SUM($B$3:B762), 0), B763)</f>
        <v>0</v>
      </c>
      <c r="M763">
        <f t="shared" si="50"/>
        <v>0</v>
      </c>
    </row>
    <row r="764" spans="1:13" x14ac:dyDescent="0.25">
      <c r="A764" s="21">
        <v>762</v>
      </c>
      <c r="B764" s="37">
        <f>IFERROR(VLOOKUP(A764,Inventory!$A$5:$B$5011, 2, FALSE),0)</f>
        <v>0</v>
      </c>
      <c r="C764" s="66">
        <f t="shared" si="51"/>
        <v>0</v>
      </c>
      <c r="D764" s="67"/>
      <c r="E764" s="66" t="str">
        <f t="shared" si="52"/>
        <v/>
      </c>
      <c r="F764" s="67"/>
      <c r="G764" s="38" t="e">
        <f t="shared" si="53"/>
        <v>#VALUE!</v>
      </c>
      <c r="H764" s="39"/>
      <c r="I764" s="21"/>
      <c r="J764" s="21"/>
      <c r="L764">
        <f>IF(SUM($B$3:B763) + B764 &gt; $J$25, IF(SUM($B$3:B763) &lt; $J$25, $J$25 - SUM($B$3:B763), 0), B764)</f>
        <v>0</v>
      </c>
      <c r="M764">
        <f t="shared" si="50"/>
        <v>0</v>
      </c>
    </row>
    <row r="765" spans="1:13" x14ac:dyDescent="0.25">
      <c r="A765" s="21">
        <v>763</v>
      </c>
      <c r="B765" s="37">
        <f>IFERROR(VLOOKUP(A765,Inventory!$A$5:$B$5011, 2, FALSE),0)</f>
        <v>0</v>
      </c>
      <c r="C765" s="66">
        <f t="shared" si="51"/>
        <v>0</v>
      </c>
      <c r="D765" s="67"/>
      <c r="E765" s="66" t="str">
        <f t="shared" si="52"/>
        <v/>
      </c>
      <c r="F765" s="67"/>
      <c r="G765" s="38" t="e">
        <f t="shared" si="53"/>
        <v>#VALUE!</v>
      </c>
      <c r="H765" s="39"/>
      <c r="I765" s="21"/>
      <c r="J765" s="21"/>
      <c r="L765">
        <f>IF(SUM($B$3:B764) + B765 &gt; $J$25, IF(SUM($B$3:B764) &lt; $J$25, $J$25 - SUM($B$3:B764), 0), B765)</f>
        <v>0</v>
      </c>
      <c r="M765">
        <f t="shared" si="50"/>
        <v>0</v>
      </c>
    </row>
    <row r="766" spans="1:13" x14ac:dyDescent="0.25">
      <c r="A766" s="21">
        <v>764</v>
      </c>
      <c r="B766" s="37">
        <f>IFERROR(VLOOKUP(A766,Inventory!$A$5:$B$5011, 2, FALSE),0)</f>
        <v>0</v>
      </c>
      <c r="C766" s="66">
        <f t="shared" si="51"/>
        <v>0</v>
      </c>
      <c r="D766" s="67"/>
      <c r="E766" s="66" t="str">
        <f t="shared" si="52"/>
        <v/>
      </c>
      <c r="F766" s="67"/>
      <c r="G766" s="38" t="e">
        <f t="shared" si="53"/>
        <v>#VALUE!</v>
      </c>
      <c r="H766" s="39"/>
      <c r="I766" s="21"/>
      <c r="J766" s="21"/>
      <c r="L766">
        <f>IF(SUM($B$3:B765) + B766 &gt; $J$25, IF(SUM($B$3:B765) &lt; $J$25, $J$25 - SUM($B$3:B765), 0), B766)</f>
        <v>0</v>
      </c>
      <c r="M766">
        <f t="shared" si="50"/>
        <v>0</v>
      </c>
    </row>
    <row r="767" spans="1:13" x14ac:dyDescent="0.25">
      <c r="A767" s="21">
        <v>765</v>
      </c>
      <c r="B767" s="37">
        <f>IFERROR(VLOOKUP(A767,Inventory!$A$5:$B$5011, 2, FALSE),0)</f>
        <v>0</v>
      </c>
      <c r="C767" s="66">
        <f t="shared" si="51"/>
        <v>0</v>
      </c>
      <c r="D767" s="67"/>
      <c r="E767" s="66" t="str">
        <f t="shared" si="52"/>
        <v/>
      </c>
      <c r="F767" s="67"/>
      <c r="G767" s="38" t="e">
        <f t="shared" si="53"/>
        <v>#VALUE!</v>
      </c>
      <c r="H767" s="39"/>
      <c r="I767" s="21"/>
      <c r="J767" s="21"/>
      <c r="L767">
        <f>IF(SUM($B$3:B766) + B767 &gt; $J$25, IF(SUM($B$3:B766) &lt; $J$25, $J$25 - SUM($B$3:B766), 0), B767)</f>
        <v>0</v>
      </c>
      <c r="M767">
        <f t="shared" si="50"/>
        <v>0</v>
      </c>
    </row>
    <row r="768" spans="1:13" x14ac:dyDescent="0.25">
      <c r="A768" s="21">
        <v>766</v>
      </c>
      <c r="B768" s="37">
        <f>IFERROR(VLOOKUP(A768,Inventory!$A$5:$B$5011, 2, FALSE),0)</f>
        <v>0</v>
      </c>
      <c r="C768" s="66">
        <f t="shared" si="51"/>
        <v>0</v>
      </c>
      <c r="D768" s="67"/>
      <c r="E768" s="66" t="str">
        <f t="shared" si="52"/>
        <v/>
      </c>
      <c r="F768" s="67"/>
      <c r="G768" s="38" t="e">
        <f t="shared" si="53"/>
        <v>#VALUE!</v>
      </c>
      <c r="H768" s="39"/>
      <c r="I768" s="21"/>
      <c r="J768" s="21"/>
      <c r="L768">
        <f>IF(SUM($B$3:B767) + B768 &gt; $J$25, IF(SUM($B$3:B767) &lt; $J$25, $J$25 - SUM($B$3:B767), 0), B768)</f>
        <v>0</v>
      </c>
      <c r="M768">
        <f t="shared" si="50"/>
        <v>0</v>
      </c>
    </row>
    <row r="769" spans="1:13" x14ac:dyDescent="0.25">
      <c r="A769" s="21">
        <v>767</v>
      </c>
      <c r="B769" s="37">
        <f>IFERROR(VLOOKUP(A769,Inventory!$A$5:$B$5011, 2, FALSE),0)</f>
        <v>0</v>
      </c>
      <c r="C769" s="66">
        <f t="shared" si="51"/>
        <v>0</v>
      </c>
      <c r="D769" s="67"/>
      <c r="E769" s="66" t="str">
        <f t="shared" si="52"/>
        <v/>
      </c>
      <c r="F769" s="67"/>
      <c r="G769" s="38" t="e">
        <f t="shared" si="53"/>
        <v>#VALUE!</v>
      </c>
      <c r="H769" s="39"/>
      <c r="I769" s="21"/>
      <c r="J769" s="21"/>
      <c r="L769">
        <f>IF(SUM($B$3:B768) + B769 &gt; $J$25, IF(SUM($B$3:B768) &lt; $J$25, $J$25 - SUM($B$3:B768), 0), B769)</f>
        <v>0</v>
      </c>
      <c r="M769">
        <f t="shared" si="50"/>
        <v>0</v>
      </c>
    </row>
    <row r="770" spans="1:13" x14ac:dyDescent="0.25">
      <c r="A770" s="21">
        <v>768</v>
      </c>
      <c r="B770" s="37">
        <f>IFERROR(VLOOKUP(A770,Inventory!$A$5:$B$5011, 2, FALSE),0)</f>
        <v>0</v>
      </c>
      <c r="C770" s="66">
        <f t="shared" si="51"/>
        <v>0</v>
      </c>
      <c r="D770" s="67"/>
      <c r="E770" s="66" t="str">
        <f t="shared" si="52"/>
        <v/>
      </c>
      <c r="F770" s="67"/>
      <c r="G770" s="38" t="e">
        <f t="shared" si="53"/>
        <v>#VALUE!</v>
      </c>
      <c r="H770" s="39"/>
      <c r="I770" s="21"/>
      <c r="J770" s="21"/>
      <c r="L770">
        <f>IF(SUM($B$3:B769) + B770 &gt; $J$25, IF(SUM($B$3:B769) &lt; $J$25, $J$25 - SUM($B$3:B769), 0), B770)</f>
        <v>0</v>
      </c>
      <c r="M770">
        <f t="shared" si="50"/>
        <v>0</v>
      </c>
    </row>
    <row r="771" spans="1:13" x14ac:dyDescent="0.25">
      <c r="A771" s="21">
        <v>769</v>
      </c>
      <c r="B771" s="37">
        <f>IFERROR(VLOOKUP(A771,Inventory!$A$5:$B$5011, 2, FALSE),0)</f>
        <v>0</v>
      </c>
      <c r="C771" s="66">
        <f t="shared" si="51"/>
        <v>0</v>
      </c>
      <c r="D771" s="67"/>
      <c r="E771" s="66" t="str">
        <f t="shared" si="52"/>
        <v/>
      </c>
      <c r="F771" s="67"/>
      <c r="G771" s="38" t="e">
        <f t="shared" si="53"/>
        <v>#VALUE!</v>
      </c>
      <c r="H771" s="39"/>
      <c r="I771" s="21"/>
      <c r="J771" s="21"/>
      <c r="L771">
        <f>IF(SUM($B$3:B770) + B771 &gt; $J$25, IF(SUM($B$3:B770) &lt; $J$25, $J$25 - SUM($B$3:B770), 0), B771)</f>
        <v>0</v>
      </c>
      <c r="M771">
        <f t="shared" si="50"/>
        <v>0</v>
      </c>
    </row>
    <row r="772" spans="1:13" x14ac:dyDescent="0.25">
      <c r="A772" s="21">
        <v>770</v>
      </c>
      <c r="B772" s="37">
        <f>IFERROR(VLOOKUP(A772,Inventory!$A$5:$B$5011, 2, FALSE),0)</f>
        <v>0</v>
      </c>
      <c r="C772" s="66">
        <f t="shared" si="51"/>
        <v>0</v>
      </c>
      <c r="D772" s="67"/>
      <c r="E772" s="66" t="str">
        <f t="shared" si="52"/>
        <v/>
      </c>
      <c r="F772" s="67"/>
      <c r="G772" s="38" t="e">
        <f t="shared" si="53"/>
        <v>#VALUE!</v>
      </c>
      <c r="H772" s="39"/>
      <c r="I772" s="21"/>
      <c r="J772" s="21"/>
      <c r="L772">
        <f>IF(SUM($B$3:B771) + B772 &gt; $J$25, IF(SUM($B$3:B771) &lt; $J$25, $J$25 - SUM($B$3:B771), 0), B772)</f>
        <v>0</v>
      </c>
      <c r="M772">
        <f t="shared" si="50"/>
        <v>0</v>
      </c>
    </row>
    <row r="773" spans="1:13" x14ac:dyDescent="0.25">
      <c r="A773" s="21">
        <v>771</v>
      </c>
      <c r="B773" s="37">
        <f>IFERROR(VLOOKUP(A773,Inventory!$A$5:$B$5011, 2, FALSE),0)</f>
        <v>0</v>
      </c>
      <c r="C773" s="66">
        <f t="shared" si="51"/>
        <v>0</v>
      </c>
      <c r="D773" s="67"/>
      <c r="E773" s="66" t="str">
        <f t="shared" si="52"/>
        <v/>
      </c>
      <c r="F773" s="67"/>
      <c r="G773" s="38" t="e">
        <f t="shared" si="53"/>
        <v>#VALUE!</v>
      </c>
      <c r="H773" s="39"/>
      <c r="I773" s="21"/>
      <c r="J773" s="21"/>
      <c r="L773">
        <f>IF(SUM($B$3:B772) + B773 &gt; $J$25, IF(SUM($B$3:B772) &lt; $J$25, $J$25 - SUM($B$3:B772), 0), B773)</f>
        <v>0</v>
      </c>
      <c r="M773">
        <f t="shared" ref="M773:M836" si="54">IF(L772&gt;=$J$25,L773,(L773+L772))</f>
        <v>0</v>
      </c>
    </row>
    <row r="774" spans="1:13" x14ac:dyDescent="0.25">
      <c r="A774" s="21">
        <v>772</v>
      </c>
      <c r="B774" s="37">
        <f>IFERROR(VLOOKUP(A774,Inventory!$A$5:$B$5011, 2, FALSE),0)</f>
        <v>0</v>
      </c>
      <c r="C774" s="66">
        <f t="shared" si="51"/>
        <v>0</v>
      </c>
      <c r="D774" s="67"/>
      <c r="E774" s="66" t="str">
        <f t="shared" si="52"/>
        <v/>
      </c>
      <c r="F774" s="67"/>
      <c r="G774" s="38" t="e">
        <f t="shared" si="53"/>
        <v>#VALUE!</v>
      </c>
      <c r="H774" s="39"/>
      <c r="I774" s="21"/>
      <c r="J774" s="21"/>
      <c r="L774">
        <f>IF(SUM($B$3:B773) + B774 &gt; $J$25, IF(SUM($B$3:B773) &lt; $J$25, $J$25 - SUM($B$3:B773), 0), B774)</f>
        <v>0</v>
      </c>
      <c r="M774">
        <f t="shared" si="54"/>
        <v>0</v>
      </c>
    </row>
    <row r="775" spans="1:13" x14ac:dyDescent="0.25">
      <c r="A775" s="21">
        <v>773</v>
      </c>
      <c r="B775" s="37">
        <f>IFERROR(VLOOKUP(A775,Inventory!$A$5:$B$5011, 2, FALSE),0)</f>
        <v>0</v>
      </c>
      <c r="C775" s="66">
        <f t="shared" si="51"/>
        <v>0</v>
      </c>
      <c r="D775" s="67"/>
      <c r="E775" s="66" t="str">
        <f t="shared" si="52"/>
        <v/>
      </c>
      <c r="F775" s="67"/>
      <c r="G775" s="38" t="e">
        <f t="shared" si="53"/>
        <v>#VALUE!</v>
      </c>
      <c r="H775" s="39"/>
      <c r="I775" s="21"/>
      <c r="J775" s="21"/>
      <c r="L775">
        <f>IF(SUM($B$3:B774) + B775 &gt; $J$25, IF(SUM($B$3:B774) &lt; $J$25, $J$25 - SUM($B$3:B774), 0), B775)</f>
        <v>0</v>
      </c>
      <c r="M775">
        <f t="shared" si="54"/>
        <v>0</v>
      </c>
    </row>
    <row r="776" spans="1:13" x14ac:dyDescent="0.25">
      <c r="A776" s="21">
        <v>774</v>
      </c>
      <c r="B776" s="37">
        <f>IFERROR(VLOOKUP(A776,Inventory!$A$5:$B$5011, 2, FALSE),0)</f>
        <v>0</v>
      </c>
      <c r="C776" s="66">
        <f t="shared" si="51"/>
        <v>0</v>
      </c>
      <c r="D776" s="67"/>
      <c r="E776" s="66" t="str">
        <f t="shared" si="52"/>
        <v/>
      </c>
      <c r="F776" s="67"/>
      <c r="G776" s="38" t="e">
        <f t="shared" si="53"/>
        <v>#VALUE!</v>
      </c>
      <c r="H776" s="39"/>
      <c r="I776" s="21"/>
      <c r="J776" s="21"/>
      <c r="L776">
        <f>IF(SUM($B$3:B775) + B776 &gt; $J$25, IF(SUM($B$3:B775) &lt; $J$25, $J$25 - SUM($B$3:B775), 0), B776)</f>
        <v>0</v>
      </c>
      <c r="M776">
        <f t="shared" si="54"/>
        <v>0</v>
      </c>
    </row>
    <row r="777" spans="1:13" x14ac:dyDescent="0.25">
      <c r="A777" s="21">
        <v>775</v>
      </c>
      <c r="B777" s="37">
        <f>IFERROR(VLOOKUP(A777,Inventory!$A$5:$B$5011, 2, FALSE),0)</f>
        <v>0</v>
      </c>
      <c r="C777" s="66">
        <f t="shared" si="51"/>
        <v>0</v>
      </c>
      <c r="D777" s="67"/>
      <c r="E777" s="66" t="str">
        <f t="shared" si="52"/>
        <v/>
      </c>
      <c r="F777" s="67"/>
      <c r="G777" s="38" t="e">
        <f t="shared" si="53"/>
        <v>#VALUE!</v>
      </c>
      <c r="H777" s="39"/>
      <c r="I777" s="21"/>
      <c r="J777" s="21"/>
      <c r="L777">
        <f>IF(SUM($B$3:B776) + B777 &gt; $J$25, IF(SUM($B$3:B776) &lt; $J$25, $J$25 - SUM($B$3:B776), 0), B777)</f>
        <v>0</v>
      </c>
      <c r="M777">
        <f t="shared" si="54"/>
        <v>0</v>
      </c>
    </row>
    <row r="778" spans="1:13" x14ac:dyDescent="0.25">
      <c r="A778" s="21">
        <v>776</v>
      </c>
      <c r="B778" s="37">
        <f>IFERROR(VLOOKUP(A778,Inventory!$A$5:$B$5011, 2, FALSE),0)</f>
        <v>0</v>
      </c>
      <c r="C778" s="66">
        <f t="shared" si="51"/>
        <v>0</v>
      </c>
      <c r="D778" s="67"/>
      <c r="E778" s="66" t="str">
        <f t="shared" si="52"/>
        <v/>
      </c>
      <c r="F778" s="67"/>
      <c r="G778" s="38" t="e">
        <f t="shared" si="53"/>
        <v>#VALUE!</v>
      </c>
      <c r="H778" s="39"/>
      <c r="I778" s="21"/>
      <c r="J778" s="21"/>
      <c r="L778">
        <f>IF(SUM($B$3:B777) + B778 &gt; $J$25, IF(SUM($B$3:B777) &lt; $J$25, $J$25 - SUM($B$3:B777), 0), B778)</f>
        <v>0</v>
      </c>
      <c r="M778">
        <f t="shared" si="54"/>
        <v>0</v>
      </c>
    </row>
    <row r="779" spans="1:13" x14ac:dyDescent="0.25">
      <c r="A779" s="21">
        <v>777</v>
      </c>
      <c r="B779" s="37">
        <f>IFERROR(VLOOKUP(A779,Inventory!$A$5:$B$5011, 2, FALSE),0)</f>
        <v>0</v>
      </c>
      <c r="C779" s="66">
        <f t="shared" si="51"/>
        <v>0</v>
      </c>
      <c r="D779" s="67"/>
      <c r="E779" s="66" t="str">
        <f t="shared" si="52"/>
        <v/>
      </c>
      <c r="F779" s="67"/>
      <c r="G779" s="38" t="e">
        <f t="shared" si="53"/>
        <v>#VALUE!</v>
      </c>
      <c r="H779" s="39"/>
      <c r="I779" s="21"/>
      <c r="J779" s="21"/>
      <c r="L779">
        <f>IF(SUM($B$3:B778) + B779 &gt; $J$25, IF(SUM($B$3:B778) &lt; $J$25, $J$25 - SUM($B$3:B778), 0), B779)</f>
        <v>0</v>
      </c>
      <c r="M779">
        <f t="shared" si="54"/>
        <v>0</v>
      </c>
    </row>
    <row r="780" spans="1:13" x14ac:dyDescent="0.25">
      <c r="A780" s="21">
        <v>778</v>
      </c>
      <c r="B780" s="37">
        <f>IFERROR(VLOOKUP(A780,Inventory!$A$5:$B$5011, 2, FALSE),0)</f>
        <v>0</v>
      </c>
      <c r="C780" s="66">
        <f t="shared" si="51"/>
        <v>0</v>
      </c>
      <c r="D780" s="67"/>
      <c r="E780" s="66" t="str">
        <f t="shared" si="52"/>
        <v/>
      </c>
      <c r="F780" s="67"/>
      <c r="G780" s="38" t="e">
        <f t="shared" si="53"/>
        <v>#VALUE!</v>
      </c>
      <c r="H780" s="39"/>
      <c r="I780" s="21"/>
      <c r="J780" s="21"/>
      <c r="L780">
        <f>IF(SUM($B$3:B779) + B780 &gt; $J$25, IF(SUM($B$3:B779) &lt; $J$25, $J$25 - SUM($B$3:B779), 0), B780)</f>
        <v>0</v>
      </c>
      <c r="M780">
        <f t="shared" si="54"/>
        <v>0</v>
      </c>
    </row>
    <row r="781" spans="1:13" x14ac:dyDescent="0.25">
      <c r="A781" s="21">
        <v>779</v>
      </c>
      <c r="B781" s="37">
        <f>IFERROR(VLOOKUP(A781,Inventory!$A$5:$B$5011, 2, FALSE),0)</f>
        <v>0</v>
      </c>
      <c r="C781" s="66">
        <f t="shared" si="51"/>
        <v>0</v>
      </c>
      <c r="D781" s="67"/>
      <c r="E781" s="66" t="str">
        <f t="shared" si="52"/>
        <v/>
      </c>
      <c r="F781" s="67"/>
      <c r="G781" s="38" t="e">
        <f t="shared" si="53"/>
        <v>#VALUE!</v>
      </c>
      <c r="H781" s="39"/>
      <c r="I781" s="21"/>
      <c r="J781" s="21"/>
      <c r="L781">
        <f>IF(SUM($B$3:B780) + B781 &gt; $J$25, IF(SUM($B$3:B780) &lt; $J$25, $J$25 - SUM($B$3:B780), 0), B781)</f>
        <v>0</v>
      </c>
      <c r="M781">
        <f t="shared" si="54"/>
        <v>0</v>
      </c>
    </row>
    <row r="782" spans="1:13" x14ac:dyDescent="0.25">
      <c r="A782" s="21">
        <v>780</v>
      </c>
      <c r="B782" s="37">
        <f>IFERROR(VLOOKUP(A782,Inventory!$A$5:$B$5011, 2, FALSE),0)</f>
        <v>0</v>
      </c>
      <c r="C782" s="66">
        <f t="shared" si="51"/>
        <v>0</v>
      </c>
      <c r="D782" s="67"/>
      <c r="E782" s="66" t="str">
        <f t="shared" si="52"/>
        <v/>
      </c>
      <c r="F782" s="67"/>
      <c r="G782" s="38" t="e">
        <f t="shared" si="53"/>
        <v>#VALUE!</v>
      </c>
      <c r="H782" s="39"/>
      <c r="I782" s="21"/>
      <c r="J782" s="21"/>
      <c r="L782">
        <f>IF(SUM($B$3:B781) + B782 &gt; $J$25, IF(SUM($B$3:B781) &lt; $J$25, $J$25 - SUM($B$3:B781), 0), B782)</f>
        <v>0</v>
      </c>
      <c r="M782">
        <f t="shared" si="54"/>
        <v>0</v>
      </c>
    </row>
    <row r="783" spans="1:13" x14ac:dyDescent="0.25">
      <c r="A783" s="21">
        <v>781</v>
      </c>
      <c r="B783" s="37">
        <f>IFERROR(VLOOKUP(A783,Inventory!$A$5:$B$5011, 2, FALSE),0)</f>
        <v>0</v>
      </c>
      <c r="C783" s="66">
        <f t="shared" si="51"/>
        <v>0</v>
      </c>
      <c r="D783" s="67"/>
      <c r="E783" s="66" t="str">
        <f t="shared" si="52"/>
        <v/>
      </c>
      <c r="F783" s="67"/>
      <c r="G783" s="38" t="e">
        <f t="shared" si="53"/>
        <v>#VALUE!</v>
      </c>
      <c r="H783" s="39"/>
      <c r="I783" s="21"/>
      <c r="J783" s="21"/>
      <c r="L783">
        <f>IF(SUM($B$3:B782) + B783 &gt; $J$25, IF(SUM($B$3:B782) &lt; $J$25, $J$25 - SUM($B$3:B782), 0), B783)</f>
        <v>0</v>
      </c>
      <c r="M783">
        <f t="shared" si="54"/>
        <v>0</v>
      </c>
    </row>
    <row r="784" spans="1:13" x14ac:dyDescent="0.25">
      <c r="A784" s="21">
        <v>782</v>
      </c>
      <c r="B784" s="37">
        <f>IFERROR(VLOOKUP(A784,Inventory!$A$5:$B$5011, 2, FALSE),0)</f>
        <v>0</v>
      </c>
      <c r="C784" s="66">
        <f t="shared" si="51"/>
        <v>0</v>
      </c>
      <c r="D784" s="67"/>
      <c r="E784" s="66" t="str">
        <f t="shared" si="52"/>
        <v/>
      </c>
      <c r="F784" s="67"/>
      <c r="G784" s="38" t="e">
        <f t="shared" si="53"/>
        <v>#VALUE!</v>
      </c>
      <c r="H784" s="39"/>
      <c r="I784" s="21"/>
      <c r="J784" s="21"/>
      <c r="L784">
        <f>IF(SUM($B$3:B783) + B784 &gt; $J$25, IF(SUM($B$3:B783) &lt; $J$25, $J$25 - SUM($B$3:B783), 0), B784)</f>
        <v>0</v>
      </c>
      <c r="M784">
        <f t="shared" si="54"/>
        <v>0</v>
      </c>
    </row>
    <row r="785" spans="1:13" x14ac:dyDescent="0.25">
      <c r="A785" s="21">
        <v>783</v>
      </c>
      <c r="B785" s="37">
        <f>IFERROR(VLOOKUP(A785,Inventory!$A$5:$B$5011, 2, FALSE),0)</f>
        <v>0</v>
      </c>
      <c r="C785" s="66">
        <f t="shared" si="51"/>
        <v>0</v>
      </c>
      <c r="D785" s="67"/>
      <c r="E785" s="66" t="str">
        <f t="shared" si="52"/>
        <v/>
      </c>
      <c r="F785" s="67"/>
      <c r="G785" s="38" t="e">
        <f t="shared" si="53"/>
        <v>#VALUE!</v>
      </c>
      <c r="H785" s="39"/>
      <c r="I785" s="21"/>
      <c r="J785" s="21"/>
      <c r="L785">
        <f>IF(SUM($B$3:B784) + B785 &gt; $J$25, IF(SUM($B$3:B784) &lt; $J$25, $J$25 - SUM($B$3:B784), 0), B785)</f>
        <v>0</v>
      </c>
      <c r="M785">
        <f t="shared" si="54"/>
        <v>0</v>
      </c>
    </row>
    <row r="786" spans="1:13" x14ac:dyDescent="0.25">
      <c r="A786" s="21">
        <v>784</v>
      </c>
      <c r="B786" s="37">
        <f>IFERROR(VLOOKUP(A786,Inventory!$A$5:$B$5011, 2, FALSE),0)</f>
        <v>0</v>
      </c>
      <c r="C786" s="66">
        <f t="shared" si="51"/>
        <v>0</v>
      </c>
      <c r="D786" s="67"/>
      <c r="E786" s="66" t="str">
        <f t="shared" si="52"/>
        <v/>
      </c>
      <c r="F786" s="67"/>
      <c r="G786" s="38" t="e">
        <f t="shared" si="53"/>
        <v>#VALUE!</v>
      </c>
      <c r="H786" s="39"/>
      <c r="I786" s="21"/>
      <c r="J786" s="21"/>
      <c r="L786">
        <f>IF(SUM($B$3:B785) + B786 &gt; $J$25, IF(SUM($B$3:B785) &lt; $J$25, $J$25 - SUM($B$3:B785), 0), B786)</f>
        <v>0</v>
      </c>
      <c r="M786">
        <f t="shared" si="54"/>
        <v>0</v>
      </c>
    </row>
    <row r="787" spans="1:13" x14ac:dyDescent="0.25">
      <c r="A787" s="21">
        <v>785</v>
      </c>
      <c r="B787" s="37">
        <f>IFERROR(VLOOKUP(A787,Inventory!$A$5:$B$5011, 2, FALSE),0)</f>
        <v>0</v>
      </c>
      <c r="C787" s="66">
        <f t="shared" si="51"/>
        <v>0</v>
      </c>
      <c r="D787" s="67"/>
      <c r="E787" s="66" t="str">
        <f t="shared" si="52"/>
        <v/>
      </c>
      <c r="F787" s="67"/>
      <c r="G787" s="38" t="e">
        <f t="shared" si="53"/>
        <v>#VALUE!</v>
      </c>
      <c r="H787" s="39"/>
      <c r="I787" s="21"/>
      <c r="J787" s="21"/>
      <c r="L787">
        <f>IF(SUM($B$3:B786) + B787 &gt; $J$25, IF(SUM($B$3:B786) &lt; $J$25, $J$25 - SUM($B$3:B786), 0), B787)</f>
        <v>0</v>
      </c>
      <c r="M787">
        <f t="shared" si="54"/>
        <v>0</v>
      </c>
    </row>
    <row r="788" spans="1:13" x14ac:dyDescent="0.25">
      <c r="A788" s="21">
        <v>786</v>
      </c>
      <c r="B788" s="37">
        <f>IFERROR(VLOOKUP(A788,Inventory!$A$5:$B$5011, 2, FALSE),0)</f>
        <v>0</v>
      </c>
      <c r="C788" s="66">
        <f t="shared" si="51"/>
        <v>0</v>
      </c>
      <c r="D788" s="67"/>
      <c r="E788" s="66" t="str">
        <f t="shared" si="52"/>
        <v/>
      </c>
      <c r="F788" s="67"/>
      <c r="G788" s="38" t="e">
        <f t="shared" si="53"/>
        <v>#VALUE!</v>
      </c>
      <c r="H788" s="39"/>
      <c r="I788" s="21"/>
      <c r="J788" s="21"/>
      <c r="L788">
        <f>IF(SUM($B$3:B787) + B788 &gt; $J$25, IF(SUM($B$3:B787) &lt; $J$25, $J$25 - SUM($B$3:B787), 0), B788)</f>
        <v>0</v>
      </c>
      <c r="M788">
        <f t="shared" si="54"/>
        <v>0</v>
      </c>
    </row>
    <row r="789" spans="1:13" x14ac:dyDescent="0.25">
      <c r="A789" s="21">
        <v>787</v>
      </c>
      <c r="B789" s="37">
        <f>IFERROR(VLOOKUP(A789,Inventory!$A$5:$B$5011, 2, FALSE),0)</f>
        <v>0</v>
      </c>
      <c r="C789" s="66">
        <f t="shared" si="51"/>
        <v>0</v>
      </c>
      <c r="D789" s="67"/>
      <c r="E789" s="66" t="str">
        <f t="shared" si="52"/>
        <v/>
      </c>
      <c r="F789" s="67"/>
      <c r="G789" s="38" t="e">
        <f t="shared" si="53"/>
        <v>#VALUE!</v>
      </c>
      <c r="H789" s="39"/>
      <c r="I789" s="21"/>
      <c r="J789" s="21"/>
      <c r="L789">
        <f>IF(SUM($B$3:B788) + B789 &gt; $J$25, IF(SUM($B$3:B788) &lt; $J$25, $J$25 - SUM($B$3:B788), 0), B789)</f>
        <v>0</v>
      </c>
      <c r="M789">
        <f t="shared" si="54"/>
        <v>0</v>
      </c>
    </row>
    <row r="790" spans="1:13" x14ac:dyDescent="0.25">
      <c r="A790" s="21">
        <v>788</v>
      </c>
      <c r="B790" s="37">
        <f>IFERROR(VLOOKUP(A790,Inventory!$A$5:$B$5011, 2, FALSE),0)</f>
        <v>0</v>
      </c>
      <c r="C790" s="66">
        <f t="shared" si="51"/>
        <v>0</v>
      </c>
      <c r="D790" s="67"/>
      <c r="E790" s="66" t="str">
        <f t="shared" si="52"/>
        <v/>
      </c>
      <c r="F790" s="67"/>
      <c r="G790" s="38" t="e">
        <f t="shared" si="53"/>
        <v>#VALUE!</v>
      </c>
      <c r="H790" s="39"/>
      <c r="I790" s="21"/>
      <c r="J790" s="21"/>
      <c r="L790">
        <f>IF(SUM($B$3:B789) + B790 &gt; $J$25, IF(SUM($B$3:B789) &lt; $J$25, $J$25 - SUM($B$3:B789), 0), B790)</f>
        <v>0</v>
      </c>
      <c r="M790">
        <f t="shared" si="54"/>
        <v>0</v>
      </c>
    </row>
    <row r="791" spans="1:13" x14ac:dyDescent="0.25">
      <c r="A791" s="21">
        <v>789</v>
      </c>
      <c r="B791" s="37">
        <f>IFERROR(VLOOKUP(A791,Inventory!$A$5:$B$5011, 2, FALSE),0)</f>
        <v>0</v>
      </c>
      <c r="C791" s="66">
        <f t="shared" si="51"/>
        <v>0</v>
      </c>
      <c r="D791" s="67"/>
      <c r="E791" s="66" t="str">
        <f t="shared" si="52"/>
        <v/>
      </c>
      <c r="F791" s="67"/>
      <c r="G791" s="38" t="e">
        <f t="shared" si="53"/>
        <v>#VALUE!</v>
      </c>
      <c r="H791" s="39"/>
      <c r="I791" s="21"/>
      <c r="J791" s="21"/>
      <c r="L791">
        <f>IF(SUM($B$3:B790) + B791 &gt; $J$25, IF(SUM($B$3:B790) &lt; $J$25, $J$25 - SUM($B$3:B790), 0), B791)</f>
        <v>0</v>
      </c>
      <c r="M791">
        <f t="shared" si="54"/>
        <v>0</v>
      </c>
    </row>
    <row r="792" spans="1:13" x14ac:dyDescent="0.25">
      <c r="A792" s="21">
        <v>790</v>
      </c>
      <c r="B792" s="37">
        <f>IFERROR(VLOOKUP(A792,Inventory!$A$5:$B$5011, 2, FALSE),0)</f>
        <v>0</v>
      </c>
      <c r="C792" s="66">
        <f t="shared" si="51"/>
        <v>0</v>
      </c>
      <c r="D792" s="67"/>
      <c r="E792" s="66" t="str">
        <f t="shared" si="52"/>
        <v/>
      </c>
      <c r="F792" s="67"/>
      <c r="G792" s="38" t="e">
        <f t="shared" si="53"/>
        <v>#VALUE!</v>
      </c>
      <c r="H792" s="39"/>
      <c r="I792" s="21"/>
      <c r="J792" s="21"/>
      <c r="L792">
        <f>IF(SUM($B$3:B791) + B792 &gt; $J$25, IF(SUM($B$3:B791) &lt; $J$25, $J$25 - SUM($B$3:B791), 0), B792)</f>
        <v>0</v>
      </c>
      <c r="M792">
        <f t="shared" si="54"/>
        <v>0</v>
      </c>
    </row>
    <row r="793" spans="1:13" x14ac:dyDescent="0.25">
      <c r="A793" s="21">
        <v>791</v>
      </c>
      <c r="B793" s="37">
        <f>IFERROR(VLOOKUP(A793,Inventory!$A$5:$B$5011, 2, FALSE),0)</f>
        <v>0</v>
      </c>
      <c r="C793" s="66">
        <f t="shared" ref="C793:C856" si="55">IF(L793&gt;0,B793,0)</f>
        <v>0</v>
      </c>
      <c r="D793" s="67"/>
      <c r="E793" s="66" t="str">
        <f t="shared" ref="E793:E856" si="56">IF(AND(C793&gt;=6,C793&lt;10),1, IF(AND(C793&gt;=10,C793&lt;20),2,IF(C793&gt;=20,4,"")))</f>
        <v/>
      </c>
      <c r="F793" s="67"/>
      <c r="G793" s="38" t="e">
        <f t="shared" ref="G793:G856" si="57">IF(ISBLANK(C793),"",E793*600)</f>
        <v>#VALUE!</v>
      </c>
      <c r="H793" s="39"/>
      <c r="I793" s="21"/>
      <c r="J793" s="21"/>
      <c r="L793">
        <f>IF(SUM($B$3:B792) + B793 &gt; $J$25, IF(SUM($B$3:B792) &lt; $J$25, $J$25 - SUM($B$3:B792), 0), B793)</f>
        <v>0</v>
      </c>
      <c r="M793">
        <f t="shared" si="54"/>
        <v>0</v>
      </c>
    </row>
    <row r="794" spans="1:13" x14ac:dyDescent="0.25">
      <c r="A794" s="21">
        <v>792</v>
      </c>
      <c r="B794" s="37">
        <f>IFERROR(VLOOKUP(A794,Inventory!$A$5:$B$5011, 2, FALSE),0)</f>
        <v>0</v>
      </c>
      <c r="C794" s="66">
        <f t="shared" si="55"/>
        <v>0</v>
      </c>
      <c r="D794" s="67"/>
      <c r="E794" s="66" t="str">
        <f t="shared" si="56"/>
        <v/>
      </c>
      <c r="F794" s="67"/>
      <c r="G794" s="38" t="e">
        <f t="shared" si="57"/>
        <v>#VALUE!</v>
      </c>
      <c r="H794" s="39"/>
      <c r="I794" s="21"/>
      <c r="J794" s="21"/>
      <c r="L794">
        <f>IF(SUM($B$3:B793) + B794 &gt; $J$25, IF(SUM($B$3:B793) &lt; $J$25, $J$25 - SUM($B$3:B793), 0), B794)</f>
        <v>0</v>
      </c>
      <c r="M794">
        <f t="shared" si="54"/>
        <v>0</v>
      </c>
    </row>
    <row r="795" spans="1:13" x14ac:dyDescent="0.25">
      <c r="A795" s="21">
        <v>793</v>
      </c>
      <c r="B795" s="37">
        <f>IFERROR(VLOOKUP(A795,Inventory!$A$5:$B$5011, 2, FALSE),0)</f>
        <v>0</v>
      </c>
      <c r="C795" s="66">
        <f t="shared" si="55"/>
        <v>0</v>
      </c>
      <c r="D795" s="67"/>
      <c r="E795" s="66" t="str">
        <f t="shared" si="56"/>
        <v/>
      </c>
      <c r="F795" s="67"/>
      <c r="G795" s="38" t="e">
        <f t="shared" si="57"/>
        <v>#VALUE!</v>
      </c>
      <c r="H795" s="39"/>
      <c r="I795" s="21"/>
      <c r="J795" s="21"/>
      <c r="L795">
        <f>IF(SUM($B$3:B794) + B795 &gt; $J$25, IF(SUM($B$3:B794) &lt; $J$25, $J$25 - SUM($B$3:B794), 0), B795)</f>
        <v>0</v>
      </c>
      <c r="M795">
        <f t="shared" si="54"/>
        <v>0</v>
      </c>
    </row>
    <row r="796" spans="1:13" x14ac:dyDescent="0.25">
      <c r="A796" s="21">
        <v>794</v>
      </c>
      <c r="B796" s="37">
        <f>IFERROR(VLOOKUP(A796,Inventory!$A$5:$B$5011, 2, FALSE),0)</f>
        <v>0</v>
      </c>
      <c r="C796" s="66">
        <f t="shared" si="55"/>
        <v>0</v>
      </c>
      <c r="D796" s="67"/>
      <c r="E796" s="66" t="str">
        <f t="shared" si="56"/>
        <v/>
      </c>
      <c r="F796" s="67"/>
      <c r="G796" s="38" t="e">
        <f t="shared" si="57"/>
        <v>#VALUE!</v>
      </c>
      <c r="H796" s="39"/>
      <c r="I796" s="21"/>
      <c r="J796" s="21"/>
      <c r="L796">
        <f>IF(SUM($B$3:B795) + B796 &gt; $J$25, IF(SUM($B$3:B795) &lt; $J$25, $J$25 - SUM($B$3:B795), 0), B796)</f>
        <v>0</v>
      </c>
      <c r="M796">
        <f t="shared" si="54"/>
        <v>0</v>
      </c>
    </row>
    <row r="797" spans="1:13" x14ac:dyDescent="0.25">
      <c r="A797" s="21">
        <v>795</v>
      </c>
      <c r="B797" s="37">
        <f>IFERROR(VLOOKUP(A797,Inventory!$A$5:$B$5011, 2, FALSE),0)</f>
        <v>0</v>
      </c>
      <c r="C797" s="66">
        <f t="shared" si="55"/>
        <v>0</v>
      </c>
      <c r="D797" s="67"/>
      <c r="E797" s="66" t="str">
        <f t="shared" si="56"/>
        <v/>
      </c>
      <c r="F797" s="67"/>
      <c r="G797" s="38" t="e">
        <f t="shared" si="57"/>
        <v>#VALUE!</v>
      </c>
      <c r="H797" s="39"/>
      <c r="I797" s="21"/>
      <c r="J797" s="21"/>
      <c r="L797">
        <f>IF(SUM($B$3:B796) + B797 &gt; $J$25, IF(SUM($B$3:B796) &lt; $J$25, $J$25 - SUM($B$3:B796), 0), B797)</f>
        <v>0</v>
      </c>
      <c r="M797">
        <f t="shared" si="54"/>
        <v>0</v>
      </c>
    </row>
    <row r="798" spans="1:13" x14ac:dyDescent="0.25">
      <c r="A798" s="21">
        <v>796</v>
      </c>
      <c r="B798" s="37">
        <f>IFERROR(VLOOKUP(A798,Inventory!$A$5:$B$5011, 2, FALSE),0)</f>
        <v>0</v>
      </c>
      <c r="C798" s="66">
        <f t="shared" si="55"/>
        <v>0</v>
      </c>
      <c r="D798" s="67"/>
      <c r="E798" s="66" t="str">
        <f t="shared" si="56"/>
        <v/>
      </c>
      <c r="F798" s="67"/>
      <c r="G798" s="38" t="e">
        <f t="shared" si="57"/>
        <v>#VALUE!</v>
      </c>
      <c r="H798" s="39"/>
      <c r="I798" s="21"/>
      <c r="J798" s="21"/>
      <c r="L798">
        <f>IF(SUM($B$3:B797) + B798 &gt; $J$25, IF(SUM($B$3:B797) &lt; $J$25, $J$25 - SUM($B$3:B797), 0), B798)</f>
        <v>0</v>
      </c>
      <c r="M798">
        <f t="shared" si="54"/>
        <v>0</v>
      </c>
    </row>
    <row r="799" spans="1:13" x14ac:dyDescent="0.25">
      <c r="A799" s="21">
        <v>797</v>
      </c>
      <c r="B799" s="37">
        <f>IFERROR(VLOOKUP(A799,Inventory!$A$5:$B$5011, 2, FALSE),0)</f>
        <v>0</v>
      </c>
      <c r="C799" s="66">
        <f t="shared" si="55"/>
        <v>0</v>
      </c>
      <c r="D799" s="67"/>
      <c r="E799" s="66" t="str">
        <f t="shared" si="56"/>
        <v/>
      </c>
      <c r="F799" s="67"/>
      <c r="G799" s="38" t="e">
        <f t="shared" si="57"/>
        <v>#VALUE!</v>
      </c>
      <c r="H799" s="39"/>
      <c r="I799" s="21"/>
      <c r="J799" s="21"/>
      <c r="L799">
        <f>IF(SUM($B$3:B798) + B799 &gt; $J$25, IF(SUM($B$3:B798) &lt; $J$25, $J$25 - SUM($B$3:B798), 0), B799)</f>
        <v>0</v>
      </c>
      <c r="M799">
        <f t="shared" si="54"/>
        <v>0</v>
      </c>
    </row>
    <row r="800" spans="1:13" x14ac:dyDescent="0.25">
      <c r="A800" s="21">
        <v>798</v>
      </c>
      <c r="B800" s="37">
        <f>IFERROR(VLOOKUP(A800,Inventory!$A$5:$B$5011, 2, FALSE),0)</f>
        <v>0</v>
      </c>
      <c r="C800" s="66">
        <f t="shared" si="55"/>
        <v>0</v>
      </c>
      <c r="D800" s="67"/>
      <c r="E800" s="66" t="str">
        <f t="shared" si="56"/>
        <v/>
      </c>
      <c r="F800" s="67"/>
      <c r="G800" s="38" t="e">
        <f t="shared" si="57"/>
        <v>#VALUE!</v>
      </c>
      <c r="H800" s="39"/>
      <c r="I800" s="21"/>
      <c r="J800" s="21"/>
      <c r="L800">
        <f>IF(SUM($B$3:B799) + B800 &gt; $J$25, IF(SUM($B$3:B799) &lt; $J$25, $J$25 - SUM($B$3:B799), 0), B800)</f>
        <v>0</v>
      </c>
      <c r="M800">
        <f t="shared" si="54"/>
        <v>0</v>
      </c>
    </row>
    <row r="801" spans="1:13" x14ac:dyDescent="0.25">
      <c r="A801" s="21">
        <v>799</v>
      </c>
      <c r="B801" s="37">
        <f>IFERROR(VLOOKUP(A801,Inventory!$A$5:$B$5011, 2, FALSE),0)</f>
        <v>0</v>
      </c>
      <c r="C801" s="66">
        <f t="shared" si="55"/>
        <v>0</v>
      </c>
      <c r="D801" s="67"/>
      <c r="E801" s="66" t="str">
        <f t="shared" si="56"/>
        <v/>
      </c>
      <c r="F801" s="67"/>
      <c r="G801" s="38" t="e">
        <f t="shared" si="57"/>
        <v>#VALUE!</v>
      </c>
      <c r="H801" s="39"/>
      <c r="I801" s="21"/>
      <c r="J801" s="21"/>
      <c r="L801">
        <f>IF(SUM($B$3:B800) + B801 &gt; $J$25, IF(SUM($B$3:B800) &lt; $J$25, $J$25 - SUM($B$3:B800), 0), B801)</f>
        <v>0</v>
      </c>
      <c r="M801">
        <f t="shared" si="54"/>
        <v>0</v>
      </c>
    </row>
    <row r="802" spans="1:13" x14ac:dyDescent="0.25">
      <c r="A802" s="21">
        <v>800</v>
      </c>
      <c r="B802" s="37">
        <f>IFERROR(VLOOKUP(A802,Inventory!$A$5:$B$5011, 2, FALSE),0)</f>
        <v>0</v>
      </c>
      <c r="C802" s="66">
        <f t="shared" si="55"/>
        <v>0</v>
      </c>
      <c r="D802" s="67"/>
      <c r="E802" s="66" t="str">
        <f t="shared" si="56"/>
        <v/>
      </c>
      <c r="F802" s="67"/>
      <c r="G802" s="38" t="e">
        <f t="shared" si="57"/>
        <v>#VALUE!</v>
      </c>
      <c r="H802" s="39"/>
      <c r="I802" s="21"/>
      <c r="J802" s="21"/>
      <c r="L802">
        <f>IF(SUM($B$3:B801) + B802 &gt; $J$25, IF(SUM($B$3:B801) &lt; $J$25, $J$25 - SUM($B$3:B801), 0), B802)</f>
        <v>0</v>
      </c>
      <c r="M802">
        <f t="shared" si="54"/>
        <v>0</v>
      </c>
    </row>
    <row r="803" spans="1:13" x14ac:dyDescent="0.25">
      <c r="A803" s="21">
        <v>801</v>
      </c>
      <c r="B803" s="37">
        <f>IFERROR(VLOOKUP(A803,Inventory!$A$5:$B$5011, 2, FALSE),0)</f>
        <v>0</v>
      </c>
      <c r="C803" s="66">
        <f t="shared" si="55"/>
        <v>0</v>
      </c>
      <c r="D803" s="67"/>
      <c r="E803" s="66" t="str">
        <f t="shared" si="56"/>
        <v/>
      </c>
      <c r="F803" s="67"/>
      <c r="G803" s="38" t="e">
        <f t="shared" si="57"/>
        <v>#VALUE!</v>
      </c>
      <c r="H803" s="39"/>
      <c r="I803" s="21"/>
      <c r="J803" s="21"/>
      <c r="L803">
        <f>IF(SUM($B$3:B802) + B803 &gt; $J$25, IF(SUM($B$3:B802) &lt; $J$25, $J$25 - SUM($B$3:B802), 0), B803)</f>
        <v>0</v>
      </c>
      <c r="M803">
        <f t="shared" si="54"/>
        <v>0</v>
      </c>
    </row>
    <row r="804" spans="1:13" x14ac:dyDescent="0.25">
      <c r="A804" s="21">
        <v>802</v>
      </c>
      <c r="B804" s="37">
        <f>IFERROR(VLOOKUP(A804,Inventory!$A$5:$B$5011, 2, FALSE),0)</f>
        <v>0</v>
      </c>
      <c r="C804" s="66">
        <f t="shared" si="55"/>
        <v>0</v>
      </c>
      <c r="D804" s="67"/>
      <c r="E804" s="66" t="str">
        <f t="shared" si="56"/>
        <v/>
      </c>
      <c r="F804" s="67"/>
      <c r="G804" s="38" t="e">
        <f t="shared" si="57"/>
        <v>#VALUE!</v>
      </c>
      <c r="H804" s="39"/>
      <c r="I804" s="21"/>
      <c r="J804" s="21"/>
      <c r="L804">
        <f>IF(SUM($B$3:B803) + B804 &gt; $J$25, IF(SUM($B$3:B803) &lt; $J$25, $J$25 - SUM($B$3:B803), 0), B804)</f>
        <v>0</v>
      </c>
      <c r="M804">
        <f t="shared" si="54"/>
        <v>0</v>
      </c>
    </row>
    <row r="805" spans="1:13" x14ac:dyDescent="0.25">
      <c r="A805" s="21">
        <v>803</v>
      </c>
      <c r="B805" s="37">
        <f>IFERROR(VLOOKUP(A805,Inventory!$A$5:$B$5011, 2, FALSE),0)</f>
        <v>0</v>
      </c>
      <c r="C805" s="66">
        <f t="shared" si="55"/>
        <v>0</v>
      </c>
      <c r="D805" s="67"/>
      <c r="E805" s="66" t="str">
        <f t="shared" si="56"/>
        <v/>
      </c>
      <c r="F805" s="67"/>
      <c r="G805" s="38" t="e">
        <f t="shared" si="57"/>
        <v>#VALUE!</v>
      </c>
      <c r="H805" s="39"/>
      <c r="I805" s="21"/>
      <c r="J805" s="21"/>
      <c r="L805">
        <f>IF(SUM($B$3:B804) + B805 &gt; $J$25, IF(SUM($B$3:B804) &lt; $J$25, $J$25 - SUM($B$3:B804), 0), B805)</f>
        <v>0</v>
      </c>
      <c r="M805">
        <f t="shared" si="54"/>
        <v>0</v>
      </c>
    </row>
    <row r="806" spans="1:13" x14ac:dyDescent="0.25">
      <c r="A806" s="21">
        <v>804</v>
      </c>
      <c r="B806" s="37">
        <f>IFERROR(VLOOKUP(A806,Inventory!$A$5:$B$5011, 2, FALSE),0)</f>
        <v>0</v>
      </c>
      <c r="C806" s="66">
        <f t="shared" si="55"/>
        <v>0</v>
      </c>
      <c r="D806" s="67"/>
      <c r="E806" s="66" t="str">
        <f t="shared" si="56"/>
        <v/>
      </c>
      <c r="F806" s="67"/>
      <c r="G806" s="38" t="e">
        <f t="shared" si="57"/>
        <v>#VALUE!</v>
      </c>
      <c r="H806" s="39"/>
      <c r="I806" s="21"/>
      <c r="J806" s="21"/>
      <c r="L806">
        <f>IF(SUM($B$3:B805) + B806 &gt; $J$25, IF(SUM($B$3:B805) &lt; $J$25, $J$25 - SUM($B$3:B805), 0), B806)</f>
        <v>0</v>
      </c>
      <c r="M806">
        <f t="shared" si="54"/>
        <v>0</v>
      </c>
    </row>
    <row r="807" spans="1:13" x14ac:dyDescent="0.25">
      <c r="A807" s="21">
        <v>805</v>
      </c>
      <c r="B807" s="37">
        <f>IFERROR(VLOOKUP(A807,Inventory!$A$5:$B$5011, 2, FALSE),0)</f>
        <v>0</v>
      </c>
      <c r="C807" s="66">
        <f t="shared" si="55"/>
        <v>0</v>
      </c>
      <c r="D807" s="67"/>
      <c r="E807" s="66" t="str">
        <f t="shared" si="56"/>
        <v/>
      </c>
      <c r="F807" s="67"/>
      <c r="G807" s="38" t="e">
        <f t="shared" si="57"/>
        <v>#VALUE!</v>
      </c>
      <c r="H807" s="39"/>
      <c r="I807" s="21"/>
      <c r="J807" s="21"/>
      <c r="L807">
        <f>IF(SUM($B$3:B806) + B807 &gt; $J$25, IF(SUM($B$3:B806) &lt; $J$25, $J$25 - SUM($B$3:B806), 0), B807)</f>
        <v>0</v>
      </c>
      <c r="M807">
        <f t="shared" si="54"/>
        <v>0</v>
      </c>
    </row>
    <row r="808" spans="1:13" x14ac:dyDescent="0.25">
      <c r="A808" s="21">
        <v>806</v>
      </c>
      <c r="B808" s="37">
        <f>IFERROR(VLOOKUP(A808,Inventory!$A$5:$B$5011, 2, FALSE),0)</f>
        <v>0</v>
      </c>
      <c r="C808" s="66">
        <f t="shared" si="55"/>
        <v>0</v>
      </c>
      <c r="D808" s="67"/>
      <c r="E808" s="66" t="str">
        <f t="shared" si="56"/>
        <v/>
      </c>
      <c r="F808" s="67"/>
      <c r="G808" s="38" t="e">
        <f t="shared" si="57"/>
        <v>#VALUE!</v>
      </c>
      <c r="H808" s="39"/>
      <c r="I808" s="21"/>
      <c r="J808" s="21"/>
      <c r="L808">
        <f>IF(SUM($B$3:B807) + B808 &gt; $J$25, IF(SUM($B$3:B807) &lt; $J$25, $J$25 - SUM($B$3:B807), 0), B808)</f>
        <v>0</v>
      </c>
      <c r="M808">
        <f t="shared" si="54"/>
        <v>0</v>
      </c>
    </row>
    <row r="809" spans="1:13" x14ac:dyDescent="0.25">
      <c r="A809" s="21">
        <v>807</v>
      </c>
      <c r="B809" s="37">
        <f>IFERROR(VLOOKUP(A809,Inventory!$A$5:$B$5011, 2, FALSE),0)</f>
        <v>0</v>
      </c>
      <c r="C809" s="66">
        <f t="shared" si="55"/>
        <v>0</v>
      </c>
      <c r="D809" s="67"/>
      <c r="E809" s="66" t="str">
        <f t="shared" si="56"/>
        <v/>
      </c>
      <c r="F809" s="67"/>
      <c r="G809" s="38" t="e">
        <f t="shared" si="57"/>
        <v>#VALUE!</v>
      </c>
      <c r="H809" s="39"/>
      <c r="I809" s="21"/>
      <c r="J809" s="21"/>
      <c r="L809">
        <f>IF(SUM($B$3:B808) + B809 &gt; $J$25, IF(SUM($B$3:B808) &lt; $J$25, $J$25 - SUM($B$3:B808), 0), B809)</f>
        <v>0</v>
      </c>
      <c r="M809">
        <f t="shared" si="54"/>
        <v>0</v>
      </c>
    </row>
    <row r="810" spans="1:13" x14ac:dyDescent="0.25">
      <c r="A810" s="21">
        <v>808</v>
      </c>
      <c r="B810" s="37">
        <f>IFERROR(VLOOKUP(A810,Inventory!$A$5:$B$5011, 2, FALSE),0)</f>
        <v>0</v>
      </c>
      <c r="C810" s="66">
        <f t="shared" si="55"/>
        <v>0</v>
      </c>
      <c r="D810" s="67"/>
      <c r="E810" s="66" t="str">
        <f t="shared" si="56"/>
        <v/>
      </c>
      <c r="F810" s="67"/>
      <c r="G810" s="38" t="e">
        <f t="shared" si="57"/>
        <v>#VALUE!</v>
      </c>
      <c r="H810" s="39"/>
      <c r="I810" s="21"/>
      <c r="J810" s="21"/>
      <c r="L810">
        <f>IF(SUM($B$3:B809) + B810 &gt; $J$25, IF(SUM($B$3:B809) &lt; $J$25, $J$25 - SUM($B$3:B809), 0), B810)</f>
        <v>0</v>
      </c>
      <c r="M810">
        <f t="shared" si="54"/>
        <v>0</v>
      </c>
    </row>
    <row r="811" spans="1:13" x14ac:dyDescent="0.25">
      <c r="A811" s="21">
        <v>809</v>
      </c>
      <c r="B811" s="37">
        <f>IFERROR(VLOOKUP(A811,Inventory!$A$5:$B$5011, 2, FALSE),0)</f>
        <v>0</v>
      </c>
      <c r="C811" s="66">
        <f t="shared" si="55"/>
        <v>0</v>
      </c>
      <c r="D811" s="67"/>
      <c r="E811" s="66" t="str">
        <f t="shared" si="56"/>
        <v/>
      </c>
      <c r="F811" s="67"/>
      <c r="G811" s="38" t="e">
        <f t="shared" si="57"/>
        <v>#VALUE!</v>
      </c>
      <c r="H811" s="39"/>
      <c r="I811" s="21"/>
      <c r="J811" s="21"/>
      <c r="L811">
        <f>IF(SUM($B$3:B810) + B811 &gt; $J$25, IF(SUM($B$3:B810) &lt; $J$25, $J$25 - SUM($B$3:B810), 0), B811)</f>
        <v>0</v>
      </c>
      <c r="M811">
        <f t="shared" si="54"/>
        <v>0</v>
      </c>
    </row>
    <row r="812" spans="1:13" x14ac:dyDescent="0.25">
      <c r="A812" s="21">
        <v>810</v>
      </c>
      <c r="B812" s="37">
        <f>IFERROR(VLOOKUP(A812,Inventory!$A$5:$B$5011, 2, FALSE),0)</f>
        <v>0</v>
      </c>
      <c r="C812" s="66">
        <f t="shared" si="55"/>
        <v>0</v>
      </c>
      <c r="D812" s="67"/>
      <c r="E812" s="66" t="str">
        <f t="shared" si="56"/>
        <v/>
      </c>
      <c r="F812" s="67"/>
      <c r="G812" s="38" t="e">
        <f t="shared" si="57"/>
        <v>#VALUE!</v>
      </c>
      <c r="H812" s="39"/>
      <c r="I812" s="21"/>
      <c r="J812" s="21"/>
      <c r="L812">
        <f>IF(SUM($B$3:B811) + B812 &gt; $J$25, IF(SUM($B$3:B811) &lt; $J$25, $J$25 - SUM($B$3:B811), 0), B812)</f>
        <v>0</v>
      </c>
      <c r="M812">
        <f t="shared" si="54"/>
        <v>0</v>
      </c>
    </row>
    <row r="813" spans="1:13" x14ac:dyDescent="0.25">
      <c r="A813" s="21">
        <v>811</v>
      </c>
      <c r="B813" s="37">
        <f>IFERROR(VLOOKUP(A813,Inventory!$A$5:$B$5011, 2, FALSE),0)</f>
        <v>0</v>
      </c>
      <c r="C813" s="66">
        <f t="shared" si="55"/>
        <v>0</v>
      </c>
      <c r="D813" s="67"/>
      <c r="E813" s="66" t="str">
        <f t="shared" si="56"/>
        <v/>
      </c>
      <c r="F813" s="67"/>
      <c r="G813" s="38" t="e">
        <f t="shared" si="57"/>
        <v>#VALUE!</v>
      </c>
      <c r="H813" s="39"/>
      <c r="I813" s="21"/>
      <c r="J813" s="21"/>
      <c r="L813">
        <f>IF(SUM($B$3:B812) + B813 &gt; $J$25, IF(SUM($B$3:B812) &lt; $J$25, $J$25 - SUM($B$3:B812), 0), B813)</f>
        <v>0</v>
      </c>
      <c r="M813">
        <f t="shared" si="54"/>
        <v>0</v>
      </c>
    </row>
    <row r="814" spans="1:13" x14ac:dyDescent="0.25">
      <c r="A814" s="21">
        <v>812</v>
      </c>
      <c r="B814" s="37">
        <f>IFERROR(VLOOKUP(A814,Inventory!$A$5:$B$5011, 2, FALSE),0)</f>
        <v>0</v>
      </c>
      <c r="C814" s="66">
        <f t="shared" si="55"/>
        <v>0</v>
      </c>
      <c r="D814" s="67"/>
      <c r="E814" s="66" t="str">
        <f t="shared" si="56"/>
        <v/>
      </c>
      <c r="F814" s="67"/>
      <c r="G814" s="38" t="e">
        <f t="shared" si="57"/>
        <v>#VALUE!</v>
      </c>
      <c r="H814" s="39"/>
      <c r="I814" s="21"/>
      <c r="J814" s="21"/>
      <c r="L814">
        <f>IF(SUM($B$3:B813) + B814 &gt; $J$25, IF(SUM($B$3:B813) &lt; $J$25, $J$25 - SUM($B$3:B813), 0), B814)</f>
        <v>0</v>
      </c>
      <c r="M814">
        <f t="shared" si="54"/>
        <v>0</v>
      </c>
    </row>
    <row r="815" spans="1:13" x14ac:dyDescent="0.25">
      <c r="A815" s="21">
        <v>813</v>
      </c>
      <c r="B815" s="37">
        <f>IFERROR(VLOOKUP(A815,Inventory!$A$5:$B$5011, 2, FALSE),0)</f>
        <v>0</v>
      </c>
      <c r="C815" s="66">
        <f t="shared" si="55"/>
        <v>0</v>
      </c>
      <c r="D815" s="67"/>
      <c r="E815" s="66" t="str">
        <f t="shared" si="56"/>
        <v/>
      </c>
      <c r="F815" s="67"/>
      <c r="G815" s="38" t="e">
        <f t="shared" si="57"/>
        <v>#VALUE!</v>
      </c>
      <c r="H815" s="39"/>
      <c r="I815" s="21"/>
      <c r="J815" s="21"/>
      <c r="L815">
        <f>IF(SUM($B$3:B814) + B815 &gt; $J$25, IF(SUM($B$3:B814) &lt; $J$25, $J$25 - SUM($B$3:B814), 0), B815)</f>
        <v>0</v>
      </c>
      <c r="M815">
        <f t="shared" si="54"/>
        <v>0</v>
      </c>
    </row>
    <row r="816" spans="1:13" x14ac:dyDescent="0.25">
      <c r="A816" s="21">
        <v>814</v>
      </c>
      <c r="B816" s="37">
        <f>IFERROR(VLOOKUP(A816,Inventory!$A$5:$B$5011, 2, FALSE),0)</f>
        <v>0</v>
      </c>
      <c r="C816" s="66">
        <f t="shared" si="55"/>
        <v>0</v>
      </c>
      <c r="D816" s="67"/>
      <c r="E816" s="66" t="str">
        <f t="shared" si="56"/>
        <v/>
      </c>
      <c r="F816" s="67"/>
      <c r="G816" s="38" t="e">
        <f t="shared" si="57"/>
        <v>#VALUE!</v>
      </c>
      <c r="H816" s="39"/>
      <c r="I816" s="21"/>
      <c r="J816" s="21"/>
      <c r="L816">
        <f>IF(SUM($B$3:B815) + B816 &gt; $J$25, IF(SUM($B$3:B815) &lt; $J$25, $J$25 - SUM($B$3:B815), 0), B816)</f>
        <v>0</v>
      </c>
      <c r="M816">
        <f t="shared" si="54"/>
        <v>0</v>
      </c>
    </row>
    <row r="817" spans="1:13" x14ac:dyDescent="0.25">
      <c r="A817" s="21">
        <v>815</v>
      </c>
      <c r="B817" s="37">
        <f>IFERROR(VLOOKUP(A817,Inventory!$A$5:$B$5011, 2, FALSE),0)</f>
        <v>0</v>
      </c>
      <c r="C817" s="66">
        <f t="shared" si="55"/>
        <v>0</v>
      </c>
      <c r="D817" s="67"/>
      <c r="E817" s="66" t="str">
        <f t="shared" si="56"/>
        <v/>
      </c>
      <c r="F817" s="67"/>
      <c r="G817" s="38" t="e">
        <f t="shared" si="57"/>
        <v>#VALUE!</v>
      </c>
      <c r="H817" s="39"/>
      <c r="I817" s="21"/>
      <c r="J817" s="21"/>
      <c r="L817">
        <f>IF(SUM($B$3:B816) + B817 &gt; $J$25, IF(SUM($B$3:B816) &lt; $J$25, $J$25 - SUM($B$3:B816), 0), B817)</f>
        <v>0</v>
      </c>
      <c r="M817">
        <f t="shared" si="54"/>
        <v>0</v>
      </c>
    </row>
    <row r="818" spans="1:13" x14ac:dyDescent="0.25">
      <c r="A818" s="21">
        <v>816</v>
      </c>
      <c r="B818" s="37">
        <f>IFERROR(VLOOKUP(A818,Inventory!$A$5:$B$5011, 2, FALSE),0)</f>
        <v>0</v>
      </c>
      <c r="C818" s="66">
        <f t="shared" si="55"/>
        <v>0</v>
      </c>
      <c r="D818" s="67"/>
      <c r="E818" s="66" t="str">
        <f t="shared" si="56"/>
        <v/>
      </c>
      <c r="F818" s="67"/>
      <c r="G818" s="38" t="e">
        <f t="shared" si="57"/>
        <v>#VALUE!</v>
      </c>
      <c r="H818" s="39"/>
      <c r="I818" s="21"/>
      <c r="J818" s="21"/>
      <c r="L818">
        <f>IF(SUM($B$3:B817) + B818 &gt; $J$25, IF(SUM($B$3:B817) &lt; $J$25, $J$25 - SUM($B$3:B817), 0), B818)</f>
        <v>0</v>
      </c>
      <c r="M818">
        <f t="shared" si="54"/>
        <v>0</v>
      </c>
    </row>
    <row r="819" spans="1:13" x14ac:dyDescent="0.25">
      <c r="A819" s="21">
        <v>817</v>
      </c>
      <c r="B819" s="37">
        <f>IFERROR(VLOOKUP(A819,Inventory!$A$5:$B$5011, 2, FALSE),0)</f>
        <v>0</v>
      </c>
      <c r="C819" s="66">
        <f t="shared" si="55"/>
        <v>0</v>
      </c>
      <c r="D819" s="67"/>
      <c r="E819" s="66" t="str">
        <f t="shared" si="56"/>
        <v/>
      </c>
      <c r="F819" s="67"/>
      <c r="G819" s="38" t="e">
        <f t="shared" si="57"/>
        <v>#VALUE!</v>
      </c>
      <c r="H819" s="39"/>
      <c r="I819" s="21"/>
      <c r="J819" s="21"/>
      <c r="L819">
        <f>IF(SUM($B$3:B818) + B819 &gt; $J$25, IF(SUM($B$3:B818) &lt; $J$25, $J$25 - SUM($B$3:B818), 0), B819)</f>
        <v>0</v>
      </c>
      <c r="M819">
        <f t="shared" si="54"/>
        <v>0</v>
      </c>
    </row>
    <row r="820" spans="1:13" x14ac:dyDescent="0.25">
      <c r="A820" s="21">
        <v>818</v>
      </c>
      <c r="B820" s="37">
        <f>IFERROR(VLOOKUP(A820,Inventory!$A$5:$B$5011, 2, FALSE),0)</f>
        <v>0</v>
      </c>
      <c r="C820" s="66">
        <f t="shared" si="55"/>
        <v>0</v>
      </c>
      <c r="D820" s="67"/>
      <c r="E820" s="66" t="str">
        <f t="shared" si="56"/>
        <v/>
      </c>
      <c r="F820" s="67"/>
      <c r="G820" s="38" t="e">
        <f t="shared" si="57"/>
        <v>#VALUE!</v>
      </c>
      <c r="H820" s="39"/>
      <c r="I820" s="21"/>
      <c r="J820" s="21"/>
      <c r="L820">
        <f>IF(SUM($B$3:B819) + B820 &gt; $J$25, IF(SUM($B$3:B819) &lt; $J$25, $J$25 - SUM($B$3:B819), 0), B820)</f>
        <v>0</v>
      </c>
      <c r="M820">
        <f t="shared" si="54"/>
        <v>0</v>
      </c>
    </row>
    <row r="821" spans="1:13" x14ac:dyDescent="0.25">
      <c r="A821" s="21">
        <v>819</v>
      </c>
      <c r="B821" s="37">
        <f>IFERROR(VLOOKUP(A821,Inventory!$A$5:$B$5011, 2, FALSE),0)</f>
        <v>0</v>
      </c>
      <c r="C821" s="66">
        <f t="shared" si="55"/>
        <v>0</v>
      </c>
      <c r="D821" s="67"/>
      <c r="E821" s="66" t="str">
        <f t="shared" si="56"/>
        <v/>
      </c>
      <c r="F821" s="67"/>
      <c r="G821" s="38" t="e">
        <f t="shared" si="57"/>
        <v>#VALUE!</v>
      </c>
      <c r="H821" s="39"/>
      <c r="I821" s="21"/>
      <c r="J821" s="21"/>
      <c r="L821">
        <f>IF(SUM($B$3:B820) + B821 &gt; $J$25, IF(SUM($B$3:B820) &lt; $J$25, $J$25 - SUM($B$3:B820), 0), B821)</f>
        <v>0</v>
      </c>
      <c r="M821">
        <f t="shared" si="54"/>
        <v>0</v>
      </c>
    </row>
    <row r="822" spans="1:13" x14ac:dyDescent="0.25">
      <c r="A822" s="21">
        <v>820</v>
      </c>
      <c r="B822" s="37">
        <f>IFERROR(VLOOKUP(A822,Inventory!$A$5:$B$5011, 2, FALSE),0)</f>
        <v>0</v>
      </c>
      <c r="C822" s="66">
        <f t="shared" si="55"/>
        <v>0</v>
      </c>
      <c r="D822" s="67"/>
      <c r="E822" s="66" t="str">
        <f t="shared" si="56"/>
        <v/>
      </c>
      <c r="F822" s="67"/>
      <c r="G822" s="38" t="e">
        <f t="shared" si="57"/>
        <v>#VALUE!</v>
      </c>
      <c r="H822" s="39"/>
      <c r="I822" s="21"/>
      <c r="J822" s="21"/>
      <c r="L822">
        <f>IF(SUM($B$3:B821) + B822 &gt; $J$25, IF(SUM($B$3:B821) &lt; $J$25, $J$25 - SUM($B$3:B821), 0), B822)</f>
        <v>0</v>
      </c>
      <c r="M822">
        <f t="shared" si="54"/>
        <v>0</v>
      </c>
    </row>
    <row r="823" spans="1:13" x14ac:dyDescent="0.25">
      <c r="A823" s="21">
        <v>821</v>
      </c>
      <c r="B823" s="37">
        <f>IFERROR(VLOOKUP(A823,Inventory!$A$5:$B$5011, 2, FALSE),0)</f>
        <v>0</v>
      </c>
      <c r="C823" s="66">
        <f t="shared" si="55"/>
        <v>0</v>
      </c>
      <c r="D823" s="67"/>
      <c r="E823" s="66" t="str">
        <f t="shared" si="56"/>
        <v/>
      </c>
      <c r="F823" s="67"/>
      <c r="G823" s="38" t="e">
        <f t="shared" si="57"/>
        <v>#VALUE!</v>
      </c>
      <c r="H823" s="39"/>
      <c r="I823" s="21"/>
      <c r="J823" s="21"/>
      <c r="L823">
        <f>IF(SUM($B$3:B822) + B823 &gt; $J$25, IF(SUM($B$3:B822) &lt; $J$25, $J$25 - SUM($B$3:B822), 0), B823)</f>
        <v>0</v>
      </c>
      <c r="M823">
        <f t="shared" si="54"/>
        <v>0</v>
      </c>
    </row>
    <row r="824" spans="1:13" x14ac:dyDescent="0.25">
      <c r="A824" s="21">
        <v>822</v>
      </c>
      <c r="B824" s="37">
        <f>IFERROR(VLOOKUP(A824,Inventory!$A$5:$B$5011, 2, FALSE),0)</f>
        <v>0</v>
      </c>
      <c r="C824" s="66">
        <f t="shared" si="55"/>
        <v>0</v>
      </c>
      <c r="D824" s="67"/>
      <c r="E824" s="66" t="str">
        <f t="shared" si="56"/>
        <v/>
      </c>
      <c r="F824" s="67"/>
      <c r="G824" s="38" t="e">
        <f t="shared" si="57"/>
        <v>#VALUE!</v>
      </c>
      <c r="H824" s="39"/>
      <c r="I824" s="21"/>
      <c r="J824" s="21"/>
      <c r="L824">
        <f>IF(SUM($B$3:B823) + B824 &gt; $J$25, IF(SUM($B$3:B823) &lt; $J$25, $J$25 - SUM($B$3:B823), 0), B824)</f>
        <v>0</v>
      </c>
      <c r="M824">
        <f t="shared" si="54"/>
        <v>0</v>
      </c>
    </row>
    <row r="825" spans="1:13" x14ac:dyDescent="0.25">
      <c r="A825" s="21">
        <v>823</v>
      </c>
      <c r="B825" s="37">
        <f>IFERROR(VLOOKUP(A825,Inventory!$A$5:$B$5011, 2, FALSE),0)</f>
        <v>0</v>
      </c>
      <c r="C825" s="66">
        <f t="shared" si="55"/>
        <v>0</v>
      </c>
      <c r="D825" s="67"/>
      <c r="E825" s="66" t="str">
        <f t="shared" si="56"/>
        <v/>
      </c>
      <c r="F825" s="67"/>
      <c r="G825" s="38" t="e">
        <f t="shared" si="57"/>
        <v>#VALUE!</v>
      </c>
      <c r="H825" s="39"/>
      <c r="I825" s="21"/>
      <c r="J825" s="21"/>
      <c r="L825">
        <f>IF(SUM($B$3:B824) + B825 &gt; $J$25, IF(SUM($B$3:B824) &lt; $J$25, $J$25 - SUM($B$3:B824), 0), B825)</f>
        <v>0</v>
      </c>
      <c r="M825">
        <f t="shared" si="54"/>
        <v>0</v>
      </c>
    </row>
    <row r="826" spans="1:13" x14ac:dyDescent="0.25">
      <c r="A826" s="21">
        <v>824</v>
      </c>
      <c r="B826" s="37">
        <f>IFERROR(VLOOKUP(A826,Inventory!$A$5:$B$5011, 2, FALSE),0)</f>
        <v>0</v>
      </c>
      <c r="C826" s="66">
        <f t="shared" si="55"/>
        <v>0</v>
      </c>
      <c r="D826" s="67"/>
      <c r="E826" s="66" t="str">
        <f t="shared" si="56"/>
        <v/>
      </c>
      <c r="F826" s="67"/>
      <c r="G826" s="38" t="e">
        <f t="shared" si="57"/>
        <v>#VALUE!</v>
      </c>
      <c r="H826" s="39"/>
      <c r="I826" s="21"/>
      <c r="J826" s="21"/>
      <c r="L826">
        <f>IF(SUM($B$3:B825) + B826 &gt; $J$25, IF(SUM($B$3:B825) &lt; $J$25, $J$25 - SUM($B$3:B825), 0), B826)</f>
        <v>0</v>
      </c>
      <c r="M826">
        <f t="shared" si="54"/>
        <v>0</v>
      </c>
    </row>
    <row r="827" spans="1:13" x14ac:dyDescent="0.25">
      <c r="A827" s="21">
        <v>825</v>
      </c>
      <c r="B827" s="37">
        <f>IFERROR(VLOOKUP(A827,Inventory!$A$5:$B$5011, 2, FALSE),0)</f>
        <v>0</v>
      </c>
      <c r="C827" s="66">
        <f t="shared" si="55"/>
        <v>0</v>
      </c>
      <c r="D827" s="67"/>
      <c r="E827" s="66" t="str">
        <f t="shared" si="56"/>
        <v/>
      </c>
      <c r="F827" s="67"/>
      <c r="G827" s="38" t="e">
        <f t="shared" si="57"/>
        <v>#VALUE!</v>
      </c>
      <c r="H827" s="39"/>
      <c r="I827" s="21"/>
      <c r="J827" s="21"/>
      <c r="L827">
        <f>IF(SUM($B$3:B826) + B827 &gt; $J$25, IF(SUM($B$3:B826) &lt; $J$25, $J$25 - SUM($B$3:B826), 0), B827)</f>
        <v>0</v>
      </c>
      <c r="M827">
        <f t="shared" si="54"/>
        <v>0</v>
      </c>
    </row>
    <row r="828" spans="1:13" x14ac:dyDescent="0.25">
      <c r="A828" s="21">
        <v>826</v>
      </c>
      <c r="B828" s="37">
        <f>IFERROR(VLOOKUP(A828,Inventory!$A$5:$B$5011, 2, FALSE),0)</f>
        <v>0</v>
      </c>
      <c r="C828" s="66">
        <f t="shared" si="55"/>
        <v>0</v>
      </c>
      <c r="D828" s="67"/>
      <c r="E828" s="66" t="str">
        <f t="shared" si="56"/>
        <v/>
      </c>
      <c r="F828" s="67"/>
      <c r="G828" s="38" t="e">
        <f t="shared" si="57"/>
        <v>#VALUE!</v>
      </c>
      <c r="H828" s="39"/>
      <c r="I828" s="21"/>
      <c r="J828" s="21"/>
      <c r="L828">
        <f>IF(SUM($B$3:B827) + B828 &gt; $J$25, IF(SUM($B$3:B827) &lt; $J$25, $J$25 - SUM($B$3:B827), 0), B828)</f>
        <v>0</v>
      </c>
      <c r="M828">
        <f t="shared" si="54"/>
        <v>0</v>
      </c>
    </row>
    <row r="829" spans="1:13" x14ac:dyDescent="0.25">
      <c r="A829" s="21">
        <v>827</v>
      </c>
      <c r="B829" s="37">
        <f>IFERROR(VLOOKUP(A829,Inventory!$A$5:$B$5011, 2, FALSE),0)</f>
        <v>0</v>
      </c>
      <c r="C829" s="66">
        <f t="shared" si="55"/>
        <v>0</v>
      </c>
      <c r="D829" s="67"/>
      <c r="E829" s="66" t="str">
        <f t="shared" si="56"/>
        <v/>
      </c>
      <c r="F829" s="67"/>
      <c r="G829" s="38" t="e">
        <f t="shared" si="57"/>
        <v>#VALUE!</v>
      </c>
      <c r="H829" s="39"/>
      <c r="I829" s="21"/>
      <c r="J829" s="21"/>
      <c r="L829">
        <f>IF(SUM($B$3:B828) + B829 &gt; $J$25, IF(SUM($B$3:B828) &lt; $J$25, $J$25 - SUM($B$3:B828), 0), B829)</f>
        <v>0</v>
      </c>
      <c r="M829">
        <f t="shared" si="54"/>
        <v>0</v>
      </c>
    </row>
    <row r="830" spans="1:13" x14ac:dyDescent="0.25">
      <c r="A830" s="21">
        <v>828</v>
      </c>
      <c r="B830" s="37">
        <f>IFERROR(VLOOKUP(A830,Inventory!$A$5:$B$5011, 2, FALSE),0)</f>
        <v>0</v>
      </c>
      <c r="C830" s="66">
        <f t="shared" si="55"/>
        <v>0</v>
      </c>
      <c r="D830" s="67"/>
      <c r="E830" s="66" t="str">
        <f t="shared" si="56"/>
        <v/>
      </c>
      <c r="F830" s="67"/>
      <c r="G830" s="38" t="e">
        <f t="shared" si="57"/>
        <v>#VALUE!</v>
      </c>
      <c r="H830" s="39"/>
      <c r="I830" s="21"/>
      <c r="J830" s="21"/>
      <c r="L830">
        <f>IF(SUM($B$3:B829) + B830 &gt; $J$25, IF(SUM($B$3:B829) &lt; $J$25, $J$25 - SUM($B$3:B829), 0), B830)</f>
        <v>0</v>
      </c>
      <c r="M830">
        <f t="shared" si="54"/>
        <v>0</v>
      </c>
    </row>
    <row r="831" spans="1:13" x14ac:dyDescent="0.25">
      <c r="A831" s="21">
        <v>829</v>
      </c>
      <c r="B831" s="37">
        <f>IFERROR(VLOOKUP(A831,Inventory!$A$5:$B$5011, 2, FALSE),0)</f>
        <v>0</v>
      </c>
      <c r="C831" s="66">
        <f t="shared" si="55"/>
        <v>0</v>
      </c>
      <c r="D831" s="67"/>
      <c r="E831" s="66" t="str">
        <f t="shared" si="56"/>
        <v/>
      </c>
      <c r="F831" s="67"/>
      <c r="G831" s="38" t="e">
        <f t="shared" si="57"/>
        <v>#VALUE!</v>
      </c>
      <c r="H831" s="39"/>
      <c r="I831" s="21"/>
      <c r="J831" s="21"/>
      <c r="L831">
        <f>IF(SUM($B$3:B830) + B831 &gt; $J$25, IF(SUM($B$3:B830) &lt; $J$25, $J$25 - SUM($B$3:B830), 0), B831)</f>
        <v>0</v>
      </c>
      <c r="M831">
        <f t="shared" si="54"/>
        <v>0</v>
      </c>
    </row>
    <row r="832" spans="1:13" x14ac:dyDescent="0.25">
      <c r="A832" s="21">
        <v>830</v>
      </c>
      <c r="B832" s="37">
        <f>IFERROR(VLOOKUP(A832,Inventory!$A$5:$B$5011, 2, FALSE),0)</f>
        <v>0</v>
      </c>
      <c r="C832" s="66">
        <f t="shared" si="55"/>
        <v>0</v>
      </c>
      <c r="D832" s="67"/>
      <c r="E832" s="66" t="str">
        <f t="shared" si="56"/>
        <v/>
      </c>
      <c r="F832" s="67"/>
      <c r="G832" s="38" t="e">
        <f t="shared" si="57"/>
        <v>#VALUE!</v>
      </c>
      <c r="H832" s="39"/>
      <c r="I832" s="21"/>
      <c r="J832" s="21"/>
      <c r="L832">
        <f>IF(SUM($B$3:B831) + B832 &gt; $J$25, IF(SUM($B$3:B831) &lt; $J$25, $J$25 - SUM($B$3:B831), 0), B832)</f>
        <v>0</v>
      </c>
      <c r="M832">
        <f t="shared" si="54"/>
        <v>0</v>
      </c>
    </row>
    <row r="833" spans="1:13" x14ac:dyDescent="0.25">
      <c r="A833" s="21">
        <v>831</v>
      </c>
      <c r="B833" s="37">
        <f>IFERROR(VLOOKUP(A833,Inventory!$A$5:$B$5011, 2, FALSE),0)</f>
        <v>0</v>
      </c>
      <c r="C833" s="66">
        <f t="shared" si="55"/>
        <v>0</v>
      </c>
      <c r="D833" s="67"/>
      <c r="E833" s="66" t="str">
        <f t="shared" si="56"/>
        <v/>
      </c>
      <c r="F833" s="67"/>
      <c r="G833" s="38" t="e">
        <f t="shared" si="57"/>
        <v>#VALUE!</v>
      </c>
      <c r="H833" s="39"/>
      <c r="I833" s="21"/>
      <c r="J833" s="21"/>
      <c r="L833">
        <f>IF(SUM($B$3:B832) + B833 &gt; $J$25, IF(SUM($B$3:B832) &lt; $J$25, $J$25 - SUM($B$3:B832), 0), B833)</f>
        <v>0</v>
      </c>
      <c r="M833">
        <f t="shared" si="54"/>
        <v>0</v>
      </c>
    </row>
    <row r="834" spans="1:13" x14ac:dyDescent="0.25">
      <c r="A834" s="21">
        <v>832</v>
      </c>
      <c r="B834" s="37">
        <f>IFERROR(VLOOKUP(A834,Inventory!$A$5:$B$5011, 2, FALSE),0)</f>
        <v>0</v>
      </c>
      <c r="C834" s="66">
        <f t="shared" si="55"/>
        <v>0</v>
      </c>
      <c r="D834" s="67"/>
      <c r="E834" s="66" t="str">
        <f t="shared" si="56"/>
        <v/>
      </c>
      <c r="F834" s="67"/>
      <c r="G834" s="38" t="e">
        <f t="shared" si="57"/>
        <v>#VALUE!</v>
      </c>
      <c r="H834" s="39"/>
      <c r="I834" s="21"/>
      <c r="J834" s="21"/>
      <c r="L834">
        <f>IF(SUM($B$3:B833) + B834 &gt; $J$25, IF(SUM($B$3:B833) &lt; $J$25, $J$25 - SUM($B$3:B833), 0), B834)</f>
        <v>0</v>
      </c>
      <c r="M834">
        <f t="shared" si="54"/>
        <v>0</v>
      </c>
    </row>
    <row r="835" spans="1:13" x14ac:dyDescent="0.25">
      <c r="A835" s="21">
        <v>833</v>
      </c>
      <c r="B835" s="37">
        <f>IFERROR(VLOOKUP(A835,Inventory!$A$5:$B$5011, 2, FALSE),0)</f>
        <v>0</v>
      </c>
      <c r="C835" s="66">
        <f t="shared" si="55"/>
        <v>0</v>
      </c>
      <c r="D835" s="67"/>
      <c r="E835" s="66" t="str">
        <f t="shared" si="56"/>
        <v/>
      </c>
      <c r="F835" s="67"/>
      <c r="G835" s="38" t="e">
        <f t="shared" si="57"/>
        <v>#VALUE!</v>
      </c>
      <c r="H835" s="39"/>
      <c r="I835" s="21"/>
      <c r="J835" s="21"/>
      <c r="L835">
        <f>IF(SUM($B$3:B834) + B835 &gt; $J$25, IF(SUM($B$3:B834) &lt; $J$25, $J$25 - SUM($B$3:B834), 0), B835)</f>
        <v>0</v>
      </c>
      <c r="M835">
        <f t="shared" si="54"/>
        <v>0</v>
      </c>
    </row>
    <row r="836" spans="1:13" x14ac:dyDescent="0.25">
      <c r="A836" s="21">
        <v>834</v>
      </c>
      <c r="B836" s="37">
        <f>IFERROR(VLOOKUP(A836,Inventory!$A$5:$B$5011, 2, FALSE),0)</f>
        <v>0</v>
      </c>
      <c r="C836" s="66">
        <f t="shared" si="55"/>
        <v>0</v>
      </c>
      <c r="D836" s="67"/>
      <c r="E836" s="66" t="str">
        <f t="shared" si="56"/>
        <v/>
      </c>
      <c r="F836" s="67"/>
      <c r="G836" s="38" t="e">
        <f t="shared" si="57"/>
        <v>#VALUE!</v>
      </c>
      <c r="H836" s="39"/>
      <c r="I836" s="21"/>
      <c r="J836" s="21"/>
      <c r="L836">
        <f>IF(SUM($B$3:B835) + B836 &gt; $J$25, IF(SUM($B$3:B835) &lt; $J$25, $J$25 - SUM($B$3:B835), 0), B836)</f>
        <v>0</v>
      </c>
      <c r="M836">
        <f t="shared" si="54"/>
        <v>0</v>
      </c>
    </row>
    <row r="837" spans="1:13" x14ac:dyDescent="0.25">
      <c r="A837" s="21">
        <v>835</v>
      </c>
      <c r="B837" s="37">
        <f>IFERROR(VLOOKUP(A837,Inventory!$A$5:$B$5011, 2, FALSE),0)</f>
        <v>0</v>
      </c>
      <c r="C837" s="66">
        <f t="shared" si="55"/>
        <v>0</v>
      </c>
      <c r="D837" s="67"/>
      <c r="E837" s="66" t="str">
        <f t="shared" si="56"/>
        <v/>
      </c>
      <c r="F837" s="67"/>
      <c r="G837" s="38" t="e">
        <f t="shared" si="57"/>
        <v>#VALUE!</v>
      </c>
      <c r="H837" s="39"/>
      <c r="I837" s="21"/>
      <c r="J837" s="21"/>
      <c r="L837">
        <f>IF(SUM($B$3:B836) + B837 &gt; $J$25, IF(SUM($B$3:B836) &lt; $J$25, $J$25 - SUM($B$3:B836), 0), B837)</f>
        <v>0</v>
      </c>
      <c r="M837">
        <f t="shared" ref="M837:M900" si="58">IF(L836&gt;=$J$25,L837,(L837+L836))</f>
        <v>0</v>
      </c>
    </row>
    <row r="838" spans="1:13" x14ac:dyDescent="0.25">
      <c r="A838" s="21">
        <v>836</v>
      </c>
      <c r="B838" s="37">
        <f>IFERROR(VLOOKUP(A838,Inventory!$A$5:$B$5011, 2, FALSE),0)</f>
        <v>0</v>
      </c>
      <c r="C838" s="66">
        <f t="shared" si="55"/>
        <v>0</v>
      </c>
      <c r="D838" s="67"/>
      <c r="E838" s="66" t="str">
        <f t="shared" si="56"/>
        <v/>
      </c>
      <c r="F838" s="67"/>
      <c r="G838" s="38" t="e">
        <f t="shared" si="57"/>
        <v>#VALUE!</v>
      </c>
      <c r="H838" s="39"/>
      <c r="I838" s="21"/>
      <c r="J838" s="21"/>
      <c r="L838">
        <f>IF(SUM($B$3:B837) + B838 &gt; $J$25, IF(SUM($B$3:B837) &lt; $J$25, $J$25 - SUM($B$3:B837), 0), B838)</f>
        <v>0</v>
      </c>
      <c r="M838">
        <f t="shared" si="58"/>
        <v>0</v>
      </c>
    </row>
    <row r="839" spans="1:13" x14ac:dyDescent="0.25">
      <c r="A839" s="21">
        <v>837</v>
      </c>
      <c r="B839" s="37">
        <f>IFERROR(VLOOKUP(A839,Inventory!$A$5:$B$5011, 2, FALSE),0)</f>
        <v>0</v>
      </c>
      <c r="C839" s="66">
        <f t="shared" si="55"/>
        <v>0</v>
      </c>
      <c r="D839" s="67"/>
      <c r="E839" s="66" t="str">
        <f t="shared" si="56"/>
        <v/>
      </c>
      <c r="F839" s="67"/>
      <c r="G839" s="38" t="e">
        <f t="shared" si="57"/>
        <v>#VALUE!</v>
      </c>
      <c r="H839" s="39"/>
      <c r="I839" s="21"/>
      <c r="J839" s="21"/>
      <c r="L839">
        <f>IF(SUM($B$3:B838) + B839 &gt; $J$25, IF(SUM($B$3:B838) &lt; $J$25, $J$25 - SUM($B$3:B838), 0), B839)</f>
        <v>0</v>
      </c>
      <c r="M839">
        <f t="shared" si="58"/>
        <v>0</v>
      </c>
    </row>
    <row r="840" spans="1:13" x14ac:dyDescent="0.25">
      <c r="A840" s="21">
        <v>838</v>
      </c>
      <c r="B840" s="37">
        <f>IFERROR(VLOOKUP(A840,Inventory!$A$5:$B$5011, 2, FALSE),0)</f>
        <v>0</v>
      </c>
      <c r="C840" s="66">
        <f t="shared" si="55"/>
        <v>0</v>
      </c>
      <c r="D840" s="67"/>
      <c r="E840" s="66" t="str">
        <f t="shared" si="56"/>
        <v/>
      </c>
      <c r="F840" s="67"/>
      <c r="G840" s="38" t="e">
        <f t="shared" si="57"/>
        <v>#VALUE!</v>
      </c>
      <c r="H840" s="39"/>
      <c r="I840" s="21"/>
      <c r="J840" s="21"/>
      <c r="L840">
        <f>IF(SUM($B$3:B839) + B840 &gt; $J$25, IF(SUM($B$3:B839) &lt; $J$25, $J$25 - SUM($B$3:B839), 0), B840)</f>
        <v>0</v>
      </c>
      <c r="M840">
        <f t="shared" si="58"/>
        <v>0</v>
      </c>
    </row>
    <row r="841" spans="1:13" x14ac:dyDescent="0.25">
      <c r="A841" s="21">
        <v>839</v>
      </c>
      <c r="B841" s="37">
        <f>IFERROR(VLOOKUP(A841,Inventory!$A$5:$B$5011, 2, FALSE),0)</f>
        <v>0</v>
      </c>
      <c r="C841" s="66">
        <f t="shared" si="55"/>
        <v>0</v>
      </c>
      <c r="D841" s="67"/>
      <c r="E841" s="66" t="str">
        <f t="shared" si="56"/>
        <v/>
      </c>
      <c r="F841" s="67"/>
      <c r="G841" s="38" t="e">
        <f t="shared" si="57"/>
        <v>#VALUE!</v>
      </c>
      <c r="H841" s="39"/>
      <c r="I841" s="21"/>
      <c r="J841" s="21"/>
      <c r="L841">
        <f>IF(SUM($B$3:B840) + B841 &gt; $J$25, IF(SUM($B$3:B840) &lt; $J$25, $J$25 - SUM($B$3:B840), 0), B841)</f>
        <v>0</v>
      </c>
      <c r="M841">
        <f t="shared" si="58"/>
        <v>0</v>
      </c>
    </row>
    <row r="842" spans="1:13" x14ac:dyDescent="0.25">
      <c r="A842" s="21">
        <v>840</v>
      </c>
      <c r="B842" s="37">
        <f>IFERROR(VLOOKUP(A842,Inventory!$A$5:$B$5011, 2, FALSE),0)</f>
        <v>0</v>
      </c>
      <c r="C842" s="66">
        <f t="shared" si="55"/>
        <v>0</v>
      </c>
      <c r="D842" s="67"/>
      <c r="E842" s="66" t="str">
        <f t="shared" si="56"/>
        <v/>
      </c>
      <c r="F842" s="67"/>
      <c r="G842" s="38" t="e">
        <f t="shared" si="57"/>
        <v>#VALUE!</v>
      </c>
      <c r="H842" s="39"/>
      <c r="I842" s="21"/>
      <c r="J842" s="21"/>
      <c r="L842">
        <f>IF(SUM($B$3:B841) + B842 &gt; $J$25, IF(SUM($B$3:B841) &lt; $J$25, $J$25 - SUM($B$3:B841), 0), B842)</f>
        <v>0</v>
      </c>
      <c r="M842">
        <f t="shared" si="58"/>
        <v>0</v>
      </c>
    </row>
    <row r="843" spans="1:13" x14ac:dyDescent="0.25">
      <c r="A843" s="21">
        <v>841</v>
      </c>
      <c r="B843" s="37">
        <f>IFERROR(VLOOKUP(A843,Inventory!$A$5:$B$5011, 2, FALSE),0)</f>
        <v>0</v>
      </c>
      <c r="C843" s="66">
        <f t="shared" si="55"/>
        <v>0</v>
      </c>
      <c r="D843" s="67"/>
      <c r="E843" s="66" t="str">
        <f t="shared" si="56"/>
        <v/>
      </c>
      <c r="F843" s="67"/>
      <c r="G843" s="38" t="e">
        <f t="shared" si="57"/>
        <v>#VALUE!</v>
      </c>
      <c r="H843" s="39"/>
      <c r="I843" s="21"/>
      <c r="J843" s="21"/>
      <c r="L843">
        <f>IF(SUM($B$3:B842) + B843 &gt; $J$25, IF(SUM($B$3:B842) &lt; $J$25, $J$25 - SUM($B$3:B842), 0), B843)</f>
        <v>0</v>
      </c>
      <c r="M843">
        <f t="shared" si="58"/>
        <v>0</v>
      </c>
    </row>
    <row r="844" spans="1:13" x14ac:dyDescent="0.25">
      <c r="A844" s="21">
        <v>842</v>
      </c>
      <c r="B844" s="37">
        <f>IFERROR(VLOOKUP(A844,Inventory!$A$5:$B$5011, 2, FALSE),0)</f>
        <v>0</v>
      </c>
      <c r="C844" s="66">
        <f t="shared" si="55"/>
        <v>0</v>
      </c>
      <c r="D844" s="67"/>
      <c r="E844" s="66" t="str">
        <f t="shared" si="56"/>
        <v/>
      </c>
      <c r="F844" s="67"/>
      <c r="G844" s="38" t="e">
        <f t="shared" si="57"/>
        <v>#VALUE!</v>
      </c>
      <c r="H844" s="39"/>
      <c r="I844" s="21"/>
      <c r="J844" s="21"/>
      <c r="L844">
        <f>IF(SUM($B$3:B843) + B844 &gt; $J$25, IF(SUM($B$3:B843) &lt; $J$25, $J$25 - SUM($B$3:B843), 0), B844)</f>
        <v>0</v>
      </c>
      <c r="M844">
        <f t="shared" si="58"/>
        <v>0</v>
      </c>
    </row>
    <row r="845" spans="1:13" x14ac:dyDescent="0.25">
      <c r="A845" s="21">
        <v>843</v>
      </c>
      <c r="B845" s="37">
        <f>IFERROR(VLOOKUP(A845,Inventory!$A$5:$B$5011, 2, FALSE),0)</f>
        <v>0</v>
      </c>
      <c r="C845" s="66">
        <f t="shared" si="55"/>
        <v>0</v>
      </c>
      <c r="D845" s="67"/>
      <c r="E845" s="66" t="str">
        <f t="shared" si="56"/>
        <v/>
      </c>
      <c r="F845" s="67"/>
      <c r="G845" s="38" t="e">
        <f t="shared" si="57"/>
        <v>#VALUE!</v>
      </c>
      <c r="H845" s="39"/>
      <c r="I845" s="21"/>
      <c r="J845" s="21"/>
      <c r="L845">
        <f>IF(SUM($B$3:B844) + B845 &gt; $J$25, IF(SUM($B$3:B844) &lt; $J$25, $J$25 - SUM($B$3:B844), 0), B845)</f>
        <v>0</v>
      </c>
      <c r="M845">
        <f t="shared" si="58"/>
        <v>0</v>
      </c>
    </row>
    <row r="846" spans="1:13" x14ac:dyDescent="0.25">
      <c r="A846" s="21">
        <v>844</v>
      </c>
      <c r="B846" s="37">
        <f>IFERROR(VLOOKUP(A846,Inventory!$A$5:$B$5011, 2, FALSE),0)</f>
        <v>0</v>
      </c>
      <c r="C846" s="66">
        <f t="shared" si="55"/>
        <v>0</v>
      </c>
      <c r="D846" s="67"/>
      <c r="E846" s="66" t="str">
        <f t="shared" si="56"/>
        <v/>
      </c>
      <c r="F846" s="67"/>
      <c r="G846" s="38" t="e">
        <f t="shared" si="57"/>
        <v>#VALUE!</v>
      </c>
      <c r="H846" s="39"/>
      <c r="I846" s="21"/>
      <c r="J846" s="21"/>
      <c r="L846">
        <f>IF(SUM($B$3:B845) + B846 &gt; $J$25, IF(SUM($B$3:B845) &lt; $J$25, $J$25 - SUM($B$3:B845), 0), B846)</f>
        <v>0</v>
      </c>
      <c r="M846">
        <f t="shared" si="58"/>
        <v>0</v>
      </c>
    </row>
    <row r="847" spans="1:13" x14ac:dyDescent="0.25">
      <c r="A847" s="21">
        <v>845</v>
      </c>
      <c r="B847" s="37">
        <f>IFERROR(VLOOKUP(A847,Inventory!$A$5:$B$5011, 2, FALSE),0)</f>
        <v>0</v>
      </c>
      <c r="C847" s="66">
        <f t="shared" si="55"/>
        <v>0</v>
      </c>
      <c r="D847" s="67"/>
      <c r="E847" s="66" t="str">
        <f t="shared" si="56"/>
        <v/>
      </c>
      <c r="F847" s="67"/>
      <c r="G847" s="38" t="e">
        <f t="shared" si="57"/>
        <v>#VALUE!</v>
      </c>
      <c r="H847" s="39"/>
      <c r="I847" s="21"/>
      <c r="J847" s="21"/>
      <c r="L847">
        <f>IF(SUM($B$3:B846) + B847 &gt; $J$25, IF(SUM($B$3:B846) &lt; $J$25, $J$25 - SUM($B$3:B846), 0), B847)</f>
        <v>0</v>
      </c>
      <c r="M847">
        <f t="shared" si="58"/>
        <v>0</v>
      </c>
    </row>
    <row r="848" spans="1:13" x14ac:dyDescent="0.25">
      <c r="A848" s="21">
        <v>846</v>
      </c>
      <c r="B848" s="37">
        <f>IFERROR(VLOOKUP(A848,Inventory!$A$5:$B$5011, 2, FALSE),0)</f>
        <v>0</v>
      </c>
      <c r="C848" s="66">
        <f t="shared" si="55"/>
        <v>0</v>
      </c>
      <c r="D848" s="67"/>
      <c r="E848" s="66" t="str">
        <f t="shared" si="56"/>
        <v/>
      </c>
      <c r="F848" s="67"/>
      <c r="G848" s="38" t="e">
        <f t="shared" si="57"/>
        <v>#VALUE!</v>
      </c>
      <c r="H848" s="39"/>
      <c r="I848" s="21"/>
      <c r="J848" s="21"/>
      <c r="L848">
        <f>IF(SUM($B$3:B847) + B848 &gt; $J$25, IF(SUM($B$3:B847) &lt; $J$25, $J$25 - SUM($B$3:B847), 0), B848)</f>
        <v>0</v>
      </c>
      <c r="M848">
        <f t="shared" si="58"/>
        <v>0</v>
      </c>
    </row>
    <row r="849" spans="1:13" x14ac:dyDescent="0.25">
      <c r="A849" s="21">
        <v>847</v>
      </c>
      <c r="B849" s="37">
        <f>IFERROR(VLOOKUP(A849,Inventory!$A$5:$B$5011, 2, FALSE),0)</f>
        <v>0</v>
      </c>
      <c r="C849" s="66">
        <f t="shared" si="55"/>
        <v>0</v>
      </c>
      <c r="D849" s="67"/>
      <c r="E849" s="66" t="str">
        <f t="shared" si="56"/>
        <v/>
      </c>
      <c r="F849" s="67"/>
      <c r="G849" s="38" t="e">
        <f t="shared" si="57"/>
        <v>#VALUE!</v>
      </c>
      <c r="H849" s="39"/>
      <c r="I849" s="21"/>
      <c r="J849" s="21"/>
      <c r="L849">
        <f>IF(SUM($B$3:B848) + B849 &gt; $J$25, IF(SUM($B$3:B848) &lt; $J$25, $J$25 - SUM($B$3:B848), 0), B849)</f>
        <v>0</v>
      </c>
      <c r="M849">
        <f t="shared" si="58"/>
        <v>0</v>
      </c>
    </row>
    <row r="850" spans="1:13" x14ac:dyDescent="0.25">
      <c r="A850" s="21">
        <v>848</v>
      </c>
      <c r="B850" s="37">
        <f>IFERROR(VLOOKUP(A850,Inventory!$A$5:$B$5011, 2, FALSE),0)</f>
        <v>0</v>
      </c>
      <c r="C850" s="66">
        <f t="shared" si="55"/>
        <v>0</v>
      </c>
      <c r="D850" s="67"/>
      <c r="E850" s="66" t="str">
        <f t="shared" si="56"/>
        <v/>
      </c>
      <c r="F850" s="67"/>
      <c r="G850" s="38" t="e">
        <f t="shared" si="57"/>
        <v>#VALUE!</v>
      </c>
      <c r="H850" s="39"/>
      <c r="I850" s="21"/>
      <c r="J850" s="21"/>
      <c r="L850">
        <f>IF(SUM($B$3:B849) + B850 &gt; $J$25, IF(SUM($B$3:B849) &lt; $J$25, $J$25 - SUM($B$3:B849), 0), B850)</f>
        <v>0</v>
      </c>
      <c r="M850">
        <f t="shared" si="58"/>
        <v>0</v>
      </c>
    </row>
    <row r="851" spans="1:13" x14ac:dyDescent="0.25">
      <c r="A851" s="21">
        <v>849</v>
      </c>
      <c r="B851" s="37">
        <f>IFERROR(VLOOKUP(A851,Inventory!$A$5:$B$5011, 2, FALSE),0)</f>
        <v>0</v>
      </c>
      <c r="C851" s="66">
        <f t="shared" si="55"/>
        <v>0</v>
      </c>
      <c r="D851" s="67"/>
      <c r="E851" s="66" t="str">
        <f t="shared" si="56"/>
        <v/>
      </c>
      <c r="F851" s="67"/>
      <c r="G851" s="38" t="e">
        <f t="shared" si="57"/>
        <v>#VALUE!</v>
      </c>
      <c r="H851" s="39"/>
      <c r="I851" s="21"/>
      <c r="J851" s="21"/>
      <c r="L851">
        <f>IF(SUM($B$3:B850) + B851 &gt; $J$25, IF(SUM($B$3:B850) &lt; $J$25, $J$25 - SUM($B$3:B850), 0), B851)</f>
        <v>0</v>
      </c>
      <c r="M851">
        <f t="shared" si="58"/>
        <v>0</v>
      </c>
    </row>
    <row r="852" spans="1:13" x14ac:dyDescent="0.25">
      <c r="A852" s="21">
        <v>850</v>
      </c>
      <c r="B852" s="37">
        <f>IFERROR(VLOOKUP(A852,Inventory!$A$5:$B$5011, 2, FALSE),0)</f>
        <v>0</v>
      </c>
      <c r="C852" s="66">
        <f t="shared" si="55"/>
        <v>0</v>
      </c>
      <c r="D852" s="67"/>
      <c r="E852" s="66" t="str">
        <f t="shared" si="56"/>
        <v/>
      </c>
      <c r="F852" s="67"/>
      <c r="G852" s="38" t="e">
        <f t="shared" si="57"/>
        <v>#VALUE!</v>
      </c>
      <c r="H852" s="39"/>
      <c r="I852" s="21"/>
      <c r="J852" s="21"/>
      <c r="L852">
        <f>IF(SUM($B$3:B851) + B852 &gt; $J$25, IF(SUM($B$3:B851) &lt; $J$25, $J$25 - SUM($B$3:B851), 0), B852)</f>
        <v>0</v>
      </c>
      <c r="M852">
        <f t="shared" si="58"/>
        <v>0</v>
      </c>
    </row>
    <row r="853" spans="1:13" x14ac:dyDescent="0.25">
      <c r="A853" s="21">
        <v>851</v>
      </c>
      <c r="B853" s="37">
        <f>IFERROR(VLOOKUP(A853,Inventory!$A$5:$B$5011, 2, FALSE),0)</f>
        <v>0</v>
      </c>
      <c r="C853" s="66">
        <f t="shared" si="55"/>
        <v>0</v>
      </c>
      <c r="D853" s="67"/>
      <c r="E853" s="66" t="str">
        <f t="shared" si="56"/>
        <v/>
      </c>
      <c r="F853" s="67"/>
      <c r="G853" s="38" t="e">
        <f t="shared" si="57"/>
        <v>#VALUE!</v>
      </c>
      <c r="H853" s="39"/>
      <c r="I853" s="21"/>
      <c r="J853" s="21"/>
      <c r="L853">
        <f>IF(SUM($B$3:B852) + B853 &gt; $J$25, IF(SUM($B$3:B852) &lt; $J$25, $J$25 - SUM($B$3:B852), 0), B853)</f>
        <v>0</v>
      </c>
      <c r="M853">
        <f t="shared" si="58"/>
        <v>0</v>
      </c>
    </row>
    <row r="854" spans="1:13" x14ac:dyDescent="0.25">
      <c r="A854" s="21">
        <v>852</v>
      </c>
      <c r="B854" s="37">
        <f>IFERROR(VLOOKUP(A854,Inventory!$A$5:$B$5011, 2, FALSE),0)</f>
        <v>0</v>
      </c>
      <c r="C854" s="66">
        <f t="shared" si="55"/>
        <v>0</v>
      </c>
      <c r="D854" s="67"/>
      <c r="E854" s="66" t="str">
        <f t="shared" si="56"/>
        <v/>
      </c>
      <c r="F854" s="67"/>
      <c r="G854" s="38" t="e">
        <f t="shared" si="57"/>
        <v>#VALUE!</v>
      </c>
      <c r="H854" s="39"/>
      <c r="I854" s="21"/>
      <c r="J854" s="21"/>
      <c r="L854">
        <f>IF(SUM($B$3:B853) + B854 &gt; $J$25, IF(SUM($B$3:B853) &lt; $J$25, $J$25 - SUM($B$3:B853), 0), B854)</f>
        <v>0</v>
      </c>
      <c r="M854">
        <f t="shared" si="58"/>
        <v>0</v>
      </c>
    </row>
    <row r="855" spans="1:13" x14ac:dyDescent="0.25">
      <c r="A855" s="21">
        <v>853</v>
      </c>
      <c r="B855" s="37">
        <f>IFERROR(VLOOKUP(A855,Inventory!$A$5:$B$5011, 2, FALSE),0)</f>
        <v>0</v>
      </c>
      <c r="C855" s="66">
        <f t="shared" si="55"/>
        <v>0</v>
      </c>
      <c r="D855" s="67"/>
      <c r="E855" s="66" t="str">
        <f t="shared" si="56"/>
        <v/>
      </c>
      <c r="F855" s="67"/>
      <c r="G855" s="38" t="e">
        <f t="shared" si="57"/>
        <v>#VALUE!</v>
      </c>
      <c r="H855" s="39"/>
      <c r="I855" s="21"/>
      <c r="J855" s="21"/>
      <c r="L855">
        <f>IF(SUM($B$3:B854) + B855 &gt; $J$25, IF(SUM($B$3:B854) &lt; $J$25, $J$25 - SUM($B$3:B854), 0), B855)</f>
        <v>0</v>
      </c>
      <c r="M855">
        <f t="shared" si="58"/>
        <v>0</v>
      </c>
    </row>
    <row r="856" spans="1:13" x14ac:dyDescent="0.25">
      <c r="A856" s="21">
        <v>854</v>
      </c>
      <c r="B856" s="37">
        <f>IFERROR(VLOOKUP(A856,Inventory!$A$5:$B$5011, 2, FALSE),0)</f>
        <v>0</v>
      </c>
      <c r="C856" s="66">
        <f t="shared" si="55"/>
        <v>0</v>
      </c>
      <c r="D856" s="67"/>
      <c r="E856" s="66" t="str">
        <f t="shared" si="56"/>
        <v/>
      </c>
      <c r="F856" s="67"/>
      <c r="G856" s="38" t="e">
        <f t="shared" si="57"/>
        <v>#VALUE!</v>
      </c>
      <c r="H856" s="39"/>
      <c r="I856" s="21"/>
      <c r="J856" s="21"/>
      <c r="L856">
        <f>IF(SUM($B$3:B855) + B856 &gt; $J$25, IF(SUM($B$3:B855) &lt; $J$25, $J$25 - SUM($B$3:B855), 0), B856)</f>
        <v>0</v>
      </c>
      <c r="M856">
        <f t="shared" si="58"/>
        <v>0</v>
      </c>
    </row>
    <row r="857" spans="1:13" x14ac:dyDescent="0.25">
      <c r="A857" s="21">
        <v>855</v>
      </c>
      <c r="B857" s="37">
        <f>IFERROR(VLOOKUP(A857,Inventory!$A$5:$B$5011, 2, FALSE),0)</f>
        <v>0</v>
      </c>
      <c r="C857" s="66">
        <f t="shared" ref="C857:C920" si="59">IF(L857&gt;0,B857,0)</f>
        <v>0</v>
      </c>
      <c r="D857" s="67"/>
      <c r="E857" s="66" t="str">
        <f t="shared" ref="E857:E920" si="60">IF(AND(C857&gt;=6,C857&lt;10),1, IF(AND(C857&gt;=10,C857&lt;20),2,IF(C857&gt;=20,4,"")))</f>
        <v/>
      </c>
      <c r="F857" s="67"/>
      <c r="G857" s="38" t="e">
        <f t="shared" ref="G857:G920" si="61">IF(ISBLANK(C857),"",E857*600)</f>
        <v>#VALUE!</v>
      </c>
      <c r="H857" s="39"/>
      <c r="I857" s="21"/>
      <c r="J857" s="21"/>
      <c r="L857">
        <f>IF(SUM($B$3:B856) + B857 &gt; $J$25, IF(SUM($B$3:B856) &lt; $J$25, $J$25 - SUM($B$3:B856), 0), B857)</f>
        <v>0</v>
      </c>
      <c r="M857">
        <f t="shared" si="58"/>
        <v>0</v>
      </c>
    </row>
    <row r="858" spans="1:13" x14ac:dyDescent="0.25">
      <c r="A858" s="21">
        <v>856</v>
      </c>
      <c r="B858" s="37">
        <f>IFERROR(VLOOKUP(A858,Inventory!$A$5:$B$5011, 2, FALSE),0)</f>
        <v>0</v>
      </c>
      <c r="C858" s="66">
        <f t="shared" si="59"/>
        <v>0</v>
      </c>
      <c r="D858" s="67"/>
      <c r="E858" s="66" t="str">
        <f t="shared" si="60"/>
        <v/>
      </c>
      <c r="F858" s="67"/>
      <c r="G858" s="38" t="e">
        <f t="shared" si="61"/>
        <v>#VALUE!</v>
      </c>
      <c r="H858" s="39"/>
      <c r="I858" s="21"/>
      <c r="J858" s="21"/>
      <c r="L858">
        <f>IF(SUM($B$3:B857) + B858 &gt; $J$25, IF(SUM($B$3:B857) &lt; $J$25, $J$25 - SUM($B$3:B857), 0), B858)</f>
        <v>0</v>
      </c>
      <c r="M858">
        <f t="shared" si="58"/>
        <v>0</v>
      </c>
    </row>
    <row r="859" spans="1:13" x14ac:dyDescent="0.25">
      <c r="A859" s="21">
        <v>857</v>
      </c>
      <c r="B859" s="37">
        <f>IFERROR(VLOOKUP(A859,Inventory!$A$5:$B$5011, 2, FALSE),0)</f>
        <v>0</v>
      </c>
      <c r="C859" s="66">
        <f t="shared" si="59"/>
        <v>0</v>
      </c>
      <c r="D859" s="67"/>
      <c r="E859" s="66" t="str">
        <f t="shared" si="60"/>
        <v/>
      </c>
      <c r="F859" s="67"/>
      <c r="G859" s="38" t="e">
        <f t="shared" si="61"/>
        <v>#VALUE!</v>
      </c>
      <c r="H859" s="39"/>
      <c r="I859" s="21"/>
      <c r="J859" s="21"/>
      <c r="L859">
        <f>IF(SUM($B$3:B858) + B859 &gt; $J$25, IF(SUM($B$3:B858) &lt; $J$25, $J$25 - SUM($B$3:B858), 0), B859)</f>
        <v>0</v>
      </c>
      <c r="M859">
        <f t="shared" si="58"/>
        <v>0</v>
      </c>
    </row>
    <row r="860" spans="1:13" x14ac:dyDescent="0.25">
      <c r="A860" s="21">
        <v>858</v>
      </c>
      <c r="B860" s="37">
        <f>IFERROR(VLOOKUP(A860,Inventory!$A$5:$B$5011, 2, FALSE),0)</f>
        <v>0</v>
      </c>
      <c r="C860" s="66">
        <f t="shared" si="59"/>
        <v>0</v>
      </c>
      <c r="D860" s="67"/>
      <c r="E860" s="66" t="str">
        <f t="shared" si="60"/>
        <v/>
      </c>
      <c r="F860" s="67"/>
      <c r="G860" s="38" t="e">
        <f t="shared" si="61"/>
        <v>#VALUE!</v>
      </c>
      <c r="H860" s="39"/>
      <c r="I860" s="21"/>
      <c r="J860" s="21"/>
      <c r="L860">
        <f>IF(SUM($B$3:B859) + B860 &gt; $J$25, IF(SUM($B$3:B859) &lt; $J$25, $J$25 - SUM($B$3:B859), 0), B860)</f>
        <v>0</v>
      </c>
      <c r="M860">
        <f t="shared" si="58"/>
        <v>0</v>
      </c>
    </row>
    <row r="861" spans="1:13" x14ac:dyDescent="0.25">
      <c r="A861" s="21">
        <v>859</v>
      </c>
      <c r="B861" s="37">
        <f>IFERROR(VLOOKUP(A861,Inventory!$A$5:$B$5011, 2, FALSE),0)</f>
        <v>0</v>
      </c>
      <c r="C861" s="66">
        <f t="shared" si="59"/>
        <v>0</v>
      </c>
      <c r="D861" s="67"/>
      <c r="E861" s="66" t="str">
        <f t="shared" si="60"/>
        <v/>
      </c>
      <c r="F861" s="67"/>
      <c r="G861" s="38" t="e">
        <f t="shared" si="61"/>
        <v>#VALUE!</v>
      </c>
      <c r="H861" s="39"/>
      <c r="I861" s="21"/>
      <c r="J861" s="21"/>
      <c r="L861">
        <f>IF(SUM($B$3:B860) + B861 &gt; $J$25, IF(SUM($B$3:B860) &lt; $J$25, $J$25 - SUM($B$3:B860), 0), B861)</f>
        <v>0</v>
      </c>
      <c r="M861">
        <f t="shared" si="58"/>
        <v>0</v>
      </c>
    </row>
    <row r="862" spans="1:13" x14ac:dyDescent="0.25">
      <c r="A862" s="21">
        <v>860</v>
      </c>
      <c r="B862" s="37">
        <f>IFERROR(VLOOKUP(A862,Inventory!$A$5:$B$5011, 2, FALSE),0)</f>
        <v>0</v>
      </c>
      <c r="C862" s="66">
        <f t="shared" si="59"/>
        <v>0</v>
      </c>
      <c r="D862" s="67"/>
      <c r="E862" s="66" t="str">
        <f t="shared" si="60"/>
        <v/>
      </c>
      <c r="F862" s="67"/>
      <c r="G862" s="38" t="e">
        <f t="shared" si="61"/>
        <v>#VALUE!</v>
      </c>
      <c r="H862" s="39"/>
      <c r="I862" s="21"/>
      <c r="J862" s="21"/>
      <c r="L862">
        <f>IF(SUM($B$3:B861) + B862 &gt; $J$25, IF(SUM($B$3:B861) &lt; $J$25, $J$25 - SUM($B$3:B861), 0), B862)</f>
        <v>0</v>
      </c>
      <c r="M862">
        <f t="shared" si="58"/>
        <v>0</v>
      </c>
    </row>
    <row r="863" spans="1:13" x14ac:dyDescent="0.25">
      <c r="A863" s="21">
        <v>861</v>
      </c>
      <c r="B863" s="37">
        <f>IFERROR(VLOOKUP(A863,Inventory!$A$5:$B$5011, 2, FALSE),0)</f>
        <v>0</v>
      </c>
      <c r="C863" s="66">
        <f t="shared" si="59"/>
        <v>0</v>
      </c>
      <c r="D863" s="67"/>
      <c r="E863" s="66" t="str">
        <f t="shared" si="60"/>
        <v/>
      </c>
      <c r="F863" s="67"/>
      <c r="G863" s="38" t="e">
        <f t="shared" si="61"/>
        <v>#VALUE!</v>
      </c>
      <c r="H863" s="39"/>
      <c r="I863" s="21"/>
      <c r="J863" s="21"/>
      <c r="L863">
        <f>IF(SUM($B$3:B862) + B863 &gt; $J$25, IF(SUM($B$3:B862) &lt; $J$25, $J$25 - SUM($B$3:B862), 0), B863)</f>
        <v>0</v>
      </c>
      <c r="M863">
        <f t="shared" si="58"/>
        <v>0</v>
      </c>
    </row>
    <row r="864" spans="1:13" x14ac:dyDescent="0.25">
      <c r="A864" s="21">
        <v>862</v>
      </c>
      <c r="B864" s="37">
        <f>IFERROR(VLOOKUP(A864,Inventory!$A$5:$B$5011, 2, FALSE),0)</f>
        <v>0</v>
      </c>
      <c r="C864" s="66">
        <f t="shared" si="59"/>
        <v>0</v>
      </c>
      <c r="D864" s="67"/>
      <c r="E864" s="66" t="str">
        <f t="shared" si="60"/>
        <v/>
      </c>
      <c r="F864" s="67"/>
      <c r="G864" s="38" t="e">
        <f t="shared" si="61"/>
        <v>#VALUE!</v>
      </c>
      <c r="H864" s="39"/>
      <c r="I864" s="21"/>
      <c r="J864" s="21"/>
      <c r="L864">
        <f>IF(SUM($B$3:B863) + B864 &gt; $J$25, IF(SUM($B$3:B863) &lt; $J$25, $J$25 - SUM($B$3:B863), 0), B864)</f>
        <v>0</v>
      </c>
      <c r="M864">
        <f t="shared" si="58"/>
        <v>0</v>
      </c>
    </row>
    <row r="865" spans="1:13" x14ac:dyDescent="0.25">
      <c r="A865" s="21">
        <v>863</v>
      </c>
      <c r="B865" s="37">
        <f>IFERROR(VLOOKUP(A865,Inventory!$A$5:$B$5011, 2, FALSE),0)</f>
        <v>0</v>
      </c>
      <c r="C865" s="66">
        <f t="shared" si="59"/>
        <v>0</v>
      </c>
      <c r="D865" s="67"/>
      <c r="E865" s="66" t="str">
        <f t="shared" si="60"/>
        <v/>
      </c>
      <c r="F865" s="67"/>
      <c r="G865" s="38" t="e">
        <f t="shared" si="61"/>
        <v>#VALUE!</v>
      </c>
      <c r="H865" s="39"/>
      <c r="I865" s="21"/>
      <c r="J865" s="21"/>
      <c r="L865">
        <f>IF(SUM($B$3:B864) + B865 &gt; $J$25, IF(SUM($B$3:B864) &lt; $J$25, $J$25 - SUM($B$3:B864), 0), B865)</f>
        <v>0</v>
      </c>
      <c r="M865">
        <f t="shared" si="58"/>
        <v>0</v>
      </c>
    </row>
    <row r="866" spans="1:13" x14ac:dyDescent="0.25">
      <c r="A866" s="21">
        <v>864</v>
      </c>
      <c r="B866" s="37">
        <f>IFERROR(VLOOKUP(A866,Inventory!$A$5:$B$5011, 2, FALSE),0)</f>
        <v>0</v>
      </c>
      <c r="C866" s="66">
        <f t="shared" si="59"/>
        <v>0</v>
      </c>
      <c r="D866" s="67"/>
      <c r="E866" s="66" t="str">
        <f t="shared" si="60"/>
        <v/>
      </c>
      <c r="F866" s="67"/>
      <c r="G866" s="38" t="e">
        <f t="shared" si="61"/>
        <v>#VALUE!</v>
      </c>
      <c r="H866" s="39"/>
      <c r="I866" s="21"/>
      <c r="J866" s="21"/>
      <c r="L866">
        <f>IF(SUM($B$3:B865) + B866 &gt; $J$25, IF(SUM($B$3:B865) &lt; $J$25, $J$25 - SUM($B$3:B865), 0), B866)</f>
        <v>0</v>
      </c>
      <c r="M866">
        <f t="shared" si="58"/>
        <v>0</v>
      </c>
    </row>
    <row r="867" spans="1:13" x14ac:dyDescent="0.25">
      <c r="A867" s="21">
        <v>865</v>
      </c>
      <c r="B867" s="37">
        <f>IFERROR(VLOOKUP(A867,Inventory!$A$5:$B$5011, 2, FALSE),0)</f>
        <v>0</v>
      </c>
      <c r="C867" s="66">
        <f t="shared" si="59"/>
        <v>0</v>
      </c>
      <c r="D867" s="67"/>
      <c r="E867" s="66" t="str">
        <f t="shared" si="60"/>
        <v/>
      </c>
      <c r="F867" s="67"/>
      <c r="G867" s="38" t="e">
        <f t="shared" si="61"/>
        <v>#VALUE!</v>
      </c>
      <c r="H867" s="39"/>
      <c r="I867" s="21"/>
      <c r="J867" s="21"/>
      <c r="L867">
        <f>IF(SUM($B$3:B866) + B867 &gt; $J$25, IF(SUM($B$3:B866) &lt; $J$25, $J$25 - SUM($B$3:B866), 0), B867)</f>
        <v>0</v>
      </c>
      <c r="M867">
        <f t="shared" si="58"/>
        <v>0</v>
      </c>
    </row>
    <row r="868" spans="1:13" x14ac:dyDescent="0.25">
      <c r="A868" s="21">
        <v>866</v>
      </c>
      <c r="B868" s="37">
        <f>IFERROR(VLOOKUP(A868,Inventory!$A$5:$B$5011, 2, FALSE),0)</f>
        <v>0</v>
      </c>
      <c r="C868" s="66">
        <f t="shared" si="59"/>
        <v>0</v>
      </c>
      <c r="D868" s="67"/>
      <c r="E868" s="66" t="str">
        <f t="shared" si="60"/>
        <v/>
      </c>
      <c r="F868" s="67"/>
      <c r="G868" s="38" t="e">
        <f t="shared" si="61"/>
        <v>#VALUE!</v>
      </c>
      <c r="H868" s="39"/>
      <c r="I868" s="21"/>
      <c r="J868" s="21"/>
      <c r="L868">
        <f>IF(SUM($B$3:B867) + B868 &gt; $J$25, IF(SUM($B$3:B867) &lt; $J$25, $J$25 - SUM($B$3:B867), 0), B868)</f>
        <v>0</v>
      </c>
      <c r="M868">
        <f t="shared" si="58"/>
        <v>0</v>
      </c>
    </row>
    <row r="869" spans="1:13" x14ac:dyDescent="0.25">
      <c r="A869" s="21">
        <v>867</v>
      </c>
      <c r="B869" s="37">
        <f>IFERROR(VLOOKUP(A869,Inventory!$A$5:$B$5011, 2, FALSE),0)</f>
        <v>0</v>
      </c>
      <c r="C869" s="66">
        <f t="shared" si="59"/>
        <v>0</v>
      </c>
      <c r="D869" s="67"/>
      <c r="E869" s="66" t="str">
        <f t="shared" si="60"/>
        <v/>
      </c>
      <c r="F869" s="67"/>
      <c r="G869" s="38" t="e">
        <f t="shared" si="61"/>
        <v>#VALUE!</v>
      </c>
      <c r="H869" s="39"/>
      <c r="I869" s="21"/>
      <c r="J869" s="21"/>
      <c r="L869">
        <f>IF(SUM($B$3:B868) + B869 &gt; $J$25, IF(SUM($B$3:B868) &lt; $J$25, $J$25 - SUM($B$3:B868), 0), B869)</f>
        <v>0</v>
      </c>
      <c r="M869">
        <f t="shared" si="58"/>
        <v>0</v>
      </c>
    </row>
    <row r="870" spans="1:13" x14ac:dyDescent="0.25">
      <c r="A870" s="21">
        <v>868</v>
      </c>
      <c r="B870" s="37">
        <f>IFERROR(VLOOKUP(A870,Inventory!$A$5:$B$5011, 2, FALSE),0)</f>
        <v>0</v>
      </c>
      <c r="C870" s="66">
        <f t="shared" si="59"/>
        <v>0</v>
      </c>
      <c r="D870" s="67"/>
      <c r="E870" s="66" t="str">
        <f t="shared" si="60"/>
        <v/>
      </c>
      <c r="F870" s="67"/>
      <c r="G870" s="38" t="e">
        <f t="shared" si="61"/>
        <v>#VALUE!</v>
      </c>
      <c r="H870" s="39"/>
      <c r="I870" s="21"/>
      <c r="J870" s="21"/>
      <c r="L870">
        <f>IF(SUM($B$3:B869) + B870 &gt; $J$25, IF(SUM($B$3:B869) &lt; $J$25, $J$25 - SUM($B$3:B869), 0), B870)</f>
        <v>0</v>
      </c>
      <c r="M870">
        <f t="shared" si="58"/>
        <v>0</v>
      </c>
    </row>
    <row r="871" spans="1:13" x14ac:dyDescent="0.25">
      <c r="A871" s="21">
        <v>869</v>
      </c>
      <c r="B871" s="37">
        <f>IFERROR(VLOOKUP(A871,Inventory!$A$5:$B$5011, 2, FALSE),0)</f>
        <v>0</v>
      </c>
      <c r="C871" s="66">
        <f t="shared" si="59"/>
        <v>0</v>
      </c>
      <c r="D871" s="67"/>
      <c r="E871" s="66" t="str">
        <f t="shared" si="60"/>
        <v/>
      </c>
      <c r="F871" s="67"/>
      <c r="G871" s="38" t="e">
        <f t="shared" si="61"/>
        <v>#VALUE!</v>
      </c>
      <c r="H871" s="39"/>
      <c r="I871" s="21"/>
      <c r="J871" s="21"/>
      <c r="L871">
        <f>IF(SUM($B$3:B870) + B871 &gt; $J$25, IF(SUM($B$3:B870) &lt; $J$25, $J$25 - SUM($B$3:B870), 0), B871)</f>
        <v>0</v>
      </c>
      <c r="M871">
        <f t="shared" si="58"/>
        <v>0</v>
      </c>
    </row>
    <row r="872" spans="1:13" x14ac:dyDescent="0.25">
      <c r="A872" s="21">
        <v>870</v>
      </c>
      <c r="B872" s="37">
        <f>IFERROR(VLOOKUP(A872,Inventory!$A$5:$B$5011, 2, FALSE),0)</f>
        <v>0</v>
      </c>
      <c r="C872" s="66">
        <f t="shared" si="59"/>
        <v>0</v>
      </c>
      <c r="D872" s="67"/>
      <c r="E872" s="66" t="str">
        <f t="shared" si="60"/>
        <v/>
      </c>
      <c r="F872" s="67"/>
      <c r="G872" s="38" t="e">
        <f t="shared" si="61"/>
        <v>#VALUE!</v>
      </c>
      <c r="H872" s="39"/>
      <c r="I872" s="21"/>
      <c r="J872" s="21"/>
      <c r="L872">
        <f>IF(SUM($B$3:B871) + B872 &gt; $J$25, IF(SUM($B$3:B871) &lt; $J$25, $J$25 - SUM($B$3:B871), 0), B872)</f>
        <v>0</v>
      </c>
      <c r="M872">
        <f t="shared" si="58"/>
        <v>0</v>
      </c>
    </row>
    <row r="873" spans="1:13" x14ac:dyDescent="0.25">
      <c r="A873" s="21">
        <v>871</v>
      </c>
      <c r="B873" s="37">
        <f>IFERROR(VLOOKUP(A873,Inventory!$A$5:$B$5011, 2, FALSE),0)</f>
        <v>0</v>
      </c>
      <c r="C873" s="66">
        <f t="shared" si="59"/>
        <v>0</v>
      </c>
      <c r="D873" s="67"/>
      <c r="E873" s="66" t="str">
        <f t="shared" si="60"/>
        <v/>
      </c>
      <c r="F873" s="67"/>
      <c r="G873" s="38" t="e">
        <f t="shared" si="61"/>
        <v>#VALUE!</v>
      </c>
      <c r="H873" s="39"/>
      <c r="I873" s="21"/>
      <c r="J873" s="21"/>
      <c r="L873">
        <f>IF(SUM($B$3:B872) + B873 &gt; $J$25, IF(SUM($B$3:B872) &lt; $J$25, $J$25 - SUM($B$3:B872), 0), B873)</f>
        <v>0</v>
      </c>
      <c r="M873">
        <f t="shared" si="58"/>
        <v>0</v>
      </c>
    </row>
    <row r="874" spans="1:13" x14ac:dyDescent="0.25">
      <c r="A874" s="21">
        <v>872</v>
      </c>
      <c r="B874" s="37">
        <f>IFERROR(VLOOKUP(A874,Inventory!$A$5:$B$5011, 2, FALSE),0)</f>
        <v>0</v>
      </c>
      <c r="C874" s="66">
        <f t="shared" si="59"/>
        <v>0</v>
      </c>
      <c r="D874" s="67"/>
      <c r="E874" s="66" t="str">
        <f t="shared" si="60"/>
        <v/>
      </c>
      <c r="F874" s="67"/>
      <c r="G874" s="38" t="e">
        <f t="shared" si="61"/>
        <v>#VALUE!</v>
      </c>
      <c r="H874" s="39"/>
      <c r="I874" s="21"/>
      <c r="J874" s="21"/>
      <c r="L874">
        <f>IF(SUM($B$3:B873) + B874 &gt; $J$25, IF(SUM($B$3:B873) &lt; $J$25, $J$25 - SUM($B$3:B873), 0), B874)</f>
        <v>0</v>
      </c>
      <c r="M874">
        <f t="shared" si="58"/>
        <v>0</v>
      </c>
    </row>
    <row r="875" spans="1:13" x14ac:dyDescent="0.25">
      <c r="A875" s="21">
        <v>873</v>
      </c>
      <c r="B875" s="37">
        <f>IFERROR(VLOOKUP(A875,Inventory!$A$5:$B$5011, 2, FALSE),0)</f>
        <v>0</v>
      </c>
      <c r="C875" s="66">
        <f t="shared" si="59"/>
        <v>0</v>
      </c>
      <c r="D875" s="67"/>
      <c r="E875" s="66" t="str">
        <f t="shared" si="60"/>
        <v/>
      </c>
      <c r="F875" s="67"/>
      <c r="G875" s="38" t="e">
        <f t="shared" si="61"/>
        <v>#VALUE!</v>
      </c>
      <c r="H875" s="39"/>
      <c r="I875" s="21"/>
      <c r="J875" s="21"/>
      <c r="L875">
        <f>IF(SUM($B$3:B874) + B875 &gt; $J$25, IF(SUM($B$3:B874) &lt; $J$25, $J$25 - SUM($B$3:B874), 0), B875)</f>
        <v>0</v>
      </c>
      <c r="M875">
        <f t="shared" si="58"/>
        <v>0</v>
      </c>
    </row>
    <row r="876" spans="1:13" x14ac:dyDescent="0.25">
      <c r="A876" s="21">
        <v>874</v>
      </c>
      <c r="B876" s="37">
        <f>IFERROR(VLOOKUP(A876,Inventory!$A$5:$B$5011, 2, FALSE),0)</f>
        <v>0</v>
      </c>
      <c r="C876" s="66">
        <f t="shared" si="59"/>
        <v>0</v>
      </c>
      <c r="D876" s="67"/>
      <c r="E876" s="66" t="str">
        <f t="shared" si="60"/>
        <v/>
      </c>
      <c r="F876" s="67"/>
      <c r="G876" s="38" t="e">
        <f t="shared" si="61"/>
        <v>#VALUE!</v>
      </c>
      <c r="H876" s="39"/>
      <c r="I876" s="21"/>
      <c r="J876" s="21"/>
      <c r="L876">
        <f>IF(SUM($B$3:B875) + B876 &gt; $J$25, IF(SUM($B$3:B875) &lt; $J$25, $J$25 - SUM($B$3:B875), 0), B876)</f>
        <v>0</v>
      </c>
      <c r="M876">
        <f t="shared" si="58"/>
        <v>0</v>
      </c>
    </row>
    <row r="877" spans="1:13" x14ac:dyDescent="0.25">
      <c r="A877" s="21">
        <v>875</v>
      </c>
      <c r="B877" s="37">
        <f>IFERROR(VLOOKUP(A877,Inventory!$A$5:$B$5011, 2, FALSE),0)</f>
        <v>0</v>
      </c>
      <c r="C877" s="66">
        <f t="shared" si="59"/>
        <v>0</v>
      </c>
      <c r="D877" s="67"/>
      <c r="E877" s="66" t="str">
        <f t="shared" si="60"/>
        <v/>
      </c>
      <c r="F877" s="67"/>
      <c r="G877" s="38" t="e">
        <f t="shared" si="61"/>
        <v>#VALUE!</v>
      </c>
      <c r="H877" s="39"/>
      <c r="I877" s="21"/>
      <c r="J877" s="21"/>
      <c r="L877">
        <f>IF(SUM($B$3:B876) + B877 &gt; $J$25, IF(SUM($B$3:B876) &lt; $J$25, $J$25 - SUM($B$3:B876), 0), B877)</f>
        <v>0</v>
      </c>
      <c r="M877">
        <f t="shared" si="58"/>
        <v>0</v>
      </c>
    </row>
    <row r="878" spans="1:13" x14ac:dyDescent="0.25">
      <c r="A878" s="21">
        <v>876</v>
      </c>
      <c r="B878" s="37">
        <f>IFERROR(VLOOKUP(A878,Inventory!$A$5:$B$5011, 2, FALSE),0)</f>
        <v>0</v>
      </c>
      <c r="C878" s="66">
        <f t="shared" si="59"/>
        <v>0</v>
      </c>
      <c r="D878" s="67"/>
      <c r="E878" s="66" t="str">
        <f t="shared" si="60"/>
        <v/>
      </c>
      <c r="F878" s="67"/>
      <c r="G878" s="38" t="e">
        <f t="shared" si="61"/>
        <v>#VALUE!</v>
      </c>
      <c r="H878" s="39"/>
      <c r="I878" s="21"/>
      <c r="J878" s="21"/>
      <c r="L878">
        <f>IF(SUM($B$3:B877) + B878 &gt; $J$25, IF(SUM($B$3:B877) &lt; $J$25, $J$25 - SUM($B$3:B877), 0), B878)</f>
        <v>0</v>
      </c>
      <c r="M878">
        <f t="shared" si="58"/>
        <v>0</v>
      </c>
    </row>
    <row r="879" spans="1:13" x14ac:dyDescent="0.25">
      <c r="A879" s="21">
        <v>877</v>
      </c>
      <c r="B879" s="37">
        <f>IFERROR(VLOOKUP(A879,Inventory!$A$5:$B$5011, 2, FALSE),0)</f>
        <v>0</v>
      </c>
      <c r="C879" s="66">
        <f t="shared" si="59"/>
        <v>0</v>
      </c>
      <c r="D879" s="67"/>
      <c r="E879" s="66" t="str">
        <f t="shared" si="60"/>
        <v/>
      </c>
      <c r="F879" s="67"/>
      <c r="G879" s="38" t="e">
        <f t="shared" si="61"/>
        <v>#VALUE!</v>
      </c>
      <c r="H879" s="39"/>
      <c r="I879" s="21"/>
      <c r="J879" s="21"/>
      <c r="L879">
        <f>IF(SUM($B$3:B878) + B879 &gt; $J$25, IF(SUM($B$3:B878) &lt; $J$25, $J$25 - SUM($B$3:B878), 0), B879)</f>
        <v>0</v>
      </c>
      <c r="M879">
        <f t="shared" si="58"/>
        <v>0</v>
      </c>
    </row>
    <row r="880" spans="1:13" x14ac:dyDescent="0.25">
      <c r="A880" s="21">
        <v>878</v>
      </c>
      <c r="B880" s="37">
        <f>IFERROR(VLOOKUP(A880,Inventory!$A$5:$B$5011, 2, FALSE),0)</f>
        <v>0</v>
      </c>
      <c r="C880" s="66">
        <f t="shared" si="59"/>
        <v>0</v>
      </c>
      <c r="D880" s="67"/>
      <c r="E880" s="66" t="str">
        <f t="shared" si="60"/>
        <v/>
      </c>
      <c r="F880" s="67"/>
      <c r="G880" s="38" t="e">
        <f t="shared" si="61"/>
        <v>#VALUE!</v>
      </c>
      <c r="H880" s="39"/>
      <c r="I880" s="21"/>
      <c r="J880" s="21"/>
      <c r="L880">
        <f>IF(SUM($B$3:B879) + B880 &gt; $J$25, IF(SUM($B$3:B879) &lt; $J$25, $J$25 - SUM($B$3:B879), 0), B880)</f>
        <v>0</v>
      </c>
      <c r="M880">
        <f t="shared" si="58"/>
        <v>0</v>
      </c>
    </row>
    <row r="881" spans="1:13" x14ac:dyDescent="0.25">
      <c r="A881" s="21">
        <v>879</v>
      </c>
      <c r="B881" s="37">
        <f>IFERROR(VLOOKUP(A881,Inventory!$A$5:$B$5011, 2, FALSE),0)</f>
        <v>0</v>
      </c>
      <c r="C881" s="66">
        <f t="shared" si="59"/>
        <v>0</v>
      </c>
      <c r="D881" s="67"/>
      <c r="E881" s="66" t="str">
        <f t="shared" si="60"/>
        <v/>
      </c>
      <c r="F881" s="67"/>
      <c r="G881" s="38" t="e">
        <f t="shared" si="61"/>
        <v>#VALUE!</v>
      </c>
      <c r="H881" s="39"/>
      <c r="I881" s="21"/>
      <c r="J881" s="21"/>
      <c r="L881">
        <f>IF(SUM($B$3:B880) + B881 &gt; $J$25, IF(SUM($B$3:B880) &lt; $J$25, $J$25 - SUM($B$3:B880), 0), B881)</f>
        <v>0</v>
      </c>
      <c r="M881">
        <f t="shared" si="58"/>
        <v>0</v>
      </c>
    </row>
    <row r="882" spans="1:13" x14ac:dyDescent="0.25">
      <c r="A882" s="21">
        <v>880</v>
      </c>
      <c r="B882" s="37">
        <f>IFERROR(VLOOKUP(A882,Inventory!$A$5:$B$5011, 2, FALSE),0)</f>
        <v>0</v>
      </c>
      <c r="C882" s="66">
        <f t="shared" si="59"/>
        <v>0</v>
      </c>
      <c r="D882" s="67"/>
      <c r="E882" s="66" t="str">
        <f t="shared" si="60"/>
        <v/>
      </c>
      <c r="F882" s="67"/>
      <c r="G882" s="38" t="e">
        <f t="shared" si="61"/>
        <v>#VALUE!</v>
      </c>
      <c r="H882" s="39"/>
      <c r="I882" s="21"/>
      <c r="J882" s="21"/>
      <c r="L882">
        <f>IF(SUM($B$3:B881) + B882 &gt; $J$25, IF(SUM($B$3:B881) &lt; $J$25, $J$25 - SUM($B$3:B881), 0), B882)</f>
        <v>0</v>
      </c>
      <c r="M882">
        <f t="shared" si="58"/>
        <v>0</v>
      </c>
    </row>
    <row r="883" spans="1:13" x14ac:dyDescent="0.25">
      <c r="A883" s="21">
        <v>881</v>
      </c>
      <c r="B883" s="37">
        <f>IFERROR(VLOOKUP(A883,Inventory!$A$5:$B$5011, 2, FALSE),0)</f>
        <v>0</v>
      </c>
      <c r="C883" s="66">
        <f t="shared" si="59"/>
        <v>0</v>
      </c>
      <c r="D883" s="67"/>
      <c r="E883" s="66" t="str">
        <f t="shared" si="60"/>
        <v/>
      </c>
      <c r="F883" s="67"/>
      <c r="G883" s="38" t="e">
        <f t="shared" si="61"/>
        <v>#VALUE!</v>
      </c>
      <c r="H883" s="39"/>
      <c r="I883" s="21"/>
      <c r="J883" s="21"/>
      <c r="L883">
        <f>IF(SUM($B$3:B882) + B883 &gt; $J$25, IF(SUM($B$3:B882) &lt; $J$25, $J$25 - SUM($B$3:B882), 0), B883)</f>
        <v>0</v>
      </c>
      <c r="M883">
        <f t="shared" si="58"/>
        <v>0</v>
      </c>
    </row>
    <row r="884" spans="1:13" x14ac:dyDescent="0.25">
      <c r="A884" s="21">
        <v>882</v>
      </c>
      <c r="B884" s="37">
        <f>IFERROR(VLOOKUP(A884,Inventory!$A$5:$B$5011, 2, FALSE),0)</f>
        <v>0</v>
      </c>
      <c r="C884" s="66">
        <f t="shared" si="59"/>
        <v>0</v>
      </c>
      <c r="D884" s="67"/>
      <c r="E884" s="66" t="str">
        <f t="shared" si="60"/>
        <v/>
      </c>
      <c r="F884" s="67"/>
      <c r="G884" s="38" t="e">
        <f t="shared" si="61"/>
        <v>#VALUE!</v>
      </c>
      <c r="H884" s="39"/>
      <c r="I884" s="21"/>
      <c r="J884" s="21"/>
      <c r="L884">
        <f>IF(SUM($B$3:B883) + B884 &gt; $J$25, IF(SUM($B$3:B883) &lt; $J$25, $J$25 - SUM($B$3:B883), 0), B884)</f>
        <v>0</v>
      </c>
      <c r="M884">
        <f t="shared" si="58"/>
        <v>0</v>
      </c>
    </row>
    <row r="885" spans="1:13" x14ac:dyDescent="0.25">
      <c r="A885" s="21">
        <v>883</v>
      </c>
      <c r="B885" s="37">
        <f>IFERROR(VLOOKUP(A885,Inventory!$A$5:$B$5011, 2, FALSE),0)</f>
        <v>0</v>
      </c>
      <c r="C885" s="66">
        <f t="shared" si="59"/>
        <v>0</v>
      </c>
      <c r="D885" s="67"/>
      <c r="E885" s="66" t="str">
        <f t="shared" si="60"/>
        <v/>
      </c>
      <c r="F885" s="67"/>
      <c r="G885" s="38" t="e">
        <f t="shared" si="61"/>
        <v>#VALUE!</v>
      </c>
      <c r="H885" s="39"/>
      <c r="I885" s="21"/>
      <c r="J885" s="21"/>
      <c r="L885">
        <f>IF(SUM($B$3:B884) + B885 &gt; $J$25, IF(SUM($B$3:B884) &lt; $J$25, $J$25 - SUM($B$3:B884), 0), B885)</f>
        <v>0</v>
      </c>
      <c r="M885">
        <f t="shared" si="58"/>
        <v>0</v>
      </c>
    </row>
    <row r="886" spans="1:13" x14ac:dyDescent="0.25">
      <c r="A886" s="21">
        <v>884</v>
      </c>
      <c r="B886" s="37">
        <f>IFERROR(VLOOKUP(A886,Inventory!$A$5:$B$5011, 2, FALSE),0)</f>
        <v>0</v>
      </c>
      <c r="C886" s="66">
        <f t="shared" si="59"/>
        <v>0</v>
      </c>
      <c r="D886" s="67"/>
      <c r="E886" s="66" t="str">
        <f t="shared" si="60"/>
        <v/>
      </c>
      <c r="F886" s="67"/>
      <c r="G886" s="38" t="e">
        <f t="shared" si="61"/>
        <v>#VALUE!</v>
      </c>
      <c r="H886" s="39"/>
      <c r="I886" s="21"/>
      <c r="J886" s="21"/>
      <c r="L886">
        <f>IF(SUM($B$3:B885) + B886 &gt; $J$25, IF(SUM($B$3:B885) &lt; $J$25, $J$25 - SUM($B$3:B885), 0), B886)</f>
        <v>0</v>
      </c>
      <c r="M886">
        <f t="shared" si="58"/>
        <v>0</v>
      </c>
    </row>
    <row r="887" spans="1:13" x14ac:dyDescent="0.25">
      <c r="A887" s="21">
        <v>885</v>
      </c>
      <c r="B887" s="37">
        <f>IFERROR(VLOOKUP(A887,Inventory!$A$5:$B$5011, 2, FALSE),0)</f>
        <v>0</v>
      </c>
      <c r="C887" s="66">
        <f t="shared" si="59"/>
        <v>0</v>
      </c>
      <c r="D887" s="67"/>
      <c r="E887" s="66" t="str">
        <f t="shared" si="60"/>
        <v/>
      </c>
      <c r="F887" s="67"/>
      <c r="G887" s="38" t="e">
        <f t="shared" si="61"/>
        <v>#VALUE!</v>
      </c>
      <c r="H887" s="39"/>
      <c r="I887" s="21"/>
      <c r="J887" s="21"/>
      <c r="L887">
        <f>IF(SUM($B$3:B886) + B887 &gt; $J$25, IF(SUM($B$3:B886) &lt; $J$25, $J$25 - SUM($B$3:B886), 0), B887)</f>
        <v>0</v>
      </c>
      <c r="M887">
        <f t="shared" si="58"/>
        <v>0</v>
      </c>
    </row>
    <row r="888" spans="1:13" x14ac:dyDescent="0.25">
      <c r="A888" s="21">
        <v>886</v>
      </c>
      <c r="B888" s="37">
        <f>IFERROR(VLOOKUP(A888,Inventory!$A$5:$B$5011, 2, FALSE),0)</f>
        <v>0</v>
      </c>
      <c r="C888" s="66">
        <f t="shared" si="59"/>
        <v>0</v>
      </c>
      <c r="D888" s="67"/>
      <c r="E888" s="66" t="str">
        <f t="shared" si="60"/>
        <v/>
      </c>
      <c r="F888" s="67"/>
      <c r="G888" s="38" t="e">
        <f t="shared" si="61"/>
        <v>#VALUE!</v>
      </c>
      <c r="H888" s="39"/>
      <c r="I888" s="21"/>
      <c r="J888" s="21"/>
      <c r="L888">
        <f>IF(SUM($B$3:B887) + B888 &gt; $J$25, IF(SUM($B$3:B887) &lt; $J$25, $J$25 - SUM($B$3:B887), 0), B888)</f>
        <v>0</v>
      </c>
      <c r="M888">
        <f t="shared" si="58"/>
        <v>0</v>
      </c>
    </row>
    <row r="889" spans="1:13" x14ac:dyDescent="0.25">
      <c r="A889" s="21">
        <v>887</v>
      </c>
      <c r="B889" s="37">
        <f>IFERROR(VLOOKUP(A889,Inventory!$A$5:$B$5011, 2, FALSE),0)</f>
        <v>0</v>
      </c>
      <c r="C889" s="66">
        <f t="shared" si="59"/>
        <v>0</v>
      </c>
      <c r="D889" s="67"/>
      <c r="E889" s="66" t="str">
        <f t="shared" si="60"/>
        <v/>
      </c>
      <c r="F889" s="67"/>
      <c r="G889" s="38" t="e">
        <f t="shared" si="61"/>
        <v>#VALUE!</v>
      </c>
      <c r="H889" s="39"/>
      <c r="I889" s="21"/>
      <c r="J889" s="21"/>
      <c r="L889">
        <f>IF(SUM($B$3:B888) + B889 &gt; $J$25, IF(SUM($B$3:B888) &lt; $J$25, $J$25 - SUM($B$3:B888), 0), B889)</f>
        <v>0</v>
      </c>
      <c r="M889">
        <f t="shared" si="58"/>
        <v>0</v>
      </c>
    </row>
    <row r="890" spans="1:13" x14ac:dyDescent="0.25">
      <c r="A890" s="21">
        <v>888</v>
      </c>
      <c r="B890" s="37">
        <f>IFERROR(VLOOKUP(A890,Inventory!$A$5:$B$5011, 2, FALSE),0)</f>
        <v>0</v>
      </c>
      <c r="C890" s="66">
        <f t="shared" si="59"/>
        <v>0</v>
      </c>
      <c r="D890" s="67"/>
      <c r="E890" s="66" t="str">
        <f t="shared" si="60"/>
        <v/>
      </c>
      <c r="F890" s="67"/>
      <c r="G890" s="38" t="e">
        <f t="shared" si="61"/>
        <v>#VALUE!</v>
      </c>
      <c r="H890" s="39"/>
      <c r="I890" s="21"/>
      <c r="J890" s="21"/>
      <c r="L890">
        <f>IF(SUM($B$3:B889) + B890 &gt; $J$25, IF(SUM($B$3:B889) &lt; $J$25, $J$25 - SUM($B$3:B889), 0), B890)</f>
        <v>0</v>
      </c>
      <c r="M890">
        <f t="shared" si="58"/>
        <v>0</v>
      </c>
    </row>
    <row r="891" spans="1:13" x14ac:dyDescent="0.25">
      <c r="A891" s="21">
        <v>889</v>
      </c>
      <c r="B891" s="37">
        <f>IFERROR(VLOOKUP(A891,Inventory!$A$5:$B$5011, 2, FALSE),0)</f>
        <v>0</v>
      </c>
      <c r="C891" s="66">
        <f t="shared" si="59"/>
        <v>0</v>
      </c>
      <c r="D891" s="67"/>
      <c r="E891" s="66" t="str">
        <f t="shared" si="60"/>
        <v/>
      </c>
      <c r="F891" s="67"/>
      <c r="G891" s="38" t="e">
        <f t="shared" si="61"/>
        <v>#VALUE!</v>
      </c>
      <c r="H891" s="39"/>
      <c r="I891" s="21"/>
      <c r="J891" s="21"/>
      <c r="L891">
        <f>IF(SUM($B$3:B890) + B891 &gt; $J$25, IF(SUM($B$3:B890) &lt; $J$25, $J$25 - SUM($B$3:B890), 0), B891)</f>
        <v>0</v>
      </c>
      <c r="M891">
        <f t="shared" si="58"/>
        <v>0</v>
      </c>
    </row>
    <row r="892" spans="1:13" x14ac:dyDescent="0.25">
      <c r="A892" s="21">
        <v>890</v>
      </c>
      <c r="B892" s="37">
        <f>IFERROR(VLOOKUP(A892,Inventory!$A$5:$B$5011, 2, FALSE),0)</f>
        <v>0</v>
      </c>
      <c r="C892" s="66">
        <f t="shared" si="59"/>
        <v>0</v>
      </c>
      <c r="D892" s="67"/>
      <c r="E892" s="66" t="str">
        <f t="shared" si="60"/>
        <v/>
      </c>
      <c r="F892" s="67"/>
      <c r="G892" s="38" t="e">
        <f t="shared" si="61"/>
        <v>#VALUE!</v>
      </c>
      <c r="H892" s="39"/>
      <c r="I892" s="21"/>
      <c r="J892" s="21"/>
      <c r="L892">
        <f>IF(SUM($B$3:B891) + B892 &gt; $J$25, IF(SUM($B$3:B891) &lt; $J$25, $J$25 - SUM($B$3:B891), 0), B892)</f>
        <v>0</v>
      </c>
      <c r="M892">
        <f t="shared" si="58"/>
        <v>0</v>
      </c>
    </row>
    <row r="893" spans="1:13" x14ac:dyDescent="0.25">
      <c r="A893" s="21">
        <v>891</v>
      </c>
      <c r="B893" s="37">
        <f>IFERROR(VLOOKUP(A893,Inventory!$A$5:$B$5011, 2, FALSE),0)</f>
        <v>0</v>
      </c>
      <c r="C893" s="66">
        <f t="shared" si="59"/>
        <v>0</v>
      </c>
      <c r="D893" s="67"/>
      <c r="E893" s="66" t="str">
        <f t="shared" si="60"/>
        <v/>
      </c>
      <c r="F893" s="67"/>
      <c r="G893" s="38" t="e">
        <f t="shared" si="61"/>
        <v>#VALUE!</v>
      </c>
      <c r="H893" s="39"/>
      <c r="I893" s="21"/>
      <c r="J893" s="21"/>
      <c r="L893">
        <f>IF(SUM($B$3:B892) + B893 &gt; $J$25, IF(SUM($B$3:B892) &lt; $J$25, $J$25 - SUM($B$3:B892), 0), B893)</f>
        <v>0</v>
      </c>
      <c r="M893">
        <f t="shared" si="58"/>
        <v>0</v>
      </c>
    </row>
    <row r="894" spans="1:13" x14ac:dyDescent="0.25">
      <c r="A894" s="21">
        <v>892</v>
      </c>
      <c r="B894" s="37">
        <f>IFERROR(VLOOKUP(A894,Inventory!$A$5:$B$5011, 2, FALSE),0)</f>
        <v>0</v>
      </c>
      <c r="C894" s="66">
        <f t="shared" si="59"/>
        <v>0</v>
      </c>
      <c r="D894" s="67"/>
      <c r="E894" s="66" t="str">
        <f t="shared" si="60"/>
        <v/>
      </c>
      <c r="F894" s="67"/>
      <c r="G894" s="38" t="e">
        <f t="shared" si="61"/>
        <v>#VALUE!</v>
      </c>
      <c r="H894" s="39"/>
      <c r="I894" s="21"/>
      <c r="J894" s="21"/>
      <c r="L894">
        <f>IF(SUM($B$3:B893) + B894 &gt; $J$25, IF(SUM($B$3:B893) &lt; $J$25, $J$25 - SUM($B$3:B893), 0), B894)</f>
        <v>0</v>
      </c>
      <c r="M894">
        <f t="shared" si="58"/>
        <v>0</v>
      </c>
    </row>
    <row r="895" spans="1:13" x14ac:dyDescent="0.25">
      <c r="A895" s="21">
        <v>893</v>
      </c>
      <c r="B895" s="37">
        <f>IFERROR(VLOOKUP(A895,Inventory!$A$5:$B$5011, 2, FALSE),0)</f>
        <v>0</v>
      </c>
      <c r="C895" s="66">
        <f t="shared" si="59"/>
        <v>0</v>
      </c>
      <c r="D895" s="67"/>
      <c r="E895" s="66" t="str">
        <f t="shared" si="60"/>
        <v/>
      </c>
      <c r="F895" s="67"/>
      <c r="G895" s="38" t="e">
        <f t="shared" si="61"/>
        <v>#VALUE!</v>
      </c>
      <c r="H895" s="39"/>
      <c r="I895" s="21"/>
      <c r="J895" s="21"/>
      <c r="L895">
        <f>IF(SUM($B$3:B894) + B895 &gt; $J$25, IF(SUM($B$3:B894) &lt; $J$25, $J$25 - SUM($B$3:B894), 0), B895)</f>
        <v>0</v>
      </c>
      <c r="M895">
        <f t="shared" si="58"/>
        <v>0</v>
      </c>
    </row>
    <row r="896" spans="1:13" x14ac:dyDescent="0.25">
      <c r="A896" s="21">
        <v>894</v>
      </c>
      <c r="B896" s="37">
        <f>IFERROR(VLOOKUP(A896,Inventory!$A$5:$B$5011, 2, FALSE),0)</f>
        <v>0</v>
      </c>
      <c r="C896" s="66">
        <f t="shared" si="59"/>
        <v>0</v>
      </c>
      <c r="D896" s="67"/>
      <c r="E896" s="66" t="str">
        <f t="shared" si="60"/>
        <v/>
      </c>
      <c r="F896" s="67"/>
      <c r="G896" s="38" t="e">
        <f t="shared" si="61"/>
        <v>#VALUE!</v>
      </c>
      <c r="H896" s="39"/>
      <c r="I896" s="21"/>
      <c r="J896" s="21"/>
      <c r="L896">
        <f>IF(SUM($B$3:B895) + B896 &gt; $J$25, IF(SUM($B$3:B895) &lt; $J$25, $J$25 - SUM($B$3:B895), 0), B896)</f>
        <v>0</v>
      </c>
      <c r="M896">
        <f t="shared" si="58"/>
        <v>0</v>
      </c>
    </row>
    <row r="897" spans="1:13" x14ac:dyDescent="0.25">
      <c r="A897" s="21">
        <v>895</v>
      </c>
      <c r="B897" s="37">
        <f>IFERROR(VLOOKUP(A897,Inventory!$A$5:$B$5011, 2, FALSE),0)</f>
        <v>0</v>
      </c>
      <c r="C897" s="66">
        <f t="shared" si="59"/>
        <v>0</v>
      </c>
      <c r="D897" s="67"/>
      <c r="E897" s="66" t="str">
        <f t="shared" si="60"/>
        <v/>
      </c>
      <c r="F897" s="67"/>
      <c r="G897" s="38" t="e">
        <f t="shared" si="61"/>
        <v>#VALUE!</v>
      </c>
      <c r="H897" s="39"/>
      <c r="I897" s="21"/>
      <c r="J897" s="21"/>
      <c r="L897">
        <f>IF(SUM($B$3:B896) + B897 &gt; $J$25, IF(SUM($B$3:B896) &lt; $J$25, $J$25 - SUM($B$3:B896), 0), B897)</f>
        <v>0</v>
      </c>
      <c r="M897">
        <f t="shared" si="58"/>
        <v>0</v>
      </c>
    </row>
    <row r="898" spans="1:13" x14ac:dyDescent="0.25">
      <c r="A898" s="21">
        <v>896</v>
      </c>
      <c r="B898" s="37">
        <f>IFERROR(VLOOKUP(A898,Inventory!$A$5:$B$5011, 2, FALSE),0)</f>
        <v>0</v>
      </c>
      <c r="C898" s="66">
        <f t="shared" si="59"/>
        <v>0</v>
      </c>
      <c r="D898" s="67"/>
      <c r="E898" s="66" t="str">
        <f t="shared" si="60"/>
        <v/>
      </c>
      <c r="F898" s="67"/>
      <c r="G898" s="38" t="e">
        <f t="shared" si="61"/>
        <v>#VALUE!</v>
      </c>
      <c r="H898" s="39"/>
      <c r="I898" s="21"/>
      <c r="J898" s="21"/>
      <c r="L898">
        <f>IF(SUM($B$3:B897) + B898 &gt; $J$25, IF(SUM($B$3:B897) &lt; $J$25, $J$25 - SUM($B$3:B897), 0), B898)</f>
        <v>0</v>
      </c>
      <c r="M898">
        <f t="shared" si="58"/>
        <v>0</v>
      </c>
    </row>
    <row r="899" spans="1:13" x14ac:dyDescent="0.25">
      <c r="A899" s="21">
        <v>897</v>
      </c>
      <c r="B899" s="37">
        <f>IFERROR(VLOOKUP(A899,Inventory!$A$5:$B$5011, 2, FALSE),0)</f>
        <v>0</v>
      </c>
      <c r="C899" s="66">
        <f t="shared" si="59"/>
        <v>0</v>
      </c>
      <c r="D899" s="67"/>
      <c r="E899" s="66" t="str">
        <f t="shared" si="60"/>
        <v/>
      </c>
      <c r="F899" s="67"/>
      <c r="G899" s="38" t="e">
        <f t="shared" si="61"/>
        <v>#VALUE!</v>
      </c>
      <c r="H899" s="39"/>
      <c r="I899" s="21"/>
      <c r="J899" s="21"/>
      <c r="L899">
        <f>IF(SUM($B$3:B898) + B899 &gt; $J$25, IF(SUM($B$3:B898) &lt; $J$25, $J$25 - SUM($B$3:B898), 0), B899)</f>
        <v>0</v>
      </c>
      <c r="M899">
        <f t="shared" si="58"/>
        <v>0</v>
      </c>
    </row>
    <row r="900" spans="1:13" x14ac:dyDescent="0.25">
      <c r="A900" s="21">
        <v>898</v>
      </c>
      <c r="B900" s="37">
        <f>IFERROR(VLOOKUP(A900,Inventory!$A$5:$B$5011, 2, FALSE),0)</f>
        <v>0</v>
      </c>
      <c r="C900" s="66">
        <f t="shared" si="59"/>
        <v>0</v>
      </c>
      <c r="D900" s="67"/>
      <c r="E900" s="66" t="str">
        <f t="shared" si="60"/>
        <v/>
      </c>
      <c r="F900" s="67"/>
      <c r="G900" s="38" t="e">
        <f t="shared" si="61"/>
        <v>#VALUE!</v>
      </c>
      <c r="H900" s="39"/>
      <c r="I900" s="21"/>
      <c r="J900" s="21"/>
      <c r="L900">
        <f>IF(SUM($B$3:B899) + B900 &gt; $J$25, IF(SUM($B$3:B899) &lt; $J$25, $J$25 - SUM($B$3:B899), 0), B900)</f>
        <v>0</v>
      </c>
      <c r="M900">
        <f t="shared" si="58"/>
        <v>0</v>
      </c>
    </row>
    <row r="901" spans="1:13" x14ac:dyDescent="0.25">
      <c r="A901" s="21">
        <v>899</v>
      </c>
      <c r="B901" s="37">
        <f>IFERROR(VLOOKUP(A901,Inventory!$A$5:$B$5011, 2, FALSE),0)</f>
        <v>0</v>
      </c>
      <c r="C901" s="66">
        <f t="shared" si="59"/>
        <v>0</v>
      </c>
      <c r="D901" s="67"/>
      <c r="E901" s="66" t="str">
        <f t="shared" si="60"/>
        <v/>
      </c>
      <c r="F901" s="67"/>
      <c r="G901" s="38" t="e">
        <f t="shared" si="61"/>
        <v>#VALUE!</v>
      </c>
      <c r="H901" s="39"/>
      <c r="I901" s="21"/>
      <c r="J901" s="21"/>
      <c r="L901">
        <f>IF(SUM($B$3:B900) + B901 &gt; $J$25, IF(SUM($B$3:B900) &lt; $J$25, $J$25 - SUM($B$3:B900), 0), B901)</f>
        <v>0</v>
      </c>
      <c r="M901">
        <f t="shared" ref="M901:M964" si="62">IF(L900&gt;=$J$25,L901,(L901+L900))</f>
        <v>0</v>
      </c>
    </row>
    <row r="902" spans="1:13" x14ac:dyDescent="0.25">
      <c r="A902" s="21">
        <v>900</v>
      </c>
      <c r="B902" s="37">
        <f>IFERROR(VLOOKUP(A902,Inventory!$A$5:$B$5011, 2, FALSE),0)</f>
        <v>0</v>
      </c>
      <c r="C902" s="66">
        <f t="shared" si="59"/>
        <v>0</v>
      </c>
      <c r="D902" s="67"/>
      <c r="E902" s="66" t="str">
        <f t="shared" si="60"/>
        <v/>
      </c>
      <c r="F902" s="67"/>
      <c r="G902" s="38" t="e">
        <f t="shared" si="61"/>
        <v>#VALUE!</v>
      </c>
      <c r="H902" s="39"/>
      <c r="I902" s="21"/>
      <c r="J902" s="21"/>
      <c r="L902">
        <f>IF(SUM($B$3:B901) + B902 &gt; $J$25, IF(SUM($B$3:B901) &lt; $J$25, $J$25 - SUM($B$3:B901), 0), B902)</f>
        <v>0</v>
      </c>
      <c r="M902">
        <f t="shared" si="62"/>
        <v>0</v>
      </c>
    </row>
    <row r="903" spans="1:13" x14ac:dyDescent="0.25">
      <c r="A903" s="21">
        <v>901</v>
      </c>
      <c r="B903" s="37">
        <f>IFERROR(VLOOKUP(A903,Inventory!$A$5:$B$5011, 2, FALSE),0)</f>
        <v>0</v>
      </c>
      <c r="C903" s="66">
        <f t="shared" si="59"/>
        <v>0</v>
      </c>
      <c r="D903" s="67"/>
      <c r="E903" s="66" t="str">
        <f t="shared" si="60"/>
        <v/>
      </c>
      <c r="F903" s="67"/>
      <c r="G903" s="38" t="e">
        <f t="shared" si="61"/>
        <v>#VALUE!</v>
      </c>
      <c r="H903" s="39"/>
      <c r="I903" s="21"/>
      <c r="J903" s="21"/>
      <c r="L903">
        <f>IF(SUM($B$3:B902) + B903 &gt; $J$25, IF(SUM($B$3:B902) &lt; $J$25, $J$25 - SUM($B$3:B902), 0), B903)</f>
        <v>0</v>
      </c>
      <c r="M903">
        <f t="shared" si="62"/>
        <v>0</v>
      </c>
    </row>
    <row r="904" spans="1:13" x14ac:dyDescent="0.25">
      <c r="A904" s="21">
        <v>902</v>
      </c>
      <c r="B904" s="37">
        <f>IFERROR(VLOOKUP(A904,Inventory!$A$5:$B$5011, 2, FALSE),0)</f>
        <v>0</v>
      </c>
      <c r="C904" s="66">
        <f t="shared" si="59"/>
        <v>0</v>
      </c>
      <c r="D904" s="67"/>
      <c r="E904" s="66" t="str">
        <f t="shared" si="60"/>
        <v/>
      </c>
      <c r="F904" s="67"/>
      <c r="G904" s="38" t="e">
        <f t="shared" si="61"/>
        <v>#VALUE!</v>
      </c>
      <c r="H904" s="39"/>
      <c r="I904" s="21"/>
      <c r="J904" s="21"/>
      <c r="L904">
        <f>IF(SUM($B$3:B903) + B904 &gt; $J$25, IF(SUM($B$3:B903) &lt; $J$25, $J$25 - SUM($B$3:B903), 0), B904)</f>
        <v>0</v>
      </c>
      <c r="M904">
        <f t="shared" si="62"/>
        <v>0</v>
      </c>
    </row>
    <row r="905" spans="1:13" x14ac:dyDescent="0.25">
      <c r="A905" s="21">
        <v>903</v>
      </c>
      <c r="B905" s="37">
        <f>IFERROR(VLOOKUP(A905,Inventory!$A$5:$B$5011, 2, FALSE),0)</f>
        <v>0</v>
      </c>
      <c r="C905" s="66">
        <f t="shared" si="59"/>
        <v>0</v>
      </c>
      <c r="D905" s="67"/>
      <c r="E905" s="66" t="str">
        <f t="shared" si="60"/>
        <v/>
      </c>
      <c r="F905" s="67"/>
      <c r="G905" s="38" t="e">
        <f t="shared" si="61"/>
        <v>#VALUE!</v>
      </c>
      <c r="H905" s="39"/>
      <c r="I905" s="21"/>
      <c r="J905" s="21"/>
      <c r="L905">
        <f>IF(SUM($B$3:B904) + B905 &gt; $J$25, IF(SUM($B$3:B904) &lt; $J$25, $J$25 - SUM($B$3:B904), 0), B905)</f>
        <v>0</v>
      </c>
      <c r="M905">
        <f t="shared" si="62"/>
        <v>0</v>
      </c>
    </row>
    <row r="906" spans="1:13" x14ac:dyDescent="0.25">
      <c r="A906" s="21">
        <v>904</v>
      </c>
      <c r="B906" s="37">
        <f>IFERROR(VLOOKUP(A906,Inventory!$A$5:$B$5011, 2, FALSE),0)</f>
        <v>0</v>
      </c>
      <c r="C906" s="66">
        <f t="shared" si="59"/>
        <v>0</v>
      </c>
      <c r="D906" s="67"/>
      <c r="E906" s="66" t="str">
        <f t="shared" si="60"/>
        <v/>
      </c>
      <c r="F906" s="67"/>
      <c r="G906" s="38" t="e">
        <f t="shared" si="61"/>
        <v>#VALUE!</v>
      </c>
      <c r="H906" s="39"/>
      <c r="I906" s="21"/>
      <c r="J906" s="21"/>
      <c r="L906">
        <f>IF(SUM($B$3:B905) + B906 &gt; $J$25, IF(SUM($B$3:B905) &lt; $J$25, $J$25 - SUM($B$3:B905), 0), B906)</f>
        <v>0</v>
      </c>
      <c r="M906">
        <f t="shared" si="62"/>
        <v>0</v>
      </c>
    </row>
    <row r="907" spans="1:13" x14ac:dyDescent="0.25">
      <c r="A907" s="21">
        <v>905</v>
      </c>
      <c r="B907" s="37">
        <f>IFERROR(VLOOKUP(A907,Inventory!$A$5:$B$5011, 2, FALSE),0)</f>
        <v>0</v>
      </c>
      <c r="C907" s="66">
        <f t="shared" si="59"/>
        <v>0</v>
      </c>
      <c r="D907" s="67"/>
      <c r="E907" s="66" t="str">
        <f t="shared" si="60"/>
        <v/>
      </c>
      <c r="F907" s="67"/>
      <c r="G907" s="38" t="e">
        <f t="shared" si="61"/>
        <v>#VALUE!</v>
      </c>
      <c r="H907" s="39"/>
      <c r="I907" s="21"/>
      <c r="J907" s="21"/>
      <c r="L907">
        <f>IF(SUM($B$3:B906) + B907 &gt; $J$25, IF(SUM($B$3:B906) &lt; $J$25, $J$25 - SUM($B$3:B906), 0), B907)</f>
        <v>0</v>
      </c>
      <c r="M907">
        <f t="shared" si="62"/>
        <v>0</v>
      </c>
    </row>
    <row r="908" spans="1:13" x14ac:dyDescent="0.25">
      <c r="A908" s="21">
        <v>906</v>
      </c>
      <c r="B908" s="37">
        <f>IFERROR(VLOOKUP(A908,Inventory!$A$5:$B$5011, 2, FALSE),0)</f>
        <v>0</v>
      </c>
      <c r="C908" s="66">
        <f t="shared" si="59"/>
        <v>0</v>
      </c>
      <c r="D908" s="67"/>
      <c r="E908" s="66" t="str">
        <f t="shared" si="60"/>
        <v/>
      </c>
      <c r="F908" s="67"/>
      <c r="G908" s="38" t="e">
        <f t="shared" si="61"/>
        <v>#VALUE!</v>
      </c>
      <c r="H908" s="39"/>
      <c r="I908" s="21"/>
      <c r="J908" s="21"/>
      <c r="L908">
        <f>IF(SUM($B$3:B907) + B908 &gt; $J$25, IF(SUM($B$3:B907) &lt; $J$25, $J$25 - SUM($B$3:B907), 0), B908)</f>
        <v>0</v>
      </c>
      <c r="M908">
        <f t="shared" si="62"/>
        <v>0</v>
      </c>
    </row>
    <row r="909" spans="1:13" x14ac:dyDescent="0.25">
      <c r="A909" s="21">
        <v>907</v>
      </c>
      <c r="B909" s="37">
        <f>IFERROR(VLOOKUP(A909,Inventory!$A$5:$B$5011, 2, FALSE),0)</f>
        <v>0</v>
      </c>
      <c r="C909" s="66">
        <f t="shared" si="59"/>
        <v>0</v>
      </c>
      <c r="D909" s="67"/>
      <c r="E909" s="66" t="str">
        <f t="shared" si="60"/>
        <v/>
      </c>
      <c r="F909" s="67"/>
      <c r="G909" s="38" t="e">
        <f t="shared" si="61"/>
        <v>#VALUE!</v>
      </c>
      <c r="H909" s="39"/>
      <c r="I909" s="21"/>
      <c r="J909" s="21"/>
      <c r="L909">
        <f>IF(SUM($B$3:B908) + B909 &gt; $J$25, IF(SUM($B$3:B908) &lt; $J$25, $J$25 - SUM($B$3:B908), 0), B909)</f>
        <v>0</v>
      </c>
      <c r="M909">
        <f t="shared" si="62"/>
        <v>0</v>
      </c>
    </row>
    <row r="910" spans="1:13" x14ac:dyDescent="0.25">
      <c r="A910" s="21">
        <v>908</v>
      </c>
      <c r="B910" s="37">
        <f>IFERROR(VLOOKUP(A910,Inventory!$A$5:$B$5011, 2, FALSE),0)</f>
        <v>0</v>
      </c>
      <c r="C910" s="66">
        <f t="shared" si="59"/>
        <v>0</v>
      </c>
      <c r="D910" s="67"/>
      <c r="E910" s="66" t="str">
        <f t="shared" si="60"/>
        <v/>
      </c>
      <c r="F910" s="67"/>
      <c r="G910" s="38" t="e">
        <f t="shared" si="61"/>
        <v>#VALUE!</v>
      </c>
      <c r="H910" s="39"/>
      <c r="I910" s="21"/>
      <c r="J910" s="21"/>
      <c r="L910">
        <f>IF(SUM($B$3:B909) + B910 &gt; $J$25, IF(SUM($B$3:B909) &lt; $J$25, $J$25 - SUM($B$3:B909), 0), B910)</f>
        <v>0</v>
      </c>
      <c r="M910">
        <f t="shared" si="62"/>
        <v>0</v>
      </c>
    </row>
    <row r="911" spans="1:13" x14ac:dyDescent="0.25">
      <c r="A911" s="21">
        <v>909</v>
      </c>
      <c r="B911" s="37">
        <f>IFERROR(VLOOKUP(A911,Inventory!$A$5:$B$5011, 2, FALSE),0)</f>
        <v>0</v>
      </c>
      <c r="C911" s="66">
        <f t="shared" si="59"/>
        <v>0</v>
      </c>
      <c r="D911" s="67"/>
      <c r="E911" s="66" t="str">
        <f t="shared" si="60"/>
        <v/>
      </c>
      <c r="F911" s="67"/>
      <c r="G911" s="38" t="e">
        <f t="shared" si="61"/>
        <v>#VALUE!</v>
      </c>
      <c r="H911" s="39"/>
      <c r="I911" s="21"/>
      <c r="J911" s="21"/>
      <c r="L911">
        <f>IF(SUM($B$3:B910) + B911 &gt; $J$25, IF(SUM($B$3:B910) &lt; $J$25, $J$25 - SUM($B$3:B910), 0), B911)</f>
        <v>0</v>
      </c>
      <c r="M911">
        <f t="shared" si="62"/>
        <v>0</v>
      </c>
    </row>
    <row r="912" spans="1:13" x14ac:dyDescent="0.25">
      <c r="A912" s="21">
        <v>910</v>
      </c>
      <c r="B912" s="37">
        <f>IFERROR(VLOOKUP(A912,Inventory!$A$5:$B$5011, 2, FALSE),0)</f>
        <v>0</v>
      </c>
      <c r="C912" s="66">
        <f t="shared" si="59"/>
        <v>0</v>
      </c>
      <c r="D912" s="67"/>
      <c r="E912" s="66" t="str">
        <f t="shared" si="60"/>
        <v/>
      </c>
      <c r="F912" s="67"/>
      <c r="G912" s="38" t="e">
        <f t="shared" si="61"/>
        <v>#VALUE!</v>
      </c>
      <c r="H912" s="39"/>
      <c r="I912" s="21"/>
      <c r="J912" s="21"/>
      <c r="L912">
        <f>IF(SUM($B$3:B911) + B912 &gt; $J$25, IF(SUM($B$3:B911) &lt; $J$25, $J$25 - SUM($B$3:B911), 0), B912)</f>
        <v>0</v>
      </c>
      <c r="M912">
        <f t="shared" si="62"/>
        <v>0</v>
      </c>
    </row>
    <row r="913" spans="1:13" x14ac:dyDescent="0.25">
      <c r="A913" s="21">
        <v>911</v>
      </c>
      <c r="B913" s="37">
        <f>IFERROR(VLOOKUP(A913,Inventory!$A$5:$B$5011, 2, FALSE),0)</f>
        <v>0</v>
      </c>
      <c r="C913" s="66">
        <f t="shared" si="59"/>
        <v>0</v>
      </c>
      <c r="D913" s="67"/>
      <c r="E913" s="66" t="str">
        <f t="shared" si="60"/>
        <v/>
      </c>
      <c r="F913" s="67"/>
      <c r="G913" s="38" t="e">
        <f t="shared" si="61"/>
        <v>#VALUE!</v>
      </c>
      <c r="H913" s="39"/>
      <c r="I913" s="21"/>
      <c r="J913" s="21"/>
      <c r="L913">
        <f>IF(SUM($B$3:B912) + B913 &gt; $J$25, IF(SUM($B$3:B912) &lt; $J$25, $J$25 - SUM($B$3:B912), 0), B913)</f>
        <v>0</v>
      </c>
      <c r="M913">
        <f t="shared" si="62"/>
        <v>0</v>
      </c>
    </row>
    <row r="914" spans="1:13" x14ac:dyDescent="0.25">
      <c r="A914" s="21">
        <v>912</v>
      </c>
      <c r="B914" s="37">
        <f>IFERROR(VLOOKUP(A914,Inventory!$A$5:$B$5011, 2, FALSE),0)</f>
        <v>0</v>
      </c>
      <c r="C914" s="66">
        <f t="shared" si="59"/>
        <v>0</v>
      </c>
      <c r="D914" s="67"/>
      <c r="E914" s="66" t="str">
        <f t="shared" si="60"/>
        <v/>
      </c>
      <c r="F914" s="67"/>
      <c r="G914" s="38" t="e">
        <f t="shared" si="61"/>
        <v>#VALUE!</v>
      </c>
      <c r="H914" s="39"/>
      <c r="I914" s="21"/>
      <c r="J914" s="21"/>
      <c r="L914">
        <f>IF(SUM($B$3:B913) + B914 &gt; $J$25, IF(SUM($B$3:B913) &lt; $J$25, $J$25 - SUM($B$3:B913), 0), B914)</f>
        <v>0</v>
      </c>
      <c r="M914">
        <f t="shared" si="62"/>
        <v>0</v>
      </c>
    </row>
    <row r="915" spans="1:13" x14ac:dyDescent="0.25">
      <c r="A915" s="21">
        <v>913</v>
      </c>
      <c r="B915" s="37">
        <f>IFERROR(VLOOKUP(A915,Inventory!$A$5:$B$5011, 2, FALSE),0)</f>
        <v>0</v>
      </c>
      <c r="C915" s="66">
        <f t="shared" si="59"/>
        <v>0</v>
      </c>
      <c r="D915" s="67"/>
      <c r="E915" s="66" t="str">
        <f t="shared" si="60"/>
        <v/>
      </c>
      <c r="F915" s="67"/>
      <c r="G915" s="38" t="e">
        <f t="shared" si="61"/>
        <v>#VALUE!</v>
      </c>
      <c r="H915" s="39"/>
      <c r="I915" s="21"/>
      <c r="J915" s="21"/>
      <c r="L915">
        <f>IF(SUM($B$3:B914) + B915 &gt; $J$25, IF(SUM($B$3:B914) &lt; $J$25, $J$25 - SUM($B$3:B914), 0), B915)</f>
        <v>0</v>
      </c>
      <c r="M915">
        <f t="shared" si="62"/>
        <v>0</v>
      </c>
    </row>
    <row r="916" spans="1:13" x14ac:dyDescent="0.25">
      <c r="A916" s="21">
        <v>914</v>
      </c>
      <c r="B916" s="37">
        <f>IFERROR(VLOOKUP(A916,Inventory!$A$5:$B$5011, 2, FALSE),0)</f>
        <v>0</v>
      </c>
      <c r="C916" s="66">
        <f t="shared" si="59"/>
        <v>0</v>
      </c>
      <c r="D916" s="67"/>
      <c r="E916" s="66" t="str">
        <f t="shared" si="60"/>
        <v/>
      </c>
      <c r="F916" s="67"/>
      <c r="G916" s="38" t="e">
        <f t="shared" si="61"/>
        <v>#VALUE!</v>
      </c>
      <c r="H916" s="39"/>
      <c r="I916" s="21"/>
      <c r="J916" s="21"/>
      <c r="L916">
        <f>IF(SUM($B$3:B915) + B916 &gt; $J$25, IF(SUM($B$3:B915) &lt; $J$25, $J$25 - SUM($B$3:B915), 0), B916)</f>
        <v>0</v>
      </c>
      <c r="M916">
        <f t="shared" si="62"/>
        <v>0</v>
      </c>
    </row>
    <row r="917" spans="1:13" x14ac:dyDescent="0.25">
      <c r="A917" s="21">
        <v>915</v>
      </c>
      <c r="B917" s="37">
        <f>IFERROR(VLOOKUP(A917,Inventory!$A$5:$B$5011, 2, FALSE),0)</f>
        <v>0</v>
      </c>
      <c r="C917" s="66">
        <f t="shared" si="59"/>
        <v>0</v>
      </c>
      <c r="D917" s="67"/>
      <c r="E917" s="66" t="str">
        <f t="shared" si="60"/>
        <v/>
      </c>
      <c r="F917" s="67"/>
      <c r="G917" s="38" t="e">
        <f t="shared" si="61"/>
        <v>#VALUE!</v>
      </c>
      <c r="H917" s="39"/>
      <c r="I917" s="21"/>
      <c r="J917" s="21"/>
      <c r="L917">
        <f>IF(SUM($B$3:B916) + B917 &gt; $J$25, IF(SUM($B$3:B916) &lt; $J$25, $J$25 - SUM($B$3:B916), 0), B917)</f>
        <v>0</v>
      </c>
      <c r="M917">
        <f t="shared" si="62"/>
        <v>0</v>
      </c>
    </row>
    <row r="918" spans="1:13" x14ac:dyDescent="0.25">
      <c r="A918" s="21">
        <v>916</v>
      </c>
      <c r="B918" s="37">
        <f>IFERROR(VLOOKUP(A918,Inventory!$A$5:$B$5011, 2, FALSE),0)</f>
        <v>0</v>
      </c>
      <c r="C918" s="66">
        <f t="shared" si="59"/>
        <v>0</v>
      </c>
      <c r="D918" s="67"/>
      <c r="E918" s="66" t="str">
        <f t="shared" si="60"/>
        <v/>
      </c>
      <c r="F918" s="67"/>
      <c r="G918" s="38" t="e">
        <f t="shared" si="61"/>
        <v>#VALUE!</v>
      </c>
      <c r="H918" s="39"/>
      <c r="I918" s="21"/>
      <c r="J918" s="21"/>
      <c r="L918">
        <f>IF(SUM($B$3:B917) + B918 &gt; $J$25, IF(SUM($B$3:B917) &lt; $J$25, $J$25 - SUM($B$3:B917), 0), B918)</f>
        <v>0</v>
      </c>
      <c r="M918">
        <f t="shared" si="62"/>
        <v>0</v>
      </c>
    </row>
    <row r="919" spans="1:13" x14ac:dyDescent="0.25">
      <c r="A919" s="21">
        <v>917</v>
      </c>
      <c r="B919" s="37">
        <f>IFERROR(VLOOKUP(A919,Inventory!$A$5:$B$5011, 2, FALSE),0)</f>
        <v>0</v>
      </c>
      <c r="C919" s="66">
        <f t="shared" si="59"/>
        <v>0</v>
      </c>
      <c r="D919" s="67"/>
      <c r="E919" s="66" t="str">
        <f t="shared" si="60"/>
        <v/>
      </c>
      <c r="F919" s="67"/>
      <c r="G919" s="38" t="e">
        <f t="shared" si="61"/>
        <v>#VALUE!</v>
      </c>
      <c r="H919" s="39"/>
      <c r="I919" s="21"/>
      <c r="J919" s="21"/>
      <c r="L919">
        <f>IF(SUM($B$3:B918) + B919 &gt; $J$25, IF(SUM($B$3:B918) &lt; $J$25, $J$25 - SUM($B$3:B918), 0), B919)</f>
        <v>0</v>
      </c>
      <c r="M919">
        <f t="shared" si="62"/>
        <v>0</v>
      </c>
    </row>
    <row r="920" spans="1:13" x14ac:dyDescent="0.25">
      <c r="A920" s="21">
        <v>918</v>
      </c>
      <c r="B920" s="37">
        <f>IFERROR(VLOOKUP(A920,Inventory!$A$5:$B$5011, 2, FALSE),0)</f>
        <v>0</v>
      </c>
      <c r="C920" s="66">
        <f t="shared" si="59"/>
        <v>0</v>
      </c>
      <c r="D920" s="67"/>
      <c r="E920" s="66" t="str">
        <f t="shared" si="60"/>
        <v/>
      </c>
      <c r="F920" s="67"/>
      <c r="G920" s="38" t="e">
        <f t="shared" si="61"/>
        <v>#VALUE!</v>
      </c>
      <c r="H920" s="39"/>
      <c r="I920" s="21"/>
      <c r="J920" s="21"/>
      <c r="L920">
        <f>IF(SUM($B$3:B919) + B920 &gt; $J$25, IF(SUM($B$3:B919) &lt; $J$25, $J$25 - SUM($B$3:B919), 0), B920)</f>
        <v>0</v>
      </c>
      <c r="M920">
        <f t="shared" si="62"/>
        <v>0</v>
      </c>
    </row>
    <row r="921" spans="1:13" x14ac:dyDescent="0.25">
      <c r="A921" s="21">
        <v>919</v>
      </c>
      <c r="B921" s="37">
        <f>IFERROR(VLOOKUP(A921,Inventory!$A$5:$B$5011, 2, FALSE),0)</f>
        <v>0</v>
      </c>
      <c r="C921" s="66">
        <f t="shared" ref="C921:C984" si="63">IF(L921&gt;0,B921,0)</f>
        <v>0</v>
      </c>
      <c r="D921" s="67"/>
      <c r="E921" s="66" t="str">
        <f t="shared" ref="E921:E984" si="64">IF(AND(C921&gt;=6,C921&lt;10),1, IF(AND(C921&gt;=10,C921&lt;20),2,IF(C921&gt;=20,4,"")))</f>
        <v/>
      </c>
      <c r="F921" s="67"/>
      <c r="G921" s="38" t="e">
        <f t="shared" ref="G921:G984" si="65">IF(ISBLANK(C921),"",E921*600)</f>
        <v>#VALUE!</v>
      </c>
      <c r="H921" s="39"/>
      <c r="I921" s="21"/>
      <c r="J921" s="21"/>
      <c r="L921">
        <f>IF(SUM($B$3:B920) + B921 &gt; $J$25, IF(SUM($B$3:B920) &lt; $J$25, $J$25 - SUM($B$3:B920), 0), B921)</f>
        <v>0</v>
      </c>
      <c r="M921">
        <f t="shared" si="62"/>
        <v>0</v>
      </c>
    </row>
    <row r="922" spans="1:13" x14ac:dyDescent="0.25">
      <c r="A922" s="21">
        <v>920</v>
      </c>
      <c r="B922" s="37">
        <f>IFERROR(VLOOKUP(A922,Inventory!$A$5:$B$5011, 2, FALSE),0)</f>
        <v>0</v>
      </c>
      <c r="C922" s="66">
        <f t="shared" si="63"/>
        <v>0</v>
      </c>
      <c r="D922" s="67"/>
      <c r="E922" s="66" t="str">
        <f t="shared" si="64"/>
        <v/>
      </c>
      <c r="F922" s="67"/>
      <c r="G922" s="38" t="e">
        <f t="shared" si="65"/>
        <v>#VALUE!</v>
      </c>
      <c r="H922" s="39"/>
      <c r="I922" s="21"/>
      <c r="J922" s="21"/>
      <c r="L922">
        <f>IF(SUM($B$3:B921) + B922 &gt; $J$25, IF(SUM($B$3:B921) &lt; $J$25, $J$25 - SUM($B$3:B921), 0), B922)</f>
        <v>0</v>
      </c>
      <c r="M922">
        <f t="shared" si="62"/>
        <v>0</v>
      </c>
    </row>
    <row r="923" spans="1:13" x14ac:dyDescent="0.25">
      <c r="A923" s="21">
        <v>921</v>
      </c>
      <c r="B923" s="37">
        <f>IFERROR(VLOOKUP(A923,Inventory!$A$5:$B$5011, 2, FALSE),0)</f>
        <v>0</v>
      </c>
      <c r="C923" s="66">
        <f t="shared" si="63"/>
        <v>0</v>
      </c>
      <c r="D923" s="67"/>
      <c r="E923" s="66" t="str">
        <f t="shared" si="64"/>
        <v/>
      </c>
      <c r="F923" s="67"/>
      <c r="G923" s="38" t="e">
        <f t="shared" si="65"/>
        <v>#VALUE!</v>
      </c>
      <c r="H923" s="39"/>
      <c r="I923" s="21"/>
      <c r="J923" s="21"/>
      <c r="L923">
        <f>IF(SUM($B$3:B922) + B923 &gt; $J$25, IF(SUM($B$3:B922) &lt; $J$25, $J$25 - SUM($B$3:B922), 0), B923)</f>
        <v>0</v>
      </c>
      <c r="M923">
        <f t="shared" si="62"/>
        <v>0</v>
      </c>
    </row>
    <row r="924" spans="1:13" x14ac:dyDescent="0.25">
      <c r="A924" s="21">
        <v>922</v>
      </c>
      <c r="B924" s="37">
        <f>IFERROR(VLOOKUP(A924,Inventory!$A$5:$B$5011, 2, FALSE),0)</f>
        <v>0</v>
      </c>
      <c r="C924" s="66">
        <f t="shared" si="63"/>
        <v>0</v>
      </c>
      <c r="D924" s="67"/>
      <c r="E924" s="66" t="str">
        <f t="shared" si="64"/>
        <v/>
      </c>
      <c r="F924" s="67"/>
      <c r="G924" s="38" t="e">
        <f t="shared" si="65"/>
        <v>#VALUE!</v>
      </c>
      <c r="H924" s="39"/>
      <c r="I924" s="21"/>
      <c r="J924" s="21"/>
      <c r="L924">
        <f>IF(SUM($B$3:B923) + B924 &gt; $J$25, IF(SUM($B$3:B923) &lt; $J$25, $J$25 - SUM($B$3:B923), 0), B924)</f>
        <v>0</v>
      </c>
      <c r="M924">
        <f t="shared" si="62"/>
        <v>0</v>
      </c>
    </row>
    <row r="925" spans="1:13" x14ac:dyDescent="0.25">
      <c r="A925" s="21">
        <v>923</v>
      </c>
      <c r="B925" s="37">
        <f>IFERROR(VLOOKUP(A925,Inventory!$A$5:$B$5011, 2, FALSE),0)</f>
        <v>0</v>
      </c>
      <c r="C925" s="66">
        <f t="shared" si="63"/>
        <v>0</v>
      </c>
      <c r="D925" s="67"/>
      <c r="E925" s="66" t="str">
        <f t="shared" si="64"/>
        <v/>
      </c>
      <c r="F925" s="67"/>
      <c r="G925" s="38" t="e">
        <f t="shared" si="65"/>
        <v>#VALUE!</v>
      </c>
      <c r="H925" s="39"/>
      <c r="I925" s="21"/>
      <c r="J925" s="21"/>
      <c r="L925">
        <f>IF(SUM($B$3:B924) + B925 &gt; $J$25, IF(SUM($B$3:B924) &lt; $J$25, $J$25 - SUM($B$3:B924), 0), B925)</f>
        <v>0</v>
      </c>
      <c r="M925">
        <f t="shared" si="62"/>
        <v>0</v>
      </c>
    </row>
    <row r="926" spans="1:13" x14ac:dyDescent="0.25">
      <c r="A926" s="21">
        <v>924</v>
      </c>
      <c r="B926" s="37">
        <f>IFERROR(VLOOKUP(A926,Inventory!$A$5:$B$5011, 2, FALSE),0)</f>
        <v>0</v>
      </c>
      <c r="C926" s="66">
        <f t="shared" si="63"/>
        <v>0</v>
      </c>
      <c r="D926" s="67"/>
      <c r="E926" s="66" t="str">
        <f t="shared" si="64"/>
        <v/>
      </c>
      <c r="F926" s="67"/>
      <c r="G926" s="38" t="e">
        <f t="shared" si="65"/>
        <v>#VALUE!</v>
      </c>
      <c r="H926" s="39"/>
      <c r="I926" s="21"/>
      <c r="J926" s="21"/>
      <c r="L926">
        <f>IF(SUM($B$3:B925) + B926 &gt; $J$25, IF(SUM($B$3:B925) &lt; $J$25, $J$25 - SUM($B$3:B925), 0), B926)</f>
        <v>0</v>
      </c>
      <c r="M926">
        <f t="shared" si="62"/>
        <v>0</v>
      </c>
    </row>
    <row r="927" spans="1:13" x14ac:dyDescent="0.25">
      <c r="A927" s="21">
        <v>925</v>
      </c>
      <c r="B927" s="37">
        <f>IFERROR(VLOOKUP(A927,Inventory!$A$5:$B$5011, 2, FALSE),0)</f>
        <v>0</v>
      </c>
      <c r="C927" s="66">
        <f t="shared" si="63"/>
        <v>0</v>
      </c>
      <c r="D927" s="67"/>
      <c r="E927" s="66" t="str">
        <f t="shared" si="64"/>
        <v/>
      </c>
      <c r="F927" s="67"/>
      <c r="G927" s="38" t="e">
        <f t="shared" si="65"/>
        <v>#VALUE!</v>
      </c>
      <c r="H927" s="39"/>
      <c r="I927" s="21"/>
      <c r="J927" s="21"/>
      <c r="L927">
        <f>IF(SUM($B$3:B926) + B927 &gt; $J$25, IF(SUM($B$3:B926) &lt; $J$25, $J$25 - SUM($B$3:B926), 0), B927)</f>
        <v>0</v>
      </c>
      <c r="M927">
        <f t="shared" si="62"/>
        <v>0</v>
      </c>
    </row>
    <row r="928" spans="1:13" x14ac:dyDescent="0.25">
      <c r="A928" s="21">
        <v>926</v>
      </c>
      <c r="B928" s="37">
        <f>IFERROR(VLOOKUP(A928,Inventory!$A$5:$B$5011, 2, FALSE),0)</f>
        <v>0</v>
      </c>
      <c r="C928" s="66">
        <f t="shared" si="63"/>
        <v>0</v>
      </c>
      <c r="D928" s="67"/>
      <c r="E928" s="66" t="str">
        <f t="shared" si="64"/>
        <v/>
      </c>
      <c r="F928" s="67"/>
      <c r="G928" s="38" t="e">
        <f t="shared" si="65"/>
        <v>#VALUE!</v>
      </c>
      <c r="H928" s="39"/>
      <c r="I928" s="21"/>
      <c r="J928" s="21"/>
      <c r="L928">
        <f>IF(SUM($B$3:B927) + B928 &gt; $J$25, IF(SUM($B$3:B927) &lt; $J$25, $J$25 - SUM($B$3:B927), 0), B928)</f>
        <v>0</v>
      </c>
      <c r="M928">
        <f t="shared" si="62"/>
        <v>0</v>
      </c>
    </row>
    <row r="929" spans="1:13" x14ac:dyDescent="0.25">
      <c r="A929" s="21">
        <v>927</v>
      </c>
      <c r="B929" s="37">
        <f>IFERROR(VLOOKUP(A929,Inventory!$A$5:$B$5011, 2, FALSE),0)</f>
        <v>0</v>
      </c>
      <c r="C929" s="66">
        <f t="shared" si="63"/>
        <v>0</v>
      </c>
      <c r="D929" s="67"/>
      <c r="E929" s="66" t="str">
        <f t="shared" si="64"/>
        <v/>
      </c>
      <c r="F929" s="67"/>
      <c r="G929" s="38" t="e">
        <f t="shared" si="65"/>
        <v>#VALUE!</v>
      </c>
      <c r="H929" s="39"/>
      <c r="I929" s="21"/>
      <c r="J929" s="21"/>
      <c r="L929">
        <f>IF(SUM($B$3:B928) + B929 &gt; $J$25, IF(SUM($B$3:B928) &lt; $J$25, $J$25 - SUM($B$3:B928), 0), B929)</f>
        <v>0</v>
      </c>
      <c r="M929">
        <f t="shared" si="62"/>
        <v>0</v>
      </c>
    </row>
    <row r="930" spans="1:13" x14ac:dyDescent="0.25">
      <c r="A930" s="21">
        <v>928</v>
      </c>
      <c r="B930" s="37">
        <f>IFERROR(VLOOKUP(A930,Inventory!$A$5:$B$5011, 2, FALSE),0)</f>
        <v>0</v>
      </c>
      <c r="C930" s="66">
        <f t="shared" si="63"/>
        <v>0</v>
      </c>
      <c r="D930" s="67"/>
      <c r="E930" s="66" t="str">
        <f t="shared" si="64"/>
        <v/>
      </c>
      <c r="F930" s="67"/>
      <c r="G930" s="38" t="e">
        <f t="shared" si="65"/>
        <v>#VALUE!</v>
      </c>
      <c r="H930" s="39"/>
      <c r="I930" s="21"/>
      <c r="J930" s="21"/>
      <c r="L930">
        <f>IF(SUM($B$3:B929) + B930 &gt; $J$25, IF(SUM($B$3:B929) &lt; $J$25, $J$25 - SUM($B$3:B929), 0), B930)</f>
        <v>0</v>
      </c>
      <c r="M930">
        <f t="shared" si="62"/>
        <v>0</v>
      </c>
    </row>
    <row r="931" spans="1:13" x14ac:dyDescent="0.25">
      <c r="A931" s="21">
        <v>929</v>
      </c>
      <c r="B931" s="37">
        <f>IFERROR(VLOOKUP(A931,Inventory!$A$5:$B$5011, 2, FALSE),0)</f>
        <v>0</v>
      </c>
      <c r="C931" s="66">
        <f t="shared" si="63"/>
        <v>0</v>
      </c>
      <c r="D931" s="67"/>
      <c r="E931" s="66" t="str">
        <f t="shared" si="64"/>
        <v/>
      </c>
      <c r="F931" s="67"/>
      <c r="G931" s="38" t="e">
        <f t="shared" si="65"/>
        <v>#VALUE!</v>
      </c>
      <c r="H931" s="39"/>
      <c r="I931" s="21"/>
      <c r="J931" s="21"/>
      <c r="L931">
        <f>IF(SUM($B$3:B930) + B931 &gt; $J$25, IF(SUM($B$3:B930) &lt; $J$25, $J$25 - SUM($B$3:B930), 0), B931)</f>
        <v>0</v>
      </c>
      <c r="M931">
        <f t="shared" si="62"/>
        <v>0</v>
      </c>
    </row>
    <row r="932" spans="1:13" x14ac:dyDescent="0.25">
      <c r="A932" s="21">
        <v>930</v>
      </c>
      <c r="B932" s="37">
        <f>IFERROR(VLOOKUP(A932,Inventory!$A$5:$B$5011, 2, FALSE),0)</f>
        <v>0</v>
      </c>
      <c r="C932" s="66">
        <f t="shared" si="63"/>
        <v>0</v>
      </c>
      <c r="D932" s="67"/>
      <c r="E932" s="66" t="str">
        <f t="shared" si="64"/>
        <v/>
      </c>
      <c r="F932" s="67"/>
      <c r="G932" s="38" t="e">
        <f t="shared" si="65"/>
        <v>#VALUE!</v>
      </c>
      <c r="H932" s="39"/>
      <c r="I932" s="21"/>
      <c r="J932" s="21"/>
      <c r="L932">
        <f>IF(SUM($B$3:B931) + B932 &gt; $J$25, IF(SUM($B$3:B931) &lt; $J$25, $J$25 - SUM($B$3:B931), 0), B932)</f>
        <v>0</v>
      </c>
      <c r="M932">
        <f t="shared" si="62"/>
        <v>0</v>
      </c>
    </row>
    <row r="933" spans="1:13" x14ac:dyDescent="0.25">
      <c r="A933" s="21">
        <v>931</v>
      </c>
      <c r="B933" s="37">
        <f>IFERROR(VLOOKUP(A933,Inventory!$A$5:$B$5011, 2, FALSE),0)</f>
        <v>0</v>
      </c>
      <c r="C933" s="66">
        <f t="shared" si="63"/>
        <v>0</v>
      </c>
      <c r="D933" s="67"/>
      <c r="E933" s="66" t="str">
        <f t="shared" si="64"/>
        <v/>
      </c>
      <c r="F933" s="67"/>
      <c r="G933" s="38" t="e">
        <f t="shared" si="65"/>
        <v>#VALUE!</v>
      </c>
      <c r="H933" s="39"/>
      <c r="I933" s="21"/>
      <c r="J933" s="21"/>
      <c r="L933">
        <f>IF(SUM($B$3:B932) + B933 &gt; $J$25, IF(SUM($B$3:B932) &lt; $J$25, $J$25 - SUM($B$3:B932), 0), B933)</f>
        <v>0</v>
      </c>
      <c r="M933">
        <f t="shared" si="62"/>
        <v>0</v>
      </c>
    </row>
    <row r="934" spans="1:13" x14ac:dyDescent="0.25">
      <c r="A934" s="21">
        <v>932</v>
      </c>
      <c r="B934" s="37">
        <f>IFERROR(VLOOKUP(A934,Inventory!$A$5:$B$5011, 2, FALSE),0)</f>
        <v>0</v>
      </c>
      <c r="C934" s="66">
        <f t="shared" si="63"/>
        <v>0</v>
      </c>
      <c r="D934" s="67"/>
      <c r="E934" s="66" t="str">
        <f t="shared" si="64"/>
        <v/>
      </c>
      <c r="F934" s="67"/>
      <c r="G934" s="38" t="e">
        <f t="shared" si="65"/>
        <v>#VALUE!</v>
      </c>
      <c r="H934" s="39"/>
      <c r="I934" s="21"/>
      <c r="J934" s="21"/>
      <c r="L934">
        <f>IF(SUM($B$3:B933) + B934 &gt; $J$25, IF(SUM($B$3:B933) &lt; $J$25, $J$25 - SUM($B$3:B933), 0), B934)</f>
        <v>0</v>
      </c>
      <c r="M934">
        <f t="shared" si="62"/>
        <v>0</v>
      </c>
    </row>
    <row r="935" spans="1:13" x14ac:dyDescent="0.25">
      <c r="A935" s="21">
        <v>933</v>
      </c>
      <c r="B935" s="37">
        <f>IFERROR(VLOOKUP(A935,Inventory!$A$5:$B$5011, 2, FALSE),0)</f>
        <v>0</v>
      </c>
      <c r="C935" s="66">
        <f t="shared" si="63"/>
        <v>0</v>
      </c>
      <c r="D935" s="67"/>
      <c r="E935" s="66" t="str">
        <f t="shared" si="64"/>
        <v/>
      </c>
      <c r="F935" s="67"/>
      <c r="G935" s="38" t="e">
        <f t="shared" si="65"/>
        <v>#VALUE!</v>
      </c>
      <c r="H935" s="39"/>
      <c r="I935" s="21"/>
      <c r="J935" s="21"/>
      <c r="L935">
        <f>IF(SUM($B$3:B934) + B935 &gt; $J$25, IF(SUM($B$3:B934) &lt; $J$25, $J$25 - SUM($B$3:B934), 0), B935)</f>
        <v>0</v>
      </c>
      <c r="M935">
        <f t="shared" si="62"/>
        <v>0</v>
      </c>
    </row>
    <row r="936" spans="1:13" x14ac:dyDescent="0.25">
      <c r="A936" s="21">
        <v>934</v>
      </c>
      <c r="B936" s="37">
        <f>IFERROR(VLOOKUP(A936,Inventory!$A$5:$B$5011, 2, FALSE),0)</f>
        <v>0</v>
      </c>
      <c r="C936" s="66">
        <f t="shared" si="63"/>
        <v>0</v>
      </c>
      <c r="D936" s="67"/>
      <c r="E936" s="66" t="str">
        <f t="shared" si="64"/>
        <v/>
      </c>
      <c r="F936" s="67"/>
      <c r="G936" s="38" t="e">
        <f t="shared" si="65"/>
        <v>#VALUE!</v>
      </c>
      <c r="H936" s="39"/>
      <c r="I936" s="21"/>
      <c r="J936" s="21"/>
      <c r="L936">
        <f>IF(SUM($B$3:B935) + B936 &gt; $J$25, IF(SUM($B$3:B935) &lt; $J$25, $J$25 - SUM($B$3:B935), 0), B936)</f>
        <v>0</v>
      </c>
      <c r="M936">
        <f t="shared" si="62"/>
        <v>0</v>
      </c>
    </row>
    <row r="937" spans="1:13" x14ac:dyDescent="0.25">
      <c r="A937" s="21">
        <v>935</v>
      </c>
      <c r="B937" s="37">
        <f>IFERROR(VLOOKUP(A937,Inventory!$A$5:$B$5011, 2, FALSE),0)</f>
        <v>0</v>
      </c>
      <c r="C937" s="66">
        <f t="shared" si="63"/>
        <v>0</v>
      </c>
      <c r="D937" s="67"/>
      <c r="E937" s="66" t="str">
        <f t="shared" si="64"/>
        <v/>
      </c>
      <c r="F937" s="67"/>
      <c r="G937" s="38" t="e">
        <f t="shared" si="65"/>
        <v>#VALUE!</v>
      </c>
      <c r="H937" s="39"/>
      <c r="I937" s="21"/>
      <c r="J937" s="21"/>
      <c r="L937">
        <f>IF(SUM($B$3:B936) + B937 &gt; $J$25, IF(SUM($B$3:B936) &lt; $J$25, $J$25 - SUM($B$3:B936), 0), B937)</f>
        <v>0</v>
      </c>
      <c r="M937">
        <f t="shared" si="62"/>
        <v>0</v>
      </c>
    </row>
    <row r="938" spans="1:13" x14ac:dyDescent="0.25">
      <c r="A938" s="21">
        <v>936</v>
      </c>
      <c r="B938" s="37">
        <f>IFERROR(VLOOKUP(A938,Inventory!$A$5:$B$5011, 2, FALSE),0)</f>
        <v>0</v>
      </c>
      <c r="C938" s="66">
        <f t="shared" si="63"/>
        <v>0</v>
      </c>
      <c r="D938" s="67"/>
      <c r="E938" s="66" t="str">
        <f t="shared" si="64"/>
        <v/>
      </c>
      <c r="F938" s="67"/>
      <c r="G938" s="38" t="e">
        <f t="shared" si="65"/>
        <v>#VALUE!</v>
      </c>
      <c r="H938" s="39"/>
      <c r="I938" s="21"/>
      <c r="J938" s="21"/>
      <c r="L938">
        <f>IF(SUM($B$3:B937) + B938 &gt; $J$25, IF(SUM($B$3:B937) &lt; $J$25, $J$25 - SUM($B$3:B937), 0), B938)</f>
        <v>0</v>
      </c>
      <c r="M938">
        <f t="shared" si="62"/>
        <v>0</v>
      </c>
    </row>
    <row r="939" spans="1:13" x14ac:dyDescent="0.25">
      <c r="A939" s="21">
        <v>937</v>
      </c>
      <c r="B939" s="37">
        <f>IFERROR(VLOOKUP(A939,Inventory!$A$5:$B$5011, 2, FALSE),0)</f>
        <v>0</v>
      </c>
      <c r="C939" s="66">
        <f t="shared" si="63"/>
        <v>0</v>
      </c>
      <c r="D939" s="67"/>
      <c r="E939" s="66" t="str">
        <f t="shared" si="64"/>
        <v/>
      </c>
      <c r="F939" s="67"/>
      <c r="G939" s="38" t="e">
        <f t="shared" si="65"/>
        <v>#VALUE!</v>
      </c>
      <c r="H939" s="39"/>
      <c r="I939" s="21"/>
      <c r="J939" s="21"/>
      <c r="L939">
        <f>IF(SUM($B$3:B938) + B939 &gt; $J$25, IF(SUM($B$3:B938) &lt; $J$25, $J$25 - SUM($B$3:B938), 0), B939)</f>
        <v>0</v>
      </c>
      <c r="M939">
        <f t="shared" si="62"/>
        <v>0</v>
      </c>
    </row>
    <row r="940" spans="1:13" x14ac:dyDescent="0.25">
      <c r="A940" s="21">
        <v>938</v>
      </c>
      <c r="B940" s="37">
        <f>IFERROR(VLOOKUP(A940,Inventory!$A$5:$B$5011, 2, FALSE),0)</f>
        <v>0</v>
      </c>
      <c r="C940" s="66">
        <f t="shared" si="63"/>
        <v>0</v>
      </c>
      <c r="D940" s="67"/>
      <c r="E940" s="66" t="str">
        <f t="shared" si="64"/>
        <v/>
      </c>
      <c r="F940" s="67"/>
      <c r="G940" s="38" t="e">
        <f t="shared" si="65"/>
        <v>#VALUE!</v>
      </c>
      <c r="H940" s="39"/>
      <c r="I940" s="21"/>
      <c r="J940" s="21"/>
      <c r="L940">
        <f>IF(SUM($B$3:B939) + B940 &gt; $J$25, IF(SUM($B$3:B939) &lt; $J$25, $J$25 - SUM($B$3:B939), 0), B940)</f>
        <v>0</v>
      </c>
      <c r="M940">
        <f t="shared" si="62"/>
        <v>0</v>
      </c>
    </row>
    <row r="941" spans="1:13" x14ac:dyDescent="0.25">
      <c r="A941" s="21">
        <v>939</v>
      </c>
      <c r="B941" s="37">
        <f>IFERROR(VLOOKUP(A941,Inventory!$A$5:$B$5011, 2, FALSE),0)</f>
        <v>0</v>
      </c>
      <c r="C941" s="66">
        <f t="shared" si="63"/>
        <v>0</v>
      </c>
      <c r="D941" s="67"/>
      <c r="E941" s="66" t="str">
        <f t="shared" si="64"/>
        <v/>
      </c>
      <c r="F941" s="67"/>
      <c r="G941" s="38" t="e">
        <f t="shared" si="65"/>
        <v>#VALUE!</v>
      </c>
      <c r="H941" s="39"/>
      <c r="I941" s="21"/>
      <c r="J941" s="21"/>
      <c r="L941">
        <f>IF(SUM($B$3:B940) + B941 &gt; $J$25, IF(SUM($B$3:B940) &lt; $J$25, $J$25 - SUM($B$3:B940), 0), B941)</f>
        <v>0</v>
      </c>
      <c r="M941">
        <f t="shared" si="62"/>
        <v>0</v>
      </c>
    </row>
    <row r="942" spans="1:13" x14ac:dyDescent="0.25">
      <c r="A942" s="21">
        <v>940</v>
      </c>
      <c r="B942" s="37">
        <f>IFERROR(VLOOKUP(A942,Inventory!$A$5:$B$5011, 2, FALSE),0)</f>
        <v>0</v>
      </c>
      <c r="C942" s="66">
        <f t="shared" si="63"/>
        <v>0</v>
      </c>
      <c r="D942" s="67"/>
      <c r="E942" s="66" t="str">
        <f t="shared" si="64"/>
        <v/>
      </c>
      <c r="F942" s="67"/>
      <c r="G942" s="38" t="e">
        <f t="shared" si="65"/>
        <v>#VALUE!</v>
      </c>
      <c r="H942" s="39"/>
      <c r="I942" s="21"/>
      <c r="J942" s="21"/>
      <c r="L942">
        <f>IF(SUM($B$3:B941) + B942 &gt; $J$25, IF(SUM($B$3:B941) &lt; $J$25, $J$25 - SUM($B$3:B941), 0), B942)</f>
        <v>0</v>
      </c>
      <c r="M942">
        <f t="shared" si="62"/>
        <v>0</v>
      </c>
    </row>
    <row r="943" spans="1:13" x14ac:dyDescent="0.25">
      <c r="A943" s="21">
        <v>941</v>
      </c>
      <c r="B943" s="37">
        <f>IFERROR(VLOOKUP(A943,Inventory!$A$5:$B$5011, 2, FALSE),0)</f>
        <v>0</v>
      </c>
      <c r="C943" s="66">
        <f t="shared" si="63"/>
        <v>0</v>
      </c>
      <c r="D943" s="67"/>
      <c r="E943" s="66" t="str">
        <f t="shared" si="64"/>
        <v/>
      </c>
      <c r="F943" s="67"/>
      <c r="G943" s="38" t="e">
        <f t="shared" si="65"/>
        <v>#VALUE!</v>
      </c>
      <c r="H943" s="39"/>
      <c r="I943" s="21"/>
      <c r="J943" s="21"/>
      <c r="L943">
        <f>IF(SUM($B$3:B942) + B943 &gt; $J$25, IF(SUM($B$3:B942) &lt; $J$25, $J$25 - SUM($B$3:B942), 0), B943)</f>
        <v>0</v>
      </c>
      <c r="M943">
        <f t="shared" si="62"/>
        <v>0</v>
      </c>
    </row>
    <row r="944" spans="1:13" x14ac:dyDescent="0.25">
      <c r="A944" s="21">
        <v>942</v>
      </c>
      <c r="B944" s="37">
        <f>IFERROR(VLOOKUP(A944,Inventory!$A$5:$B$5011, 2, FALSE),0)</f>
        <v>0</v>
      </c>
      <c r="C944" s="66">
        <f t="shared" si="63"/>
        <v>0</v>
      </c>
      <c r="D944" s="67"/>
      <c r="E944" s="66" t="str">
        <f t="shared" si="64"/>
        <v/>
      </c>
      <c r="F944" s="67"/>
      <c r="G944" s="38" t="e">
        <f t="shared" si="65"/>
        <v>#VALUE!</v>
      </c>
      <c r="H944" s="39"/>
      <c r="I944" s="21"/>
      <c r="J944" s="21"/>
      <c r="L944">
        <f>IF(SUM($B$3:B943) + B944 &gt; $J$25, IF(SUM($B$3:B943) &lt; $J$25, $J$25 - SUM($B$3:B943), 0), B944)</f>
        <v>0</v>
      </c>
      <c r="M944">
        <f t="shared" si="62"/>
        <v>0</v>
      </c>
    </row>
    <row r="945" spans="1:13" x14ac:dyDescent="0.25">
      <c r="A945" s="21">
        <v>943</v>
      </c>
      <c r="B945" s="37">
        <f>IFERROR(VLOOKUP(A945,Inventory!$A$5:$B$5011, 2, FALSE),0)</f>
        <v>0</v>
      </c>
      <c r="C945" s="66">
        <f t="shared" si="63"/>
        <v>0</v>
      </c>
      <c r="D945" s="67"/>
      <c r="E945" s="66" t="str">
        <f t="shared" si="64"/>
        <v/>
      </c>
      <c r="F945" s="67"/>
      <c r="G945" s="38" t="e">
        <f t="shared" si="65"/>
        <v>#VALUE!</v>
      </c>
      <c r="H945" s="39"/>
      <c r="I945" s="21"/>
      <c r="J945" s="21"/>
      <c r="L945">
        <f>IF(SUM($B$3:B944) + B945 &gt; $J$25, IF(SUM($B$3:B944) &lt; $J$25, $J$25 - SUM($B$3:B944), 0), B945)</f>
        <v>0</v>
      </c>
      <c r="M945">
        <f t="shared" si="62"/>
        <v>0</v>
      </c>
    </row>
    <row r="946" spans="1:13" x14ac:dyDescent="0.25">
      <c r="A946" s="21">
        <v>944</v>
      </c>
      <c r="B946" s="37">
        <f>IFERROR(VLOOKUP(A946,Inventory!$A$5:$B$5011, 2, FALSE),0)</f>
        <v>0</v>
      </c>
      <c r="C946" s="66">
        <f t="shared" si="63"/>
        <v>0</v>
      </c>
      <c r="D946" s="67"/>
      <c r="E946" s="66" t="str">
        <f t="shared" si="64"/>
        <v/>
      </c>
      <c r="F946" s="67"/>
      <c r="G946" s="38" t="e">
        <f t="shared" si="65"/>
        <v>#VALUE!</v>
      </c>
      <c r="H946" s="39"/>
      <c r="I946" s="21"/>
      <c r="J946" s="21"/>
      <c r="L946">
        <f>IF(SUM($B$3:B945) + B946 &gt; $J$25, IF(SUM($B$3:B945) &lt; $J$25, $J$25 - SUM($B$3:B945), 0), B946)</f>
        <v>0</v>
      </c>
      <c r="M946">
        <f t="shared" si="62"/>
        <v>0</v>
      </c>
    </row>
    <row r="947" spans="1:13" x14ac:dyDescent="0.25">
      <c r="A947" s="21">
        <v>945</v>
      </c>
      <c r="B947" s="37">
        <f>IFERROR(VLOOKUP(A947,Inventory!$A$5:$B$5011, 2, FALSE),0)</f>
        <v>0</v>
      </c>
      <c r="C947" s="66">
        <f t="shared" si="63"/>
        <v>0</v>
      </c>
      <c r="D947" s="67"/>
      <c r="E947" s="66" t="str">
        <f t="shared" si="64"/>
        <v/>
      </c>
      <c r="F947" s="67"/>
      <c r="G947" s="38" t="e">
        <f t="shared" si="65"/>
        <v>#VALUE!</v>
      </c>
      <c r="H947" s="39"/>
      <c r="I947" s="21"/>
      <c r="J947" s="21"/>
      <c r="L947">
        <f>IF(SUM($B$3:B946) + B947 &gt; $J$25, IF(SUM($B$3:B946) &lt; $J$25, $J$25 - SUM($B$3:B946), 0), B947)</f>
        <v>0</v>
      </c>
      <c r="M947">
        <f t="shared" si="62"/>
        <v>0</v>
      </c>
    </row>
    <row r="948" spans="1:13" x14ac:dyDescent="0.25">
      <c r="A948" s="21">
        <v>946</v>
      </c>
      <c r="B948" s="37">
        <f>IFERROR(VLOOKUP(A948,Inventory!$A$5:$B$5011, 2, FALSE),0)</f>
        <v>0</v>
      </c>
      <c r="C948" s="66">
        <f t="shared" si="63"/>
        <v>0</v>
      </c>
      <c r="D948" s="67"/>
      <c r="E948" s="66" t="str">
        <f t="shared" si="64"/>
        <v/>
      </c>
      <c r="F948" s="67"/>
      <c r="G948" s="38" t="e">
        <f t="shared" si="65"/>
        <v>#VALUE!</v>
      </c>
      <c r="H948" s="39"/>
      <c r="I948" s="21"/>
      <c r="J948" s="21"/>
      <c r="L948">
        <f>IF(SUM($B$3:B947) + B948 &gt; $J$25, IF(SUM($B$3:B947) &lt; $J$25, $J$25 - SUM($B$3:B947), 0), B948)</f>
        <v>0</v>
      </c>
      <c r="M948">
        <f t="shared" si="62"/>
        <v>0</v>
      </c>
    </row>
    <row r="949" spans="1:13" x14ac:dyDescent="0.25">
      <c r="A949" s="21">
        <v>947</v>
      </c>
      <c r="B949" s="37">
        <f>IFERROR(VLOOKUP(A949,Inventory!$A$5:$B$5011, 2, FALSE),0)</f>
        <v>0</v>
      </c>
      <c r="C949" s="66">
        <f t="shared" si="63"/>
        <v>0</v>
      </c>
      <c r="D949" s="67"/>
      <c r="E949" s="66" t="str">
        <f t="shared" si="64"/>
        <v/>
      </c>
      <c r="F949" s="67"/>
      <c r="G949" s="38" t="e">
        <f t="shared" si="65"/>
        <v>#VALUE!</v>
      </c>
      <c r="H949" s="39"/>
      <c r="I949" s="21"/>
      <c r="J949" s="21"/>
      <c r="L949">
        <f>IF(SUM($B$3:B948) + B949 &gt; $J$25, IF(SUM($B$3:B948) &lt; $J$25, $J$25 - SUM($B$3:B948), 0), B949)</f>
        <v>0</v>
      </c>
      <c r="M949">
        <f t="shared" si="62"/>
        <v>0</v>
      </c>
    </row>
    <row r="950" spans="1:13" x14ac:dyDescent="0.25">
      <c r="A950" s="21">
        <v>948</v>
      </c>
      <c r="B950" s="37">
        <f>IFERROR(VLOOKUP(A950,Inventory!$A$5:$B$5011, 2, FALSE),0)</f>
        <v>0</v>
      </c>
      <c r="C950" s="66">
        <f t="shared" si="63"/>
        <v>0</v>
      </c>
      <c r="D950" s="67"/>
      <c r="E950" s="66" t="str">
        <f t="shared" si="64"/>
        <v/>
      </c>
      <c r="F950" s="67"/>
      <c r="G950" s="38" t="e">
        <f t="shared" si="65"/>
        <v>#VALUE!</v>
      </c>
      <c r="H950" s="39"/>
      <c r="I950" s="21"/>
      <c r="J950" s="21"/>
      <c r="L950">
        <f>IF(SUM($B$3:B949) + B950 &gt; $J$25, IF(SUM($B$3:B949) &lt; $J$25, $J$25 - SUM($B$3:B949), 0), B950)</f>
        <v>0</v>
      </c>
      <c r="M950">
        <f t="shared" si="62"/>
        <v>0</v>
      </c>
    </row>
    <row r="951" spans="1:13" x14ac:dyDescent="0.25">
      <c r="A951" s="21">
        <v>949</v>
      </c>
      <c r="B951" s="37">
        <f>IFERROR(VLOOKUP(A951,Inventory!$A$5:$B$5011, 2, FALSE),0)</f>
        <v>0</v>
      </c>
      <c r="C951" s="66">
        <f t="shared" si="63"/>
        <v>0</v>
      </c>
      <c r="D951" s="67"/>
      <c r="E951" s="66" t="str">
        <f t="shared" si="64"/>
        <v/>
      </c>
      <c r="F951" s="67"/>
      <c r="G951" s="38" t="e">
        <f t="shared" si="65"/>
        <v>#VALUE!</v>
      </c>
      <c r="H951" s="39"/>
      <c r="I951" s="21"/>
      <c r="J951" s="21"/>
      <c r="L951">
        <f>IF(SUM($B$3:B950) + B951 &gt; $J$25, IF(SUM($B$3:B950) &lt; $J$25, $J$25 - SUM($B$3:B950), 0), B951)</f>
        <v>0</v>
      </c>
      <c r="M951">
        <f t="shared" si="62"/>
        <v>0</v>
      </c>
    </row>
    <row r="952" spans="1:13" x14ac:dyDescent="0.25">
      <c r="A952" s="21">
        <v>950</v>
      </c>
      <c r="B952" s="37">
        <f>IFERROR(VLOOKUP(A952,Inventory!$A$5:$B$5011, 2, FALSE),0)</f>
        <v>0</v>
      </c>
      <c r="C952" s="66">
        <f t="shared" si="63"/>
        <v>0</v>
      </c>
      <c r="D952" s="67"/>
      <c r="E952" s="66" t="str">
        <f t="shared" si="64"/>
        <v/>
      </c>
      <c r="F952" s="67"/>
      <c r="G952" s="38" t="e">
        <f t="shared" si="65"/>
        <v>#VALUE!</v>
      </c>
      <c r="H952" s="39"/>
      <c r="I952" s="21"/>
      <c r="J952" s="21"/>
      <c r="L952">
        <f>IF(SUM($B$3:B951) + B952 &gt; $J$25, IF(SUM($B$3:B951) &lt; $J$25, $J$25 - SUM($B$3:B951), 0), B952)</f>
        <v>0</v>
      </c>
      <c r="M952">
        <f t="shared" si="62"/>
        <v>0</v>
      </c>
    </row>
    <row r="953" spans="1:13" x14ac:dyDescent="0.25">
      <c r="A953" s="21">
        <v>951</v>
      </c>
      <c r="B953" s="37">
        <f>IFERROR(VLOOKUP(A953,Inventory!$A$5:$B$5011, 2, FALSE),0)</f>
        <v>0</v>
      </c>
      <c r="C953" s="66">
        <f t="shared" si="63"/>
        <v>0</v>
      </c>
      <c r="D953" s="67"/>
      <c r="E953" s="66" t="str">
        <f t="shared" si="64"/>
        <v/>
      </c>
      <c r="F953" s="67"/>
      <c r="G953" s="38" t="e">
        <f t="shared" si="65"/>
        <v>#VALUE!</v>
      </c>
      <c r="H953" s="39"/>
      <c r="I953" s="21"/>
      <c r="J953" s="21"/>
      <c r="L953">
        <f>IF(SUM($B$3:B952) + B953 &gt; $J$25, IF(SUM($B$3:B952) &lt; $J$25, $J$25 - SUM($B$3:B952), 0), B953)</f>
        <v>0</v>
      </c>
      <c r="M953">
        <f t="shared" si="62"/>
        <v>0</v>
      </c>
    </row>
    <row r="954" spans="1:13" x14ac:dyDescent="0.25">
      <c r="A954" s="21">
        <v>952</v>
      </c>
      <c r="B954" s="37">
        <f>IFERROR(VLOOKUP(A954,Inventory!$A$5:$B$5011, 2, FALSE),0)</f>
        <v>0</v>
      </c>
      <c r="C954" s="66">
        <f t="shared" si="63"/>
        <v>0</v>
      </c>
      <c r="D954" s="67"/>
      <c r="E954" s="66" t="str">
        <f t="shared" si="64"/>
        <v/>
      </c>
      <c r="F954" s="67"/>
      <c r="G954" s="38" t="e">
        <f t="shared" si="65"/>
        <v>#VALUE!</v>
      </c>
      <c r="H954" s="39"/>
      <c r="I954" s="21"/>
      <c r="J954" s="21"/>
      <c r="L954">
        <f>IF(SUM($B$3:B953) + B954 &gt; $J$25, IF(SUM($B$3:B953) &lt; $J$25, $J$25 - SUM($B$3:B953), 0), B954)</f>
        <v>0</v>
      </c>
      <c r="M954">
        <f t="shared" si="62"/>
        <v>0</v>
      </c>
    </row>
    <row r="955" spans="1:13" x14ac:dyDescent="0.25">
      <c r="A955" s="21">
        <v>953</v>
      </c>
      <c r="B955" s="37">
        <f>IFERROR(VLOOKUP(A955,Inventory!$A$5:$B$5011, 2, FALSE),0)</f>
        <v>0</v>
      </c>
      <c r="C955" s="66">
        <f t="shared" si="63"/>
        <v>0</v>
      </c>
      <c r="D955" s="67"/>
      <c r="E955" s="66" t="str">
        <f t="shared" si="64"/>
        <v/>
      </c>
      <c r="F955" s="67"/>
      <c r="G955" s="38" t="e">
        <f t="shared" si="65"/>
        <v>#VALUE!</v>
      </c>
      <c r="H955" s="39"/>
      <c r="I955" s="21"/>
      <c r="J955" s="21"/>
      <c r="L955">
        <f>IF(SUM($B$3:B954) + B955 &gt; $J$25, IF(SUM($B$3:B954) &lt; $J$25, $J$25 - SUM($B$3:B954), 0), B955)</f>
        <v>0</v>
      </c>
      <c r="M955">
        <f t="shared" si="62"/>
        <v>0</v>
      </c>
    </row>
    <row r="956" spans="1:13" x14ac:dyDescent="0.25">
      <c r="A956" s="21">
        <v>954</v>
      </c>
      <c r="B956" s="37">
        <f>IFERROR(VLOOKUP(A956,Inventory!$A$5:$B$5011, 2, FALSE),0)</f>
        <v>0</v>
      </c>
      <c r="C956" s="66">
        <f t="shared" si="63"/>
        <v>0</v>
      </c>
      <c r="D956" s="67"/>
      <c r="E956" s="66" t="str">
        <f t="shared" si="64"/>
        <v/>
      </c>
      <c r="F956" s="67"/>
      <c r="G956" s="38" t="e">
        <f t="shared" si="65"/>
        <v>#VALUE!</v>
      </c>
      <c r="H956" s="39"/>
      <c r="I956" s="21"/>
      <c r="J956" s="21"/>
      <c r="L956">
        <f>IF(SUM($B$3:B955) + B956 &gt; $J$25, IF(SUM($B$3:B955) &lt; $J$25, $J$25 - SUM($B$3:B955), 0), B956)</f>
        <v>0</v>
      </c>
      <c r="M956">
        <f t="shared" si="62"/>
        <v>0</v>
      </c>
    </row>
    <row r="957" spans="1:13" x14ac:dyDescent="0.25">
      <c r="A957" s="21">
        <v>955</v>
      </c>
      <c r="B957" s="37">
        <f>IFERROR(VLOOKUP(A957,Inventory!$A$5:$B$5011, 2, FALSE),0)</f>
        <v>0</v>
      </c>
      <c r="C957" s="66">
        <f t="shared" si="63"/>
        <v>0</v>
      </c>
      <c r="D957" s="67"/>
      <c r="E957" s="66" t="str">
        <f t="shared" si="64"/>
        <v/>
      </c>
      <c r="F957" s="67"/>
      <c r="G957" s="38" t="e">
        <f t="shared" si="65"/>
        <v>#VALUE!</v>
      </c>
      <c r="H957" s="39"/>
      <c r="I957" s="21"/>
      <c r="J957" s="21"/>
      <c r="L957">
        <f>IF(SUM($B$3:B956) + B957 &gt; $J$25, IF(SUM($B$3:B956) &lt; $J$25, $J$25 - SUM($B$3:B956), 0), B957)</f>
        <v>0</v>
      </c>
      <c r="M957">
        <f t="shared" si="62"/>
        <v>0</v>
      </c>
    </row>
    <row r="958" spans="1:13" x14ac:dyDescent="0.25">
      <c r="A958" s="21">
        <v>956</v>
      </c>
      <c r="B958" s="37">
        <f>IFERROR(VLOOKUP(A958,Inventory!$A$5:$B$5011, 2, FALSE),0)</f>
        <v>0</v>
      </c>
      <c r="C958" s="66">
        <f t="shared" si="63"/>
        <v>0</v>
      </c>
      <c r="D958" s="67"/>
      <c r="E958" s="66" t="str">
        <f t="shared" si="64"/>
        <v/>
      </c>
      <c r="F958" s="67"/>
      <c r="G958" s="38" t="e">
        <f t="shared" si="65"/>
        <v>#VALUE!</v>
      </c>
      <c r="H958" s="39"/>
      <c r="I958" s="21"/>
      <c r="J958" s="21"/>
      <c r="L958">
        <f>IF(SUM($B$3:B957) + B958 &gt; $J$25, IF(SUM($B$3:B957) &lt; $J$25, $J$25 - SUM($B$3:B957), 0), B958)</f>
        <v>0</v>
      </c>
      <c r="M958">
        <f t="shared" si="62"/>
        <v>0</v>
      </c>
    </row>
    <row r="959" spans="1:13" x14ac:dyDescent="0.25">
      <c r="A959" s="21">
        <v>957</v>
      </c>
      <c r="B959" s="37">
        <f>IFERROR(VLOOKUP(A959,Inventory!$A$5:$B$5011, 2, FALSE),0)</f>
        <v>0</v>
      </c>
      <c r="C959" s="66">
        <f t="shared" si="63"/>
        <v>0</v>
      </c>
      <c r="D959" s="67"/>
      <c r="E959" s="66" t="str">
        <f t="shared" si="64"/>
        <v/>
      </c>
      <c r="F959" s="67"/>
      <c r="G959" s="38" t="e">
        <f t="shared" si="65"/>
        <v>#VALUE!</v>
      </c>
      <c r="H959" s="39"/>
      <c r="I959" s="21"/>
      <c r="J959" s="21"/>
      <c r="L959">
        <f>IF(SUM($B$3:B958) + B959 &gt; $J$25, IF(SUM($B$3:B958) &lt; $J$25, $J$25 - SUM($B$3:B958), 0), B959)</f>
        <v>0</v>
      </c>
      <c r="M959">
        <f t="shared" si="62"/>
        <v>0</v>
      </c>
    </row>
    <row r="960" spans="1:13" x14ac:dyDescent="0.25">
      <c r="A960" s="21">
        <v>958</v>
      </c>
      <c r="B960" s="37">
        <f>IFERROR(VLOOKUP(A960,Inventory!$A$5:$B$5011, 2, FALSE),0)</f>
        <v>0</v>
      </c>
      <c r="C960" s="66">
        <f t="shared" si="63"/>
        <v>0</v>
      </c>
      <c r="D960" s="67"/>
      <c r="E960" s="66" t="str">
        <f t="shared" si="64"/>
        <v/>
      </c>
      <c r="F960" s="67"/>
      <c r="G960" s="38" t="e">
        <f t="shared" si="65"/>
        <v>#VALUE!</v>
      </c>
      <c r="H960" s="39"/>
      <c r="I960" s="21"/>
      <c r="J960" s="21"/>
      <c r="L960">
        <f>IF(SUM($B$3:B959) + B960 &gt; $J$25, IF(SUM($B$3:B959) &lt; $J$25, $J$25 - SUM($B$3:B959), 0), B960)</f>
        <v>0</v>
      </c>
      <c r="M960">
        <f t="shared" si="62"/>
        <v>0</v>
      </c>
    </row>
    <row r="961" spans="1:13" x14ac:dyDescent="0.25">
      <c r="A961" s="21">
        <v>959</v>
      </c>
      <c r="B961" s="37">
        <f>IFERROR(VLOOKUP(A961,Inventory!$A$5:$B$5011, 2, FALSE),0)</f>
        <v>0</v>
      </c>
      <c r="C961" s="66">
        <f t="shared" si="63"/>
        <v>0</v>
      </c>
      <c r="D961" s="67"/>
      <c r="E961" s="66" t="str">
        <f t="shared" si="64"/>
        <v/>
      </c>
      <c r="F961" s="67"/>
      <c r="G961" s="38" t="e">
        <f t="shared" si="65"/>
        <v>#VALUE!</v>
      </c>
      <c r="H961" s="39"/>
      <c r="I961" s="21"/>
      <c r="J961" s="21"/>
      <c r="L961">
        <f>IF(SUM($B$3:B960) + B961 &gt; $J$25, IF(SUM($B$3:B960) &lt; $J$25, $J$25 - SUM($B$3:B960), 0), B961)</f>
        <v>0</v>
      </c>
      <c r="M961">
        <f t="shared" si="62"/>
        <v>0</v>
      </c>
    </row>
    <row r="962" spans="1:13" x14ac:dyDescent="0.25">
      <c r="A962" s="21">
        <v>960</v>
      </c>
      <c r="B962" s="37">
        <f>IFERROR(VLOOKUP(A962,Inventory!$A$5:$B$5011, 2, FALSE),0)</f>
        <v>0</v>
      </c>
      <c r="C962" s="66">
        <f t="shared" si="63"/>
        <v>0</v>
      </c>
      <c r="D962" s="67"/>
      <c r="E962" s="66" t="str">
        <f t="shared" si="64"/>
        <v/>
      </c>
      <c r="F962" s="67"/>
      <c r="G962" s="38" t="e">
        <f t="shared" si="65"/>
        <v>#VALUE!</v>
      </c>
      <c r="H962" s="39"/>
      <c r="I962" s="21"/>
      <c r="J962" s="21"/>
      <c r="L962">
        <f>IF(SUM($B$3:B961) + B962 &gt; $J$25, IF(SUM($B$3:B961) &lt; $J$25, $J$25 - SUM($B$3:B961), 0), B962)</f>
        <v>0</v>
      </c>
      <c r="M962">
        <f t="shared" si="62"/>
        <v>0</v>
      </c>
    </row>
    <row r="963" spans="1:13" x14ac:dyDescent="0.25">
      <c r="A963" s="21">
        <v>961</v>
      </c>
      <c r="B963" s="37">
        <f>IFERROR(VLOOKUP(A963,Inventory!$A$5:$B$5011, 2, FALSE),0)</f>
        <v>0</v>
      </c>
      <c r="C963" s="66">
        <f t="shared" si="63"/>
        <v>0</v>
      </c>
      <c r="D963" s="67"/>
      <c r="E963" s="66" t="str">
        <f t="shared" si="64"/>
        <v/>
      </c>
      <c r="F963" s="67"/>
      <c r="G963" s="38" t="e">
        <f t="shared" si="65"/>
        <v>#VALUE!</v>
      </c>
      <c r="H963" s="39"/>
      <c r="I963" s="21"/>
      <c r="J963" s="21"/>
      <c r="L963">
        <f>IF(SUM($B$3:B962) + B963 &gt; $J$25, IF(SUM($B$3:B962) &lt; $J$25, $J$25 - SUM($B$3:B962), 0), B963)</f>
        <v>0</v>
      </c>
      <c r="M963">
        <f t="shared" si="62"/>
        <v>0</v>
      </c>
    </row>
    <row r="964" spans="1:13" x14ac:dyDescent="0.25">
      <c r="A964" s="21">
        <v>962</v>
      </c>
      <c r="B964" s="37">
        <f>IFERROR(VLOOKUP(A964,Inventory!$A$5:$B$5011, 2, FALSE),0)</f>
        <v>0</v>
      </c>
      <c r="C964" s="66">
        <f t="shared" si="63"/>
        <v>0</v>
      </c>
      <c r="D964" s="67"/>
      <c r="E964" s="66" t="str">
        <f t="shared" si="64"/>
        <v/>
      </c>
      <c r="F964" s="67"/>
      <c r="G964" s="38" t="e">
        <f t="shared" si="65"/>
        <v>#VALUE!</v>
      </c>
      <c r="H964" s="39"/>
      <c r="I964" s="21"/>
      <c r="J964" s="21"/>
      <c r="L964">
        <f>IF(SUM($B$3:B963) + B964 &gt; $J$25, IF(SUM($B$3:B963) &lt; $J$25, $J$25 - SUM($B$3:B963), 0), B964)</f>
        <v>0</v>
      </c>
      <c r="M964">
        <f t="shared" si="62"/>
        <v>0</v>
      </c>
    </row>
    <row r="965" spans="1:13" x14ac:dyDescent="0.25">
      <c r="A965" s="21">
        <v>963</v>
      </c>
      <c r="B965" s="37">
        <f>IFERROR(VLOOKUP(A965,Inventory!$A$5:$B$5011, 2, FALSE),0)</f>
        <v>0</v>
      </c>
      <c r="C965" s="66">
        <f t="shared" si="63"/>
        <v>0</v>
      </c>
      <c r="D965" s="67"/>
      <c r="E965" s="66" t="str">
        <f t="shared" si="64"/>
        <v/>
      </c>
      <c r="F965" s="67"/>
      <c r="G965" s="38" t="e">
        <f t="shared" si="65"/>
        <v>#VALUE!</v>
      </c>
      <c r="H965" s="39"/>
      <c r="I965" s="21"/>
      <c r="J965" s="21"/>
      <c r="L965">
        <f>IF(SUM($B$3:B964) + B965 &gt; $J$25, IF(SUM($B$3:B964) &lt; $J$25, $J$25 - SUM($B$3:B964), 0), B965)</f>
        <v>0</v>
      </c>
      <c r="M965">
        <f t="shared" ref="M965:M1028" si="66">IF(L964&gt;=$J$25,L965,(L965+L964))</f>
        <v>0</v>
      </c>
    </row>
    <row r="966" spans="1:13" x14ac:dyDescent="0.25">
      <c r="A966" s="21">
        <v>964</v>
      </c>
      <c r="B966" s="37">
        <f>IFERROR(VLOOKUP(A966,Inventory!$A$5:$B$5011, 2, FALSE),0)</f>
        <v>0</v>
      </c>
      <c r="C966" s="66">
        <f t="shared" si="63"/>
        <v>0</v>
      </c>
      <c r="D966" s="67"/>
      <c r="E966" s="66" t="str">
        <f t="shared" si="64"/>
        <v/>
      </c>
      <c r="F966" s="67"/>
      <c r="G966" s="38" t="e">
        <f t="shared" si="65"/>
        <v>#VALUE!</v>
      </c>
      <c r="H966" s="39"/>
      <c r="I966" s="21"/>
      <c r="J966" s="21"/>
      <c r="L966">
        <f>IF(SUM($B$3:B965) + B966 &gt; $J$25, IF(SUM($B$3:B965) &lt; $J$25, $J$25 - SUM($B$3:B965), 0), B966)</f>
        <v>0</v>
      </c>
      <c r="M966">
        <f t="shared" si="66"/>
        <v>0</v>
      </c>
    </row>
    <row r="967" spans="1:13" x14ac:dyDescent="0.25">
      <c r="A967" s="21">
        <v>965</v>
      </c>
      <c r="B967" s="37">
        <f>IFERROR(VLOOKUP(A967,Inventory!$A$5:$B$5011, 2, FALSE),0)</f>
        <v>0</v>
      </c>
      <c r="C967" s="66">
        <f t="shared" si="63"/>
        <v>0</v>
      </c>
      <c r="D967" s="67"/>
      <c r="E967" s="66" t="str">
        <f t="shared" si="64"/>
        <v/>
      </c>
      <c r="F967" s="67"/>
      <c r="G967" s="38" t="e">
        <f t="shared" si="65"/>
        <v>#VALUE!</v>
      </c>
      <c r="H967" s="39"/>
      <c r="I967" s="21"/>
      <c r="J967" s="21"/>
      <c r="L967">
        <f>IF(SUM($B$3:B966) + B967 &gt; $J$25, IF(SUM($B$3:B966) &lt; $J$25, $J$25 - SUM($B$3:B966), 0), B967)</f>
        <v>0</v>
      </c>
      <c r="M967">
        <f t="shared" si="66"/>
        <v>0</v>
      </c>
    </row>
    <row r="968" spans="1:13" x14ac:dyDescent="0.25">
      <c r="A968" s="21">
        <v>966</v>
      </c>
      <c r="B968" s="37">
        <f>IFERROR(VLOOKUP(A968,Inventory!$A$5:$B$5011, 2, FALSE),0)</f>
        <v>0</v>
      </c>
      <c r="C968" s="66">
        <f t="shared" si="63"/>
        <v>0</v>
      </c>
      <c r="D968" s="67"/>
      <c r="E968" s="66" t="str">
        <f t="shared" si="64"/>
        <v/>
      </c>
      <c r="F968" s="67"/>
      <c r="G968" s="38" t="e">
        <f t="shared" si="65"/>
        <v>#VALUE!</v>
      </c>
      <c r="H968" s="39"/>
      <c r="I968" s="21"/>
      <c r="J968" s="21"/>
      <c r="L968">
        <f>IF(SUM($B$3:B967) + B968 &gt; $J$25, IF(SUM($B$3:B967) &lt; $J$25, $J$25 - SUM($B$3:B967), 0), B968)</f>
        <v>0</v>
      </c>
      <c r="M968">
        <f t="shared" si="66"/>
        <v>0</v>
      </c>
    </row>
    <row r="969" spans="1:13" x14ac:dyDescent="0.25">
      <c r="A969" s="21">
        <v>967</v>
      </c>
      <c r="B969" s="37">
        <f>IFERROR(VLOOKUP(A969,Inventory!$A$5:$B$5011, 2, FALSE),0)</f>
        <v>0</v>
      </c>
      <c r="C969" s="66">
        <f t="shared" si="63"/>
        <v>0</v>
      </c>
      <c r="D969" s="67"/>
      <c r="E969" s="66" t="str">
        <f t="shared" si="64"/>
        <v/>
      </c>
      <c r="F969" s="67"/>
      <c r="G969" s="38" t="e">
        <f t="shared" si="65"/>
        <v>#VALUE!</v>
      </c>
      <c r="H969" s="39"/>
      <c r="I969" s="21"/>
      <c r="J969" s="21"/>
      <c r="L969">
        <f>IF(SUM($B$3:B968) + B969 &gt; $J$25, IF(SUM($B$3:B968) &lt; $J$25, $J$25 - SUM($B$3:B968), 0), B969)</f>
        <v>0</v>
      </c>
      <c r="M969">
        <f t="shared" si="66"/>
        <v>0</v>
      </c>
    </row>
    <row r="970" spans="1:13" x14ac:dyDescent="0.25">
      <c r="A970" s="21">
        <v>968</v>
      </c>
      <c r="B970" s="37">
        <f>IFERROR(VLOOKUP(A970,Inventory!$A$5:$B$5011, 2, FALSE),0)</f>
        <v>0</v>
      </c>
      <c r="C970" s="66">
        <f t="shared" si="63"/>
        <v>0</v>
      </c>
      <c r="D970" s="67"/>
      <c r="E970" s="66" t="str">
        <f t="shared" si="64"/>
        <v/>
      </c>
      <c r="F970" s="67"/>
      <c r="G970" s="38" t="e">
        <f t="shared" si="65"/>
        <v>#VALUE!</v>
      </c>
      <c r="H970" s="39"/>
      <c r="I970" s="21"/>
      <c r="J970" s="21"/>
      <c r="L970">
        <f>IF(SUM($B$3:B969) + B970 &gt; $J$25, IF(SUM($B$3:B969) &lt; $J$25, $J$25 - SUM($B$3:B969), 0), B970)</f>
        <v>0</v>
      </c>
      <c r="M970">
        <f t="shared" si="66"/>
        <v>0</v>
      </c>
    </row>
    <row r="971" spans="1:13" x14ac:dyDescent="0.25">
      <c r="A971" s="21">
        <v>969</v>
      </c>
      <c r="B971" s="37">
        <f>IFERROR(VLOOKUP(A971,Inventory!$A$5:$B$5011, 2, FALSE),0)</f>
        <v>0</v>
      </c>
      <c r="C971" s="66">
        <f t="shared" si="63"/>
        <v>0</v>
      </c>
      <c r="D971" s="67"/>
      <c r="E971" s="66" t="str">
        <f t="shared" si="64"/>
        <v/>
      </c>
      <c r="F971" s="67"/>
      <c r="G971" s="38" t="e">
        <f t="shared" si="65"/>
        <v>#VALUE!</v>
      </c>
      <c r="H971" s="39"/>
      <c r="I971" s="21"/>
      <c r="J971" s="21"/>
      <c r="L971">
        <f>IF(SUM($B$3:B970) + B971 &gt; $J$25, IF(SUM($B$3:B970) &lt; $J$25, $J$25 - SUM($B$3:B970), 0), B971)</f>
        <v>0</v>
      </c>
      <c r="M971">
        <f t="shared" si="66"/>
        <v>0</v>
      </c>
    </row>
    <row r="972" spans="1:13" x14ac:dyDescent="0.25">
      <c r="A972" s="21">
        <v>970</v>
      </c>
      <c r="B972" s="37">
        <f>IFERROR(VLOOKUP(A972,Inventory!$A$5:$B$5011, 2, FALSE),0)</f>
        <v>0</v>
      </c>
      <c r="C972" s="66">
        <f t="shared" si="63"/>
        <v>0</v>
      </c>
      <c r="D972" s="67"/>
      <c r="E972" s="66" t="str">
        <f t="shared" si="64"/>
        <v/>
      </c>
      <c r="F972" s="67"/>
      <c r="G972" s="38" t="e">
        <f t="shared" si="65"/>
        <v>#VALUE!</v>
      </c>
      <c r="H972" s="39"/>
      <c r="I972" s="21"/>
      <c r="J972" s="21"/>
      <c r="L972">
        <f>IF(SUM($B$3:B971) + B972 &gt; $J$25, IF(SUM($B$3:B971) &lt; $J$25, $J$25 - SUM($B$3:B971), 0), B972)</f>
        <v>0</v>
      </c>
      <c r="M972">
        <f t="shared" si="66"/>
        <v>0</v>
      </c>
    </row>
    <row r="973" spans="1:13" x14ac:dyDescent="0.25">
      <c r="A973" s="21">
        <v>971</v>
      </c>
      <c r="B973" s="37">
        <f>IFERROR(VLOOKUP(A973,Inventory!$A$5:$B$5011, 2, FALSE),0)</f>
        <v>0</v>
      </c>
      <c r="C973" s="66">
        <f t="shared" si="63"/>
        <v>0</v>
      </c>
      <c r="D973" s="67"/>
      <c r="E973" s="66" t="str">
        <f t="shared" si="64"/>
        <v/>
      </c>
      <c r="F973" s="67"/>
      <c r="G973" s="38" t="e">
        <f t="shared" si="65"/>
        <v>#VALUE!</v>
      </c>
      <c r="H973" s="39"/>
      <c r="I973" s="21"/>
      <c r="J973" s="21"/>
      <c r="L973">
        <f>IF(SUM($B$3:B972) + B973 &gt; $J$25, IF(SUM($B$3:B972) &lt; $J$25, $J$25 - SUM($B$3:B972), 0), B973)</f>
        <v>0</v>
      </c>
      <c r="M973">
        <f t="shared" si="66"/>
        <v>0</v>
      </c>
    </row>
    <row r="974" spans="1:13" x14ac:dyDescent="0.25">
      <c r="A974" s="21">
        <v>972</v>
      </c>
      <c r="B974" s="37">
        <f>IFERROR(VLOOKUP(A974,Inventory!$A$5:$B$5011, 2, FALSE),0)</f>
        <v>0</v>
      </c>
      <c r="C974" s="66">
        <f t="shared" si="63"/>
        <v>0</v>
      </c>
      <c r="D974" s="67"/>
      <c r="E974" s="66" t="str">
        <f t="shared" si="64"/>
        <v/>
      </c>
      <c r="F974" s="67"/>
      <c r="G974" s="38" t="e">
        <f t="shared" si="65"/>
        <v>#VALUE!</v>
      </c>
      <c r="H974" s="39"/>
      <c r="I974" s="21"/>
      <c r="J974" s="21"/>
      <c r="L974">
        <f>IF(SUM($B$3:B973) + B974 &gt; $J$25, IF(SUM($B$3:B973) &lt; $J$25, $J$25 - SUM($B$3:B973), 0), B974)</f>
        <v>0</v>
      </c>
      <c r="M974">
        <f t="shared" si="66"/>
        <v>0</v>
      </c>
    </row>
    <row r="975" spans="1:13" x14ac:dyDescent="0.25">
      <c r="A975" s="21">
        <v>973</v>
      </c>
      <c r="B975" s="37">
        <f>IFERROR(VLOOKUP(A975,Inventory!$A$5:$B$5011, 2, FALSE),0)</f>
        <v>0</v>
      </c>
      <c r="C975" s="66">
        <f t="shared" si="63"/>
        <v>0</v>
      </c>
      <c r="D975" s="67"/>
      <c r="E975" s="66" t="str">
        <f t="shared" si="64"/>
        <v/>
      </c>
      <c r="F975" s="67"/>
      <c r="G975" s="38" t="e">
        <f t="shared" si="65"/>
        <v>#VALUE!</v>
      </c>
      <c r="H975" s="39"/>
      <c r="I975" s="21"/>
      <c r="J975" s="21"/>
      <c r="L975">
        <f>IF(SUM($B$3:B974) + B975 &gt; $J$25, IF(SUM($B$3:B974) &lt; $J$25, $J$25 - SUM($B$3:B974), 0), B975)</f>
        <v>0</v>
      </c>
      <c r="M975">
        <f t="shared" si="66"/>
        <v>0</v>
      </c>
    </row>
    <row r="976" spans="1:13" x14ac:dyDescent="0.25">
      <c r="A976" s="21">
        <v>974</v>
      </c>
      <c r="B976" s="37">
        <f>IFERROR(VLOOKUP(A976,Inventory!$A$5:$B$5011, 2, FALSE),0)</f>
        <v>0</v>
      </c>
      <c r="C976" s="66">
        <f t="shared" si="63"/>
        <v>0</v>
      </c>
      <c r="D976" s="67"/>
      <c r="E976" s="66" t="str">
        <f t="shared" si="64"/>
        <v/>
      </c>
      <c r="F976" s="67"/>
      <c r="G976" s="38" t="e">
        <f t="shared" si="65"/>
        <v>#VALUE!</v>
      </c>
      <c r="H976" s="39"/>
      <c r="I976" s="21"/>
      <c r="J976" s="21"/>
      <c r="L976">
        <f>IF(SUM($B$3:B975) + B976 &gt; $J$25, IF(SUM($B$3:B975) &lt; $J$25, $J$25 - SUM($B$3:B975), 0), B976)</f>
        <v>0</v>
      </c>
      <c r="M976">
        <f t="shared" si="66"/>
        <v>0</v>
      </c>
    </row>
    <row r="977" spans="1:13" x14ac:dyDescent="0.25">
      <c r="A977" s="21">
        <v>975</v>
      </c>
      <c r="B977" s="37">
        <f>IFERROR(VLOOKUP(A977,Inventory!$A$5:$B$5011, 2, FALSE),0)</f>
        <v>0</v>
      </c>
      <c r="C977" s="66">
        <f t="shared" si="63"/>
        <v>0</v>
      </c>
      <c r="D977" s="67"/>
      <c r="E977" s="66" t="str">
        <f t="shared" si="64"/>
        <v/>
      </c>
      <c r="F977" s="67"/>
      <c r="G977" s="38" t="e">
        <f t="shared" si="65"/>
        <v>#VALUE!</v>
      </c>
      <c r="H977" s="39"/>
      <c r="I977" s="21"/>
      <c r="J977" s="21"/>
      <c r="L977">
        <f>IF(SUM($B$3:B976) + B977 &gt; $J$25, IF(SUM($B$3:B976) &lt; $J$25, $J$25 - SUM($B$3:B976), 0), B977)</f>
        <v>0</v>
      </c>
      <c r="M977">
        <f t="shared" si="66"/>
        <v>0</v>
      </c>
    </row>
    <row r="978" spans="1:13" x14ac:dyDescent="0.25">
      <c r="A978" s="21">
        <v>976</v>
      </c>
      <c r="B978" s="37">
        <f>IFERROR(VLOOKUP(A978,Inventory!$A$5:$B$5011, 2, FALSE),0)</f>
        <v>0</v>
      </c>
      <c r="C978" s="66">
        <f t="shared" si="63"/>
        <v>0</v>
      </c>
      <c r="D978" s="67"/>
      <c r="E978" s="66" t="str">
        <f t="shared" si="64"/>
        <v/>
      </c>
      <c r="F978" s="67"/>
      <c r="G978" s="38" t="e">
        <f t="shared" si="65"/>
        <v>#VALUE!</v>
      </c>
      <c r="H978" s="39"/>
      <c r="I978" s="21"/>
      <c r="J978" s="21"/>
      <c r="L978">
        <f>IF(SUM($B$3:B977) + B978 &gt; $J$25, IF(SUM($B$3:B977) &lt; $J$25, $J$25 - SUM($B$3:B977), 0), B978)</f>
        <v>0</v>
      </c>
      <c r="M978">
        <f t="shared" si="66"/>
        <v>0</v>
      </c>
    </row>
    <row r="979" spans="1:13" x14ac:dyDescent="0.25">
      <c r="A979" s="21">
        <v>977</v>
      </c>
      <c r="B979" s="37">
        <f>IFERROR(VLOOKUP(A979,Inventory!$A$5:$B$5011, 2, FALSE),0)</f>
        <v>0</v>
      </c>
      <c r="C979" s="66">
        <f t="shared" si="63"/>
        <v>0</v>
      </c>
      <c r="D979" s="67"/>
      <c r="E979" s="66" t="str">
        <f t="shared" si="64"/>
        <v/>
      </c>
      <c r="F979" s="67"/>
      <c r="G979" s="38" t="e">
        <f t="shared" si="65"/>
        <v>#VALUE!</v>
      </c>
      <c r="H979" s="39"/>
      <c r="I979" s="21"/>
      <c r="J979" s="21"/>
      <c r="L979">
        <f>IF(SUM($B$3:B978) + B979 &gt; $J$25, IF(SUM($B$3:B978) &lt; $J$25, $J$25 - SUM($B$3:B978), 0), B979)</f>
        <v>0</v>
      </c>
      <c r="M979">
        <f t="shared" si="66"/>
        <v>0</v>
      </c>
    </row>
    <row r="980" spans="1:13" x14ac:dyDescent="0.25">
      <c r="A980" s="21">
        <v>978</v>
      </c>
      <c r="B980" s="37">
        <f>IFERROR(VLOOKUP(A980,Inventory!$A$5:$B$5011, 2, FALSE),0)</f>
        <v>0</v>
      </c>
      <c r="C980" s="66">
        <f t="shared" si="63"/>
        <v>0</v>
      </c>
      <c r="D980" s="67"/>
      <c r="E980" s="66" t="str">
        <f t="shared" si="64"/>
        <v/>
      </c>
      <c r="F980" s="67"/>
      <c r="G980" s="38" t="e">
        <f t="shared" si="65"/>
        <v>#VALUE!</v>
      </c>
      <c r="H980" s="39"/>
      <c r="I980" s="21"/>
      <c r="J980" s="21"/>
      <c r="L980">
        <f>IF(SUM($B$3:B979) + B980 &gt; $J$25, IF(SUM($B$3:B979) &lt; $J$25, $J$25 - SUM($B$3:B979), 0), B980)</f>
        <v>0</v>
      </c>
      <c r="M980">
        <f t="shared" si="66"/>
        <v>0</v>
      </c>
    </row>
    <row r="981" spans="1:13" x14ac:dyDescent="0.25">
      <c r="A981" s="21">
        <v>979</v>
      </c>
      <c r="B981" s="37">
        <f>IFERROR(VLOOKUP(A981,Inventory!$A$5:$B$5011, 2, FALSE),0)</f>
        <v>0</v>
      </c>
      <c r="C981" s="66">
        <f t="shared" si="63"/>
        <v>0</v>
      </c>
      <c r="D981" s="67"/>
      <c r="E981" s="66" t="str">
        <f t="shared" si="64"/>
        <v/>
      </c>
      <c r="F981" s="67"/>
      <c r="G981" s="38" t="e">
        <f t="shared" si="65"/>
        <v>#VALUE!</v>
      </c>
      <c r="H981" s="39"/>
      <c r="I981" s="21"/>
      <c r="J981" s="21"/>
      <c r="L981">
        <f>IF(SUM($B$3:B980) + B981 &gt; $J$25, IF(SUM($B$3:B980) &lt; $J$25, $J$25 - SUM($B$3:B980), 0), B981)</f>
        <v>0</v>
      </c>
      <c r="M981">
        <f t="shared" si="66"/>
        <v>0</v>
      </c>
    </row>
    <row r="982" spans="1:13" x14ac:dyDescent="0.25">
      <c r="A982" s="21">
        <v>980</v>
      </c>
      <c r="B982" s="37">
        <f>IFERROR(VLOOKUP(A982,Inventory!$A$5:$B$5011, 2, FALSE),0)</f>
        <v>0</v>
      </c>
      <c r="C982" s="66">
        <f t="shared" si="63"/>
        <v>0</v>
      </c>
      <c r="D982" s="67"/>
      <c r="E982" s="66" t="str">
        <f t="shared" si="64"/>
        <v/>
      </c>
      <c r="F982" s="67"/>
      <c r="G982" s="38" t="e">
        <f t="shared" si="65"/>
        <v>#VALUE!</v>
      </c>
      <c r="H982" s="39"/>
      <c r="I982" s="21"/>
      <c r="J982" s="21"/>
      <c r="L982">
        <f>IF(SUM($B$3:B981) + B982 &gt; $J$25, IF(SUM($B$3:B981) &lt; $J$25, $J$25 - SUM($B$3:B981), 0), B982)</f>
        <v>0</v>
      </c>
      <c r="M982">
        <f t="shared" si="66"/>
        <v>0</v>
      </c>
    </row>
    <row r="983" spans="1:13" x14ac:dyDescent="0.25">
      <c r="A983" s="21">
        <v>981</v>
      </c>
      <c r="B983" s="37">
        <f>IFERROR(VLOOKUP(A983,Inventory!$A$5:$B$5011, 2, FALSE),0)</f>
        <v>0</v>
      </c>
      <c r="C983" s="66">
        <f t="shared" si="63"/>
        <v>0</v>
      </c>
      <c r="D983" s="67"/>
      <c r="E983" s="66" t="str">
        <f t="shared" si="64"/>
        <v/>
      </c>
      <c r="F983" s="67"/>
      <c r="G983" s="38" t="e">
        <f t="shared" si="65"/>
        <v>#VALUE!</v>
      </c>
      <c r="H983" s="39"/>
      <c r="I983" s="21"/>
      <c r="J983" s="21"/>
      <c r="L983">
        <f>IF(SUM($B$3:B982) + B983 &gt; $J$25, IF(SUM($B$3:B982) &lt; $J$25, $J$25 - SUM($B$3:B982), 0), B983)</f>
        <v>0</v>
      </c>
      <c r="M983">
        <f t="shared" si="66"/>
        <v>0</v>
      </c>
    </row>
    <row r="984" spans="1:13" x14ac:dyDescent="0.25">
      <c r="A984" s="21">
        <v>982</v>
      </c>
      <c r="B984" s="37">
        <f>IFERROR(VLOOKUP(A984,Inventory!$A$5:$B$5011, 2, FALSE),0)</f>
        <v>0</v>
      </c>
      <c r="C984" s="66">
        <f t="shared" si="63"/>
        <v>0</v>
      </c>
      <c r="D984" s="67"/>
      <c r="E984" s="66" t="str">
        <f t="shared" si="64"/>
        <v/>
      </c>
      <c r="F984" s="67"/>
      <c r="G984" s="38" t="e">
        <f t="shared" si="65"/>
        <v>#VALUE!</v>
      </c>
      <c r="H984" s="39"/>
      <c r="I984" s="21"/>
      <c r="J984" s="21"/>
      <c r="L984">
        <f>IF(SUM($B$3:B983) + B984 &gt; $J$25, IF(SUM($B$3:B983) &lt; $J$25, $J$25 - SUM($B$3:B983), 0), B984)</f>
        <v>0</v>
      </c>
      <c r="M984">
        <f t="shared" si="66"/>
        <v>0</v>
      </c>
    </row>
    <row r="985" spans="1:13" x14ac:dyDescent="0.25">
      <c r="A985" s="21">
        <v>983</v>
      </c>
      <c r="B985" s="37">
        <f>IFERROR(VLOOKUP(A985,Inventory!$A$5:$B$5011, 2, FALSE),0)</f>
        <v>0</v>
      </c>
      <c r="C985" s="66">
        <f t="shared" ref="C985:C1048" si="67">IF(L985&gt;0,B985,0)</f>
        <v>0</v>
      </c>
      <c r="D985" s="67"/>
      <c r="E985" s="66" t="str">
        <f t="shared" ref="E985:E1048" si="68">IF(AND(C985&gt;=6,C985&lt;10),1, IF(AND(C985&gt;=10,C985&lt;20),2,IF(C985&gt;=20,4,"")))</f>
        <v/>
      </c>
      <c r="F985" s="67"/>
      <c r="G985" s="38" t="e">
        <f t="shared" ref="G985:G1048" si="69">IF(ISBLANK(C985),"",E985*600)</f>
        <v>#VALUE!</v>
      </c>
      <c r="H985" s="39"/>
      <c r="I985" s="21"/>
      <c r="J985" s="21"/>
      <c r="L985">
        <f>IF(SUM($B$3:B984) + B985 &gt; $J$25, IF(SUM($B$3:B984) &lt; $J$25, $J$25 - SUM($B$3:B984), 0), B985)</f>
        <v>0</v>
      </c>
      <c r="M985">
        <f t="shared" si="66"/>
        <v>0</v>
      </c>
    </row>
    <row r="986" spans="1:13" x14ac:dyDescent="0.25">
      <c r="A986" s="21">
        <v>984</v>
      </c>
      <c r="B986" s="37">
        <f>IFERROR(VLOOKUP(A986,Inventory!$A$5:$B$5011, 2, FALSE),0)</f>
        <v>0</v>
      </c>
      <c r="C986" s="66">
        <f t="shared" si="67"/>
        <v>0</v>
      </c>
      <c r="D986" s="67"/>
      <c r="E986" s="66" t="str">
        <f t="shared" si="68"/>
        <v/>
      </c>
      <c r="F986" s="67"/>
      <c r="G986" s="38" t="e">
        <f t="shared" si="69"/>
        <v>#VALUE!</v>
      </c>
      <c r="H986" s="39"/>
      <c r="I986" s="21"/>
      <c r="J986" s="21"/>
      <c r="L986">
        <f>IF(SUM($B$3:B985) + B986 &gt; $J$25, IF(SUM($B$3:B985) &lt; $J$25, $J$25 - SUM($B$3:B985), 0), B986)</f>
        <v>0</v>
      </c>
      <c r="M986">
        <f t="shared" si="66"/>
        <v>0</v>
      </c>
    </row>
    <row r="987" spans="1:13" x14ac:dyDescent="0.25">
      <c r="A987" s="21">
        <v>985</v>
      </c>
      <c r="B987" s="37">
        <f>IFERROR(VLOOKUP(A987,Inventory!$A$5:$B$5011, 2, FALSE),0)</f>
        <v>0</v>
      </c>
      <c r="C987" s="66">
        <f t="shared" si="67"/>
        <v>0</v>
      </c>
      <c r="D987" s="67"/>
      <c r="E987" s="66" t="str">
        <f t="shared" si="68"/>
        <v/>
      </c>
      <c r="F987" s="67"/>
      <c r="G987" s="38" t="e">
        <f t="shared" si="69"/>
        <v>#VALUE!</v>
      </c>
      <c r="H987" s="39"/>
      <c r="I987" s="21"/>
      <c r="J987" s="21"/>
      <c r="L987">
        <f>IF(SUM($B$3:B986) + B987 &gt; $J$25, IF(SUM($B$3:B986) &lt; $J$25, $J$25 - SUM($B$3:B986), 0), B987)</f>
        <v>0</v>
      </c>
      <c r="M987">
        <f t="shared" si="66"/>
        <v>0</v>
      </c>
    </row>
    <row r="988" spans="1:13" x14ac:dyDescent="0.25">
      <c r="A988" s="21">
        <v>986</v>
      </c>
      <c r="B988" s="37">
        <f>IFERROR(VLOOKUP(A988,Inventory!$A$5:$B$5011, 2, FALSE),0)</f>
        <v>0</v>
      </c>
      <c r="C988" s="66">
        <f t="shared" si="67"/>
        <v>0</v>
      </c>
      <c r="D988" s="67"/>
      <c r="E988" s="66" t="str">
        <f t="shared" si="68"/>
        <v/>
      </c>
      <c r="F988" s="67"/>
      <c r="G988" s="38" t="e">
        <f t="shared" si="69"/>
        <v>#VALUE!</v>
      </c>
      <c r="H988" s="39"/>
      <c r="I988" s="21"/>
      <c r="J988" s="21"/>
      <c r="L988">
        <f>IF(SUM($B$3:B987) + B988 &gt; $J$25, IF(SUM($B$3:B987) &lt; $J$25, $J$25 - SUM($B$3:B987), 0), B988)</f>
        <v>0</v>
      </c>
      <c r="M988">
        <f t="shared" si="66"/>
        <v>0</v>
      </c>
    </row>
    <row r="989" spans="1:13" x14ac:dyDescent="0.25">
      <c r="A989" s="21">
        <v>987</v>
      </c>
      <c r="B989" s="37">
        <f>IFERROR(VLOOKUP(A989,Inventory!$A$5:$B$5011, 2, FALSE),0)</f>
        <v>0</v>
      </c>
      <c r="C989" s="66">
        <f t="shared" si="67"/>
        <v>0</v>
      </c>
      <c r="D989" s="67"/>
      <c r="E989" s="66" t="str">
        <f t="shared" si="68"/>
        <v/>
      </c>
      <c r="F989" s="67"/>
      <c r="G989" s="38" t="e">
        <f t="shared" si="69"/>
        <v>#VALUE!</v>
      </c>
      <c r="H989" s="39"/>
      <c r="I989" s="21"/>
      <c r="J989" s="21"/>
      <c r="L989">
        <f>IF(SUM($B$3:B988) + B989 &gt; $J$25, IF(SUM($B$3:B988) &lt; $J$25, $J$25 - SUM($B$3:B988), 0), B989)</f>
        <v>0</v>
      </c>
      <c r="M989">
        <f t="shared" si="66"/>
        <v>0</v>
      </c>
    </row>
    <row r="990" spans="1:13" x14ac:dyDescent="0.25">
      <c r="A990" s="21">
        <v>988</v>
      </c>
      <c r="B990" s="37">
        <f>IFERROR(VLOOKUP(A990,Inventory!$A$5:$B$5011, 2, FALSE),0)</f>
        <v>0</v>
      </c>
      <c r="C990" s="66">
        <f t="shared" si="67"/>
        <v>0</v>
      </c>
      <c r="D990" s="67"/>
      <c r="E990" s="66" t="str">
        <f t="shared" si="68"/>
        <v/>
      </c>
      <c r="F990" s="67"/>
      <c r="G990" s="38" t="e">
        <f t="shared" si="69"/>
        <v>#VALUE!</v>
      </c>
      <c r="H990" s="39"/>
      <c r="I990" s="21"/>
      <c r="J990" s="21"/>
      <c r="L990">
        <f>IF(SUM($B$3:B989) + B990 &gt; $J$25, IF(SUM($B$3:B989) &lt; $J$25, $J$25 - SUM($B$3:B989), 0), B990)</f>
        <v>0</v>
      </c>
      <c r="M990">
        <f t="shared" si="66"/>
        <v>0</v>
      </c>
    </row>
    <row r="991" spans="1:13" x14ac:dyDescent="0.25">
      <c r="A991" s="21">
        <v>989</v>
      </c>
      <c r="B991" s="37">
        <f>IFERROR(VLOOKUP(A991,Inventory!$A$5:$B$5011, 2, FALSE),0)</f>
        <v>0</v>
      </c>
      <c r="C991" s="66">
        <f t="shared" si="67"/>
        <v>0</v>
      </c>
      <c r="D991" s="67"/>
      <c r="E991" s="66" t="str">
        <f t="shared" si="68"/>
        <v/>
      </c>
      <c r="F991" s="67"/>
      <c r="G991" s="38" t="e">
        <f t="shared" si="69"/>
        <v>#VALUE!</v>
      </c>
      <c r="H991" s="39"/>
      <c r="I991" s="21"/>
      <c r="J991" s="21"/>
      <c r="L991">
        <f>IF(SUM($B$3:B990) + B991 &gt; $J$25, IF(SUM($B$3:B990) &lt; $J$25, $J$25 - SUM($B$3:B990), 0), B991)</f>
        <v>0</v>
      </c>
      <c r="M991">
        <f t="shared" si="66"/>
        <v>0</v>
      </c>
    </row>
    <row r="992" spans="1:13" x14ac:dyDescent="0.25">
      <c r="A992" s="21">
        <v>990</v>
      </c>
      <c r="B992" s="37">
        <f>IFERROR(VLOOKUP(A992,Inventory!$A$5:$B$5011, 2, FALSE),0)</f>
        <v>0</v>
      </c>
      <c r="C992" s="66">
        <f t="shared" si="67"/>
        <v>0</v>
      </c>
      <c r="D992" s="67"/>
      <c r="E992" s="66" t="str">
        <f t="shared" si="68"/>
        <v/>
      </c>
      <c r="F992" s="67"/>
      <c r="G992" s="38" t="e">
        <f t="shared" si="69"/>
        <v>#VALUE!</v>
      </c>
      <c r="H992" s="39"/>
      <c r="I992" s="21"/>
      <c r="J992" s="21"/>
      <c r="L992">
        <f>IF(SUM($B$3:B991) + B992 &gt; $J$25, IF(SUM($B$3:B991) &lt; $J$25, $J$25 - SUM($B$3:B991), 0), B992)</f>
        <v>0</v>
      </c>
      <c r="M992">
        <f t="shared" si="66"/>
        <v>0</v>
      </c>
    </row>
    <row r="993" spans="1:13" x14ac:dyDescent="0.25">
      <c r="A993" s="21">
        <v>991</v>
      </c>
      <c r="B993" s="37">
        <f>IFERROR(VLOOKUP(A993,Inventory!$A$5:$B$5011, 2, FALSE),0)</f>
        <v>0</v>
      </c>
      <c r="C993" s="66">
        <f t="shared" si="67"/>
        <v>0</v>
      </c>
      <c r="D993" s="67"/>
      <c r="E993" s="66" t="str">
        <f t="shared" si="68"/>
        <v/>
      </c>
      <c r="F993" s="67"/>
      <c r="G993" s="38" t="e">
        <f t="shared" si="69"/>
        <v>#VALUE!</v>
      </c>
      <c r="H993" s="39"/>
      <c r="I993" s="21"/>
      <c r="J993" s="21"/>
      <c r="L993">
        <f>IF(SUM($B$3:B992) + B993 &gt; $J$25, IF(SUM($B$3:B992) &lt; $J$25, $J$25 - SUM($B$3:B992), 0), B993)</f>
        <v>0</v>
      </c>
      <c r="M993">
        <f t="shared" si="66"/>
        <v>0</v>
      </c>
    </row>
    <row r="994" spans="1:13" x14ac:dyDescent="0.25">
      <c r="A994" s="21">
        <v>992</v>
      </c>
      <c r="B994" s="37">
        <f>IFERROR(VLOOKUP(A994,Inventory!$A$5:$B$5011, 2, FALSE),0)</f>
        <v>0</v>
      </c>
      <c r="C994" s="66">
        <f t="shared" si="67"/>
        <v>0</v>
      </c>
      <c r="D994" s="67"/>
      <c r="E994" s="66" t="str">
        <f t="shared" si="68"/>
        <v/>
      </c>
      <c r="F994" s="67"/>
      <c r="G994" s="38" t="e">
        <f t="shared" si="69"/>
        <v>#VALUE!</v>
      </c>
      <c r="H994" s="39"/>
      <c r="I994" s="21"/>
      <c r="J994" s="21"/>
      <c r="L994">
        <f>IF(SUM($B$3:B993) + B994 &gt; $J$25, IF(SUM($B$3:B993) &lt; $J$25, $J$25 - SUM($B$3:B993), 0), B994)</f>
        <v>0</v>
      </c>
      <c r="M994">
        <f t="shared" si="66"/>
        <v>0</v>
      </c>
    </row>
    <row r="995" spans="1:13" x14ac:dyDescent="0.25">
      <c r="A995" s="21">
        <v>993</v>
      </c>
      <c r="B995" s="37">
        <f>IFERROR(VLOOKUP(A995,Inventory!$A$5:$B$5011, 2, FALSE),0)</f>
        <v>0</v>
      </c>
      <c r="C995" s="66">
        <f t="shared" si="67"/>
        <v>0</v>
      </c>
      <c r="D995" s="67"/>
      <c r="E995" s="66" t="str">
        <f t="shared" si="68"/>
        <v/>
      </c>
      <c r="F995" s="67"/>
      <c r="G995" s="38" t="e">
        <f t="shared" si="69"/>
        <v>#VALUE!</v>
      </c>
      <c r="H995" s="39"/>
      <c r="I995" s="21"/>
      <c r="J995" s="21"/>
      <c r="L995">
        <f>IF(SUM($B$3:B994) + B995 &gt; $J$25, IF(SUM($B$3:B994) &lt; $J$25, $J$25 - SUM($B$3:B994), 0), B995)</f>
        <v>0</v>
      </c>
      <c r="M995">
        <f t="shared" si="66"/>
        <v>0</v>
      </c>
    </row>
    <row r="996" spans="1:13" x14ac:dyDescent="0.25">
      <c r="A996" s="21">
        <v>994</v>
      </c>
      <c r="B996" s="37">
        <f>IFERROR(VLOOKUP(A996,Inventory!$A$5:$B$5011, 2, FALSE),0)</f>
        <v>0</v>
      </c>
      <c r="C996" s="66">
        <f t="shared" si="67"/>
        <v>0</v>
      </c>
      <c r="D996" s="67"/>
      <c r="E996" s="66" t="str">
        <f t="shared" si="68"/>
        <v/>
      </c>
      <c r="F996" s="67"/>
      <c r="G996" s="38" t="e">
        <f t="shared" si="69"/>
        <v>#VALUE!</v>
      </c>
      <c r="H996" s="39"/>
      <c r="I996" s="21"/>
      <c r="J996" s="21"/>
      <c r="L996">
        <f>IF(SUM($B$3:B995) + B996 &gt; $J$25, IF(SUM($B$3:B995) &lt; $J$25, $J$25 - SUM($B$3:B995), 0), B996)</f>
        <v>0</v>
      </c>
      <c r="M996">
        <f t="shared" si="66"/>
        <v>0</v>
      </c>
    </row>
    <row r="997" spans="1:13" x14ac:dyDescent="0.25">
      <c r="A997" s="21">
        <v>995</v>
      </c>
      <c r="B997" s="37">
        <f>IFERROR(VLOOKUP(A997,Inventory!$A$5:$B$5011, 2, FALSE),0)</f>
        <v>0</v>
      </c>
      <c r="C997" s="66">
        <f t="shared" si="67"/>
        <v>0</v>
      </c>
      <c r="D997" s="67"/>
      <c r="E997" s="66" t="str">
        <f t="shared" si="68"/>
        <v/>
      </c>
      <c r="F997" s="67"/>
      <c r="G997" s="38" t="e">
        <f t="shared" si="69"/>
        <v>#VALUE!</v>
      </c>
      <c r="H997" s="39"/>
      <c r="I997" s="21"/>
      <c r="J997" s="21"/>
      <c r="L997">
        <f>IF(SUM($B$3:B996) + B997 &gt; $J$25, IF(SUM($B$3:B996) &lt; $J$25, $J$25 - SUM($B$3:B996), 0), B997)</f>
        <v>0</v>
      </c>
      <c r="M997">
        <f t="shared" si="66"/>
        <v>0</v>
      </c>
    </row>
    <row r="998" spans="1:13" x14ac:dyDescent="0.25">
      <c r="A998" s="21">
        <v>996</v>
      </c>
      <c r="B998" s="37">
        <f>IFERROR(VLOOKUP(A998,Inventory!$A$5:$B$5011, 2, FALSE),0)</f>
        <v>0</v>
      </c>
      <c r="C998" s="66">
        <f t="shared" si="67"/>
        <v>0</v>
      </c>
      <c r="D998" s="67"/>
      <c r="E998" s="66" t="str">
        <f t="shared" si="68"/>
        <v/>
      </c>
      <c r="F998" s="67"/>
      <c r="G998" s="38" t="e">
        <f t="shared" si="69"/>
        <v>#VALUE!</v>
      </c>
      <c r="H998" s="39"/>
      <c r="I998" s="21"/>
      <c r="J998" s="21"/>
      <c r="L998">
        <f>IF(SUM($B$3:B997) + B998 &gt; $J$25, IF(SUM($B$3:B997) &lt; $J$25, $J$25 - SUM($B$3:B997), 0), B998)</f>
        <v>0</v>
      </c>
      <c r="M998">
        <f t="shared" si="66"/>
        <v>0</v>
      </c>
    </row>
    <row r="999" spans="1:13" x14ac:dyDescent="0.25">
      <c r="A999" s="21">
        <v>997</v>
      </c>
      <c r="B999" s="37">
        <f>IFERROR(VLOOKUP(A999,Inventory!$A$5:$B$5011, 2, FALSE),0)</f>
        <v>0</v>
      </c>
      <c r="C999" s="66">
        <f t="shared" si="67"/>
        <v>0</v>
      </c>
      <c r="D999" s="67"/>
      <c r="E999" s="66" t="str">
        <f t="shared" si="68"/>
        <v/>
      </c>
      <c r="F999" s="67"/>
      <c r="G999" s="38" t="e">
        <f t="shared" si="69"/>
        <v>#VALUE!</v>
      </c>
      <c r="H999" s="39"/>
      <c r="I999" s="21"/>
      <c r="J999" s="21"/>
      <c r="L999">
        <f>IF(SUM($B$3:B998) + B999 &gt; $J$25, IF(SUM($B$3:B998) &lt; $J$25, $J$25 - SUM($B$3:B998), 0), B999)</f>
        <v>0</v>
      </c>
      <c r="M999">
        <f t="shared" si="66"/>
        <v>0</v>
      </c>
    </row>
    <row r="1000" spans="1:13" x14ac:dyDescent="0.25">
      <c r="A1000" s="21">
        <v>998</v>
      </c>
      <c r="B1000" s="37">
        <f>IFERROR(VLOOKUP(A1000,Inventory!$A$5:$B$5011, 2, FALSE),0)</f>
        <v>0</v>
      </c>
      <c r="C1000" s="66">
        <f t="shared" si="67"/>
        <v>0</v>
      </c>
      <c r="D1000" s="67"/>
      <c r="E1000" s="66" t="str">
        <f t="shared" si="68"/>
        <v/>
      </c>
      <c r="F1000" s="67"/>
      <c r="G1000" s="38" t="e">
        <f t="shared" si="69"/>
        <v>#VALUE!</v>
      </c>
      <c r="H1000" s="39"/>
      <c r="I1000" s="21"/>
      <c r="J1000" s="21"/>
      <c r="L1000">
        <f>IF(SUM($B$3:B999) + B1000 &gt; $J$25, IF(SUM($B$3:B999) &lt; $J$25, $J$25 - SUM($B$3:B999), 0), B1000)</f>
        <v>0</v>
      </c>
      <c r="M1000">
        <f t="shared" si="66"/>
        <v>0</v>
      </c>
    </row>
    <row r="1001" spans="1:13" x14ac:dyDescent="0.25">
      <c r="A1001" s="21">
        <v>999</v>
      </c>
      <c r="B1001" s="37">
        <f>IFERROR(VLOOKUP(A1001,Inventory!$A$5:$B$5011, 2, FALSE),0)</f>
        <v>0</v>
      </c>
      <c r="C1001" s="66">
        <f t="shared" si="67"/>
        <v>0</v>
      </c>
      <c r="D1001" s="67"/>
      <c r="E1001" s="66" t="str">
        <f t="shared" si="68"/>
        <v/>
      </c>
      <c r="F1001" s="67"/>
      <c r="G1001" s="38" t="e">
        <f t="shared" si="69"/>
        <v>#VALUE!</v>
      </c>
      <c r="H1001" s="39"/>
      <c r="I1001" s="21"/>
      <c r="J1001" s="21"/>
      <c r="L1001">
        <f>IF(SUM($B$3:B1000) + B1001 &gt; $J$25, IF(SUM($B$3:B1000) &lt; $J$25, $J$25 - SUM($B$3:B1000), 0), B1001)</f>
        <v>0</v>
      </c>
      <c r="M1001">
        <f t="shared" si="66"/>
        <v>0</v>
      </c>
    </row>
    <row r="1002" spans="1:13" x14ac:dyDescent="0.25">
      <c r="A1002" s="21">
        <v>1000</v>
      </c>
      <c r="B1002" s="37">
        <f>IFERROR(VLOOKUP(A1002,Inventory!$A$5:$B$5011, 2, FALSE),0)</f>
        <v>0</v>
      </c>
      <c r="C1002" s="66">
        <f t="shared" si="67"/>
        <v>0</v>
      </c>
      <c r="D1002" s="67"/>
      <c r="E1002" s="66" t="str">
        <f t="shared" si="68"/>
        <v/>
      </c>
      <c r="F1002" s="67"/>
      <c r="G1002" s="38" t="e">
        <f t="shared" si="69"/>
        <v>#VALUE!</v>
      </c>
      <c r="H1002" s="39"/>
      <c r="I1002" s="21"/>
      <c r="J1002" s="21"/>
      <c r="L1002">
        <f>IF(SUM($B$3:B1001) + B1002 &gt; $J$25, IF(SUM($B$3:B1001) &lt; $J$25, $J$25 - SUM($B$3:B1001), 0), B1002)</f>
        <v>0</v>
      </c>
      <c r="M1002">
        <f t="shared" si="66"/>
        <v>0</v>
      </c>
    </row>
    <row r="1003" spans="1:13" x14ac:dyDescent="0.25">
      <c r="A1003" s="21">
        <v>1001</v>
      </c>
      <c r="B1003" s="37">
        <f>IFERROR(VLOOKUP(A1003,Inventory!$A$5:$B$5011, 2, FALSE),0)</f>
        <v>0</v>
      </c>
      <c r="C1003" s="66">
        <f t="shared" si="67"/>
        <v>0</v>
      </c>
      <c r="D1003" s="67"/>
      <c r="E1003" s="66" t="str">
        <f t="shared" si="68"/>
        <v/>
      </c>
      <c r="F1003" s="67"/>
      <c r="G1003" s="38" t="e">
        <f t="shared" si="69"/>
        <v>#VALUE!</v>
      </c>
      <c r="H1003" s="39"/>
      <c r="I1003" s="21"/>
      <c r="J1003" s="21"/>
      <c r="L1003">
        <f>IF(SUM($B$3:B1002) + B1003 &gt; $J$25, IF(SUM($B$3:B1002) &lt; $J$25, $J$25 - SUM($B$3:B1002), 0), B1003)</f>
        <v>0</v>
      </c>
      <c r="M1003">
        <f t="shared" si="66"/>
        <v>0</v>
      </c>
    </row>
    <row r="1004" spans="1:13" x14ac:dyDescent="0.25">
      <c r="A1004" s="21">
        <v>1002</v>
      </c>
      <c r="B1004" s="37">
        <f>IFERROR(VLOOKUP(A1004,Inventory!$A$5:$B$5011, 2, FALSE),0)</f>
        <v>0</v>
      </c>
      <c r="C1004" s="66">
        <f t="shared" si="67"/>
        <v>0</v>
      </c>
      <c r="D1004" s="67"/>
      <c r="E1004" s="66" t="str">
        <f t="shared" si="68"/>
        <v/>
      </c>
      <c r="F1004" s="67"/>
      <c r="G1004" s="38" t="e">
        <f t="shared" si="69"/>
        <v>#VALUE!</v>
      </c>
      <c r="H1004" s="39"/>
      <c r="I1004" s="21"/>
      <c r="J1004" s="21"/>
      <c r="L1004">
        <f>IF(SUM($B$3:B1003) + B1004 &gt; $J$25, IF(SUM($B$3:B1003) &lt; $J$25, $J$25 - SUM($B$3:B1003), 0), B1004)</f>
        <v>0</v>
      </c>
      <c r="M1004">
        <f t="shared" si="66"/>
        <v>0</v>
      </c>
    </row>
    <row r="1005" spans="1:13" x14ac:dyDescent="0.25">
      <c r="A1005" s="21">
        <v>1003</v>
      </c>
      <c r="B1005" s="37">
        <f>IFERROR(VLOOKUP(A1005,Inventory!$A$5:$B$5011, 2, FALSE),0)</f>
        <v>0</v>
      </c>
      <c r="C1005" s="66">
        <f t="shared" si="67"/>
        <v>0</v>
      </c>
      <c r="D1005" s="67"/>
      <c r="E1005" s="66" t="str">
        <f t="shared" si="68"/>
        <v/>
      </c>
      <c r="F1005" s="67"/>
      <c r="G1005" s="38" t="e">
        <f t="shared" si="69"/>
        <v>#VALUE!</v>
      </c>
      <c r="H1005" s="39"/>
      <c r="I1005" s="21"/>
      <c r="J1005" s="21"/>
      <c r="L1005">
        <f>IF(SUM($B$3:B1004) + B1005 &gt; $J$25, IF(SUM($B$3:B1004) &lt; $J$25, $J$25 - SUM($B$3:B1004), 0), B1005)</f>
        <v>0</v>
      </c>
      <c r="M1005">
        <f t="shared" si="66"/>
        <v>0</v>
      </c>
    </row>
    <row r="1006" spans="1:13" x14ac:dyDescent="0.25">
      <c r="A1006" s="21">
        <v>1004</v>
      </c>
      <c r="B1006" s="37">
        <f>IFERROR(VLOOKUP(A1006,Inventory!$A$5:$B$5011, 2, FALSE),0)</f>
        <v>0</v>
      </c>
      <c r="C1006" s="66">
        <f t="shared" si="67"/>
        <v>0</v>
      </c>
      <c r="D1006" s="67"/>
      <c r="E1006" s="66" t="str">
        <f t="shared" si="68"/>
        <v/>
      </c>
      <c r="F1006" s="67"/>
      <c r="G1006" s="38" t="e">
        <f t="shared" si="69"/>
        <v>#VALUE!</v>
      </c>
      <c r="H1006" s="39"/>
      <c r="I1006" s="21"/>
      <c r="J1006" s="21"/>
      <c r="L1006">
        <f>IF(SUM($B$3:B1005) + B1006 &gt; $J$25, IF(SUM($B$3:B1005) &lt; $J$25, $J$25 - SUM($B$3:B1005), 0), B1006)</f>
        <v>0</v>
      </c>
      <c r="M1006">
        <f t="shared" si="66"/>
        <v>0</v>
      </c>
    </row>
    <row r="1007" spans="1:13" x14ac:dyDescent="0.25">
      <c r="A1007" s="21">
        <v>1005</v>
      </c>
      <c r="B1007" s="37">
        <f>IFERROR(VLOOKUP(A1007,Inventory!$A$5:$B$5011, 2, FALSE),0)</f>
        <v>0</v>
      </c>
      <c r="C1007" s="66">
        <f t="shared" si="67"/>
        <v>0</v>
      </c>
      <c r="D1007" s="67"/>
      <c r="E1007" s="66" t="str">
        <f t="shared" si="68"/>
        <v/>
      </c>
      <c r="F1007" s="67"/>
      <c r="G1007" s="38" t="e">
        <f t="shared" si="69"/>
        <v>#VALUE!</v>
      </c>
      <c r="H1007" s="39"/>
      <c r="I1007" s="21"/>
      <c r="J1007" s="21"/>
      <c r="L1007">
        <f>IF(SUM($B$3:B1006) + B1007 &gt; $J$25, IF(SUM($B$3:B1006) &lt; $J$25, $J$25 - SUM($B$3:B1006), 0), B1007)</f>
        <v>0</v>
      </c>
      <c r="M1007">
        <f t="shared" si="66"/>
        <v>0</v>
      </c>
    </row>
    <row r="1008" spans="1:13" x14ac:dyDescent="0.25">
      <c r="A1008" s="21">
        <v>1006</v>
      </c>
      <c r="B1008" s="37">
        <f>IFERROR(VLOOKUP(A1008,Inventory!$A$5:$B$5011, 2, FALSE),0)</f>
        <v>0</v>
      </c>
      <c r="C1008" s="66">
        <f t="shared" si="67"/>
        <v>0</v>
      </c>
      <c r="D1008" s="67"/>
      <c r="E1008" s="66" t="str">
        <f t="shared" si="68"/>
        <v/>
      </c>
      <c r="F1008" s="67"/>
      <c r="G1008" s="38" t="e">
        <f t="shared" si="69"/>
        <v>#VALUE!</v>
      </c>
      <c r="H1008" s="39"/>
      <c r="I1008" s="21"/>
      <c r="J1008" s="21"/>
      <c r="L1008">
        <f>IF(SUM($B$3:B1007) + B1008 &gt; $J$25, IF(SUM($B$3:B1007) &lt; $J$25, $J$25 - SUM($B$3:B1007), 0), B1008)</f>
        <v>0</v>
      </c>
      <c r="M1008">
        <f t="shared" si="66"/>
        <v>0</v>
      </c>
    </row>
    <row r="1009" spans="1:13" x14ac:dyDescent="0.25">
      <c r="A1009" s="21">
        <v>1007</v>
      </c>
      <c r="B1009" s="37">
        <f>IFERROR(VLOOKUP(A1009,Inventory!$A$5:$B$5011, 2, FALSE),0)</f>
        <v>0</v>
      </c>
      <c r="C1009" s="66">
        <f t="shared" si="67"/>
        <v>0</v>
      </c>
      <c r="D1009" s="67"/>
      <c r="E1009" s="66" t="str">
        <f t="shared" si="68"/>
        <v/>
      </c>
      <c r="F1009" s="67"/>
      <c r="G1009" s="38" t="e">
        <f t="shared" si="69"/>
        <v>#VALUE!</v>
      </c>
      <c r="H1009" s="39"/>
      <c r="I1009" s="21"/>
      <c r="J1009" s="21"/>
      <c r="L1009">
        <f>IF(SUM($B$3:B1008) + B1009 &gt; $J$25, IF(SUM($B$3:B1008) &lt; $J$25, $J$25 - SUM($B$3:B1008), 0), B1009)</f>
        <v>0</v>
      </c>
      <c r="M1009">
        <f t="shared" si="66"/>
        <v>0</v>
      </c>
    </row>
    <row r="1010" spans="1:13" x14ac:dyDescent="0.25">
      <c r="A1010" s="21">
        <v>1008</v>
      </c>
      <c r="B1010" s="37">
        <f>IFERROR(VLOOKUP(A1010,Inventory!$A$5:$B$5011, 2, FALSE),0)</f>
        <v>0</v>
      </c>
      <c r="C1010" s="66">
        <f t="shared" si="67"/>
        <v>0</v>
      </c>
      <c r="D1010" s="67"/>
      <c r="E1010" s="66" t="str">
        <f t="shared" si="68"/>
        <v/>
      </c>
      <c r="F1010" s="67"/>
      <c r="G1010" s="38" t="e">
        <f t="shared" si="69"/>
        <v>#VALUE!</v>
      </c>
      <c r="H1010" s="39"/>
      <c r="I1010" s="21"/>
      <c r="J1010" s="21"/>
      <c r="L1010">
        <f>IF(SUM($B$3:B1009) + B1010 &gt; $J$25, IF(SUM($B$3:B1009) &lt; $J$25, $J$25 - SUM($B$3:B1009), 0), B1010)</f>
        <v>0</v>
      </c>
      <c r="M1010">
        <f t="shared" si="66"/>
        <v>0</v>
      </c>
    </row>
    <row r="1011" spans="1:13" x14ac:dyDescent="0.25">
      <c r="A1011" s="21">
        <v>1009</v>
      </c>
      <c r="B1011" s="37">
        <f>IFERROR(VLOOKUP(A1011,Inventory!$A$5:$B$5011, 2, FALSE),0)</f>
        <v>0</v>
      </c>
      <c r="C1011" s="66">
        <f t="shared" si="67"/>
        <v>0</v>
      </c>
      <c r="D1011" s="67"/>
      <c r="E1011" s="66" t="str">
        <f t="shared" si="68"/>
        <v/>
      </c>
      <c r="F1011" s="67"/>
      <c r="G1011" s="38" t="e">
        <f t="shared" si="69"/>
        <v>#VALUE!</v>
      </c>
      <c r="H1011" s="39"/>
      <c r="I1011" s="21"/>
      <c r="J1011" s="21"/>
      <c r="L1011">
        <f>IF(SUM($B$3:B1010) + B1011 &gt; $J$25, IF(SUM($B$3:B1010) &lt; $J$25, $J$25 - SUM($B$3:B1010), 0), B1011)</f>
        <v>0</v>
      </c>
      <c r="M1011">
        <f t="shared" si="66"/>
        <v>0</v>
      </c>
    </row>
    <row r="1012" spans="1:13" x14ac:dyDescent="0.25">
      <c r="A1012" s="21">
        <v>1010</v>
      </c>
      <c r="B1012" s="37">
        <f>IFERROR(VLOOKUP(A1012,Inventory!$A$5:$B$5011, 2, FALSE),0)</f>
        <v>0</v>
      </c>
      <c r="C1012" s="66">
        <f t="shared" si="67"/>
        <v>0</v>
      </c>
      <c r="D1012" s="67"/>
      <c r="E1012" s="66" t="str">
        <f t="shared" si="68"/>
        <v/>
      </c>
      <c r="F1012" s="67"/>
      <c r="G1012" s="38" t="e">
        <f t="shared" si="69"/>
        <v>#VALUE!</v>
      </c>
      <c r="H1012" s="39"/>
      <c r="I1012" s="21"/>
      <c r="J1012" s="21"/>
      <c r="L1012">
        <f>IF(SUM($B$3:B1011) + B1012 &gt; $J$25, IF(SUM($B$3:B1011) &lt; $J$25, $J$25 - SUM($B$3:B1011), 0), B1012)</f>
        <v>0</v>
      </c>
      <c r="M1012">
        <f t="shared" si="66"/>
        <v>0</v>
      </c>
    </row>
    <row r="1013" spans="1:13" x14ac:dyDescent="0.25">
      <c r="A1013" s="21">
        <v>1011</v>
      </c>
      <c r="B1013" s="37">
        <f>IFERROR(VLOOKUP(A1013,Inventory!$A$5:$B$5011, 2, FALSE),0)</f>
        <v>0</v>
      </c>
      <c r="C1013" s="66">
        <f t="shared" si="67"/>
        <v>0</v>
      </c>
      <c r="D1013" s="67"/>
      <c r="E1013" s="66" t="str">
        <f t="shared" si="68"/>
        <v/>
      </c>
      <c r="F1013" s="67"/>
      <c r="G1013" s="38" t="e">
        <f t="shared" si="69"/>
        <v>#VALUE!</v>
      </c>
      <c r="H1013" s="39"/>
      <c r="I1013" s="21"/>
      <c r="J1013" s="21"/>
      <c r="L1013">
        <f>IF(SUM($B$3:B1012) + B1013 &gt; $J$25, IF(SUM($B$3:B1012) &lt; $J$25, $J$25 - SUM($B$3:B1012), 0), B1013)</f>
        <v>0</v>
      </c>
      <c r="M1013">
        <f t="shared" si="66"/>
        <v>0</v>
      </c>
    </row>
    <row r="1014" spans="1:13" x14ac:dyDescent="0.25">
      <c r="A1014" s="21">
        <v>1012</v>
      </c>
      <c r="B1014" s="37">
        <f>IFERROR(VLOOKUP(A1014,Inventory!$A$5:$B$5011, 2, FALSE),0)</f>
        <v>0</v>
      </c>
      <c r="C1014" s="66">
        <f t="shared" si="67"/>
        <v>0</v>
      </c>
      <c r="D1014" s="67"/>
      <c r="E1014" s="66" t="str">
        <f t="shared" si="68"/>
        <v/>
      </c>
      <c r="F1014" s="67"/>
      <c r="G1014" s="38" t="e">
        <f t="shared" si="69"/>
        <v>#VALUE!</v>
      </c>
      <c r="H1014" s="39"/>
      <c r="I1014" s="21"/>
      <c r="J1014" s="21"/>
      <c r="L1014">
        <f>IF(SUM($B$3:B1013) + B1014 &gt; $J$25, IF(SUM($B$3:B1013) &lt; $J$25, $J$25 - SUM($B$3:B1013), 0), B1014)</f>
        <v>0</v>
      </c>
      <c r="M1014">
        <f t="shared" si="66"/>
        <v>0</v>
      </c>
    </row>
    <row r="1015" spans="1:13" x14ac:dyDescent="0.25">
      <c r="A1015" s="21">
        <v>1013</v>
      </c>
      <c r="B1015" s="37">
        <f>IFERROR(VLOOKUP(A1015,Inventory!$A$5:$B$5011, 2, FALSE),0)</f>
        <v>0</v>
      </c>
      <c r="C1015" s="66">
        <f t="shared" si="67"/>
        <v>0</v>
      </c>
      <c r="D1015" s="67"/>
      <c r="E1015" s="66" t="str">
        <f t="shared" si="68"/>
        <v/>
      </c>
      <c r="F1015" s="67"/>
      <c r="G1015" s="38" t="e">
        <f t="shared" si="69"/>
        <v>#VALUE!</v>
      </c>
      <c r="H1015" s="39"/>
      <c r="I1015" s="21"/>
      <c r="J1015" s="21"/>
      <c r="L1015">
        <f>IF(SUM($B$3:B1014) + B1015 &gt; $J$25, IF(SUM($B$3:B1014) &lt; $J$25, $J$25 - SUM($B$3:B1014), 0), B1015)</f>
        <v>0</v>
      </c>
      <c r="M1015">
        <f t="shared" si="66"/>
        <v>0</v>
      </c>
    </row>
    <row r="1016" spans="1:13" x14ac:dyDescent="0.25">
      <c r="A1016" s="21">
        <v>1014</v>
      </c>
      <c r="B1016" s="37">
        <f>IFERROR(VLOOKUP(A1016,Inventory!$A$5:$B$5011, 2, FALSE),0)</f>
        <v>0</v>
      </c>
      <c r="C1016" s="66">
        <f t="shared" si="67"/>
        <v>0</v>
      </c>
      <c r="D1016" s="67"/>
      <c r="E1016" s="66" t="str">
        <f t="shared" si="68"/>
        <v/>
      </c>
      <c r="F1016" s="67"/>
      <c r="G1016" s="38" t="e">
        <f t="shared" si="69"/>
        <v>#VALUE!</v>
      </c>
      <c r="H1016" s="39"/>
      <c r="I1016" s="21"/>
      <c r="J1016" s="21"/>
      <c r="L1016">
        <f>IF(SUM($B$3:B1015) + B1016 &gt; $J$25, IF(SUM($B$3:B1015) &lt; $J$25, $J$25 - SUM($B$3:B1015), 0), B1016)</f>
        <v>0</v>
      </c>
      <c r="M1016">
        <f t="shared" si="66"/>
        <v>0</v>
      </c>
    </row>
    <row r="1017" spans="1:13" x14ac:dyDescent="0.25">
      <c r="A1017" s="21">
        <v>1015</v>
      </c>
      <c r="B1017" s="37">
        <f>IFERROR(VLOOKUP(A1017,Inventory!$A$5:$B$5011, 2, FALSE),0)</f>
        <v>0</v>
      </c>
      <c r="C1017" s="66">
        <f t="shared" si="67"/>
        <v>0</v>
      </c>
      <c r="D1017" s="67"/>
      <c r="E1017" s="66" t="str">
        <f t="shared" si="68"/>
        <v/>
      </c>
      <c r="F1017" s="67"/>
      <c r="G1017" s="38" t="e">
        <f t="shared" si="69"/>
        <v>#VALUE!</v>
      </c>
      <c r="H1017" s="39"/>
      <c r="I1017" s="21"/>
      <c r="J1017" s="21"/>
      <c r="L1017">
        <f>IF(SUM($B$3:B1016) + B1017 &gt; $J$25, IF(SUM($B$3:B1016) &lt; $J$25, $J$25 - SUM($B$3:B1016), 0), B1017)</f>
        <v>0</v>
      </c>
      <c r="M1017">
        <f t="shared" si="66"/>
        <v>0</v>
      </c>
    </row>
    <row r="1018" spans="1:13" x14ac:dyDescent="0.25">
      <c r="A1018" s="21">
        <v>1016</v>
      </c>
      <c r="B1018" s="37">
        <f>IFERROR(VLOOKUP(A1018,Inventory!$A$5:$B$5011, 2, FALSE),0)</f>
        <v>0</v>
      </c>
      <c r="C1018" s="66">
        <f t="shared" si="67"/>
        <v>0</v>
      </c>
      <c r="D1018" s="67"/>
      <c r="E1018" s="66" t="str">
        <f t="shared" si="68"/>
        <v/>
      </c>
      <c r="F1018" s="67"/>
      <c r="G1018" s="38" t="e">
        <f t="shared" si="69"/>
        <v>#VALUE!</v>
      </c>
      <c r="H1018" s="39"/>
      <c r="I1018" s="21"/>
      <c r="J1018" s="21"/>
      <c r="L1018">
        <f>IF(SUM($B$3:B1017) + B1018 &gt; $J$25, IF(SUM($B$3:B1017) &lt; $J$25, $J$25 - SUM($B$3:B1017), 0), B1018)</f>
        <v>0</v>
      </c>
      <c r="M1018">
        <f t="shared" si="66"/>
        <v>0</v>
      </c>
    </row>
    <row r="1019" spans="1:13" x14ac:dyDescent="0.25">
      <c r="A1019" s="21">
        <v>1017</v>
      </c>
      <c r="B1019" s="37">
        <f>IFERROR(VLOOKUP(A1019,Inventory!$A$5:$B$5011, 2, FALSE),0)</f>
        <v>0</v>
      </c>
      <c r="C1019" s="66">
        <f t="shared" si="67"/>
        <v>0</v>
      </c>
      <c r="D1019" s="67"/>
      <c r="E1019" s="66" t="str">
        <f t="shared" si="68"/>
        <v/>
      </c>
      <c r="F1019" s="67"/>
      <c r="G1019" s="38" t="e">
        <f t="shared" si="69"/>
        <v>#VALUE!</v>
      </c>
      <c r="H1019" s="39"/>
      <c r="I1019" s="21"/>
      <c r="J1019" s="21"/>
      <c r="L1019">
        <f>IF(SUM($B$3:B1018) + B1019 &gt; $J$25, IF(SUM($B$3:B1018) &lt; $J$25, $J$25 - SUM($B$3:B1018), 0), B1019)</f>
        <v>0</v>
      </c>
      <c r="M1019">
        <f t="shared" si="66"/>
        <v>0</v>
      </c>
    </row>
    <row r="1020" spans="1:13" x14ac:dyDescent="0.25">
      <c r="A1020" s="21">
        <v>1018</v>
      </c>
      <c r="B1020" s="37">
        <f>IFERROR(VLOOKUP(A1020,Inventory!$A$5:$B$5011, 2, FALSE),0)</f>
        <v>0</v>
      </c>
      <c r="C1020" s="66">
        <f t="shared" si="67"/>
        <v>0</v>
      </c>
      <c r="D1020" s="67"/>
      <c r="E1020" s="66" t="str">
        <f t="shared" si="68"/>
        <v/>
      </c>
      <c r="F1020" s="67"/>
      <c r="G1020" s="38" t="e">
        <f t="shared" si="69"/>
        <v>#VALUE!</v>
      </c>
      <c r="H1020" s="39"/>
      <c r="I1020" s="21"/>
      <c r="J1020" s="21"/>
      <c r="L1020">
        <f>IF(SUM($B$3:B1019) + B1020 &gt; $J$25, IF(SUM($B$3:B1019) &lt; $J$25, $J$25 - SUM($B$3:B1019), 0), B1020)</f>
        <v>0</v>
      </c>
      <c r="M1020">
        <f t="shared" si="66"/>
        <v>0</v>
      </c>
    </row>
    <row r="1021" spans="1:13" x14ac:dyDescent="0.25">
      <c r="A1021" s="21">
        <v>1019</v>
      </c>
      <c r="B1021" s="37">
        <f>IFERROR(VLOOKUP(A1021,Inventory!$A$5:$B$5011, 2, FALSE),0)</f>
        <v>0</v>
      </c>
      <c r="C1021" s="66">
        <f t="shared" si="67"/>
        <v>0</v>
      </c>
      <c r="D1021" s="67"/>
      <c r="E1021" s="66" t="str">
        <f t="shared" si="68"/>
        <v/>
      </c>
      <c r="F1021" s="67"/>
      <c r="G1021" s="38" t="e">
        <f t="shared" si="69"/>
        <v>#VALUE!</v>
      </c>
      <c r="H1021" s="39"/>
      <c r="I1021" s="21"/>
      <c r="J1021" s="21"/>
      <c r="L1021">
        <f>IF(SUM($B$3:B1020) + B1021 &gt; $J$25, IF(SUM($B$3:B1020) &lt; $J$25, $J$25 - SUM($B$3:B1020), 0), B1021)</f>
        <v>0</v>
      </c>
      <c r="M1021">
        <f t="shared" si="66"/>
        <v>0</v>
      </c>
    </row>
    <row r="1022" spans="1:13" x14ac:dyDescent="0.25">
      <c r="A1022" s="21">
        <v>1020</v>
      </c>
      <c r="B1022" s="37">
        <f>IFERROR(VLOOKUP(A1022,Inventory!$A$5:$B$5011, 2, FALSE),0)</f>
        <v>0</v>
      </c>
      <c r="C1022" s="66">
        <f t="shared" si="67"/>
        <v>0</v>
      </c>
      <c r="D1022" s="67"/>
      <c r="E1022" s="66" t="str">
        <f t="shared" si="68"/>
        <v/>
      </c>
      <c r="F1022" s="67"/>
      <c r="G1022" s="38" t="e">
        <f t="shared" si="69"/>
        <v>#VALUE!</v>
      </c>
      <c r="H1022" s="39"/>
      <c r="I1022" s="21"/>
      <c r="J1022" s="21"/>
      <c r="L1022">
        <f>IF(SUM($B$3:B1021) + B1022 &gt; $J$25, IF(SUM($B$3:B1021) &lt; $J$25, $J$25 - SUM($B$3:B1021), 0), B1022)</f>
        <v>0</v>
      </c>
      <c r="M1022">
        <f t="shared" si="66"/>
        <v>0</v>
      </c>
    </row>
    <row r="1023" spans="1:13" x14ac:dyDescent="0.25">
      <c r="A1023" s="21">
        <v>1021</v>
      </c>
      <c r="B1023" s="37">
        <f>IFERROR(VLOOKUP(A1023,Inventory!$A$5:$B$5011, 2, FALSE),0)</f>
        <v>0</v>
      </c>
      <c r="C1023" s="66">
        <f t="shared" si="67"/>
        <v>0</v>
      </c>
      <c r="D1023" s="67"/>
      <c r="E1023" s="66" t="str">
        <f t="shared" si="68"/>
        <v/>
      </c>
      <c r="F1023" s="67"/>
      <c r="G1023" s="38" t="e">
        <f t="shared" si="69"/>
        <v>#VALUE!</v>
      </c>
      <c r="H1023" s="39"/>
      <c r="I1023" s="21"/>
      <c r="J1023" s="21"/>
      <c r="L1023">
        <f>IF(SUM($B$3:B1022) + B1023 &gt; $J$25, IF(SUM($B$3:B1022) &lt; $J$25, $J$25 - SUM($B$3:B1022), 0), B1023)</f>
        <v>0</v>
      </c>
      <c r="M1023">
        <f t="shared" si="66"/>
        <v>0</v>
      </c>
    </row>
    <row r="1024" spans="1:13" x14ac:dyDescent="0.25">
      <c r="A1024" s="21">
        <v>1022</v>
      </c>
      <c r="B1024" s="37">
        <f>IFERROR(VLOOKUP(A1024,Inventory!$A$5:$B$5011, 2, FALSE),0)</f>
        <v>0</v>
      </c>
      <c r="C1024" s="66">
        <f t="shared" si="67"/>
        <v>0</v>
      </c>
      <c r="D1024" s="67"/>
      <c r="E1024" s="66" t="str">
        <f t="shared" si="68"/>
        <v/>
      </c>
      <c r="F1024" s="67"/>
      <c r="G1024" s="38" t="e">
        <f t="shared" si="69"/>
        <v>#VALUE!</v>
      </c>
      <c r="H1024" s="39"/>
      <c r="I1024" s="21"/>
      <c r="J1024" s="21"/>
      <c r="L1024">
        <f>IF(SUM($B$3:B1023) + B1024 &gt; $J$25, IF(SUM($B$3:B1023) &lt; $J$25, $J$25 - SUM($B$3:B1023), 0), B1024)</f>
        <v>0</v>
      </c>
      <c r="M1024">
        <f t="shared" si="66"/>
        <v>0</v>
      </c>
    </row>
    <row r="1025" spans="1:13" x14ac:dyDescent="0.25">
      <c r="A1025" s="21">
        <v>1023</v>
      </c>
      <c r="B1025" s="37">
        <f>IFERROR(VLOOKUP(A1025,Inventory!$A$5:$B$5011, 2, FALSE),0)</f>
        <v>0</v>
      </c>
      <c r="C1025" s="66">
        <f t="shared" si="67"/>
        <v>0</v>
      </c>
      <c r="D1025" s="67"/>
      <c r="E1025" s="66" t="str">
        <f t="shared" si="68"/>
        <v/>
      </c>
      <c r="F1025" s="67"/>
      <c r="G1025" s="38" t="e">
        <f t="shared" si="69"/>
        <v>#VALUE!</v>
      </c>
      <c r="H1025" s="39"/>
      <c r="I1025" s="21"/>
      <c r="J1025" s="21"/>
      <c r="L1025">
        <f>IF(SUM($B$3:B1024) + B1025 &gt; $J$25, IF(SUM($B$3:B1024) &lt; $J$25, $J$25 - SUM($B$3:B1024), 0), B1025)</f>
        <v>0</v>
      </c>
      <c r="M1025">
        <f t="shared" si="66"/>
        <v>0</v>
      </c>
    </row>
    <row r="1026" spans="1:13" x14ac:dyDescent="0.25">
      <c r="A1026" s="21">
        <v>1024</v>
      </c>
      <c r="B1026" s="37">
        <f>IFERROR(VLOOKUP(A1026,Inventory!$A$5:$B$5011, 2, FALSE),0)</f>
        <v>0</v>
      </c>
      <c r="C1026" s="66">
        <f t="shared" si="67"/>
        <v>0</v>
      </c>
      <c r="D1026" s="67"/>
      <c r="E1026" s="66" t="str">
        <f t="shared" si="68"/>
        <v/>
      </c>
      <c r="F1026" s="67"/>
      <c r="G1026" s="38" t="e">
        <f t="shared" si="69"/>
        <v>#VALUE!</v>
      </c>
      <c r="H1026" s="39"/>
      <c r="I1026" s="21"/>
      <c r="J1026" s="21"/>
      <c r="L1026">
        <f>IF(SUM($B$3:B1025) + B1026 &gt; $J$25, IF(SUM($B$3:B1025) &lt; $J$25, $J$25 - SUM($B$3:B1025), 0), B1026)</f>
        <v>0</v>
      </c>
      <c r="M1026">
        <f t="shared" si="66"/>
        <v>0</v>
      </c>
    </row>
    <row r="1027" spans="1:13" x14ac:dyDescent="0.25">
      <c r="A1027" s="21">
        <v>1025</v>
      </c>
      <c r="B1027" s="37">
        <f>IFERROR(VLOOKUP(A1027,Inventory!$A$5:$B$5011, 2, FALSE),0)</f>
        <v>0</v>
      </c>
      <c r="C1027" s="66">
        <f t="shared" si="67"/>
        <v>0</v>
      </c>
      <c r="D1027" s="67"/>
      <c r="E1027" s="66" t="str">
        <f t="shared" si="68"/>
        <v/>
      </c>
      <c r="F1027" s="67"/>
      <c r="G1027" s="38" t="e">
        <f t="shared" si="69"/>
        <v>#VALUE!</v>
      </c>
      <c r="H1027" s="39"/>
      <c r="I1027" s="21"/>
      <c r="J1027" s="21"/>
      <c r="L1027">
        <f>IF(SUM($B$3:B1026) + B1027 &gt; $J$25, IF(SUM($B$3:B1026) &lt; $J$25, $J$25 - SUM($B$3:B1026), 0), B1027)</f>
        <v>0</v>
      </c>
      <c r="M1027">
        <f t="shared" si="66"/>
        <v>0</v>
      </c>
    </row>
    <row r="1028" spans="1:13" x14ac:dyDescent="0.25">
      <c r="A1028" s="21">
        <v>1026</v>
      </c>
      <c r="B1028" s="37">
        <f>IFERROR(VLOOKUP(A1028,Inventory!$A$5:$B$5011, 2, FALSE),0)</f>
        <v>0</v>
      </c>
      <c r="C1028" s="66">
        <f t="shared" si="67"/>
        <v>0</v>
      </c>
      <c r="D1028" s="67"/>
      <c r="E1028" s="66" t="str">
        <f t="shared" si="68"/>
        <v/>
      </c>
      <c r="F1028" s="67"/>
      <c r="G1028" s="38" t="e">
        <f t="shared" si="69"/>
        <v>#VALUE!</v>
      </c>
      <c r="H1028" s="39"/>
      <c r="I1028" s="21"/>
      <c r="J1028" s="21"/>
      <c r="L1028">
        <f>IF(SUM($B$3:B1027) + B1028 &gt; $J$25, IF(SUM($B$3:B1027) &lt; $J$25, $J$25 - SUM($B$3:B1027), 0), B1028)</f>
        <v>0</v>
      </c>
      <c r="M1028">
        <f t="shared" si="66"/>
        <v>0</v>
      </c>
    </row>
    <row r="1029" spans="1:13" x14ac:dyDescent="0.25">
      <c r="A1029" s="21">
        <v>1027</v>
      </c>
      <c r="B1029" s="37">
        <f>IFERROR(VLOOKUP(A1029,Inventory!$A$5:$B$5011, 2, FALSE),0)</f>
        <v>0</v>
      </c>
      <c r="C1029" s="66">
        <f t="shared" si="67"/>
        <v>0</v>
      </c>
      <c r="D1029" s="67"/>
      <c r="E1029" s="66" t="str">
        <f t="shared" si="68"/>
        <v/>
      </c>
      <c r="F1029" s="67"/>
      <c r="G1029" s="38" t="e">
        <f t="shared" si="69"/>
        <v>#VALUE!</v>
      </c>
      <c r="H1029" s="39"/>
      <c r="I1029" s="21"/>
      <c r="J1029" s="21"/>
      <c r="L1029">
        <f>IF(SUM($B$3:B1028) + B1029 &gt; $J$25, IF(SUM($B$3:B1028) &lt; $J$25, $J$25 - SUM($B$3:B1028), 0), B1029)</f>
        <v>0</v>
      </c>
      <c r="M1029">
        <f t="shared" ref="M1029:M1092" si="70">IF(L1028&gt;=$J$25,L1029,(L1029+L1028))</f>
        <v>0</v>
      </c>
    </row>
    <row r="1030" spans="1:13" x14ac:dyDescent="0.25">
      <c r="A1030" s="21">
        <v>1028</v>
      </c>
      <c r="B1030" s="37">
        <f>IFERROR(VLOOKUP(A1030,Inventory!$A$5:$B$5011, 2, FALSE),0)</f>
        <v>0</v>
      </c>
      <c r="C1030" s="66">
        <f t="shared" si="67"/>
        <v>0</v>
      </c>
      <c r="D1030" s="67"/>
      <c r="E1030" s="66" t="str">
        <f t="shared" si="68"/>
        <v/>
      </c>
      <c r="F1030" s="67"/>
      <c r="G1030" s="38" t="e">
        <f t="shared" si="69"/>
        <v>#VALUE!</v>
      </c>
      <c r="H1030" s="39"/>
      <c r="I1030" s="21"/>
      <c r="J1030" s="21"/>
      <c r="L1030">
        <f>IF(SUM($B$3:B1029) + B1030 &gt; $J$25, IF(SUM($B$3:B1029) &lt; $J$25, $J$25 - SUM($B$3:B1029), 0), B1030)</f>
        <v>0</v>
      </c>
      <c r="M1030">
        <f t="shared" si="70"/>
        <v>0</v>
      </c>
    </row>
    <row r="1031" spans="1:13" x14ac:dyDescent="0.25">
      <c r="A1031" s="21">
        <v>1029</v>
      </c>
      <c r="B1031" s="37">
        <f>IFERROR(VLOOKUP(A1031,Inventory!$A$5:$B$5011, 2, FALSE),0)</f>
        <v>0</v>
      </c>
      <c r="C1031" s="66">
        <f t="shared" si="67"/>
        <v>0</v>
      </c>
      <c r="D1031" s="67"/>
      <c r="E1031" s="66" t="str">
        <f t="shared" si="68"/>
        <v/>
      </c>
      <c r="F1031" s="67"/>
      <c r="G1031" s="38" t="e">
        <f t="shared" si="69"/>
        <v>#VALUE!</v>
      </c>
      <c r="H1031" s="39"/>
      <c r="I1031" s="21"/>
      <c r="J1031" s="21"/>
      <c r="L1031">
        <f>IF(SUM($B$3:B1030) + B1031 &gt; $J$25, IF(SUM($B$3:B1030) &lt; $J$25, $J$25 - SUM($B$3:B1030), 0), B1031)</f>
        <v>0</v>
      </c>
      <c r="M1031">
        <f t="shared" si="70"/>
        <v>0</v>
      </c>
    </row>
    <row r="1032" spans="1:13" x14ac:dyDescent="0.25">
      <c r="A1032" s="21">
        <v>1030</v>
      </c>
      <c r="B1032" s="37">
        <f>IFERROR(VLOOKUP(A1032,Inventory!$A$5:$B$5011, 2, FALSE),0)</f>
        <v>0</v>
      </c>
      <c r="C1032" s="66">
        <f t="shared" si="67"/>
        <v>0</v>
      </c>
      <c r="D1032" s="67"/>
      <c r="E1032" s="66" t="str">
        <f t="shared" si="68"/>
        <v/>
      </c>
      <c r="F1032" s="67"/>
      <c r="G1032" s="38" t="e">
        <f t="shared" si="69"/>
        <v>#VALUE!</v>
      </c>
      <c r="H1032" s="39"/>
      <c r="I1032" s="21"/>
      <c r="J1032" s="21"/>
      <c r="L1032">
        <f>IF(SUM($B$3:B1031) + B1032 &gt; $J$25, IF(SUM($B$3:B1031) &lt; $J$25, $J$25 - SUM($B$3:B1031), 0), B1032)</f>
        <v>0</v>
      </c>
      <c r="M1032">
        <f t="shared" si="70"/>
        <v>0</v>
      </c>
    </row>
    <row r="1033" spans="1:13" x14ac:dyDescent="0.25">
      <c r="A1033" s="21">
        <v>1031</v>
      </c>
      <c r="B1033" s="37">
        <f>IFERROR(VLOOKUP(A1033,Inventory!$A$5:$B$5011, 2, FALSE),0)</f>
        <v>0</v>
      </c>
      <c r="C1033" s="66">
        <f t="shared" si="67"/>
        <v>0</v>
      </c>
      <c r="D1033" s="67"/>
      <c r="E1033" s="66" t="str">
        <f t="shared" si="68"/>
        <v/>
      </c>
      <c r="F1033" s="67"/>
      <c r="G1033" s="38" t="e">
        <f t="shared" si="69"/>
        <v>#VALUE!</v>
      </c>
      <c r="H1033" s="39"/>
      <c r="I1033" s="21"/>
      <c r="J1033" s="21"/>
      <c r="L1033">
        <f>IF(SUM($B$3:B1032) + B1033 &gt; $J$25, IF(SUM($B$3:B1032) &lt; $J$25, $J$25 - SUM($B$3:B1032), 0), B1033)</f>
        <v>0</v>
      </c>
      <c r="M1033">
        <f t="shared" si="70"/>
        <v>0</v>
      </c>
    </row>
    <row r="1034" spans="1:13" x14ac:dyDescent="0.25">
      <c r="A1034" s="21">
        <v>1032</v>
      </c>
      <c r="B1034" s="37">
        <f>IFERROR(VLOOKUP(A1034,Inventory!$A$5:$B$5011, 2, FALSE),0)</f>
        <v>0</v>
      </c>
      <c r="C1034" s="66">
        <f t="shared" si="67"/>
        <v>0</v>
      </c>
      <c r="D1034" s="67"/>
      <c r="E1034" s="66" t="str">
        <f t="shared" si="68"/>
        <v/>
      </c>
      <c r="F1034" s="67"/>
      <c r="G1034" s="38" t="e">
        <f t="shared" si="69"/>
        <v>#VALUE!</v>
      </c>
      <c r="H1034" s="39"/>
      <c r="I1034" s="21"/>
      <c r="J1034" s="21"/>
      <c r="L1034">
        <f>IF(SUM($B$3:B1033) + B1034 &gt; $J$25, IF(SUM($B$3:B1033) &lt; $J$25, $J$25 - SUM($B$3:B1033), 0), B1034)</f>
        <v>0</v>
      </c>
      <c r="M1034">
        <f t="shared" si="70"/>
        <v>0</v>
      </c>
    </row>
    <row r="1035" spans="1:13" x14ac:dyDescent="0.25">
      <c r="A1035" s="21">
        <v>1033</v>
      </c>
      <c r="B1035" s="37">
        <f>IFERROR(VLOOKUP(A1035,Inventory!$A$5:$B$5011, 2, FALSE),0)</f>
        <v>0</v>
      </c>
      <c r="C1035" s="66">
        <f t="shared" si="67"/>
        <v>0</v>
      </c>
      <c r="D1035" s="67"/>
      <c r="E1035" s="66" t="str">
        <f t="shared" si="68"/>
        <v/>
      </c>
      <c r="F1035" s="67"/>
      <c r="G1035" s="38" t="e">
        <f t="shared" si="69"/>
        <v>#VALUE!</v>
      </c>
      <c r="H1035" s="39"/>
      <c r="I1035" s="21"/>
      <c r="J1035" s="21"/>
      <c r="L1035">
        <f>IF(SUM($B$3:B1034) + B1035 &gt; $J$25, IF(SUM($B$3:B1034) &lt; $J$25, $J$25 - SUM($B$3:B1034), 0), B1035)</f>
        <v>0</v>
      </c>
      <c r="M1035">
        <f t="shared" si="70"/>
        <v>0</v>
      </c>
    </row>
    <row r="1036" spans="1:13" x14ac:dyDescent="0.25">
      <c r="A1036" s="21">
        <v>1034</v>
      </c>
      <c r="B1036" s="37">
        <f>IFERROR(VLOOKUP(A1036,Inventory!$A$5:$B$5011, 2, FALSE),0)</f>
        <v>0</v>
      </c>
      <c r="C1036" s="66">
        <f t="shared" si="67"/>
        <v>0</v>
      </c>
      <c r="D1036" s="67"/>
      <c r="E1036" s="66" t="str">
        <f t="shared" si="68"/>
        <v/>
      </c>
      <c r="F1036" s="67"/>
      <c r="G1036" s="38" t="e">
        <f t="shared" si="69"/>
        <v>#VALUE!</v>
      </c>
      <c r="H1036" s="39"/>
      <c r="I1036" s="21"/>
      <c r="J1036" s="21"/>
      <c r="L1036">
        <f>IF(SUM($B$3:B1035) + B1036 &gt; $J$25, IF(SUM($B$3:B1035) &lt; $J$25, $J$25 - SUM($B$3:B1035), 0), B1036)</f>
        <v>0</v>
      </c>
      <c r="M1036">
        <f t="shared" si="70"/>
        <v>0</v>
      </c>
    </row>
    <row r="1037" spans="1:13" x14ac:dyDescent="0.25">
      <c r="A1037" s="21">
        <v>1035</v>
      </c>
      <c r="B1037" s="37">
        <f>IFERROR(VLOOKUP(A1037,Inventory!$A$5:$B$5011, 2, FALSE),0)</f>
        <v>0</v>
      </c>
      <c r="C1037" s="66">
        <f t="shared" si="67"/>
        <v>0</v>
      </c>
      <c r="D1037" s="67"/>
      <c r="E1037" s="66" t="str">
        <f t="shared" si="68"/>
        <v/>
      </c>
      <c r="F1037" s="67"/>
      <c r="G1037" s="38" t="e">
        <f t="shared" si="69"/>
        <v>#VALUE!</v>
      </c>
      <c r="H1037" s="39"/>
      <c r="I1037" s="21"/>
      <c r="J1037" s="21"/>
      <c r="L1037">
        <f>IF(SUM($B$3:B1036) + B1037 &gt; $J$25, IF(SUM($B$3:B1036) &lt; $J$25, $J$25 - SUM($B$3:B1036), 0), B1037)</f>
        <v>0</v>
      </c>
      <c r="M1037">
        <f t="shared" si="70"/>
        <v>0</v>
      </c>
    </row>
    <row r="1038" spans="1:13" x14ac:dyDescent="0.25">
      <c r="A1038" s="21">
        <v>1036</v>
      </c>
      <c r="B1038" s="37">
        <f>IFERROR(VLOOKUP(A1038,Inventory!$A$5:$B$5011, 2, FALSE),0)</f>
        <v>0</v>
      </c>
      <c r="C1038" s="66">
        <f t="shared" si="67"/>
        <v>0</v>
      </c>
      <c r="D1038" s="67"/>
      <c r="E1038" s="66" t="str">
        <f t="shared" si="68"/>
        <v/>
      </c>
      <c r="F1038" s="67"/>
      <c r="G1038" s="38" t="e">
        <f t="shared" si="69"/>
        <v>#VALUE!</v>
      </c>
      <c r="H1038" s="39"/>
      <c r="I1038" s="21"/>
      <c r="J1038" s="21"/>
      <c r="L1038">
        <f>IF(SUM($B$3:B1037) + B1038 &gt; $J$25, IF(SUM($B$3:B1037) &lt; $J$25, $J$25 - SUM($B$3:B1037), 0), B1038)</f>
        <v>0</v>
      </c>
      <c r="M1038">
        <f t="shared" si="70"/>
        <v>0</v>
      </c>
    </row>
    <row r="1039" spans="1:13" x14ac:dyDescent="0.25">
      <c r="A1039" s="21">
        <v>1037</v>
      </c>
      <c r="B1039" s="37">
        <f>IFERROR(VLOOKUP(A1039,Inventory!$A$5:$B$5011, 2, FALSE),0)</f>
        <v>0</v>
      </c>
      <c r="C1039" s="66">
        <f t="shared" si="67"/>
        <v>0</v>
      </c>
      <c r="D1039" s="67"/>
      <c r="E1039" s="66" t="str">
        <f t="shared" si="68"/>
        <v/>
      </c>
      <c r="F1039" s="67"/>
      <c r="G1039" s="38" t="e">
        <f t="shared" si="69"/>
        <v>#VALUE!</v>
      </c>
      <c r="H1039" s="39"/>
      <c r="I1039" s="21"/>
      <c r="J1039" s="21"/>
      <c r="L1039">
        <f>IF(SUM($B$3:B1038) + B1039 &gt; $J$25, IF(SUM($B$3:B1038) &lt; $J$25, $J$25 - SUM($B$3:B1038), 0), B1039)</f>
        <v>0</v>
      </c>
      <c r="M1039">
        <f t="shared" si="70"/>
        <v>0</v>
      </c>
    </row>
    <row r="1040" spans="1:13" x14ac:dyDescent="0.25">
      <c r="A1040" s="21">
        <v>1038</v>
      </c>
      <c r="B1040" s="37">
        <f>IFERROR(VLOOKUP(A1040,Inventory!$A$5:$B$5011, 2, FALSE),0)</f>
        <v>0</v>
      </c>
      <c r="C1040" s="66">
        <f t="shared" si="67"/>
        <v>0</v>
      </c>
      <c r="D1040" s="67"/>
      <c r="E1040" s="66" t="str">
        <f t="shared" si="68"/>
        <v/>
      </c>
      <c r="F1040" s="67"/>
      <c r="G1040" s="38" t="e">
        <f t="shared" si="69"/>
        <v>#VALUE!</v>
      </c>
      <c r="H1040" s="39"/>
      <c r="I1040" s="21"/>
      <c r="J1040" s="21"/>
      <c r="L1040">
        <f>IF(SUM($B$3:B1039) + B1040 &gt; $J$25, IF(SUM($B$3:B1039) &lt; $J$25, $J$25 - SUM($B$3:B1039), 0), B1040)</f>
        <v>0</v>
      </c>
      <c r="M1040">
        <f t="shared" si="70"/>
        <v>0</v>
      </c>
    </row>
    <row r="1041" spans="1:13" x14ac:dyDescent="0.25">
      <c r="A1041" s="21">
        <v>1039</v>
      </c>
      <c r="B1041" s="37">
        <f>IFERROR(VLOOKUP(A1041,Inventory!$A$5:$B$5011, 2, FALSE),0)</f>
        <v>0</v>
      </c>
      <c r="C1041" s="66">
        <f t="shared" si="67"/>
        <v>0</v>
      </c>
      <c r="D1041" s="67"/>
      <c r="E1041" s="66" t="str">
        <f t="shared" si="68"/>
        <v/>
      </c>
      <c r="F1041" s="67"/>
      <c r="G1041" s="38" t="e">
        <f t="shared" si="69"/>
        <v>#VALUE!</v>
      </c>
      <c r="H1041" s="39"/>
      <c r="I1041" s="21"/>
      <c r="J1041" s="21"/>
      <c r="L1041">
        <f>IF(SUM($B$3:B1040) + B1041 &gt; $J$25, IF(SUM($B$3:B1040) &lt; $J$25, $J$25 - SUM($B$3:B1040), 0), B1041)</f>
        <v>0</v>
      </c>
      <c r="M1041">
        <f t="shared" si="70"/>
        <v>0</v>
      </c>
    </row>
    <row r="1042" spans="1:13" x14ac:dyDescent="0.25">
      <c r="A1042" s="21">
        <v>1040</v>
      </c>
      <c r="B1042" s="37">
        <f>IFERROR(VLOOKUP(A1042,Inventory!$A$5:$B$5011, 2, FALSE),0)</f>
        <v>0</v>
      </c>
      <c r="C1042" s="66">
        <f t="shared" si="67"/>
        <v>0</v>
      </c>
      <c r="D1042" s="67"/>
      <c r="E1042" s="66" t="str">
        <f t="shared" si="68"/>
        <v/>
      </c>
      <c r="F1042" s="67"/>
      <c r="G1042" s="38" t="e">
        <f t="shared" si="69"/>
        <v>#VALUE!</v>
      </c>
      <c r="H1042" s="39"/>
      <c r="I1042" s="21"/>
      <c r="J1042" s="21"/>
      <c r="L1042">
        <f>IF(SUM($B$3:B1041) + B1042 &gt; $J$25, IF(SUM($B$3:B1041) &lt; $J$25, $J$25 - SUM($B$3:B1041), 0), B1042)</f>
        <v>0</v>
      </c>
      <c r="M1042">
        <f t="shared" si="70"/>
        <v>0</v>
      </c>
    </row>
    <row r="1043" spans="1:13" x14ac:dyDescent="0.25">
      <c r="A1043" s="21">
        <v>1041</v>
      </c>
      <c r="B1043" s="37">
        <f>IFERROR(VLOOKUP(A1043,Inventory!$A$5:$B$5011, 2, FALSE),0)</f>
        <v>0</v>
      </c>
      <c r="C1043" s="66">
        <f t="shared" si="67"/>
        <v>0</v>
      </c>
      <c r="D1043" s="67"/>
      <c r="E1043" s="66" t="str">
        <f t="shared" si="68"/>
        <v/>
      </c>
      <c r="F1043" s="67"/>
      <c r="G1043" s="38" t="e">
        <f t="shared" si="69"/>
        <v>#VALUE!</v>
      </c>
      <c r="H1043" s="39"/>
      <c r="I1043" s="21"/>
      <c r="J1043" s="21"/>
      <c r="L1043">
        <f>IF(SUM($B$3:B1042) + B1043 &gt; $J$25, IF(SUM($B$3:B1042) &lt; $J$25, $J$25 - SUM($B$3:B1042), 0), B1043)</f>
        <v>0</v>
      </c>
      <c r="M1043">
        <f t="shared" si="70"/>
        <v>0</v>
      </c>
    </row>
    <row r="1044" spans="1:13" x14ac:dyDescent="0.25">
      <c r="A1044" s="21">
        <v>1042</v>
      </c>
      <c r="B1044" s="37">
        <f>IFERROR(VLOOKUP(A1044,Inventory!$A$5:$B$5011, 2, FALSE),0)</f>
        <v>0</v>
      </c>
      <c r="C1044" s="66">
        <f t="shared" si="67"/>
        <v>0</v>
      </c>
      <c r="D1044" s="67"/>
      <c r="E1044" s="66" t="str">
        <f t="shared" si="68"/>
        <v/>
      </c>
      <c r="F1044" s="67"/>
      <c r="G1044" s="38" t="e">
        <f t="shared" si="69"/>
        <v>#VALUE!</v>
      </c>
      <c r="H1044" s="39"/>
      <c r="I1044" s="21"/>
      <c r="J1044" s="21"/>
      <c r="L1044">
        <f>IF(SUM($B$3:B1043) + B1044 &gt; $J$25, IF(SUM($B$3:B1043) &lt; $J$25, $J$25 - SUM($B$3:B1043), 0), B1044)</f>
        <v>0</v>
      </c>
      <c r="M1044">
        <f t="shared" si="70"/>
        <v>0</v>
      </c>
    </row>
    <row r="1045" spans="1:13" x14ac:dyDescent="0.25">
      <c r="A1045" s="21">
        <v>1043</v>
      </c>
      <c r="B1045" s="37">
        <f>IFERROR(VLOOKUP(A1045,Inventory!$A$5:$B$5011, 2, FALSE),0)</f>
        <v>0</v>
      </c>
      <c r="C1045" s="66">
        <f t="shared" si="67"/>
        <v>0</v>
      </c>
      <c r="D1045" s="67"/>
      <c r="E1045" s="66" t="str">
        <f t="shared" si="68"/>
        <v/>
      </c>
      <c r="F1045" s="67"/>
      <c r="G1045" s="38" t="e">
        <f t="shared" si="69"/>
        <v>#VALUE!</v>
      </c>
      <c r="H1045" s="39"/>
      <c r="I1045" s="21"/>
      <c r="J1045" s="21"/>
      <c r="L1045">
        <f>IF(SUM($B$3:B1044) + B1045 &gt; $J$25, IF(SUM($B$3:B1044) &lt; $J$25, $J$25 - SUM($B$3:B1044), 0), B1045)</f>
        <v>0</v>
      </c>
      <c r="M1045">
        <f t="shared" si="70"/>
        <v>0</v>
      </c>
    </row>
    <row r="1046" spans="1:13" x14ac:dyDescent="0.25">
      <c r="A1046" s="21">
        <v>1044</v>
      </c>
      <c r="B1046" s="37">
        <f>IFERROR(VLOOKUP(A1046,Inventory!$A$5:$B$5011, 2, FALSE),0)</f>
        <v>0</v>
      </c>
      <c r="C1046" s="66">
        <f t="shared" si="67"/>
        <v>0</v>
      </c>
      <c r="D1046" s="67"/>
      <c r="E1046" s="66" t="str">
        <f t="shared" si="68"/>
        <v/>
      </c>
      <c r="F1046" s="67"/>
      <c r="G1046" s="38" t="e">
        <f t="shared" si="69"/>
        <v>#VALUE!</v>
      </c>
      <c r="H1046" s="39"/>
      <c r="I1046" s="21"/>
      <c r="J1046" s="21"/>
      <c r="L1046">
        <f>IF(SUM($B$3:B1045) + B1046 &gt; $J$25, IF(SUM($B$3:B1045) &lt; $J$25, $J$25 - SUM($B$3:B1045), 0), B1046)</f>
        <v>0</v>
      </c>
      <c r="M1046">
        <f t="shared" si="70"/>
        <v>0</v>
      </c>
    </row>
    <row r="1047" spans="1:13" x14ac:dyDescent="0.25">
      <c r="A1047" s="21">
        <v>1045</v>
      </c>
      <c r="B1047" s="37">
        <f>IFERROR(VLOOKUP(A1047,Inventory!$A$5:$B$5011, 2, FALSE),0)</f>
        <v>0</v>
      </c>
      <c r="C1047" s="66">
        <f t="shared" si="67"/>
        <v>0</v>
      </c>
      <c r="D1047" s="67"/>
      <c r="E1047" s="66" t="str">
        <f t="shared" si="68"/>
        <v/>
      </c>
      <c r="F1047" s="67"/>
      <c r="G1047" s="38" t="e">
        <f t="shared" si="69"/>
        <v>#VALUE!</v>
      </c>
      <c r="H1047" s="39"/>
      <c r="I1047" s="21"/>
      <c r="J1047" s="21"/>
      <c r="L1047">
        <f>IF(SUM($B$3:B1046) + B1047 &gt; $J$25, IF(SUM($B$3:B1046) &lt; $J$25, $J$25 - SUM($B$3:B1046), 0), B1047)</f>
        <v>0</v>
      </c>
      <c r="M1047">
        <f t="shared" si="70"/>
        <v>0</v>
      </c>
    </row>
    <row r="1048" spans="1:13" x14ac:dyDescent="0.25">
      <c r="A1048" s="21">
        <v>1046</v>
      </c>
      <c r="B1048" s="37">
        <f>IFERROR(VLOOKUP(A1048,Inventory!$A$5:$B$5011, 2, FALSE),0)</f>
        <v>0</v>
      </c>
      <c r="C1048" s="66">
        <f t="shared" si="67"/>
        <v>0</v>
      </c>
      <c r="D1048" s="67"/>
      <c r="E1048" s="66" t="str">
        <f t="shared" si="68"/>
        <v/>
      </c>
      <c r="F1048" s="67"/>
      <c r="G1048" s="38" t="e">
        <f t="shared" si="69"/>
        <v>#VALUE!</v>
      </c>
      <c r="H1048" s="39"/>
      <c r="I1048" s="21"/>
      <c r="J1048" s="21"/>
      <c r="L1048">
        <f>IF(SUM($B$3:B1047) + B1048 &gt; $J$25, IF(SUM($B$3:B1047) &lt; $J$25, $J$25 - SUM($B$3:B1047), 0), B1048)</f>
        <v>0</v>
      </c>
      <c r="M1048">
        <f t="shared" si="70"/>
        <v>0</v>
      </c>
    </row>
    <row r="1049" spans="1:13" x14ac:dyDescent="0.25">
      <c r="A1049" s="21">
        <v>1047</v>
      </c>
      <c r="B1049" s="37">
        <f>IFERROR(VLOOKUP(A1049,Inventory!$A$5:$B$5011, 2, FALSE),0)</f>
        <v>0</v>
      </c>
      <c r="C1049" s="66">
        <f t="shared" ref="C1049:C1112" si="71">IF(L1049&gt;0,B1049,0)</f>
        <v>0</v>
      </c>
      <c r="D1049" s="67"/>
      <c r="E1049" s="66" t="str">
        <f t="shared" ref="E1049:E1112" si="72">IF(AND(C1049&gt;=6,C1049&lt;10),1, IF(AND(C1049&gt;=10,C1049&lt;20),2,IF(C1049&gt;=20,4,"")))</f>
        <v/>
      </c>
      <c r="F1049" s="67"/>
      <c r="G1049" s="38" t="e">
        <f t="shared" ref="G1049:G1112" si="73">IF(ISBLANK(C1049),"",E1049*600)</f>
        <v>#VALUE!</v>
      </c>
      <c r="H1049" s="39"/>
      <c r="I1049" s="21"/>
      <c r="J1049" s="21"/>
      <c r="L1049">
        <f>IF(SUM($B$3:B1048) + B1049 &gt; $J$25, IF(SUM($B$3:B1048) &lt; $J$25, $J$25 - SUM($B$3:B1048), 0), B1049)</f>
        <v>0</v>
      </c>
      <c r="M1049">
        <f t="shared" si="70"/>
        <v>0</v>
      </c>
    </row>
    <row r="1050" spans="1:13" x14ac:dyDescent="0.25">
      <c r="A1050" s="21">
        <v>1048</v>
      </c>
      <c r="B1050" s="37">
        <f>IFERROR(VLOOKUP(A1050,Inventory!$A$5:$B$5011, 2, FALSE),0)</f>
        <v>0</v>
      </c>
      <c r="C1050" s="66">
        <f t="shared" si="71"/>
        <v>0</v>
      </c>
      <c r="D1050" s="67"/>
      <c r="E1050" s="66" t="str">
        <f t="shared" si="72"/>
        <v/>
      </c>
      <c r="F1050" s="67"/>
      <c r="G1050" s="38" t="e">
        <f t="shared" si="73"/>
        <v>#VALUE!</v>
      </c>
      <c r="H1050" s="39"/>
      <c r="I1050" s="21"/>
      <c r="J1050" s="21"/>
      <c r="L1050">
        <f>IF(SUM($B$3:B1049) + B1050 &gt; $J$25, IF(SUM($B$3:B1049) &lt; $J$25, $J$25 - SUM($B$3:B1049), 0), B1050)</f>
        <v>0</v>
      </c>
      <c r="M1050">
        <f t="shared" si="70"/>
        <v>0</v>
      </c>
    </row>
    <row r="1051" spans="1:13" x14ac:dyDescent="0.25">
      <c r="A1051" s="21">
        <v>1049</v>
      </c>
      <c r="B1051" s="37">
        <f>IFERROR(VLOOKUP(A1051,Inventory!$A$5:$B$5011, 2, FALSE),0)</f>
        <v>0</v>
      </c>
      <c r="C1051" s="66">
        <f t="shared" si="71"/>
        <v>0</v>
      </c>
      <c r="D1051" s="67"/>
      <c r="E1051" s="66" t="str">
        <f t="shared" si="72"/>
        <v/>
      </c>
      <c r="F1051" s="67"/>
      <c r="G1051" s="38" t="e">
        <f t="shared" si="73"/>
        <v>#VALUE!</v>
      </c>
      <c r="H1051" s="39"/>
      <c r="I1051" s="21"/>
      <c r="J1051" s="21"/>
      <c r="L1051">
        <f>IF(SUM($B$3:B1050) + B1051 &gt; $J$25, IF(SUM($B$3:B1050) &lt; $J$25, $J$25 - SUM($B$3:B1050), 0), B1051)</f>
        <v>0</v>
      </c>
      <c r="M1051">
        <f t="shared" si="70"/>
        <v>0</v>
      </c>
    </row>
    <row r="1052" spans="1:13" x14ac:dyDescent="0.25">
      <c r="A1052" s="21">
        <v>1050</v>
      </c>
      <c r="B1052" s="37">
        <f>IFERROR(VLOOKUP(A1052,Inventory!$A$5:$B$5011, 2, FALSE),0)</f>
        <v>0</v>
      </c>
      <c r="C1052" s="66">
        <f t="shared" si="71"/>
        <v>0</v>
      </c>
      <c r="D1052" s="67"/>
      <c r="E1052" s="66" t="str">
        <f t="shared" si="72"/>
        <v/>
      </c>
      <c r="F1052" s="67"/>
      <c r="G1052" s="38" t="e">
        <f t="shared" si="73"/>
        <v>#VALUE!</v>
      </c>
      <c r="H1052" s="39"/>
      <c r="I1052" s="21"/>
      <c r="J1052" s="21"/>
      <c r="L1052">
        <f>IF(SUM($B$3:B1051) + B1052 &gt; $J$25, IF(SUM($B$3:B1051) &lt; $J$25, $J$25 - SUM($B$3:B1051), 0), B1052)</f>
        <v>0</v>
      </c>
      <c r="M1052">
        <f t="shared" si="70"/>
        <v>0</v>
      </c>
    </row>
    <row r="1053" spans="1:13" x14ac:dyDescent="0.25">
      <c r="A1053" s="21">
        <v>1051</v>
      </c>
      <c r="B1053" s="37">
        <f>IFERROR(VLOOKUP(A1053,Inventory!$A$5:$B$5011, 2, FALSE),0)</f>
        <v>0</v>
      </c>
      <c r="C1053" s="66">
        <f t="shared" si="71"/>
        <v>0</v>
      </c>
      <c r="D1053" s="67"/>
      <c r="E1053" s="66" t="str">
        <f t="shared" si="72"/>
        <v/>
      </c>
      <c r="F1053" s="67"/>
      <c r="G1053" s="38" t="e">
        <f t="shared" si="73"/>
        <v>#VALUE!</v>
      </c>
      <c r="H1053" s="39"/>
      <c r="I1053" s="21"/>
      <c r="J1053" s="21"/>
      <c r="L1053">
        <f>IF(SUM($B$3:B1052) + B1053 &gt; $J$25, IF(SUM($B$3:B1052) &lt; $J$25, $J$25 - SUM($B$3:B1052), 0), B1053)</f>
        <v>0</v>
      </c>
      <c r="M1053">
        <f t="shared" si="70"/>
        <v>0</v>
      </c>
    </row>
    <row r="1054" spans="1:13" x14ac:dyDescent="0.25">
      <c r="A1054" s="21">
        <v>1052</v>
      </c>
      <c r="B1054" s="37">
        <f>IFERROR(VLOOKUP(A1054,Inventory!$A$5:$B$5011, 2, FALSE),0)</f>
        <v>0</v>
      </c>
      <c r="C1054" s="66">
        <f t="shared" si="71"/>
        <v>0</v>
      </c>
      <c r="D1054" s="67"/>
      <c r="E1054" s="66" t="str">
        <f t="shared" si="72"/>
        <v/>
      </c>
      <c r="F1054" s="67"/>
      <c r="G1054" s="38" t="e">
        <f t="shared" si="73"/>
        <v>#VALUE!</v>
      </c>
      <c r="H1054" s="39"/>
      <c r="I1054" s="21"/>
      <c r="J1054" s="21"/>
      <c r="L1054">
        <f>IF(SUM($B$3:B1053) + B1054 &gt; $J$25, IF(SUM($B$3:B1053) &lt; $J$25, $J$25 - SUM($B$3:B1053), 0), B1054)</f>
        <v>0</v>
      </c>
      <c r="M1054">
        <f t="shared" si="70"/>
        <v>0</v>
      </c>
    </row>
    <row r="1055" spans="1:13" x14ac:dyDescent="0.25">
      <c r="A1055" s="21">
        <v>1053</v>
      </c>
      <c r="B1055" s="37">
        <f>IFERROR(VLOOKUP(A1055,Inventory!$A$5:$B$5011, 2, FALSE),0)</f>
        <v>0</v>
      </c>
      <c r="C1055" s="66">
        <f t="shared" si="71"/>
        <v>0</v>
      </c>
      <c r="D1055" s="67"/>
      <c r="E1055" s="66" t="str">
        <f t="shared" si="72"/>
        <v/>
      </c>
      <c r="F1055" s="67"/>
      <c r="G1055" s="38" t="e">
        <f t="shared" si="73"/>
        <v>#VALUE!</v>
      </c>
      <c r="H1055" s="39"/>
      <c r="I1055" s="21"/>
      <c r="J1055" s="21"/>
      <c r="L1055">
        <f>IF(SUM($B$3:B1054) + B1055 &gt; $J$25, IF(SUM($B$3:B1054) &lt; $J$25, $J$25 - SUM($B$3:B1054), 0), B1055)</f>
        <v>0</v>
      </c>
      <c r="M1055">
        <f t="shared" si="70"/>
        <v>0</v>
      </c>
    </row>
    <row r="1056" spans="1:13" x14ac:dyDescent="0.25">
      <c r="A1056" s="21">
        <v>1054</v>
      </c>
      <c r="B1056" s="37">
        <f>IFERROR(VLOOKUP(A1056,Inventory!$A$5:$B$5011, 2, FALSE),0)</f>
        <v>0</v>
      </c>
      <c r="C1056" s="66">
        <f t="shared" si="71"/>
        <v>0</v>
      </c>
      <c r="D1056" s="67"/>
      <c r="E1056" s="66" t="str">
        <f t="shared" si="72"/>
        <v/>
      </c>
      <c r="F1056" s="67"/>
      <c r="G1056" s="38" t="e">
        <f t="shared" si="73"/>
        <v>#VALUE!</v>
      </c>
      <c r="H1056" s="39"/>
      <c r="I1056" s="21"/>
      <c r="J1056" s="21"/>
      <c r="L1056">
        <f>IF(SUM($B$3:B1055) + B1056 &gt; $J$25, IF(SUM($B$3:B1055) &lt; $J$25, $J$25 - SUM($B$3:B1055), 0), B1056)</f>
        <v>0</v>
      </c>
      <c r="M1056">
        <f t="shared" si="70"/>
        <v>0</v>
      </c>
    </row>
    <row r="1057" spans="1:13" x14ac:dyDescent="0.25">
      <c r="A1057" s="21">
        <v>1055</v>
      </c>
      <c r="B1057" s="37">
        <f>IFERROR(VLOOKUP(A1057,Inventory!$A$5:$B$5011, 2, FALSE),0)</f>
        <v>0</v>
      </c>
      <c r="C1057" s="66">
        <f t="shared" si="71"/>
        <v>0</v>
      </c>
      <c r="D1057" s="67"/>
      <c r="E1057" s="66" t="str">
        <f t="shared" si="72"/>
        <v/>
      </c>
      <c r="F1057" s="67"/>
      <c r="G1057" s="38" t="e">
        <f t="shared" si="73"/>
        <v>#VALUE!</v>
      </c>
      <c r="H1057" s="39"/>
      <c r="I1057" s="21"/>
      <c r="J1057" s="21"/>
      <c r="L1057">
        <f>IF(SUM($B$3:B1056) + B1057 &gt; $J$25, IF(SUM($B$3:B1056) &lt; $J$25, $J$25 - SUM($B$3:B1056), 0), B1057)</f>
        <v>0</v>
      </c>
      <c r="M1057">
        <f t="shared" si="70"/>
        <v>0</v>
      </c>
    </row>
    <row r="1058" spans="1:13" x14ac:dyDescent="0.25">
      <c r="A1058" s="21">
        <v>1056</v>
      </c>
      <c r="B1058" s="37">
        <f>IFERROR(VLOOKUP(A1058,Inventory!$A$5:$B$5011, 2, FALSE),0)</f>
        <v>0</v>
      </c>
      <c r="C1058" s="66">
        <f t="shared" si="71"/>
        <v>0</v>
      </c>
      <c r="D1058" s="67"/>
      <c r="E1058" s="66" t="str">
        <f t="shared" si="72"/>
        <v/>
      </c>
      <c r="F1058" s="67"/>
      <c r="G1058" s="38" t="e">
        <f t="shared" si="73"/>
        <v>#VALUE!</v>
      </c>
      <c r="H1058" s="39"/>
      <c r="I1058" s="21"/>
      <c r="J1058" s="21"/>
      <c r="L1058">
        <f>IF(SUM($B$3:B1057) + B1058 &gt; $J$25, IF(SUM($B$3:B1057) &lt; $J$25, $J$25 - SUM($B$3:B1057), 0), B1058)</f>
        <v>0</v>
      </c>
      <c r="M1058">
        <f t="shared" si="70"/>
        <v>0</v>
      </c>
    </row>
    <row r="1059" spans="1:13" x14ac:dyDescent="0.25">
      <c r="A1059" s="21">
        <v>1057</v>
      </c>
      <c r="B1059" s="37">
        <f>IFERROR(VLOOKUP(A1059,Inventory!$A$5:$B$5011, 2, FALSE),0)</f>
        <v>0</v>
      </c>
      <c r="C1059" s="66">
        <f t="shared" si="71"/>
        <v>0</v>
      </c>
      <c r="D1059" s="67"/>
      <c r="E1059" s="66" t="str">
        <f t="shared" si="72"/>
        <v/>
      </c>
      <c r="F1059" s="67"/>
      <c r="G1059" s="38" t="e">
        <f t="shared" si="73"/>
        <v>#VALUE!</v>
      </c>
      <c r="H1059" s="39"/>
      <c r="I1059" s="21"/>
      <c r="J1059" s="21"/>
      <c r="L1059">
        <f>IF(SUM($B$3:B1058) + B1059 &gt; $J$25, IF(SUM($B$3:B1058) &lt; $J$25, $J$25 - SUM($B$3:B1058), 0), B1059)</f>
        <v>0</v>
      </c>
      <c r="M1059">
        <f t="shared" si="70"/>
        <v>0</v>
      </c>
    </row>
    <row r="1060" spans="1:13" x14ac:dyDescent="0.25">
      <c r="A1060" s="21">
        <v>1058</v>
      </c>
      <c r="B1060" s="37">
        <f>IFERROR(VLOOKUP(A1060,Inventory!$A$5:$B$5011, 2, FALSE),0)</f>
        <v>0</v>
      </c>
      <c r="C1060" s="66">
        <f t="shared" si="71"/>
        <v>0</v>
      </c>
      <c r="D1060" s="67"/>
      <c r="E1060" s="66" t="str">
        <f t="shared" si="72"/>
        <v/>
      </c>
      <c r="F1060" s="67"/>
      <c r="G1060" s="38" t="e">
        <f t="shared" si="73"/>
        <v>#VALUE!</v>
      </c>
      <c r="H1060" s="39"/>
      <c r="I1060" s="21"/>
      <c r="J1060" s="21"/>
      <c r="L1060">
        <f>IF(SUM($B$3:B1059) + B1060 &gt; $J$25, IF(SUM($B$3:B1059) &lt; $J$25, $J$25 - SUM($B$3:B1059), 0), B1060)</f>
        <v>0</v>
      </c>
      <c r="M1060">
        <f t="shared" si="70"/>
        <v>0</v>
      </c>
    </row>
    <row r="1061" spans="1:13" x14ac:dyDescent="0.25">
      <c r="A1061" s="21">
        <v>1059</v>
      </c>
      <c r="B1061" s="37">
        <f>IFERROR(VLOOKUP(A1061,Inventory!$A$5:$B$5011, 2, FALSE),0)</f>
        <v>0</v>
      </c>
      <c r="C1061" s="66">
        <f t="shared" si="71"/>
        <v>0</v>
      </c>
      <c r="D1061" s="67"/>
      <c r="E1061" s="66" t="str">
        <f t="shared" si="72"/>
        <v/>
      </c>
      <c r="F1061" s="67"/>
      <c r="G1061" s="38" t="e">
        <f t="shared" si="73"/>
        <v>#VALUE!</v>
      </c>
      <c r="H1061" s="39"/>
      <c r="I1061" s="21"/>
      <c r="J1061" s="21"/>
      <c r="L1061">
        <f>IF(SUM($B$3:B1060) + B1061 &gt; $J$25, IF(SUM($B$3:B1060) &lt; $J$25, $J$25 - SUM($B$3:B1060), 0), B1061)</f>
        <v>0</v>
      </c>
      <c r="M1061">
        <f t="shared" si="70"/>
        <v>0</v>
      </c>
    </row>
    <row r="1062" spans="1:13" x14ac:dyDescent="0.25">
      <c r="A1062" s="21">
        <v>1060</v>
      </c>
      <c r="B1062" s="37">
        <f>IFERROR(VLOOKUP(A1062,Inventory!$A$5:$B$5011, 2, FALSE),0)</f>
        <v>0</v>
      </c>
      <c r="C1062" s="66">
        <f t="shared" si="71"/>
        <v>0</v>
      </c>
      <c r="D1062" s="67"/>
      <c r="E1062" s="66" t="str">
        <f t="shared" si="72"/>
        <v/>
      </c>
      <c r="F1062" s="67"/>
      <c r="G1062" s="38" t="e">
        <f t="shared" si="73"/>
        <v>#VALUE!</v>
      </c>
      <c r="H1062" s="39"/>
      <c r="I1062" s="21"/>
      <c r="J1062" s="21"/>
      <c r="L1062">
        <f>IF(SUM($B$3:B1061) + B1062 &gt; $J$25, IF(SUM($B$3:B1061) &lt; $J$25, $J$25 - SUM($B$3:B1061), 0), B1062)</f>
        <v>0</v>
      </c>
      <c r="M1062">
        <f t="shared" si="70"/>
        <v>0</v>
      </c>
    </row>
    <row r="1063" spans="1:13" x14ac:dyDescent="0.25">
      <c r="A1063" s="21">
        <v>1061</v>
      </c>
      <c r="B1063" s="37">
        <f>IFERROR(VLOOKUP(A1063,Inventory!$A$5:$B$5011, 2, FALSE),0)</f>
        <v>0</v>
      </c>
      <c r="C1063" s="66">
        <f t="shared" si="71"/>
        <v>0</v>
      </c>
      <c r="D1063" s="67"/>
      <c r="E1063" s="66" t="str">
        <f t="shared" si="72"/>
        <v/>
      </c>
      <c r="F1063" s="67"/>
      <c r="G1063" s="38" t="e">
        <f t="shared" si="73"/>
        <v>#VALUE!</v>
      </c>
      <c r="H1063" s="39"/>
      <c r="I1063" s="21"/>
      <c r="J1063" s="21"/>
      <c r="L1063">
        <f>IF(SUM($B$3:B1062) + B1063 &gt; $J$25, IF(SUM($B$3:B1062) &lt; $J$25, $J$25 - SUM($B$3:B1062), 0), B1063)</f>
        <v>0</v>
      </c>
      <c r="M1063">
        <f t="shared" si="70"/>
        <v>0</v>
      </c>
    </row>
    <row r="1064" spans="1:13" x14ac:dyDescent="0.25">
      <c r="A1064" s="21">
        <v>1062</v>
      </c>
      <c r="B1064" s="37">
        <f>IFERROR(VLOOKUP(A1064,Inventory!$A$5:$B$5011, 2, FALSE),0)</f>
        <v>0</v>
      </c>
      <c r="C1064" s="66">
        <f t="shared" si="71"/>
        <v>0</v>
      </c>
      <c r="D1064" s="67"/>
      <c r="E1064" s="66" t="str">
        <f t="shared" si="72"/>
        <v/>
      </c>
      <c r="F1064" s="67"/>
      <c r="G1064" s="38" t="e">
        <f t="shared" si="73"/>
        <v>#VALUE!</v>
      </c>
      <c r="H1064" s="39"/>
      <c r="I1064" s="21"/>
      <c r="J1064" s="21"/>
      <c r="L1064">
        <f>IF(SUM($B$3:B1063) + B1064 &gt; $J$25, IF(SUM($B$3:B1063) &lt; $J$25, $J$25 - SUM($B$3:B1063), 0), B1064)</f>
        <v>0</v>
      </c>
      <c r="M1064">
        <f t="shared" si="70"/>
        <v>0</v>
      </c>
    </row>
    <row r="1065" spans="1:13" x14ac:dyDescent="0.25">
      <c r="A1065" s="21">
        <v>1063</v>
      </c>
      <c r="B1065" s="37">
        <f>IFERROR(VLOOKUP(A1065,Inventory!$A$5:$B$5011, 2, FALSE),0)</f>
        <v>0</v>
      </c>
      <c r="C1065" s="66">
        <f t="shared" si="71"/>
        <v>0</v>
      </c>
      <c r="D1065" s="67"/>
      <c r="E1065" s="66" t="str">
        <f t="shared" si="72"/>
        <v/>
      </c>
      <c r="F1065" s="67"/>
      <c r="G1065" s="38" t="e">
        <f t="shared" si="73"/>
        <v>#VALUE!</v>
      </c>
      <c r="H1065" s="39"/>
      <c r="I1065" s="21"/>
      <c r="J1065" s="21"/>
      <c r="L1065">
        <f>IF(SUM($B$3:B1064) + B1065 &gt; $J$25, IF(SUM($B$3:B1064) &lt; $J$25, $J$25 - SUM($B$3:B1064), 0), B1065)</f>
        <v>0</v>
      </c>
      <c r="M1065">
        <f t="shared" si="70"/>
        <v>0</v>
      </c>
    </row>
    <row r="1066" spans="1:13" x14ac:dyDescent="0.25">
      <c r="A1066" s="21">
        <v>1064</v>
      </c>
      <c r="B1066" s="37">
        <f>IFERROR(VLOOKUP(A1066,Inventory!$A$5:$B$5011, 2, FALSE),0)</f>
        <v>0</v>
      </c>
      <c r="C1066" s="66">
        <f t="shared" si="71"/>
        <v>0</v>
      </c>
      <c r="D1066" s="67"/>
      <c r="E1066" s="66" t="str">
        <f t="shared" si="72"/>
        <v/>
      </c>
      <c r="F1066" s="67"/>
      <c r="G1066" s="38" t="e">
        <f t="shared" si="73"/>
        <v>#VALUE!</v>
      </c>
      <c r="H1066" s="39"/>
      <c r="I1066" s="21"/>
      <c r="J1066" s="21"/>
      <c r="L1066">
        <f>IF(SUM($B$3:B1065) + B1066 &gt; $J$25, IF(SUM($B$3:B1065) &lt; $J$25, $J$25 - SUM($B$3:B1065), 0), B1066)</f>
        <v>0</v>
      </c>
      <c r="M1066">
        <f t="shared" si="70"/>
        <v>0</v>
      </c>
    </row>
    <row r="1067" spans="1:13" x14ac:dyDescent="0.25">
      <c r="A1067" s="21">
        <v>1065</v>
      </c>
      <c r="B1067" s="37">
        <f>IFERROR(VLOOKUP(A1067,Inventory!$A$5:$B$5011, 2, FALSE),0)</f>
        <v>0</v>
      </c>
      <c r="C1067" s="66">
        <f t="shared" si="71"/>
        <v>0</v>
      </c>
      <c r="D1067" s="67"/>
      <c r="E1067" s="66" t="str">
        <f t="shared" si="72"/>
        <v/>
      </c>
      <c r="F1067" s="67"/>
      <c r="G1067" s="38" t="e">
        <f t="shared" si="73"/>
        <v>#VALUE!</v>
      </c>
      <c r="H1067" s="39"/>
      <c r="I1067" s="21"/>
      <c r="J1067" s="21"/>
      <c r="L1067">
        <f>IF(SUM($B$3:B1066) + B1067 &gt; $J$25, IF(SUM($B$3:B1066) &lt; $J$25, $J$25 - SUM($B$3:B1066), 0), B1067)</f>
        <v>0</v>
      </c>
      <c r="M1067">
        <f t="shared" si="70"/>
        <v>0</v>
      </c>
    </row>
    <row r="1068" spans="1:13" x14ac:dyDescent="0.25">
      <c r="A1068" s="21">
        <v>1066</v>
      </c>
      <c r="B1068" s="37">
        <f>IFERROR(VLOOKUP(A1068,Inventory!$A$5:$B$5011, 2, FALSE),0)</f>
        <v>0</v>
      </c>
      <c r="C1068" s="66">
        <f t="shared" si="71"/>
        <v>0</v>
      </c>
      <c r="D1068" s="67"/>
      <c r="E1068" s="66" t="str">
        <f t="shared" si="72"/>
        <v/>
      </c>
      <c r="F1068" s="67"/>
      <c r="G1068" s="38" t="e">
        <f t="shared" si="73"/>
        <v>#VALUE!</v>
      </c>
      <c r="H1068" s="39"/>
      <c r="I1068" s="21"/>
      <c r="J1068" s="21"/>
      <c r="L1068">
        <f>IF(SUM($B$3:B1067) + B1068 &gt; $J$25, IF(SUM($B$3:B1067) &lt; $J$25, $J$25 - SUM($B$3:B1067), 0), B1068)</f>
        <v>0</v>
      </c>
      <c r="M1068">
        <f t="shared" si="70"/>
        <v>0</v>
      </c>
    </row>
    <row r="1069" spans="1:13" x14ac:dyDescent="0.25">
      <c r="A1069" s="21">
        <v>1067</v>
      </c>
      <c r="B1069" s="37">
        <f>IFERROR(VLOOKUP(A1069,Inventory!$A$5:$B$5011, 2, FALSE),0)</f>
        <v>0</v>
      </c>
      <c r="C1069" s="66">
        <f t="shared" si="71"/>
        <v>0</v>
      </c>
      <c r="D1069" s="67"/>
      <c r="E1069" s="66" t="str">
        <f t="shared" si="72"/>
        <v/>
      </c>
      <c r="F1069" s="67"/>
      <c r="G1069" s="38" t="e">
        <f t="shared" si="73"/>
        <v>#VALUE!</v>
      </c>
      <c r="H1069" s="39"/>
      <c r="I1069" s="21"/>
      <c r="J1069" s="21"/>
      <c r="L1069">
        <f>IF(SUM($B$3:B1068) + B1069 &gt; $J$25, IF(SUM($B$3:B1068) &lt; $J$25, $J$25 - SUM($B$3:B1068), 0), B1069)</f>
        <v>0</v>
      </c>
      <c r="M1069">
        <f t="shared" si="70"/>
        <v>0</v>
      </c>
    </row>
    <row r="1070" spans="1:13" x14ac:dyDescent="0.25">
      <c r="A1070" s="21">
        <v>1068</v>
      </c>
      <c r="B1070" s="37">
        <f>IFERROR(VLOOKUP(A1070,Inventory!$A$5:$B$5011, 2, FALSE),0)</f>
        <v>0</v>
      </c>
      <c r="C1070" s="66">
        <f t="shared" si="71"/>
        <v>0</v>
      </c>
      <c r="D1070" s="67"/>
      <c r="E1070" s="66" t="str">
        <f t="shared" si="72"/>
        <v/>
      </c>
      <c r="F1070" s="67"/>
      <c r="G1070" s="38" t="e">
        <f t="shared" si="73"/>
        <v>#VALUE!</v>
      </c>
      <c r="H1070" s="39"/>
      <c r="I1070" s="21"/>
      <c r="J1070" s="21"/>
      <c r="L1070">
        <f>IF(SUM($B$3:B1069) + B1070 &gt; $J$25, IF(SUM($B$3:B1069) &lt; $J$25, $J$25 - SUM($B$3:B1069), 0), B1070)</f>
        <v>0</v>
      </c>
      <c r="M1070">
        <f t="shared" si="70"/>
        <v>0</v>
      </c>
    </row>
    <row r="1071" spans="1:13" x14ac:dyDescent="0.25">
      <c r="A1071" s="21">
        <v>1069</v>
      </c>
      <c r="B1071" s="37">
        <f>IFERROR(VLOOKUP(A1071,Inventory!$A$5:$B$5011, 2, FALSE),0)</f>
        <v>0</v>
      </c>
      <c r="C1071" s="66">
        <f t="shared" si="71"/>
        <v>0</v>
      </c>
      <c r="D1071" s="67"/>
      <c r="E1071" s="66" t="str">
        <f t="shared" si="72"/>
        <v/>
      </c>
      <c r="F1071" s="67"/>
      <c r="G1071" s="38" t="e">
        <f t="shared" si="73"/>
        <v>#VALUE!</v>
      </c>
      <c r="H1071" s="39"/>
      <c r="I1071" s="21"/>
      <c r="J1071" s="21"/>
      <c r="L1071">
        <f>IF(SUM($B$3:B1070) + B1071 &gt; $J$25, IF(SUM($B$3:B1070) &lt; $J$25, $J$25 - SUM($B$3:B1070), 0), B1071)</f>
        <v>0</v>
      </c>
      <c r="M1071">
        <f t="shared" si="70"/>
        <v>0</v>
      </c>
    </row>
    <row r="1072" spans="1:13" x14ac:dyDescent="0.25">
      <c r="A1072" s="21">
        <v>1070</v>
      </c>
      <c r="B1072" s="37">
        <f>IFERROR(VLOOKUP(A1072,Inventory!$A$5:$B$5011, 2, FALSE),0)</f>
        <v>0</v>
      </c>
      <c r="C1072" s="66">
        <f t="shared" si="71"/>
        <v>0</v>
      </c>
      <c r="D1072" s="67"/>
      <c r="E1072" s="66" t="str">
        <f t="shared" si="72"/>
        <v/>
      </c>
      <c r="F1072" s="67"/>
      <c r="G1072" s="38" t="e">
        <f t="shared" si="73"/>
        <v>#VALUE!</v>
      </c>
      <c r="H1072" s="39"/>
      <c r="I1072" s="21"/>
      <c r="J1072" s="21"/>
      <c r="L1072">
        <f>IF(SUM($B$3:B1071) + B1072 &gt; $J$25, IF(SUM($B$3:B1071) &lt; $J$25, $J$25 - SUM($B$3:B1071), 0), B1072)</f>
        <v>0</v>
      </c>
      <c r="M1072">
        <f t="shared" si="70"/>
        <v>0</v>
      </c>
    </row>
    <row r="1073" spans="1:13" x14ac:dyDescent="0.25">
      <c r="A1073" s="21">
        <v>1071</v>
      </c>
      <c r="B1073" s="37">
        <f>IFERROR(VLOOKUP(A1073,Inventory!$A$5:$B$5011, 2, FALSE),0)</f>
        <v>0</v>
      </c>
      <c r="C1073" s="66">
        <f t="shared" si="71"/>
        <v>0</v>
      </c>
      <c r="D1073" s="67"/>
      <c r="E1073" s="66" t="str">
        <f t="shared" si="72"/>
        <v/>
      </c>
      <c r="F1073" s="67"/>
      <c r="G1073" s="38" t="e">
        <f t="shared" si="73"/>
        <v>#VALUE!</v>
      </c>
      <c r="H1073" s="39"/>
      <c r="I1073" s="21"/>
      <c r="J1073" s="21"/>
      <c r="L1073">
        <f>IF(SUM($B$3:B1072) + B1073 &gt; $J$25, IF(SUM($B$3:B1072) &lt; $J$25, $J$25 - SUM($B$3:B1072), 0), B1073)</f>
        <v>0</v>
      </c>
      <c r="M1073">
        <f t="shared" si="70"/>
        <v>0</v>
      </c>
    </row>
    <row r="1074" spans="1:13" x14ac:dyDescent="0.25">
      <c r="A1074" s="21">
        <v>1072</v>
      </c>
      <c r="B1074" s="37">
        <f>IFERROR(VLOOKUP(A1074,Inventory!$A$5:$B$5011, 2, FALSE),0)</f>
        <v>0</v>
      </c>
      <c r="C1074" s="66">
        <f t="shared" si="71"/>
        <v>0</v>
      </c>
      <c r="D1074" s="67"/>
      <c r="E1074" s="66" t="str">
        <f t="shared" si="72"/>
        <v/>
      </c>
      <c r="F1074" s="67"/>
      <c r="G1074" s="38" t="e">
        <f t="shared" si="73"/>
        <v>#VALUE!</v>
      </c>
      <c r="H1074" s="39"/>
      <c r="I1074" s="21"/>
      <c r="J1074" s="21"/>
      <c r="L1074">
        <f>IF(SUM($B$3:B1073) + B1074 &gt; $J$25, IF(SUM($B$3:B1073) &lt; $J$25, $J$25 - SUM($B$3:B1073), 0), B1074)</f>
        <v>0</v>
      </c>
      <c r="M1074">
        <f t="shared" si="70"/>
        <v>0</v>
      </c>
    </row>
    <row r="1075" spans="1:13" x14ac:dyDescent="0.25">
      <c r="A1075" s="21">
        <v>1073</v>
      </c>
      <c r="B1075" s="37">
        <f>IFERROR(VLOOKUP(A1075,Inventory!$A$5:$B$5011, 2, FALSE),0)</f>
        <v>0</v>
      </c>
      <c r="C1075" s="66">
        <f t="shared" si="71"/>
        <v>0</v>
      </c>
      <c r="D1075" s="67"/>
      <c r="E1075" s="66" t="str">
        <f t="shared" si="72"/>
        <v/>
      </c>
      <c r="F1075" s="67"/>
      <c r="G1075" s="38" t="e">
        <f t="shared" si="73"/>
        <v>#VALUE!</v>
      </c>
      <c r="H1075" s="39"/>
      <c r="I1075" s="21"/>
      <c r="J1075" s="21"/>
      <c r="L1075">
        <f>IF(SUM($B$3:B1074) + B1075 &gt; $J$25, IF(SUM($B$3:B1074) &lt; $J$25, $J$25 - SUM($B$3:B1074), 0), B1075)</f>
        <v>0</v>
      </c>
      <c r="M1075">
        <f t="shared" si="70"/>
        <v>0</v>
      </c>
    </row>
    <row r="1076" spans="1:13" x14ac:dyDescent="0.25">
      <c r="A1076" s="21">
        <v>1074</v>
      </c>
      <c r="B1076" s="37">
        <f>IFERROR(VLOOKUP(A1076,Inventory!$A$5:$B$5011, 2, FALSE),0)</f>
        <v>0</v>
      </c>
      <c r="C1076" s="66">
        <f t="shared" si="71"/>
        <v>0</v>
      </c>
      <c r="D1076" s="67"/>
      <c r="E1076" s="66" t="str">
        <f t="shared" si="72"/>
        <v/>
      </c>
      <c r="F1076" s="67"/>
      <c r="G1076" s="38" t="e">
        <f t="shared" si="73"/>
        <v>#VALUE!</v>
      </c>
      <c r="H1076" s="39"/>
      <c r="I1076" s="21"/>
      <c r="J1076" s="21"/>
      <c r="L1076">
        <f>IF(SUM($B$3:B1075) + B1076 &gt; $J$25, IF(SUM($B$3:B1075) &lt; $J$25, $J$25 - SUM($B$3:B1075), 0), B1076)</f>
        <v>0</v>
      </c>
      <c r="M1076">
        <f t="shared" si="70"/>
        <v>0</v>
      </c>
    </row>
    <row r="1077" spans="1:13" x14ac:dyDescent="0.25">
      <c r="A1077" s="21">
        <v>1075</v>
      </c>
      <c r="B1077" s="37">
        <f>IFERROR(VLOOKUP(A1077,Inventory!$A$5:$B$5011, 2, FALSE),0)</f>
        <v>0</v>
      </c>
      <c r="C1077" s="66">
        <f t="shared" si="71"/>
        <v>0</v>
      </c>
      <c r="D1077" s="67"/>
      <c r="E1077" s="66" t="str">
        <f t="shared" si="72"/>
        <v/>
      </c>
      <c r="F1077" s="67"/>
      <c r="G1077" s="38" t="e">
        <f t="shared" si="73"/>
        <v>#VALUE!</v>
      </c>
      <c r="H1077" s="39"/>
      <c r="I1077" s="21"/>
      <c r="J1077" s="21"/>
      <c r="L1077">
        <f>IF(SUM($B$3:B1076) + B1077 &gt; $J$25, IF(SUM($B$3:B1076) &lt; $J$25, $J$25 - SUM($B$3:B1076), 0), B1077)</f>
        <v>0</v>
      </c>
      <c r="M1077">
        <f t="shared" si="70"/>
        <v>0</v>
      </c>
    </row>
    <row r="1078" spans="1:13" x14ac:dyDescent="0.25">
      <c r="A1078" s="21">
        <v>1076</v>
      </c>
      <c r="B1078" s="37">
        <f>IFERROR(VLOOKUP(A1078,Inventory!$A$5:$B$5011, 2, FALSE),0)</f>
        <v>0</v>
      </c>
      <c r="C1078" s="66">
        <f t="shared" si="71"/>
        <v>0</v>
      </c>
      <c r="D1078" s="67"/>
      <c r="E1078" s="66" t="str">
        <f t="shared" si="72"/>
        <v/>
      </c>
      <c r="F1078" s="67"/>
      <c r="G1078" s="38" t="e">
        <f t="shared" si="73"/>
        <v>#VALUE!</v>
      </c>
      <c r="H1078" s="39"/>
      <c r="I1078" s="21"/>
      <c r="J1078" s="21"/>
      <c r="L1078">
        <f>IF(SUM($B$3:B1077) + B1078 &gt; $J$25, IF(SUM($B$3:B1077) &lt; $J$25, $J$25 - SUM($B$3:B1077), 0), B1078)</f>
        <v>0</v>
      </c>
      <c r="M1078">
        <f t="shared" si="70"/>
        <v>0</v>
      </c>
    </row>
    <row r="1079" spans="1:13" x14ac:dyDescent="0.25">
      <c r="A1079" s="21">
        <v>1077</v>
      </c>
      <c r="B1079" s="37">
        <f>IFERROR(VLOOKUP(A1079,Inventory!$A$5:$B$5011, 2, FALSE),0)</f>
        <v>0</v>
      </c>
      <c r="C1079" s="66">
        <f t="shared" si="71"/>
        <v>0</v>
      </c>
      <c r="D1079" s="67"/>
      <c r="E1079" s="66" t="str">
        <f t="shared" si="72"/>
        <v/>
      </c>
      <c r="F1079" s="67"/>
      <c r="G1079" s="38" t="e">
        <f t="shared" si="73"/>
        <v>#VALUE!</v>
      </c>
      <c r="H1079" s="39"/>
      <c r="I1079" s="21"/>
      <c r="J1079" s="21"/>
      <c r="L1079">
        <f>IF(SUM($B$3:B1078) + B1079 &gt; $J$25, IF(SUM($B$3:B1078) &lt; $J$25, $J$25 - SUM($B$3:B1078), 0), B1079)</f>
        <v>0</v>
      </c>
      <c r="M1079">
        <f t="shared" si="70"/>
        <v>0</v>
      </c>
    </row>
    <row r="1080" spans="1:13" x14ac:dyDescent="0.25">
      <c r="A1080" s="21">
        <v>1078</v>
      </c>
      <c r="B1080" s="37">
        <f>IFERROR(VLOOKUP(A1080,Inventory!$A$5:$B$5011, 2, FALSE),0)</f>
        <v>0</v>
      </c>
      <c r="C1080" s="66">
        <f t="shared" si="71"/>
        <v>0</v>
      </c>
      <c r="D1080" s="67"/>
      <c r="E1080" s="66" t="str">
        <f t="shared" si="72"/>
        <v/>
      </c>
      <c r="F1080" s="67"/>
      <c r="G1080" s="38" t="e">
        <f t="shared" si="73"/>
        <v>#VALUE!</v>
      </c>
      <c r="H1080" s="39"/>
      <c r="I1080" s="21"/>
      <c r="J1080" s="21"/>
      <c r="L1080">
        <f>IF(SUM($B$3:B1079) + B1080 &gt; $J$25, IF(SUM($B$3:B1079) &lt; $J$25, $J$25 - SUM($B$3:B1079), 0), B1080)</f>
        <v>0</v>
      </c>
      <c r="M1080">
        <f t="shared" si="70"/>
        <v>0</v>
      </c>
    </row>
    <row r="1081" spans="1:13" x14ac:dyDescent="0.25">
      <c r="A1081" s="21">
        <v>1079</v>
      </c>
      <c r="B1081" s="37">
        <f>IFERROR(VLOOKUP(A1081,Inventory!$A$5:$B$5011, 2, FALSE),0)</f>
        <v>0</v>
      </c>
      <c r="C1081" s="66">
        <f t="shared" si="71"/>
        <v>0</v>
      </c>
      <c r="D1081" s="67"/>
      <c r="E1081" s="66" t="str">
        <f t="shared" si="72"/>
        <v/>
      </c>
      <c r="F1081" s="67"/>
      <c r="G1081" s="38" t="e">
        <f t="shared" si="73"/>
        <v>#VALUE!</v>
      </c>
      <c r="H1081" s="39"/>
      <c r="I1081" s="21"/>
      <c r="J1081" s="21"/>
      <c r="L1081">
        <f>IF(SUM($B$3:B1080) + B1081 &gt; $J$25, IF(SUM($B$3:B1080) &lt; $J$25, $J$25 - SUM($B$3:B1080), 0), B1081)</f>
        <v>0</v>
      </c>
      <c r="M1081">
        <f t="shared" si="70"/>
        <v>0</v>
      </c>
    </row>
    <row r="1082" spans="1:13" x14ac:dyDescent="0.25">
      <c r="A1082" s="21">
        <v>1080</v>
      </c>
      <c r="B1082" s="37">
        <f>IFERROR(VLOOKUP(A1082,Inventory!$A$5:$B$5011, 2, FALSE),0)</f>
        <v>0</v>
      </c>
      <c r="C1082" s="66">
        <f t="shared" si="71"/>
        <v>0</v>
      </c>
      <c r="D1082" s="67"/>
      <c r="E1082" s="66" t="str">
        <f t="shared" si="72"/>
        <v/>
      </c>
      <c r="F1082" s="67"/>
      <c r="G1082" s="38" t="e">
        <f t="shared" si="73"/>
        <v>#VALUE!</v>
      </c>
      <c r="H1082" s="39"/>
      <c r="I1082" s="21"/>
      <c r="J1082" s="21"/>
      <c r="L1082">
        <f>IF(SUM($B$3:B1081) + B1082 &gt; $J$25, IF(SUM($B$3:B1081) &lt; $J$25, $J$25 - SUM($B$3:B1081), 0), B1082)</f>
        <v>0</v>
      </c>
      <c r="M1082">
        <f t="shared" si="70"/>
        <v>0</v>
      </c>
    </row>
    <row r="1083" spans="1:13" x14ac:dyDescent="0.25">
      <c r="A1083" s="21">
        <v>1081</v>
      </c>
      <c r="B1083" s="37">
        <f>IFERROR(VLOOKUP(A1083,Inventory!$A$5:$B$5011, 2, FALSE),0)</f>
        <v>0</v>
      </c>
      <c r="C1083" s="66">
        <f t="shared" si="71"/>
        <v>0</v>
      </c>
      <c r="D1083" s="67"/>
      <c r="E1083" s="66" t="str">
        <f t="shared" si="72"/>
        <v/>
      </c>
      <c r="F1083" s="67"/>
      <c r="G1083" s="38" t="e">
        <f t="shared" si="73"/>
        <v>#VALUE!</v>
      </c>
      <c r="H1083" s="39"/>
      <c r="I1083" s="21"/>
      <c r="J1083" s="21"/>
      <c r="L1083">
        <f>IF(SUM($B$3:B1082) + B1083 &gt; $J$25, IF(SUM($B$3:B1082) &lt; $J$25, $J$25 - SUM($B$3:B1082), 0), B1083)</f>
        <v>0</v>
      </c>
      <c r="M1083">
        <f t="shared" si="70"/>
        <v>0</v>
      </c>
    </row>
    <row r="1084" spans="1:13" x14ac:dyDescent="0.25">
      <c r="A1084" s="21">
        <v>1082</v>
      </c>
      <c r="B1084" s="37">
        <f>IFERROR(VLOOKUP(A1084,Inventory!$A$5:$B$5011, 2, FALSE),0)</f>
        <v>0</v>
      </c>
      <c r="C1084" s="66">
        <f t="shared" si="71"/>
        <v>0</v>
      </c>
      <c r="D1084" s="67"/>
      <c r="E1084" s="66" t="str">
        <f t="shared" si="72"/>
        <v/>
      </c>
      <c r="F1084" s="67"/>
      <c r="G1084" s="38" t="e">
        <f t="shared" si="73"/>
        <v>#VALUE!</v>
      </c>
      <c r="H1084" s="39"/>
      <c r="I1084" s="21"/>
      <c r="J1084" s="21"/>
      <c r="L1084">
        <f>IF(SUM($B$3:B1083) + B1084 &gt; $J$25, IF(SUM($B$3:B1083) &lt; $J$25, $J$25 - SUM($B$3:B1083), 0), B1084)</f>
        <v>0</v>
      </c>
      <c r="M1084">
        <f t="shared" si="70"/>
        <v>0</v>
      </c>
    </row>
    <row r="1085" spans="1:13" x14ac:dyDescent="0.25">
      <c r="A1085" s="21">
        <v>1083</v>
      </c>
      <c r="B1085" s="37">
        <f>IFERROR(VLOOKUP(A1085,Inventory!$A$5:$B$5011, 2, FALSE),0)</f>
        <v>0</v>
      </c>
      <c r="C1085" s="66">
        <f t="shared" si="71"/>
        <v>0</v>
      </c>
      <c r="D1085" s="67"/>
      <c r="E1085" s="66" t="str">
        <f t="shared" si="72"/>
        <v/>
      </c>
      <c r="F1085" s="67"/>
      <c r="G1085" s="38" t="e">
        <f t="shared" si="73"/>
        <v>#VALUE!</v>
      </c>
      <c r="H1085" s="39"/>
      <c r="I1085" s="21"/>
      <c r="J1085" s="21"/>
      <c r="L1085">
        <f>IF(SUM($B$3:B1084) + B1085 &gt; $J$25, IF(SUM($B$3:B1084) &lt; $J$25, $J$25 - SUM($B$3:B1084), 0), B1085)</f>
        <v>0</v>
      </c>
      <c r="M1085">
        <f t="shared" si="70"/>
        <v>0</v>
      </c>
    </row>
    <row r="1086" spans="1:13" x14ac:dyDescent="0.25">
      <c r="A1086" s="21">
        <v>1084</v>
      </c>
      <c r="B1086" s="37">
        <f>IFERROR(VLOOKUP(A1086,Inventory!$A$5:$B$5011, 2, FALSE),0)</f>
        <v>0</v>
      </c>
      <c r="C1086" s="66">
        <f t="shared" si="71"/>
        <v>0</v>
      </c>
      <c r="D1086" s="67"/>
      <c r="E1086" s="66" t="str">
        <f t="shared" si="72"/>
        <v/>
      </c>
      <c r="F1086" s="67"/>
      <c r="G1086" s="38" t="e">
        <f t="shared" si="73"/>
        <v>#VALUE!</v>
      </c>
      <c r="H1086" s="39"/>
      <c r="I1086" s="21"/>
      <c r="J1086" s="21"/>
      <c r="L1086">
        <f>IF(SUM($B$3:B1085) + B1086 &gt; $J$25, IF(SUM($B$3:B1085) &lt; $J$25, $J$25 - SUM($B$3:B1085), 0), B1086)</f>
        <v>0</v>
      </c>
      <c r="M1086">
        <f t="shared" si="70"/>
        <v>0</v>
      </c>
    </row>
    <row r="1087" spans="1:13" x14ac:dyDescent="0.25">
      <c r="A1087" s="21">
        <v>1085</v>
      </c>
      <c r="B1087" s="37">
        <f>IFERROR(VLOOKUP(A1087,Inventory!$A$5:$B$5011, 2, FALSE),0)</f>
        <v>0</v>
      </c>
      <c r="C1087" s="66">
        <f t="shared" si="71"/>
        <v>0</v>
      </c>
      <c r="D1087" s="67"/>
      <c r="E1087" s="66" t="str">
        <f t="shared" si="72"/>
        <v/>
      </c>
      <c r="F1087" s="67"/>
      <c r="G1087" s="38" t="e">
        <f t="shared" si="73"/>
        <v>#VALUE!</v>
      </c>
      <c r="H1087" s="39"/>
      <c r="I1087" s="21"/>
      <c r="J1087" s="21"/>
      <c r="L1087">
        <f>IF(SUM($B$3:B1086) + B1087 &gt; $J$25, IF(SUM($B$3:B1086) &lt; $J$25, $J$25 - SUM($B$3:B1086), 0), B1087)</f>
        <v>0</v>
      </c>
      <c r="M1087">
        <f t="shared" si="70"/>
        <v>0</v>
      </c>
    </row>
    <row r="1088" spans="1:13" x14ac:dyDescent="0.25">
      <c r="A1088" s="21">
        <v>1086</v>
      </c>
      <c r="B1088" s="37">
        <f>IFERROR(VLOOKUP(A1088,Inventory!$A$5:$B$5011, 2, FALSE),0)</f>
        <v>0</v>
      </c>
      <c r="C1088" s="66">
        <f t="shared" si="71"/>
        <v>0</v>
      </c>
      <c r="D1088" s="67"/>
      <c r="E1088" s="66" t="str">
        <f t="shared" si="72"/>
        <v/>
      </c>
      <c r="F1088" s="67"/>
      <c r="G1088" s="38" t="e">
        <f t="shared" si="73"/>
        <v>#VALUE!</v>
      </c>
      <c r="H1088" s="39"/>
      <c r="I1088" s="21"/>
      <c r="J1088" s="21"/>
      <c r="L1088">
        <f>IF(SUM($B$3:B1087) + B1088 &gt; $J$25, IF(SUM($B$3:B1087) &lt; $J$25, $J$25 - SUM($B$3:B1087), 0), B1088)</f>
        <v>0</v>
      </c>
      <c r="M1088">
        <f t="shared" si="70"/>
        <v>0</v>
      </c>
    </row>
    <row r="1089" spans="1:13" x14ac:dyDescent="0.25">
      <c r="A1089" s="21">
        <v>1087</v>
      </c>
      <c r="B1089" s="37">
        <f>IFERROR(VLOOKUP(A1089,Inventory!$A$5:$B$5011, 2, FALSE),0)</f>
        <v>0</v>
      </c>
      <c r="C1089" s="66">
        <f t="shared" si="71"/>
        <v>0</v>
      </c>
      <c r="D1089" s="67"/>
      <c r="E1089" s="66" t="str">
        <f t="shared" si="72"/>
        <v/>
      </c>
      <c r="F1089" s="67"/>
      <c r="G1089" s="38" t="e">
        <f t="shared" si="73"/>
        <v>#VALUE!</v>
      </c>
      <c r="H1089" s="39"/>
      <c r="I1089" s="21"/>
      <c r="J1089" s="21"/>
      <c r="L1089">
        <f>IF(SUM($B$3:B1088) + B1089 &gt; $J$25, IF(SUM($B$3:B1088) &lt; $J$25, $J$25 - SUM($B$3:B1088), 0), B1089)</f>
        <v>0</v>
      </c>
      <c r="M1089">
        <f t="shared" si="70"/>
        <v>0</v>
      </c>
    </row>
    <row r="1090" spans="1:13" x14ac:dyDescent="0.25">
      <c r="A1090" s="21">
        <v>1088</v>
      </c>
      <c r="B1090" s="37">
        <f>IFERROR(VLOOKUP(A1090,Inventory!$A$5:$B$5011, 2, FALSE),0)</f>
        <v>0</v>
      </c>
      <c r="C1090" s="66">
        <f t="shared" si="71"/>
        <v>0</v>
      </c>
      <c r="D1090" s="67"/>
      <c r="E1090" s="66" t="str">
        <f t="shared" si="72"/>
        <v/>
      </c>
      <c r="F1090" s="67"/>
      <c r="G1090" s="38" t="e">
        <f t="shared" si="73"/>
        <v>#VALUE!</v>
      </c>
      <c r="H1090" s="39"/>
      <c r="I1090" s="21"/>
      <c r="J1090" s="21"/>
      <c r="L1090">
        <f>IF(SUM($B$3:B1089) + B1090 &gt; $J$25, IF(SUM($B$3:B1089) &lt; $J$25, $J$25 - SUM($B$3:B1089), 0), B1090)</f>
        <v>0</v>
      </c>
      <c r="M1090">
        <f t="shared" si="70"/>
        <v>0</v>
      </c>
    </row>
    <row r="1091" spans="1:13" x14ac:dyDescent="0.25">
      <c r="A1091" s="21">
        <v>1089</v>
      </c>
      <c r="B1091" s="37">
        <f>IFERROR(VLOOKUP(A1091,Inventory!$A$5:$B$5011, 2, FALSE),0)</f>
        <v>0</v>
      </c>
      <c r="C1091" s="66">
        <f t="shared" si="71"/>
        <v>0</v>
      </c>
      <c r="D1091" s="67"/>
      <c r="E1091" s="66" t="str">
        <f t="shared" si="72"/>
        <v/>
      </c>
      <c r="F1091" s="67"/>
      <c r="G1091" s="38" t="e">
        <f t="shared" si="73"/>
        <v>#VALUE!</v>
      </c>
      <c r="H1091" s="39"/>
      <c r="I1091" s="21"/>
      <c r="J1091" s="21"/>
      <c r="L1091">
        <f>IF(SUM($B$3:B1090) + B1091 &gt; $J$25, IF(SUM($B$3:B1090) &lt; $J$25, $J$25 - SUM($B$3:B1090), 0), B1091)</f>
        <v>0</v>
      </c>
      <c r="M1091">
        <f t="shared" si="70"/>
        <v>0</v>
      </c>
    </row>
    <row r="1092" spans="1:13" x14ac:dyDescent="0.25">
      <c r="A1092" s="21">
        <v>1090</v>
      </c>
      <c r="B1092" s="37">
        <f>IFERROR(VLOOKUP(A1092,Inventory!$A$5:$B$5011, 2, FALSE),0)</f>
        <v>0</v>
      </c>
      <c r="C1092" s="66">
        <f t="shared" si="71"/>
        <v>0</v>
      </c>
      <c r="D1092" s="67"/>
      <c r="E1092" s="66" t="str">
        <f t="shared" si="72"/>
        <v/>
      </c>
      <c r="F1092" s="67"/>
      <c r="G1092" s="38" t="e">
        <f t="shared" si="73"/>
        <v>#VALUE!</v>
      </c>
      <c r="H1092" s="39"/>
      <c r="I1092" s="21"/>
      <c r="J1092" s="21"/>
      <c r="L1092">
        <f>IF(SUM($B$3:B1091) + B1092 &gt; $J$25, IF(SUM($B$3:B1091) &lt; $J$25, $J$25 - SUM($B$3:B1091), 0), B1092)</f>
        <v>0</v>
      </c>
      <c r="M1092">
        <f t="shared" si="70"/>
        <v>0</v>
      </c>
    </row>
    <row r="1093" spans="1:13" x14ac:dyDescent="0.25">
      <c r="A1093" s="21">
        <v>1091</v>
      </c>
      <c r="B1093" s="37">
        <f>IFERROR(VLOOKUP(A1093,Inventory!$A$5:$B$5011, 2, FALSE),0)</f>
        <v>0</v>
      </c>
      <c r="C1093" s="66">
        <f t="shared" si="71"/>
        <v>0</v>
      </c>
      <c r="D1093" s="67"/>
      <c r="E1093" s="66" t="str">
        <f t="shared" si="72"/>
        <v/>
      </c>
      <c r="F1093" s="67"/>
      <c r="G1093" s="38" t="e">
        <f t="shared" si="73"/>
        <v>#VALUE!</v>
      </c>
      <c r="H1093" s="39"/>
      <c r="I1093" s="21"/>
      <c r="J1093" s="21"/>
      <c r="L1093">
        <f>IF(SUM($B$3:B1092) + B1093 &gt; $J$25, IF(SUM($B$3:B1092) &lt; $J$25, $J$25 - SUM($B$3:B1092), 0), B1093)</f>
        <v>0</v>
      </c>
      <c r="M1093">
        <f t="shared" ref="M1093:M1156" si="74">IF(L1092&gt;=$J$25,L1093,(L1093+L1092))</f>
        <v>0</v>
      </c>
    </row>
    <row r="1094" spans="1:13" x14ac:dyDescent="0.25">
      <c r="A1094" s="21">
        <v>1092</v>
      </c>
      <c r="B1094" s="37">
        <f>IFERROR(VLOOKUP(A1094,Inventory!$A$5:$B$5011, 2, FALSE),0)</f>
        <v>0</v>
      </c>
      <c r="C1094" s="66">
        <f t="shared" si="71"/>
        <v>0</v>
      </c>
      <c r="D1094" s="67"/>
      <c r="E1094" s="66" t="str">
        <f t="shared" si="72"/>
        <v/>
      </c>
      <c r="F1094" s="67"/>
      <c r="G1094" s="38" t="e">
        <f t="shared" si="73"/>
        <v>#VALUE!</v>
      </c>
      <c r="H1094" s="39"/>
      <c r="I1094" s="21"/>
      <c r="J1094" s="21"/>
      <c r="L1094">
        <f>IF(SUM($B$3:B1093) + B1094 &gt; $J$25, IF(SUM($B$3:B1093) &lt; $J$25, $J$25 - SUM($B$3:B1093), 0), B1094)</f>
        <v>0</v>
      </c>
      <c r="M1094">
        <f t="shared" si="74"/>
        <v>0</v>
      </c>
    </row>
    <row r="1095" spans="1:13" x14ac:dyDescent="0.25">
      <c r="A1095" s="21">
        <v>1093</v>
      </c>
      <c r="B1095" s="37">
        <f>IFERROR(VLOOKUP(A1095,Inventory!$A$5:$B$5011, 2, FALSE),0)</f>
        <v>0</v>
      </c>
      <c r="C1095" s="66">
        <f t="shared" si="71"/>
        <v>0</v>
      </c>
      <c r="D1095" s="67"/>
      <c r="E1095" s="66" t="str">
        <f t="shared" si="72"/>
        <v/>
      </c>
      <c r="F1095" s="67"/>
      <c r="G1095" s="38" t="e">
        <f t="shared" si="73"/>
        <v>#VALUE!</v>
      </c>
      <c r="H1095" s="39"/>
      <c r="I1095" s="21"/>
      <c r="J1095" s="21"/>
      <c r="L1095">
        <f>IF(SUM($B$3:B1094) + B1095 &gt; $J$25, IF(SUM($B$3:B1094) &lt; $J$25, $J$25 - SUM($B$3:B1094), 0), B1095)</f>
        <v>0</v>
      </c>
      <c r="M1095">
        <f t="shared" si="74"/>
        <v>0</v>
      </c>
    </row>
    <row r="1096" spans="1:13" x14ac:dyDescent="0.25">
      <c r="A1096" s="21">
        <v>1094</v>
      </c>
      <c r="B1096" s="37">
        <f>IFERROR(VLOOKUP(A1096,Inventory!$A$5:$B$5011, 2, FALSE),0)</f>
        <v>0</v>
      </c>
      <c r="C1096" s="66">
        <f t="shared" si="71"/>
        <v>0</v>
      </c>
      <c r="D1096" s="67"/>
      <c r="E1096" s="66" t="str">
        <f t="shared" si="72"/>
        <v/>
      </c>
      <c r="F1096" s="67"/>
      <c r="G1096" s="38" t="e">
        <f t="shared" si="73"/>
        <v>#VALUE!</v>
      </c>
      <c r="H1096" s="39"/>
      <c r="I1096" s="21"/>
      <c r="J1096" s="21"/>
      <c r="L1096">
        <f>IF(SUM($B$3:B1095) + B1096 &gt; $J$25, IF(SUM($B$3:B1095) &lt; $J$25, $J$25 - SUM($B$3:B1095), 0), B1096)</f>
        <v>0</v>
      </c>
      <c r="M1096">
        <f t="shared" si="74"/>
        <v>0</v>
      </c>
    </row>
    <row r="1097" spans="1:13" x14ac:dyDescent="0.25">
      <c r="A1097" s="21">
        <v>1095</v>
      </c>
      <c r="B1097" s="37">
        <f>IFERROR(VLOOKUP(A1097,Inventory!$A$5:$B$5011, 2, FALSE),0)</f>
        <v>0</v>
      </c>
      <c r="C1097" s="66">
        <f t="shared" si="71"/>
        <v>0</v>
      </c>
      <c r="D1097" s="67"/>
      <c r="E1097" s="66" t="str">
        <f t="shared" si="72"/>
        <v/>
      </c>
      <c r="F1097" s="67"/>
      <c r="G1097" s="38" t="e">
        <f t="shared" si="73"/>
        <v>#VALUE!</v>
      </c>
      <c r="H1097" s="39"/>
      <c r="I1097" s="21"/>
      <c r="J1097" s="21"/>
      <c r="L1097">
        <f>IF(SUM($B$3:B1096) + B1097 &gt; $J$25, IF(SUM($B$3:B1096) &lt; $J$25, $J$25 - SUM($B$3:B1096), 0), B1097)</f>
        <v>0</v>
      </c>
      <c r="M1097">
        <f t="shared" si="74"/>
        <v>0</v>
      </c>
    </row>
    <row r="1098" spans="1:13" x14ac:dyDescent="0.25">
      <c r="A1098" s="21">
        <v>1096</v>
      </c>
      <c r="B1098" s="37">
        <f>IFERROR(VLOOKUP(A1098,Inventory!$A$5:$B$5011, 2, FALSE),0)</f>
        <v>0</v>
      </c>
      <c r="C1098" s="66">
        <f t="shared" si="71"/>
        <v>0</v>
      </c>
      <c r="D1098" s="67"/>
      <c r="E1098" s="66" t="str">
        <f t="shared" si="72"/>
        <v/>
      </c>
      <c r="F1098" s="67"/>
      <c r="G1098" s="38" t="e">
        <f t="shared" si="73"/>
        <v>#VALUE!</v>
      </c>
      <c r="H1098" s="39"/>
      <c r="I1098" s="21"/>
      <c r="J1098" s="21"/>
      <c r="L1098">
        <f>IF(SUM($B$3:B1097) + B1098 &gt; $J$25, IF(SUM($B$3:B1097) &lt; $J$25, $J$25 - SUM($B$3:B1097), 0), B1098)</f>
        <v>0</v>
      </c>
      <c r="M1098">
        <f t="shared" si="74"/>
        <v>0</v>
      </c>
    </row>
    <row r="1099" spans="1:13" x14ac:dyDescent="0.25">
      <c r="A1099" s="21">
        <v>1097</v>
      </c>
      <c r="B1099" s="37">
        <f>IFERROR(VLOOKUP(A1099,Inventory!$A$5:$B$5011, 2, FALSE),0)</f>
        <v>0</v>
      </c>
      <c r="C1099" s="66">
        <f t="shared" si="71"/>
        <v>0</v>
      </c>
      <c r="D1099" s="67"/>
      <c r="E1099" s="66" t="str">
        <f t="shared" si="72"/>
        <v/>
      </c>
      <c r="F1099" s="67"/>
      <c r="G1099" s="38" t="e">
        <f t="shared" si="73"/>
        <v>#VALUE!</v>
      </c>
      <c r="H1099" s="39"/>
      <c r="I1099" s="21"/>
      <c r="J1099" s="21"/>
      <c r="L1099">
        <f>IF(SUM($B$3:B1098) + B1099 &gt; $J$25, IF(SUM($B$3:B1098) &lt; $J$25, $J$25 - SUM($B$3:B1098), 0), B1099)</f>
        <v>0</v>
      </c>
      <c r="M1099">
        <f t="shared" si="74"/>
        <v>0</v>
      </c>
    </row>
    <row r="1100" spans="1:13" x14ac:dyDescent="0.25">
      <c r="A1100" s="21">
        <v>1098</v>
      </c>
      <c r="B1100" s="37">
        <f>IFERROR(VLOOKUP(A1100,Inventory!$A$5:$B$5011, 2, FALSE),0)</f>
        <v>0</v>
      </c>
      <c r="C1100" s="66">
        <f t="shared" si="71"/>
        <v>0</v>
      </c>
      <c r="D1100" s="67"/>
      <c r="E1100" s="66" t="str">
        <f t="shared" si="72"/>
        <v/>
      </c>
      <c r="F1100" s="67"/>
      <c r="G1100" s="38" t="e">
        <f t="shared" si="73"/>
        <v>#VALUE!</v>
      </c>
      <c r="H1100" s="39"/>
      <c r="I1100" s="21"/>
      <c r="J1100" s="21"/>
      <c r="L1100">
        <f>IF(SUM($B$3:B1099) + B1100 &gt; $J$25, IF(SUM($B$3:B1099) &lt; $J$25, $J$25 - SUM($B$3:B1099), 0), B1100)</f>
        <v>0</v>
      </c>
      <c r="M1100">
        <f t="shared" si="74"/>
        <v>0</v>
      </c>
    </row>
    <row r="1101" spans="1:13" x14ac:dyDescent="0.25">
      <c r="A1101" s="21">
        <v>1099</v>
      </c>
      <c r="B1101" s="37">
        <f>IFERROR(VLOOKUP(A1101,Inventory!$A$5:$B$5011, 2, FALSE),0)</f>
        <v>0</v>
      </c>
      <c r="C1101" s="66">
        <f t="shared" si="71"/>
        <v>0</v>
      </c>
      <c r="D1101" s="67"/>
      <c r="E1101" s="66" t="str">
        <f t="shared" si="72"/>
        <v/>
      </c>
      <c r="F1101" s="67"/>
      <c r="G1101" s="38" t="e">
        <f t="shared" si="73"/>
        <v>#VALUE!</v>
      </c>
      <c r="H1101" s="39"/>
      <c r="I1101" s="21"/>
      <c r="J1101" s="21"/>
      <c r="L1101">
        <f>IF(SUM($B$3:B1100) + B1101 &gt; $J$25, IF(SUM($B$3:B1100) &lt; $J$25, $J$25 - SUM($B$3:B1100), 0), B1101)</f>
        <v>0</v>
      </c>
      <c r="M1101">
        <f t="shared" si="74"/>
        <v>0</v>
      </c>
    </row>
    <row r="1102" spans="1:13" x14ac:dyDescent="0.25">
      <c r="A1102" s="21">
        <v>1100</v>
      </c>
      <c r="B1102" s="37">
        <f>IFERROR(VLOOKUP(A1102,Inventory!$A$5:$B$5011, 2, FALSE),0)</f>
        <v>0</v>
      </c>
      <c r="C1102" s="66">
        <f t="shared" si="71"/>
        <v>0</v>
      </c>
      <c r="D1102" s="67"/>
      <c r="E1102" s="66" t="str">
        <f t="shared" si="72"/>
        <v/>
      </c>
      <c r="F1102" s="67"/>
      <c r="G1102" s="38" t="e">
        <f t="shared" si="73"/>
        <v>#VALUE!</v>
      </c>
      <c r="H1102" s="39"/>
      <c r="I1102" s="21"/>
      <c r="J1102" s="21"/>
      <c r="L1102">
        <f>IF(SUM($B$3:B1101) + B1102 &gt; $J$25, IF(SUM($B$3:B1101) &lt; $J$25, $J$25 - SUM($B$3:B1101), 0), B1102)</f>
        <v>0</v>
      </c>
      <c r="M1102">
        <f t="shared" si="74"/>
        <v>0</v>
      </c>
    </row>
    <row r="1103" spans="1:13" x14ac:dyDescent="0.25">
      <c r="A1103" s="21">
        <v>1101</v>
      </c>
      <c r="B1103" s="37">
        <f>IFERROR(VLOOKUP(A1103,Inventory!$A$5:$B$5011, 2, FALSE),0)</f>
        <v>0</v>
      </c>
      <c r="C1103" s="66">
        <f t="shared" si="71"/>
        <v>0</v>
      </c>
      <c r="D1103" s="67"/>
      <c r="E1103" s="66" t="str">
        <f t="shared" si="72"/>
        <v/>
      </c>
      <c r="F1103" s="67"/>
      <c r="G1103" s="38" t="e">
        <f t="shared" si="73"/>
        <v>#VALUE!</v>
      </c>
      <c r="H1103" s="39"/>
      <c r="I1103" s="21"/>
      <c r="J1103" s="21"/>
      <c r="L1103">
        <f>IF(SUM($B$3:B1102) + B1103 &gt; $J$25, IF(SUM($B$3:B1102) &lt; $J$25, $J$25 - SUM($B$3:B1102), 0), B1103)</f>
        <v>0</v>
      </c>
      <c r="M1103">
        <f t="shared" si="74"/>
        <v>0</v>
      </c>
    </row>
    <row r="1104" spans="1:13" x14ac:dyDescent="0.25">
      <c r="A1104" s="21">
        <v>1102</v>
      </c>
      <c r="B1104" s="37">
        <f>IFERROR(VLOOKUP(A1104,Inventory!$A$5:$B$5011, 2, FALSE),0)</f>
        <v>0</v>
      </c>
      <c r="C1104" s="66">
        <f t="shared" si="71"/>
        <v>0</v>
      </c>
      <c r="D1104" s="67"/>
      <c r="E1104" s="66" t="str">
        <f t="shared" si="72"/>
        <v/>
      </c>
      <c r="F1104" s="67"/>
      <c r="G1104" s="38" t="e">
        <f t="shared" si="73"/>
        <v>#VALUE!</v>
      </c>
      <c r="H1104" s="39"/>
      <c r="I1104" s="21"/>
      <c r="J1104" s="21"/>
      <c r="L1104">
        <f>IF(SUM($B$3:B1103) + B1104 &gt; $J$25, IF(SUM($B$3:B1103) &lt; $J$25, $J$25 - SUM($B$3:B1103), 0), B1104)</f>
        <v>0</v>
      </c>
      <c r="M1104">
        <f t="shared" si="74"/>
        <v>0</v>
      </c>
    </row>
    <row r="1105" spans="1:13" x14ac:dyDescent="0.25">
      <c r="A1105" s="21">
        <v>1103</v>
      </c>
      <c r="B1105" s="37">
        <f>IFERROR(VLOOKUP(A1105,Inventory!$A$5:$B$5011, 2, FALSE),0)</f>
        <v>0</v>
      </c>
      <c r="C1105" s="66">
        <f t="shared" si="71"/>
        <v>0</v>
      </c>
      <c r="D1105" s="67"/>
      <c r="E1105" s="66" t="str">
        <f t="shared" si="72"/>
        <v/>
      </c>
      <c r="F1105" s="67"/>
      <c r="G1105" s="38" t="e">
        <f t="shared" si="73"/>
        <v>#VALUE!</v>
      </c>
      <c r="H1105" s="39"/>
      <c r="I1105" s="21"/>
      <c r="J1105" s="21"/>
      <c r="L1105">
        <f>IF(SUM($B$3:B1104) + B1105 &gt; $J$25, IF(SUM($B$3:B1104) &lt; $J$25, $J$25 - SUM($B$3:B1104), 0), B1105)</f>
        <v>0</v>
      </c>
      <c r="M1105">
        <f t="shared" si="74"/>
        <v>0</v>
      </c>
    </row>
    <row r="1106" spans="1:13" x14ac:dyDescent="0.25">
      <c r="A1106" s="21">
        <v>1104</v>
      </c>
      <c r="B1106" s="37">
        <f>IFERROR(VLOOKUP(A1106,Inventory!$A$5:$B$5011, 2, FALSE),0)</f>
        <v>0</v>
      </c>
      <c r="C1106" s="66">
        <f t="shared" si="71"/>
        <v>0</v>
      </c>
      <c r="D1106" s="67"/>
      <c r="E1106" s="66" t="str">
        <f t="shared" si="72"/>
        <v/>
      </c>
      <c r="F1106" s="67"/>
      <c r="G1106" s="38" t="e">
        <f t="shared" si="73"/>
        <v>#VALUE!</v>
      </c>
      <c r="H1106" s="39"/>
      <c r="I1106" s="21"/>
      <c r="J1106" s="21"/>
      <c r="L1106">
        <f>IF(SUM($B$3:B1105) + B1106 &gt; $J$25, IF(SUM($B$3:B1105) &lt; $J$25, $J$25 - SUM($B$3:B1105), 0), B1106)</f>
        <v>0</v>
      </c>
      <c r="M1106">
        <f t="shared" si="74"/>
        <v>0</v>
      </c>
    </row>
    <row r="1107" spans="1:13" x14ac:dyDescent="0.25">
      <c r="A1107" s="21">
        <v>1105</v>
      </c>
      <c r="B1107" s="37">
        <f>IFERROR(VLOOKUP(A1107,Inventory!$A$5:$B$5011, 2, FALSE),0)</f>
        <v>0</v>
      </c>
      <c r="C1107" s="66">
        <f t="shared" si="71"/>
        <v>0</v>
      </c>
      <c r="D1107" s="67"/>
      <c r="E1107" s="66" t="str">
        <f t="shared" si="72"/>
        <v/>
      </c>
      <c r="F1107" s="67"/>
      <c r="G1107" s="38" t="e">
        <f t="shared" si="73"/>
        <v>#VALUE!</v>
      </c>
      <c r="H1107" s="39"/>
      <c r="I1107" s="21"/>
      <c r="J1107" s="21"/>
      <c r="L1107">
        <f>IF(SUM($B$3:B1106) + B1107 &gt; $J$25, IF(SUM($B$3:B1106) &lt; $J$25, $J$25 - SUM($B$3:B1106), 0), B1107)</f>
        <v>0</v>
      </c>
      <c r="M1107">
        <f t="shared" si="74"/>
        <v>0</v>
      </c>
    </row>
    <row r="1108" spans="1:13" x14ac:dyDescent="0.25">
      <c r="A1108" s="21">
        <v>1106</v>
      </c>
      <c r="B1108" s="37">
        <f>IFERROR(VLOOKUP(A1108,Inventory!$A$5:$B$5011, 2, FALSE),0)</f>
        <v>0</v>
      </c>
      <c r="C1108" s="66">
        <f t="shared" si="71"/>
        <v>0</v>
      </c>
      <c r="D1108" s="67"/>
      <c r="E1108" s="66" t="str">
        <f t="shared" si="72"/>
        <v/>
      </c>
      <c r="F1108" s="67"/>
      <c r="G1108" s="38" t="e">
        <f t="shared" si="73"/>
        <v>#VALUE!</v>
      </c>
      <c r="H1108" s="39"/>
      <c r="I1108" s="21"/>
      <c r="J1108" s="21"/>
      <c r="L1108">
        <f>IF(SUM($B$3:B1107) + B1108 &gt; $J$25, IF(SUM($B$3:B1107) &lt; $J$25, $J$25 - SUM($B$3:B1107), 0), B1108)</f>
        <v>0</v>
      </c>
      <c r="M1108">
        <f t="shared" si="74"/>
        <v>0</v>
      </c>
    </row>
    <row r="1109" spans="1:13" x14ac:dyDescent="0.25">
      <c r="A1109" s="21">
        <v>1107</v>
      </c>
      <c r="B1109" s="37">
        <f>IFERROR(VLOOKUP(A1109,Inventory!$A$5:$B$5011, 2, FALSE),0)</f>
        <v>0</v>
      </c>
      <c r="C1109" s="66">
        <f t="shared" si="71"/>
        <v>0</v>
      </c>
      <c r="D1109" s="67"/>
      <c r="E1109" s="66" t="str">
        <f t="shared" si="72"/>
        <v/>
      </c>
      <c r="F1109" s="67"/>
      <c r="G1109" s="38" t="e">
        <f t="shared" si="73"/>
        <v>#VALUE!</v>
      </c>
      <c r="H1109" s="39"/>
      <c r="I1109" s="21"/>
      <c r="J1109" s="21"/>
      <c r="L1109">
        <f>IF(SUM($B$3:B1108) + B1109 &gt; $J$25, IF(SUM($B$3:B1108) &lt; $J$25, $J$25 - SUM($B$3:B1108), 0), B1109)</f>
        <v>0</v>
      </c>
      <c r="M1109">
        <f t="shared" si="74"/>
        <v>0</v>
      </c>
    </row>
    <row r="1110" spans="1:13" x14ac:dyDescent="0.25">
      <c r="A1110" s="21">
        <v>1108</v>
      </c>
      <c r="B1110" s="37">
        <f>IFERROR(VLOOKUP(A1110,Inventory!$A$5:$B$5011, 2, FALSE),0)</f>
        <v>0</v>
      </c>
      <c r="C1110" s="66">
        <f t="shared" si="71"/>
        <v>0</v>
      </c>
      <c r="D1110" s="67"/>
      <c r="E1110" s="66" t="str">
        <f t="shared" si="72"/>
        <v/>
      </c>
      <c r="F1110" s="67"/>
      <c r="G1110" s="38" t="e">
        <f t="shared" si="73"/>
        <v>#VALUE!</v>
      </c>
      <c r="H1110" s="39"/>
      <c r="I1110" s="21"/>
      <c r="J1110" s="21"/>
      <c r="L1110">
        <f>IF(SUM($B$3:B1109) + B1110 &gt; $J$25, IF(SUM($B$3:B1109) &lt; $J$25, $J$25 - SUM($B$3:B1109), 0), B1110)</f>
        <v>0</v>
      </c>
      <c r="M1110">
        <f t="shared" si="74"/>
        <v>0</v>
      </c>
    </row>
    <row r="1111" spans="1:13" x14ac:dyDescent="0.25">
      <c r="A1111" s="21">
        <v>1109</v>
      </c>
      <c r="B1111" s="37">
        <f>IFERROR(VLOOKUP(A1111,Inventory!$A$5:$B$5011, 2, FALSE),0)</f>
        <v>0</v>
      </c>
      <c r="C1111" s="66">
        <f t="shared" si="71"/>
        <v>0</v>
      </c>
      <c r="D1111" s="67"/>
      <c r="E1111" s="66" t="str">
        <f t="shared" si="72"/>
        <v/>
      </c>
      <c r="F1111" s="67"/>
      <c r="G1111" s="38" t="e">
        <f t="shared" si="73"/>
        <v>#VALUE!</v>
      </c>
      <c r="H1111" s="39"/>
      <c r="I1111" s="21"/>
      <c r="J1111" s="21"/>
      <c r="L1111">
        <f>IF(SUM($B$3:B1110) + B1111 &gt; $J$25, IF(SUM($B$3:B1110) &lt; $J$25, $J$25 - SUM($B$3:B1110), 0), B1111)</f>
        <v>0</v>
      </c>
      <c r="M1111">
        <f t="shared" si="74"/>
        <v>0</v>
      </c>
    </row>
    <row r="1112" spans="1:13" x14ac:dyDescent="0.25">
      <c r="A1112" s="21">
        <v>1110</v>
      </c>
      <c r="B1112" s="37">
        <f>IFERROR(VLOOKUP(A1112,Inventory!$A$5:$B$5011, 2, FALSE),0)</f>
        <v>0</v>
      </c>
      <c r="C1112" s="66">
        <f t="shared" si="71"/>
        <v>0</v>
      </c>
      <c r="D1112" s="67"/>
      <c r="E1112" s="66" t="str">
        <f t="shared" si="72"/>
        <v/>
      </c>
      <c r="F1112" s="67"/>
      <c r="G1112" s="38" t="e">
        <f t="shared" si="73"/>
        <v>#VALUE!</v>
      </c>
      <c r="H1112" s="39"/>
      <c r="I1112" s="21"/>
      <c r="J1112" s="21"/>
      <c r="L1112">
        <f>IF(SUM($B$3:B1111) + B1112 &gt; $J$25, IF(SUM($B$3:B1111) &lt; $J$25, $J$25 - SUM($B$3:B1111), 0), B1112)</f>
        <v>0</v>
      </c>
      <c r="M1112">
        <f t="shared" si="74"/>
        <v>0</v>
      </c>
    </row>
    <row r="1113" spans="1:13" x14ac:dyDescent="0.25">
      <c r="A1113" s="21">
        <v>1111</v>
      </c>
      <c r="B1113" s="37">
        <f>IFERROR(VLOOKUP(A1113,Inventory!$A$5:$B$5011, 2, FALSE),0)</f>
        <v>0</v>
      </c>
      <c r="C1113" s="66">
        <f t="shared" ref="C1113:C1176" si="75">IF(L1113&gt;0,B1113,0)</f>
        <v>0</v>
      </c>
      <c r="D1113" s="67"/>
      <c r="E1113" s="66" t="str">
        <f t="shared" ref="E1113:E1176" si="76">IF(AND(C1113&gt;=6,C1113&lt;10),1, IF(AND(C1113&gt;=10,C1113&lt;20),2,IF(C1113&gt;=20,4,"")))</f>
        <v/>
      </c>
      <c r="F1113" s="67"/>
      <c r="G1113" s="38" t="e">
        <f t="shared" ref="G1113:G1176" si="77">IF(ISBLANK(C1113),"",E1113*600)</f>
        <v>#VALUE!</v>
      </c>
      <c r="H1113" s="39"/>
      <c r="I1113" s="21"/>
      <c r="J1113" s="21"/>
      <c r="L1113">
        <f>IF(SUM($B$3:B1112) + B1113 &gt; $J$25, IF(SUM($B$3:B1112) &lt; $J$25, $J$25 - SUM($B$3:B1112), 0), B1113)</f>
        <v>0</v>
      </c>
      <c r="M1113">
        <f t="shared" si="74"/>
        <v>0</v>
      </c>
    </row>
    <row r="1114" spans="1:13" x14ac:dyDescent="0.25">
      <c r="A1114" s="21">
        <v>1112</v>
      </c>
      <c r="B1114" s="37">
        <f>IFERROR(VLOOKUP(A1114,Inventory!$A$5:$B$5011, 2, FALSE),0)</f>
        <v>0</v>
      </c>
      <c r="C1114" s="66">
        <f t="shared" si="75"/>
        <v>0</v>
      </c>
      <c r="D1114" s="67"/>
      <c r="E1114" s="66" t="str">
        <f t="shared" si="76"/>
        <v/>
      </c>
      <c r="F1114" s="67"/>
      <c r="G1114" s="38" t="e">
        <f t="shared" si="77"/>
        <v>#VALUE!</v>
      </c>
      <c r="H1114" s="39"/>
      <c r="I1114" s="21"/>
      <c r="J1114" s="21"/>
      <c r="L1114">
        <f>IF(SUM($B$3:B1113) + B1114 &gt; $J$25, IF(SUM($B$3:B1113) &lt; $J$25, $J$25 - SUM($B$3:B1113), 0), B1114)</f>
        <v>0</v>
      </c>
      <c r="M1114">
        <f t="shared" si="74"/>
        <v>0</v>
      </c>
    </row>
    <row r="1115" spans="1:13" x14ac:dyDescent="0.25">
      <c r="A1115" s="21">
        <v>1113</v>
      </c>
      <c r="B1115" s="37">
        <f>IFERROR(VLOOKUP(A1115,Inventory!$A$5:$B$5011, 2, FALSE),0)</f>
        <v>0</v>
      </c>
      <c r="C1115" s="66">
        <f t="shared" si="75"/>
        <v>0</v>
      </c>
      <c r="D1115" s="67"/>
      <c r="E1115" s="66" t="str">
        <f t="shared" si="76"/>
        <v/>
      </c>
      <c r="F1115" s="67"/>
      <c r="G1115" s="38" t="e">
        <f t="shared" si="77"/>
        <v>#VALUE!</v>
      </c>
      <c r="H1115" s="39"/>
      <c r="I1115" s="21"/>
      <c r="J1115" s="21"/>
      <c r="L1115">
        <f>IF(SUM($B$3:B1114) + B1115 &gt; $J$25, IF(SUM($B$3:B1114) &lt; $J$25, $J$25 - SUM($B$3:B1114), 0), B1115)</f>
        <v>0</v>
      </c>
      <c r="M1115">
        <f t="shared" si="74"/>
        <v>0</v>
      </c>
    </row>
    <row r="1116" spans="1:13" x14ac:dyDescent="0.25">
      <c r="A1116" s="21">
        <v>1114</v>
      </c>
      <c r="B1116" s="37">
        <f>IFERROR(VLOOKUP(A1116,Inventory!$A$5:$B$5011, 2, FALSE),0)</f>
        <v>0</v>
      </c>
      <c r="C1116" s="66">
        <f t="shared" si="75"/>
        <v>0</v>
      </c>
      <c r="D1116" s="67"/>
      <c r="E1116" s="66" t="str">
        <f t="shared" si="76"/>
        <v/>
      </c>
      <c r="F1116" s="67"/>
      <c r="G1116" s="38" t="e">
        <f t="shared" si="77"/>
        <v>#VALUE!</v>
      </c>
      <c r="H1116" s="39"/>
      <c r="I1116" s="21"/>
      <c r="J1116" s="21"/>
      <c r="L1116">
        <f>IF(SUM($B$3:B1115) + B1116 &gt; $J$25, IF(SUM($B$3:B1115) &lt; $J$25, $J$25 - SUM($B$3:B1115), 0), B1116)</f>
        <v>0</v>
      </c>
      <c r="M1116">
        <f t="shared" si="74"/>
        <v>0</v>
      </c>
    </row>
    <row r="1117" spans="1:13" x14ac:dyDescent="0.25">
      <c r="A1117" s="21">
        <v>1115</v>
      </c>
      <c r="B1117" s="37">
        <f>IFERROR(VLOOKUP(A1117,Inventory!$A$5:$B$5011, 2, FALSE),0)</f>
        <v>0</v>
      </c>
      <c r="C1117" s="66">
        <f t="shared" si="75"/>
        <v>0</v>
      </c>
      <c r="D1117" s="67"/>
      <c r="E1117" s="66" t="str">
        <f t="shared" si="76"/>
        <v/>
      </c>
      <c r="F1117" s="67"/>
      <c r="G1117" s="38" t="e">
        <f t="shared" si="77"/>
        <v>#VALUE!</v>
      </c>
      <c r="H1117" s="39"/>
      <c r="I1117" s="21"/>
      <c r="J1117" s="21"/>
      <c r="L1117">
        <f>IF(SUM($B$3:B1116) + B1117 &gt; $J$25, IF(SUM($B$3:B1116) &lt; $J$25, $J$25 - SUM($B$3:B1116), 0), B1117)</f>
        <v>0</v>
      </c>
      <c r="M1117">
        <f t="shared" si="74"/>
        <v>0</v>
      </c>
    </row>
    <row r="1118" spans="1:13" x14ac:dyDescent="0.25">
      <c r="A1118" s="21">
        <v>1116</v>
      </c>
      <c r="B1118" s="37">
        <f>IFERROR(VLOOKUP(A1118,Inventory!$A$5:$B$5011, 2, FALSE),0)</f>
        <v>0</v>
      </c>
      <c r="C1118" s="66">
        <f t="shared" si="75"/>
        <v>0</v>
      </c>
      <c r="D1118" s="67"/>
      <c r="E1118" s="66" t="str">
        <f t="shared" si="76"/>
        <v/>
      </c>
      <c r="F1118" s="67"/>
      <c r="G1118" s="38" t="e">
        <f t="shared" si="77"/>
        <v>#VALUE!</v>
      </c>
      <c r="H1118" s="39"/>
      <c r="I1118" s="21"/>
      <c r="J1118" s="21"/>
      <c r="L1118">
        <f>IF(SUM($B$3:B1117) + B1118 &gt; $J$25, IF(SUM($B$3:B1117) &lt; $J$25, $J$25 - SUM($B$3:B1117), 0), B1118)</f>
        <v>0</v>
      </c>
      <c r="M1118">
        <f t="shared" si="74"/>
        <v>0</v>
      </c>
    </row>
    <row r="1119" spans="1:13" x14ac:dyDescent="0.25">
      <c r="A1119" s="21">
        <v>1117</v>
      </c>
      <c r="B1119" s="37">
        <f>IFERROR(VLOOKUP(A1119,Inventory!$A$5:$B$5011, 2, FALSE),0)</f>
        <v>0</v>
      </c>
      <c r="C1119" s="66">
        <f t="shared" si="75"/>
        <v>0</v>
      </c>
      <c r="D1119" s="67"/>
      <c r="E1119" s="66" t="str">
        <f t="shared" si="76"/>
        <v/>
      </c>
      <c r="F1119" s="67"/>
      <c r="G1119" s="38" t="e">
        <f t="shared" si="77"/>
        <v>#VALUE!</v>
      </c>
      <c r="H1119" s="39"/>
      <c r="I1119" s="21"/>
      <c r="J1119" s="21"/>
      <c r="L1119">
        <f>IF(SUM($B$3:B1118) + B1119 &gt; $J$25, IF(SUM($B$3:B1118) &lt; $J$25, $J$25 - SUM($B$3:B1118), 0), B1119)</f>
        <v>0</v>
      </c>
      <c r="M1119">
        <f t="shared" si="74"/>
        <v>0</v>
      </c>
    </row>
    <row r="1120" spans="1:13" x14ac:dyDescent="0.25">
      <c r="A1120" s="21">
        <v>1118</v>
      </c>
      <c r="B1120" s="37">
        <f>IFERROR(VLOOKUP(A1120,Inventory!$A$5:$B$5011, 2, FALSE),0)</f>
        <v>0</v>
      </c>
      <c r="C1120" s="66">
        <f t="shared" si="75"/>
        <v>0</v>
      </c>
      <c r="D1120" s="67"/>
      <c r="E1120" s="66" t="str">
        <f t="shared" si="76"/>
        <v/>
      </c>
      <c r="F1120" s="67"/>
      <c r="G1120" s="38" t="e">
        <f t="shared" si="77"/>
        <v>#VALUE!</v>
      </c>
      <c r="H1120" s="39"/>
      <c r="I1120" s="21"/>
      <c r="J1120" s="21"/>
      <c r="L1120">
        <f>IF(SUM($B$3:B1119) + B1120 &gt; $J$25, IF(SUM($B$3:B1119) &lt; $J$25, $J$25 - SUM($B$3:B1119), 0), B1120)</f>
        <v>0</v>
      </c>
      <c r="M1120">
        <f t="shared" si="74"/>
        <v>0</v>
      </c>
    </row>
    <row r="1121" spans="1:13" x14ac:dyDescent="0.25">
      <c r="A1121" s="21">
        <v>1119</v>
      </c>
      <c r="B1121" s="37">
        <f>IFERROR(VLOOKUP(A1121,Inventory!$A$5:$B$5011, 2, FALSE),0)</f>
        <v>0</v>
      </c>
      <c r="C1121" s="66">
        <f t="shared" si="75"/>
        <v>0</v>
      </c>
      <c r="D1121" s="67"/>
      <c r="E1121" s="66" t="str">
        <f t="shared" si="76"/>
        <v/>
      </c>
      <c r="F1121" s="67"/>
      <c r="G1121" s="38" t="e">
        <f t="shared" si="77"/>
        <v>#VALUE!</v>
      </c>
      <c r="H1121" s="39"/>
      <c r="I1121" s="21"/>
      <c r="J1121" s="21"/>
      <c r="L1121">
        <f>IF(SUM($B$3:B1120) + B1121 &gt; $J$25, IF(SUM($B$3:B1120) &lt; $J$25, $J$25 - SUM($B$3:B1120), 0), B1121)</f>
        <v>0</v>
      </c>
      <c r="M1121">
        <f t="shared" si="74"/>
        <v>0</v>
      </c>
    </row>
    <row r="1122" spans="1:13" x14ac:dyDescent="0.25">
      <c r="A1122" s="21">
        <v>1120</v>
      </c>
      <c r="B1122" s="37">
        <f>IFERROR(VLOOKUP(A1122,Inventory!$A$5:$B$5011, 2, FALSE),0)</f>
        <v>0</v>
      </c>
      <c r="C1122" s="66">
        <f t="shared" si="75"/>
        <v>0</v>
      </c>
      <c r="D1122" s="67"/>
      <c r="E1122" s="66" t="str">
        <f t="shared" si="76"/>
        <v/>
      </c>
      <c r="F1122" s="67"/>
      <c r="G1122" s="38" t="e">
        <f t="shared" si="77"/>
        <v>#VALUE!</v>
      </c>
      <c r="H1122" s="39"/>
      <c r="I1122" s="21"/>
      <c r="J1122" s="21"/>
      <c r="L1122">
        <f>IF(SUM($B$3:B1121) + B1122 &gt; $J$25, IF(SUM($B$3:B1121) &lt; $J$25, $J$25 - SUM($B$3:B1121), 0), B1122)</f>
        <v>0</v>
      </c>
      <c r="M1122">
        <f t="shared" si="74"/>
        <v>0</v>
      </c>
    </row>
    <row r="1123" spans="1:13" x14ac:dyDescent="0.25">
      <c r="A1123" s="21">
        <v>1121</v>
      </c>
      <c r="B1123" s="37">
        <f>IFERROR(VLOOKUP(A1123,Inventory!$A$5:$B$5011, 2, FALSE),0)</f>
        <v>0</v>
      </c>
      <c r="C1123" s="66">
        <f t="shared" si="75"/>
        <v>0</v>
      </c>
      <c r="D1123" s="67"/>
      <c r="E1123" s="66" t="str">
        <f t="shared" si="76"/>
        <v/>
      </c>
      <c r="F1123" s="67"/>
      <c r="G1123" s="38" t="e">
        <f t="shared" si="77"/>
        <v>#VALUE!</v>
      </c>
      <c r="H1123" s="39"/>
      <c r="I1123" s="21"/>
      <c r="J1123" s="21"/>
      <c r="L1123">
        <f>IF(SUM($B$3:B1122) + B1123 &gt; $J$25, IF(SUM($B$3:B1122) &lt; $J$25, $J$25 - SUM($B$3:B1122), 0), B1123)</f>
        <v>0</v>
      </c>
      <c r="M1123">
        <f t="shared" si="74"/>
        <v>0</v>
      </c>
    </row>
    <row r="1124" spans="1:13" x14ac:dyDescent="0.25">
      <c r="A1124" s="21">
        <v>1122</v>
      </c>
      <c r="B1124" s="37">
        <f>IFERROR(VLOOKUP(A1124,Inventory!$A$5:$B$5011, 2, FALSE),0)</f>
        <v>0</v>
      </c>
      <c r="C1124" s="66">
        <f t="shared" si="75"/>
        <v>0</v>
      </c>
      <c r="D1124" s="67"/>
      <c r="E1124" s="66" t="str">
        <f t="shared" si="76"/>
        <v/>
      </c>
      <c r="F1124" s="67"/>
      <c r="G1124" s="38" t="e">
        <f t="shared" si="77"/>
        <v>#VALUE!</v>
      </c>
      <c r="H1124" s="39"/>
      <c r="I1124" s="21"/>
      <c r="J1124" s="21"/>
      <c r="L1124">
        <f>IF(SUM($B$3:B1123) + B1124 &gt; $J$25, IF(SUM($B$3:B1123) &lt; $J$25, $J$25 - SUM($B$3:B1123), 0), B1124)</f>
        <v>0</v>
      </c>
      <c r="M1124">
        <f t="shared" si="74"/>
        <v>0</v>
      </c>
    </row>
    <row r="1125" spans="1:13" x14ac:dyDescent="0.25">
      <c r="A1125" s="21">
        <v>1123</v>
      </c>
      <c r="B1125" s="37">
        <f>IFERROR(VLOOKUP(A1125,Inventory!$A$5:$B$5011, 2, FALSE),0)</f>
        <v>0</v>
      </c>
      <c r="C1125" s="66">
        <f t="shared" si="75"/>
        <v>0</v>
      </c>
      <c r="D1125" s="67"/>
      <c r="E1125" s="66" t="str">
        <f t="shared" si="76"/>
        <v/>
      </c>
      <c r="F1125" s="67"/>
      <c r="G1125" s="38" t="e">
        <f t="shared" si="77"/>
        <v>#VALUE!</v>
      </c>
      <c r="H1125" s="39"/>
      <c r="I1125" s="21"/>
      <c r="J1125" s="21"/>
      <c r="L1125">
        <f>IF(SUM($B$3:B1124) + B1125 &gt; $J$25, IF(SUM($B$3:B1124) &lt; $J$25, $J$25 - SUM($B$3:B1124), 0), B1125)</f>
        <v>0</v>
      </c>
      <c r="M1125">
        <f t="shared" si="74"/>
        <v>0</v>
      </c>
    </row>
    <row r="1126" spans="1:13" x14ac:dyDescent="0.25">
      <c r="A1126" s="21">
        <v>1124</v>
      </c>
      <c r="B1126" s="37">
        <f>IFERROR(VLOOKUP(A1126,Inventory!$A$5:$B$5011, 2, FALSE),0)</f>
        <v>0</v>
      </c>
      <c r="C1126" s="66">
        <f t="shared" si="75"/>
        <v>0</v>
      </c>
      <c r="D1126" s="67"/>
      <c r="E1126" s="66" t="str">
        <f t="shared" si="76"/>
        <v/>
      </c>
      <c r="F1126" s="67"/>
      <c r="G1126" s="38" t="e">
        <f t="shared" si="77"/>
        <v>#VALUE!</v>
      </c>
      <c r="H1126" s="39"/>
      <c r="I1126" s="21"/>
      <c r="J1126" s="21"/>
      <c r="L1126">
        <f>IF(SUM($B$3:B1125) + B1126 &gt; $J$25, IF(SUM($B$3:B1125) &lt; $J$25, $J$25 - SUM($B$3:B1125), 0), B1126)</f>
        <v>0</v>
      </c>
      <c r="M1126">
        <f t="shared" si="74"/>
        <v>0</v>
      </c>
    </row>
    <row r="1127" spans="1:13" x14ac:dyDescent="0.25">
      <c r="A1127" s="21">
        <v>1125</v>
      </c>
      <c r="B1127" s="37">
        <f>IFERROR(VLOOKUP(A1127,Inventory!$A$5:$B$5011, 2, FALSE),0)</f>
        <v>0</v>
      </c>
      <c r="C1127" s="66">
        <f t="shared" si="75"/>
        <v>0</v>
      </c>
      <c r="D1127" s="67"/>
      <c r="E1127" s="66" t="str">
        <f t="shared" si="76"/>
        <v/>
      </c>
      <c r="F1127" s="67"/>
      <c r="G1127" s="38" t="e">
        <f t="shared" si="77"/>
        <v>#VALUE!</v>
      </c>
      <c r="H1127" s="39"/>
      <c r="I1127" s="21"/>
      <c r="J1127" s="21"/>
      <c r="L1127">
        <f>IF(SUM($B$3:B1126) + B1127 &gt; $J$25, IF(SUM($B$3:B1126) &lt; $J$25, $J$25 - SUM($B$3:B1126), 0), B1127)</f>
        <v>0</v>
      </c>
      <c r="M1127">
        <f t="shared" si="74"/>
        <v>0</v>
      </c>
    </row>
    <row r="1128" spans="1:13" x14ac:dyDescent="0.25">
      <c r="A1128" s="21">
        <v>1126</v>
      </c>
      <c r="B1128" s="37">
        <f>IFERROR(VLOOKUP(A1128,Inventory!$A$5:$B$5011, 2, FALSE),0)</f>
        <v>0</v>
      </c>
      <c r="C1128" s="66">
        <f t="shared" si="75"/>
        <v>0</v>
      </c>
      <c r="D1128" s="67"/>
      <c r="E1128" s="66" t="str">
        <f t="shared" si="76"/>
        <v/>
      </c>
      <c r="F1128" s="67"/>
      <c r="G1128" s="38" t="e">
        <f t="shared" si="77"/>
        <v>#VALUE!</v>
      </c>
      <c r="H1128" s="39"/>
      <c r="I1128" s="21"/>
      <c r="J1128" s="21"/>
      <c r="L1128">
        <f>IF(SUM($B$3:B1127) + B1128 &gt; $J$25, IF(SUM($B$3:B1127) &lt; $J$25, $J$25 - SUM($B$3:B1127), 0), B1128)</f>
        <v>0</v>
      </c>
      <c r="M1128">
        <f t="shared" si="74"/>
        <v>0</v>
      </c>
    </row>
    <row r="1129" spans="1:13" x14ac:dyDescent="0.25">
      <c r="A1129" s="21">
        <v>1127</v>
      </c>
      <c r="B1129" s="37">
        <f>IFERROR(VLOOKUP(A1129,Inventory!$A$5:$B$5011, 2, FALSE),0)</f>
        <v>0</v>
      </c>
      <c r="C1129" s="66">
        <f t="shared" si="75"/>
        <v>0</v>
      </c>
      <c r="D1129" s="67"/>
      <c r="E1129" s="66" t="str">
        <f t="shared" si="76"/>
        <v/>
      </c>
      <c r="F1129" s="67"/>
      <c r="G1129" s="38" t="e">
        <f t="shared" si="77"/>
        <v>#VALUE!</v>
      </c>
      <c r="H1129" s="39"/>
      <c r="I1129" s="21"/>
      <c r="J1129" s="21"/>
      <c r="L1129">
        <f>IF(SUM($B$3:B1128) + B1129 &gt; $J$25, IF(SUM($B$3:B1128) &lt; $J$25, $J$25 - SUM($B$3:B1128), 0), B1129)</f>
        <v>0</v>
      </c>
      <c r="M1129">
        <f t="shared" si="74"/>
        <v>0</v>
      </c>
    </row>
    <row r="1130" spans="1:13" x14ac:dyDescent="0.25">
      <c r="A1130" s="21">
        <v>1128</v>
      </c>
      <c r="B1130" s="37">
        <f>IFERROR(VLOOKUP(A1130,Inventory!$A$5:$B$5011, 2, FALSE),0)</f>
        <v>0</v>
      </c>
      <c r="C1130" s="66">
        <f t="shared" si="75"/>
        <v>0</v>
      </c>
      <c r="D1130" s="67"/>
      <c r="E1130" s="66" t="str">
        <f t="shared" si="76"/>
        <v/>
      </c>
      <c r="F1130" s="67"/>
      <c r="G1130" s="38" t="e">
        <f t="shared" si="77"/>
        <v>#VALUE!</v>
      </c>
      <c r="H1130" s="39"/>
      <c r="I1130" s="21"/>
      <c r="J1130" s="21"/>
      <c r="L1130">
        <f>IF(SUM($B$3:B1129) + B1130 &gt; $J$25, IF(SUM($B$3:B1129) &lt; $J$25, $J$25 - SUM($B$3:B1129), 0), B1130)</f>
        <v>0</v>
      </c>
      <c r="M1130">
        <f t="shared" si="74"/>
        <v>0</v>
      </c>
    </row>
    <row r="1131" spans="1:13" x14ac:dyDescent="0.25">
      <c r="A1131" s="21">
        <v>1129</v>
      </c>
      <c r="B1131" s="37">
        <f>IFERROR(VLOOKUP(A1131,Inventory!$A$5:$B$5011, 2, FALSE),0)</f>
        <v>0</v>
      </c>
      <c r="C1131" s="66">
        <f t="shared" si="75"/>
        <v>0</v>
      </c>
      <c r="D1131" s="67"/>
      <c r="E1131" s="66" t="str">
        <f t="shared" si="76"/>
        <v/>
      </c>
      <c r="F1131" s="67"/>
      <c r="G1131" s="38" t="e">
        <f t="shared" si="77"/>
        <v>#VALUE!</v>
      </c>
      <c r="H1131" s="39"/>
      <c r="I1131" s="21"/>
      <c r="J1131" s="21"/>
      <c r="L1131">
        <f>IF(SUM($B$3:B1130) + B1131 &gt; $J$25, IF(SUM($B$3:B1130) &lt; $J$25, $J$25 - SUM($B$3:B1130), 0), B1131)</f>
        <v>0</v>
      </c>
      <c r="M1131">
        <f t="shared" si="74"/>
        <v>0</v>
      </c>
    </row>
    <row r="1132" spans="1:13" x14ac:dyDescent="0.25">
      <c r="A1132" s="21">
        <v>1130</v>
      </c>
      <c r="B1132" s="37">
        <f>IFERROR(VLOOKUP(A1132,Inventory!$A$5:$B$5011, 2, FALSE),0)</f>
        <v>0</v>
      </c>
      <c r="C1132" s="66">
        <f t="shared" si="75"/>
        <v>0</v>
      </c>
      <c r="D1132" s="67"/>
      <c r="E1132" s="66" t="str">
        <f t="shared" si="76"/>
        <v/>
      </c>
      <c r="F1132" s="67"/>
      <c r="G1132" s="38" t="e">
        <f t="shared" si="77"/>
        <v>#VALUE!</v>
      </c>
      <c r="H1132" s="39"/>
      <c r="I1132" s="21"/>
      <c r="J1132" s="21"/>
      <c r="L1132">
        <f>IF(SUM($B$3:B1131) + B1132 &gt; $J$25, IF(SUM($B$3:B1131) &lt; $J$25, $J$25 - SUM($B$3:B1131), 0), B1132)</f>
        <v>0</v>
      </c>
      <c r="M1132">
        <f t="shared" si="74"/>
        <v>0</v>
      </c>
    </row>
    <row r="1133" spans="1:13" x14ac:dyDescent="0.25">
      <c r="A1133" s="21">
        <v>1131</v>
      </c>
      <c r="B1133" s="37">
        <f>IFERROR(VLOOKUP(A1133,Inventory!$A$5:$B$5011, 2, FALSE),0)</f>
        <v>0</v>
      </c>
      <c r="C1133" s="66">
        <f t="shared" si="75"/>
        <v>0</v>
      </c>
      <c r="D1133" s="67"/>
      <c r="E1133" s="66" t="str">
        <f t="shared" si="76"/>
        <v/>
      </c>
      <c r="F1133" s="67"/>
      <c r="G1133" s="38" t="e">
        <f t="shared" si="77"/>
        <v>#VALUE!</v>
      </c>
      <c r="H1133" s="39"/>
      <c r="I1133" s="21"/>
      <c r="J1133" s="21"/>
      <c r="L1133">
        <f>IF(SUM($B$3:B1132) + B1133 &gt; $J$25, IF(SUM($B$3:B1132) &lt; $J$25, $J$25 - SUM($B$3:B1132), 0), B1133)</f>
        <v>0</v>
      </c>
      <c r="M1133">
        <f t="shared" si="74"/>
        <v>0</v>
      </c>
    </row>
    <row r="1134" spans="1:13" x14ac:dyDescent="0.25">
      <c r="A1134" s="21">
        <v>1132</v>
      </c>
      <c r="B1134" s="37">
        <f>IFERROR(VLOOKUP(A1134,Inventory!$A$5:$B$5011, 2, FALSE),0)</f>
        <v>0</v>
      </c>
      <c r="C1134" s="66">
        <f t="shared" si="75"/>
        <v>0</v>
      </c>
      <c r="D1134" s="67"/>
      <c r="E1134" s="66" t="str">
        <f t="shared" si="76"/>
        <v/>
      </c>
      <c r="F1134" s="67"/>
      <c r="G1134" s="38" t="e">
        <f t="shared" si="77"/>
        <v>#VALUE!</v>
      </c>
      <c r="H1134" s="39"/>
      <c r="I1134" s="21"/>
      <c r="J1134" s="21"/>
      <c r="L1134">
        <f>IF(SUM($B$3:B1133) + B1134 &gt; $J$25, IF(SUM($B$3:B1133) &lt; $J$25, $J$25 - SUM($B$3:B1133), 0), B1134)</f>
        <v>0</v>
      </c>
      <c r="M1134">
        <f t="shared" si="74"/>
        <v>0</v>
      </c>
    </row>
    <row r="1135" spans="1:13" x14ac:dyDescent="0.25">
      <c r="A1135" s="21">
        <v>1133</v>
      </c>
      <c r="B1135" s="37">
        <f>IFERROR(VLOOKUP(A1135,Inventory!$A$5:$B$5011, 2, FALSE),0)</f>
        <v>0</v>
      </c>
      <c r="C1135" s="66">
        <f t="shared" si="75"/>
        <v>0</v>
      </c>
      <c r="D1135" s="67"/>
      <c r="E1135" s="66" t="str">
        <f t="shared" si="76"/>
        <v/>
      </c>
      <c r="F1135" s="67"/>
      <c r="G1135" s="38" t="e">
        <f t="shared" si="77"/>
        <v>#VALUE!</v>
      </c>
      <c r="H1135" s="39"/>
      <c r="I1135" s="21"/>
      <c r="J1135" s="21"/>
      <c r="L1135">
        <f>IF(SUM($B$3:B1134) + B1135 &gt; $J$25, IF(SUM($B$3:B1134) &lt; $J$25, $J$25 - SUM($B$3:B1134), 0), B1135)</f>
        <v>0</v>
      </c>
      <c r="M1135">
        <f t="shared" si="74"/>
        <v>0</v>
      </c>
    </row>
    <row r="1136" spans="1:13" x14ac:dyDescent="0.25">
      <c r="A1136" s="21">
        <v>1134</v>
      </c>
      <c r="B1136" s="37">
        <f>IFERROR(VLOOKUP(A1136,Inventory!$A$5:$B$5011, 2, FALSE),0)</f>
        <v>0</v>
      </c>
      <c r="C1136" s="66">
        <f t="shared" si="75"/>
        <v>0</v>
      </c>
      <c r="D1136" s="67"/>
      <c r="E1136" s="66" t="str">
        <f t="shared" si="76"/>
        <v/>
      </c>
      <c r="F1136" s="67"/>
      <c r="G1136" s="38" t="e">
        <f t="shared" si="77"/>
        <v>#VALUE!</v>
      </c>
      <c r="H1136" s="39"/>
      <c r="I1136" s="21"/>
      <c r="J1136" s="21"/>
      <c r="L1136">
        <f>IF(SUM($B$3:B1135) + B1136 &gt; $J$25, IF(SUM($B$3:B1135) &lt; $J$25, $J$25 - SUM($B$3:B1135), 0), B1136)</f>
        <v>0</v>
      </c>
      <c r="M1136">
        <f t="shared" si="74"/>
        <v>0</v>
      </c>
    </row>
    <row r="1137" spans="1:13" x14ac:dyDescent="0.25">
      <c r="A1137" s="21">
        <v>1135</v>
      </c>
      <c r="B1137" s="37">
        <f>IFERROR(VLOOKUP(A1137,Inventory!$A$5:$B$5011, 2, FALSE),0)</f>
        <v>0</v>
      </c>
      <c r="C1137" s="66">
        <f t="shared" si="75"/>
        <v>0</v>
      </c>
      <c r="D1137" s="67"/>
      <c r="E1137" s="66" t="str">
        <f t="shared" si="76"/>
        <v/>
      </c>
      <c r="F1137" s="67"/>
      <c r="G1137" s="38" t="e">
        <f t="shared" si="77"/>
        <v>#VALUE!</v>
      </c>
      <c r="H1137" s="39"/>
      <c r="I1137" s="21"/>
      <c r="J1137" s="21"/>
      <c r="L1137">
        <f>IF(SUM($B$3:B1136) + B1137 &gt; $J$25, IF(SUM($B$3:B1136) &lt; $J$25, $J$25 - SUM($B$3:B1136), 0), B1137)</f>
        <v>0</v>
      </c>
      <c r="M1137">
        <f t="shared" si="74"/>
        <v>0</v>
      </c>
    </row>
    <row r="1138" spans="1:13" x14ac:dyDescent="0.25">
      <c r="A1138" s="21">
        <v>1136</v>
      </c>
      <c r="B1138" s="37">
        <f>IFERROR(VLOOKUP(A1138,Inventory!$A$5:$B$5011, 2, FALSE),0)</f>
        <v>0</v>
      </c>
      <c r="C1138" s="66">
        <f t="shared" si="75"/>
        <v>0</v>
      </c>
      <c r="D1138" s="67"/>
      <c r="E1138" s="66" t="str">
        <f t="shared" si="76"/>
        <v/>
      </c>
      <c r="F1138" s="67"/>
      <c r="G1138" s="38" t="e">
        <f t="shared" si="77"/>
        <v>#VALUE!</v>
      </c>
      <c r="H1138" s="39"/>
      <c r="I1138" s="21"/>
      <c r="J1138" s="21"/>
      <c r="L1138">
        <f>IF(SUM($B$3:B1137) + B1138 &gt; $J$25, IF(SUM($B$3:B1137) &lt; $J$25, $J$25 - SUM($B$3:B1137), 0), B1138)</f>
        <v>0</v>
      </c>
      <c r="M1138">
        <f t="shared" si="74"/>
        <v>0</v>
      </c>
    </row>
    <row r="1139" spans="1:13" x14ac:dyDescent="0.25">
      <c r="A1139" s="21">
        <v>1137</v>
      </c>
      <c r="B1139" s="37">
        <f>IFERROR(VLOOKUP(A1139,Inventory!$A$5:$B$5011, 2, FALSE),0)</f>
        <v>0</v>
      </c>
      <c r="C1139" s="66">
        <f t="shared" si="75"/>
        <v>0</v>
      </c>
      <c r="D1139" s="67"/>
      <c r="E1139" s="66" t="str">
        <f t="shared" si="76"/>
        <v/>
      </c>
      <c r="F1139" s="67"/>
      <c r="G1139" s="38" t="e">
        <f t="shared" si="77"/>
        <v>#VALUE!</v>
      </c>
      <c r="H1139" s="39"/>
      <c r="I1139" s="21"/>
      <c r="J1139" s="21"/>
      <c r="L1139">
        <f>IF(SUM($B$3:B1138) + B1139 &gt; $J$25, IF(SUM($B$3:B1138) &lt; $J$25, $J$25 - SUM($B$3:B1138), 0), B1139)</f>
        <v>0</v>
      </c>
      <c r="M1139">
        <f t="shared" si="74"/>
        <v>0</v>
      </c>
    </row>
    <row r="1140" spans="1:13" x14ac:dyDescent="0.25">
      <c r="A1140" s="21">
        <v>1138</v>
      </c>
      <c r="B1140" s="37">
        <f>IFERROR(VLOOKUP(A1140,Inventory!$A$5:$B$5011, 2, FALSE),0)</f>
        <v>0</v>
      </c>
      <c r="C1140" s="66">
        <f t="shared" si="75"/>
        <v>0</v>
      </c>
      <c r="D1140" s="67"/>
      <c r="E1140" s="66" t="str">
        <f t="shared" si="76"/>
        <v/>
      </c>
      <c r="F1140" s="67"/>
      <c r="G1140" s="38" t="e">
        <f t="shared" si="77"/>
        <v>#VALUE!</v>
      </c>
      <c r="H1140" s="39"/>
      <c r="I1140" s="21"/>
      <c r="J1140" s="21"/>
      <c r="L1140">
        <f>IF(SUM($B$3:B1139) + B1140 &gt; $J$25, IF(SUM($B$3:B1139) &lt; $J$25, $J$25 - SUM($B$3:B1139), 0), B1140)</f>
        <v>0</v>
      </c>
      <c r="M1140">
        <f t="shared" si="74"/>
        <v>0</v>
      </c>
    </row>
    <row r="1141" spans="1:13" x14ac:dyDescent="0.25">
      <c r="A1141" s="21">
        <v>1139</v>
      </c>
      <c r="B1141" s="37">
        <f>IFERROR(VLOOKUP(A1141,Inventory!$A$5:$B$5011, 2, FALSE),0)</f>
        <v>0</v>
      </c>
      <c r="C1141" s="66">
        <f t="shared" si="75"/>
        <v>0</v>
      </c>
      <c r="D1141" s="67"/>
      <c r="E1141" s="66" t="str">
        <f t="shared" si="76"/>
        <v/>
      </c>
      <c r="F1141" s="67"/>
      <c r="G1141" s="38" t="e">
        <f t="shared" si="77"/>
        <v>#VALUE!</v>
      </c>
      <c r="H1141" s="39"/>
      <c r="I1141" s="21"/>
      <c r="J1141" s="21"/>
      <c r="L1141">
        <f>IF(SUM($B$3:B1140) + B1141 &gt; $J$25, IF(SUM($B$3:B1140) &lt; $J$25, $J$25 - SUM($B$3:B1140), 0), B1141)</f>
        <v>0</v>
      </c>
      <c r="M1141">
        <f t="shared" si="74"/>
        <v>0</v>
      </c>
    </row>
    <row r="1142" spans="1:13" x14ac:dyDescent="0.25">
      <c r="A1142" s="21">
        <v>1140</v>
      </c>
      <c r="B1142" s="37">
        <f>IFERROR(VLOOKUP(A1142,Inventory!$A$5:$B$5011, 2, FALSE),0)</f>
        <v>0</v>
      </c>
      <c r="C1142" s="66">
        <f t="shared" si="75"/>
        <v>0</v>
      </c>
      <c r="D1142" s="67"/>
      <c r="E1142" s="66" t="str">
        <f t="shared" si="76"/>
        <v/>
      </c>
      <c r="F1142" s="67"/>
      <c r="G1142" s="38" t="e">
        <f t="shared" si="77"/>
        <v>#VALUE!</v>
      </c>
      <c r="H1142" s="39"/>
      <c r="I1142" s="21"/>
      <c r="J1142" s="21"/>
      <c r="L1142">
        <f>IF(SUM($B$3:B1141) + B1142 &gt; $J$25, IF(SUM($B$3:B1141) &lt; $J$25, $J$25 - SUM($B$3:B1141), 0), B1142)</f>
        <v>0</v>
      </c>
      <c r="M1142">
        <f t="shared" si="74"/>
        <v>0</v>
      </c>
    </row>
    <row r="1143" spans="1:13" x14ac:dyDescent="0.25">
      <c r="A1143" s="21">
        <v>1141</v>
      </c>
      <c r="B1143" s="37">
        <f>IFERROR(VLOOKUP(A1143,Inventory!$A$5:$B$5011, 2, FALSE),0)</f>
        <v>0</v>
      </c>
      <c r="C1143" s="66">
        <f t="shared" si="75"/>
        <v>0</v>
      </c>
      <c r="D1143" s="67"/>
      <c r="E1143" s="66" t="str">
        <f t="shared" si="76"/>
        <v/>
      </c>
      <c r="F1143" s="67"/>
      <c r="G1143" s="38" t="e">
        <f t="shared" si="77"/>
        <v>#VALUE!</v>
      </c>
      <c r="H1143" s="39"/>
      <c r="I1143" s="21"/>
      <c r="J1143" s="21"/>
      <c r="L1143">
        <f>IF(SUM($B$3:B1142) + B1143 &gt; $J$25, IF(SUM($B$3:B1142) &lt; $J$25, $J$25 - SUM($B$3:B1142), 0), B1143)</f>
        <v>0</v>
      </c>
      <c r="M1143">
        <f t="shared" si="74"/>
        <v>0</v>
      </c>
    </row>
    <row r="1144" spans="1:13" x14ac:dyDescent="0.25">
      <c r="A1144" s="21">
        <v>1142</v>
      </c>
      <c r="B1144" s="37">
        <f>IFERROR(VLOOKUP(A1144,Inventory!$A$5:$B$5011, 2, FALSE),0)</f>
        <v>0</v>
      </c>
      <c r="C1144" s="66">
        <f t="shared" si="75"/>
        <v>0</v>
      </c>
      <c r="D1144" s="67"/>
      <c r="E1144" s="66" t="str">
        <f t="shared" si="76"/>
        <v/>
      </c>
      <c r="F1144" s="67"/>
      <c r="G1144" s="38" t="e">
        <f t="shared" si="77"/>
        <v>#VALUE!</v>
      </c>
      <c r="H1144" s="39"/>
      <c r="I1144" s="21"/>
      <c r="J1144" s="21"/>
      <c r="L1144">
        <f>IF(SUM($B$3:B1143) + B1144 &gt; $J$25, IF(SUM($B$3:B1143) &lt; $J$25, $J$25 - SUM($B$3:B1143), 0), B1144)</f>
        <v>0</v>
      </c>
      <c r="M1144">
        <f t="shared" si="74"/>
        <v>0</v>
      </c>
    </row>
    <row r="1145" spans="1:13" x14ac:dyDescent="0.25">
      <c r="A1145" s="21">
        <v>1143</v>
      </c>
      <c r="B1145" s="37">
        <f>IFERROR(VLOOKUP(A1145,Inventory!$A$5:$B$5011, 2, FALSE),0)</f>
        <v>0</v>
      </c>
      <c r="C1145" s="66">
        <f t="shared" si="75"/>
        <v>0</v>
      </c>
      <c r="D1145" s="67"/>
      <c r="E1145" s="66" t="str">
        <f t="shared" si="76"/>
        <v/>
      </c>
      <c r="F1145" s="67"/>
      <c r="G1145" s="38" t="e">
        <f t="shared" si="77"/>
        <v>#VALUE!</v>
      </c>
      <c r="H1145" s="39"/>
      <c r="I1145" s="21"/>
      <c r="J1145" s="21"/>
      <c r="L1145">
        <f>IF(SUM($B$3:B1144) + B1145 &gt; $J$25, IF(SUM($B$3:B1144) &lt; $J$25, $J$25 - SUM($B$3:B1144), 0), B1145)</f>
        <v>0</v>
      </c>
      <c r="M1145">
        <f t="shared" si="74"/>
        <v>0</v>
      </c>
    </row>
    <row r="1146" spans="1:13" x14ac:dyDescent="0.25">
      <c r="A1146" s="21">
        <v>1144</v>
      </c>
      <c r="B1146" s="37">
        <f>IFERROR(VLOOKUP(A1146,Inventory!$A$5:$B$5011, 2, FALSE),0)</f>
        <v>0</v>
      </c>
      <c r="C1146" s="66">
        <f t="shared" si="75"/>
        <v>0</v>
      </c>
      <c r="D1146" s="67"/>
      <c r="E1146" s="66" t="str">
        <f t="shared" si="76"/>
        <v/>
      </c>
      <c r="F1146" s="67"/>
      <c r="G1146" s="38" t="e">
        <f t="shared" si="77"/>
        <v>#VALUE!</v>
      </c>
      <c r="H1146" s="39"/>
      <c r="I1146" s="21"/>
      <c r="J1146" s="21"/>
      <c r="L1146">
        <f>IF(SUM($B$3:B1145) + B1146 &gt; $J$25, IF(SUM($B$3:B1145) &lt; $J$25, $J$25 - SUM($B$3:B1145), 0), B1146)</f>
        <v>0</v>
      </c>
      <c r="M1146">
        <f t="shared" si="74"/>
        <v>0</v>
      </c>
    </row>
    <row r="1147" spans="1:13" x14ac:dyDescent="0.25">
      <c r="A1147" s="21">
        <v>1145</v>
      </c>
      <c r="B1147" s="37">
        <f>IFERROR(VLOOKUP(A1147,Inventory!$A$5:$B$5011, 2, FALSE),0)</f>
        <v>0</v>
      </c>
      <c r="C1147" s="66">
        <f t="shared" si="75"/>
        <v>0</v>
      </c>
      <c r="D1147" s="67"/>
      <c r="E1147" s="66" t="str">
        <f t="shared" si="76"/>
        <v/>
      </c>
      <c r="F1147" s="67"/>
      <c r="G1147" s="38" t="e">
        <f t="shared" si="77"/>
        <v>#VALUE!</v>
      </c>
      <c r="H1147" s="39"/>
      <c r="I1147" s="21"/>
      <c r="J1147" s="21"/>
      <c r="L1147">
        <f>IF(SUM($B$3:B1146) + B1147 &gt; $J$25, IF(SUM($B$3:B1146) &lt; $J$25, $J$25 - SUM($B$3:B1146), 0), B1147)</f>
        <v>0</v>
      </c>
      <c r="M1147">
        <f t="shared" si="74"/>
        <v>0</v>
      </c>
    </row>
    <row r="1148" spans="1:13" x14ac:dyDescent="0.25">
      <c r="A1148" s="21">
        <v>1146</v>
      </c>
      <c r="B1148" s="37">
        <f>IFERROR(VLOOKUP(A1148,Inventory!$A$5:$B$5011, 2, FALSE),0)</f>
        <v>0</v>
      </c>
      <c r="C1148" s="66">
        <f t="shared" si="75"/>
        <v>0</v>
      </c>
      <c r="D1148" s="67"/>
      <c r="E1148" s="66" t="str">
        <f t="shared" si="76"/>
        <v/>
      </c>
      <c r="F1148" s="67"/>
      <c r="G1148" s="38" t="e">
        <f t="shared" si="77"/>
        <v>#VALUE!</v>
      </c>
      <c r="H1148" s="39"/>
      <c r="I1148" s="21"/>
      <c r="J1148" s="21"/>
      <c r="L1148">
        <f>IF(SUM($B$3:B1147) + B1148 &gt; $J$25, IF(SUM($B$3:B1147) &lt; $J$25, $J$25 - SUM($B$3:B1147), 0), B1148)</f>
        <v>0</v>
      </c>
      <c r="M1148">
        <f t="shared" si="74"/>
        <v>0</v>
      </c>
    </row>
    <row r="1149" spans="1:13" x14ac:dyDescent="0.25">
      <c r="A1149" s="21">
        <v>1147</v>
      </c>
      <c r="B1149" s="37">
        <f>IFERROR(VLOOKUP(A1149,Inventory!$A$5:$B$5011, 2, FALSE),0)</f>
        <v>0</v>
      </c>
      <c r="C1149" s="66">
        <f t="shared" si="75"/>
        <v>0</v>
      </c>
      <c r="D1149" s="67"/>
      <c r="E1149" s="66" t="str">
        <f t="shared" si="76"/>
        <v/>
      </c>
      <c r="F1149" s="67"/>
      <c r="G1149" s="38" t="e">
        <f t="shared" si="77"/>
        <v>#VALUE!</v>
      </c>
      <c r="H1149" s="39"/>
      <c r="I1149" s="21"/>
      <c r="J1149" s="21"/>
      <c r="L1149">
        <f>IF(SUM($B$3:B1148) + B1149 &gt; $J$25, IF(SUM($B$3:B1148) &lt; $J$25, $J$25 - SUM($B$3:B1148), 0), B1149)</f>
        <v>0</v>
      </c>
      <c r="M1149">
        <f t="shared" si="74"/>
        <v>0</v>
      </c>
    </row>
    <row r="1150" spans="1:13" x14ac:dyDescent="0.25">
      <c r="A1150" s="21">
        <v>1148</v>
      </c>
      <c r="B1150" s="37">
        <f>IFERROR(VLOOKUP(A1150,Inventory!$A$5:$B$5011, 2, FALSE),0)</f>
        <v>0</v>
      </c>
      <c r="C1150" s="66">
        <f t="shared" si="75"/>
        <v>0</v>
      </c>
      <c r="D1150" s="67"/>
      <c r="E1150" s="66" t="str">
        <f t="shared" si="76"/>
        <v/>
      </c>
      <c r="F1150" s="67"/>
      <c r="G1150" s="38" t="e">
        <f t="shared" si="77"/>
        <v>#VALUE!</v>
      </c>
      <c r="H1150" s="39"/>
      <c r="I1150" s="21"/>
      <c r="J1150" s="21"/>
      <c r="L1150">
        <f>IF(SUM($B$3:B1149) + B1150 &gt; $J$25, IF(SUM($B$3:B1149) &lt; $J$25, $J$25 - SUM($B$3:B1149), 0), B1150)</f>
        <v>0</v>
      </c>
      <c r="M1150">
        <f t="shared" si="74"/>
        <v>0</v>
      </c>
    </row>
    <row r="1151" spans="1:13" x14ac:dyDescent="0.25">
      <c r="A1151" s="21">
        <v>1149</v>
      </c>
      <c r="B1151" s="37">
        <f>IFERROR(VLOOKUP(A1151,Inventory!$A$5:$B$5011, 2, FALSE),0)</f>
        <v>0</v>
      </c>
      <c r="C1151" s="66">
        <f t="shared" si="75"/>
        <v>0</v>
      </c>
      <c r="D1151" s="67"/>
      <c r="E1151" s="66" t="str">
        <f t="shared" si="76"/>
        <v/>
      </c>
      <c r="F1151" s="67"/>
      <c r="G1151" s="38" t="e">
        <f t="shared" si="77"/>
        <v>#VALUE!</v>
      </c>
      <c r="H1151" s="39"/>
      <c r="I1151" s="21"/>
      <c r="J1151" s="21"/>
      <c r="L1151">
        <f>IF(SUM($B$3:B1150) + B1151 &gt; $J$25, IF(SUM($B$3:B1150) &lt; $J$25, $J$25 - SUM($B$3:B1150), 0), B1151)</f>
        <v>0</v>
      </c>
      <c r="M1151">
        <f t="shared" si="74"/>
        <v>0</v>
      </c>
    </row>
    <row r="1152" spans="1:13" x14ac:dyDescent="0.25">
      <c r="A1152" s="21">
        <v>1150</v>
      </c>
      <c r="B1152" s="37">
        <f>IFERROR(VLOOKUP(A1152,Inventory!$A$5:$B$5011, 2, FALSE),0)</f>
        <v>0</v>
      </c>
      <c r="C1152" s="66">
        <f t="shared" si="75"/>
        <v>0</v>
      </c>
      <c r="D1152" s="67"/>
      <c r="E1152" s="66" t="str">
        <f t="shared" si="76"/>
        <v/>
      </c>
      <c r="F1152" s="67"/>
      <c r="G1152" s="38" t="e">
        <f t="shared" si="77"/>
        <v>#VALUE!</v>
      </c>
      <c r="H1152" s="39"/>
      <c r="I1152" s="21"/>
      <c r="J1152" s="21"/>
      <c r="L1152">
        <f>IF(SUM($B$3:B1151) + B1152 &gt; $J$25, IF(SUM($B$3:B1151) &lt; $J$25, $J$25 - SUM($B$3:B1151), 0), B1152)</f>
        <v>0</v>
      </c>
      <c r="M1152">
        <f t="shared" si="74"/>
        <v>0</v>
      </c>
    </row>
    <row r="1153" spans="1:13" x14ac:dyDescent="0.25">
      <c r="A1153" s="21">
        <v>1151</v>
      </c>
      <c r="B1153" s="37">
        <f>IFERROR(VLOOKUP(A1153,Inventory!$A$5:$B$5011, 2, FALSE),0)</f>
        <v>0</v>
      </c>
      <c r="C1153" s="66">
        <f t="shared" si="75"/>
        <v>0</v>
      </c>
      <c r="D1153" s="67"/>
      <c r="E1153" s="66" t="str">
        <f t="shared" si="76"/>
        <v/>
      </c>
      <c r="F1153" s="67"/>
      <c r="G1153" s="38" t="e">
        <f t="shared" si="77"/>
        <v>#VALUE!</v>
      </c>
      <c r="H1153" s="39"/>
      <c r="I1153" s="21"/>
      <c r="J1153" s="21"/>
      <c r="L1153">
        <f>IF(SUM($B$3:B1152) + B1153 &gt; $J$25, IF(SUM($B$3:B1152) &lt; $J$25, $J$25 - SUM($B$3:B1152), 0), B1153)</f>
        <v>0</v>
      </c>
      <c r="M1153">
        <f t="shared" si="74"/>
        <v>0</v>
      </c>
    </row>
    <row r="1154" spans="1:13" x14ac:dyDescent="0.25">
      <c r="A1154" s="21">
        <v>1152</v>
      </c>
      <c r="B1154" s="37">
        <f>IFERROR(VLOOKUP(A1154,Inventory!$A$5:$B$5011, 2, FALSE),0)</f>
        <v>0</v>
      </c>
      <c r="C1154" s="66">
        <f t="shared" si="75"/>
        <v>0</v>
      </c>
      <c r="D1154" s="67"/>
      <c r="E1154" s="66" t="str">
        <f t="shared" si="76"/>
        <v/>
      </c>
      <c r="F1154" s="67"/>
      <c r="G1154" s="38" t="e">
        <f t="shared" si="77"/>
        <v>#VALUE!</v>
      </c>
      <c r="H1154" s="39"/>
      <c r="I1154" s="21"/>
      <c r="J1154" s="21"/>
      <c r="L1154">
        <f>IF(SUM($B$3:B1153) + B1154 &gt; $J$25, IF(SUM($B$3:B1153) &lt; $J$25, $J$25 - SUM($B$3:B1153), 0), B1154)</f>
        <v>0</v>
      </c>
      <c r="M1154">
        <f t="shared" si="74"/>
        <v>0</v>
      </c>
    </row>
    <row r="1155" spans="1:13" x14ac:dyDescent="0.25">
      <c r="A1155" s="21">
        <v>1153</v>
      </c>
      <c r="B1155" s="37">
        <f>IFERROR(VLOOKUP(A1155,Inventory!$A$5:$B$5011, 2, FALSE),0)</f>
        <v>0</v>
      </c>
      <c r="C1155" s="66">
        <f t="shared" si="75"/>
        <v>0</v>
      </c>
      <c r="D1155" s="67"/>
      <c r="E1155" s="66" t="str">
        <f t="shared" si="76"/>
        <v/>
      </c>
      <c r="F1155" s="67"/>
      <c r="G1155" s="38" t="e">
        <f t="shared" si="77"/>
        <v>#VALUE!</v>
      </c>
      <c r="H1155" s="39"/>
      <c r="I1155" s="21"/>
      <c r="J1155" s="21"/>
      <c r="L1155">
        <f>IF(SUM($B$3:B1154) + B1155 &gt; $J$25, IF(SUM($B$3:B1154) &lt; $J$25, $J$25 - SUM($B$3:B1154), 0), B1155)</f>
        <v>0</v>
      </c>
      <c r="M1155">
        <f t="shared" si="74"/>
        <v>0</v>
      </c>
    </row>
    <row r="1156" spans="1:13" x14ac:dyDescent="0.25">
      <c r="A1156" s="21">
        <v>1154</v>
      </c>
      <c r="B1156" s="37">
        <f>IFERROR(VLOOKUP(A1156,Inventory!$A$5:$B$5011, 2, FALSE),0)</f>
        <v>0</v>
      </c>
      <c r="C1156" s="66">
        <f t="shared" si="75"/>
        <v>0</v>
      </c>
      <c r="D1156" s="67"/>
      <c r="E1156" s="66" t="str">
        <f t="shared" si="76"/>
        <v/>
      </c>
      <c r="F1156" s="67"/>
      <c r="G1156" s="38" t="e">
        <f t="shared" si="77"/>
        <v>#VALUE!</v>
      </c>
      <c r="H1156" s="39"/>
      <c r="I1156" s="21"/>
      <c r="J1156" s="21"/>
      <c r="L1156">
        <f>IF(SUM($B$3:B1155) + B1156 &gt; $J$25, IF(SUM($B$3:B1155) &lt; $J$25, $J$25 - SUM($B$3:B1155), 0), B1156)</f>
        <v>0</v>
      </c>
      <c r="M1156">
        <f t="shared" si="74"/>
        <v>0</v>
      </c>
    </row>
    <row r="1157" spans="1:13" x14ac:dyDescent="0.25">
      <c r="A1157" s="21">
        <v>1155</v>
      </c>
      <c r="B1157" s="37">
        <f>IFERROR(VLOOKUP(A1157,Inventory!$A$5:$B$5011, 2, FALSE),0)</f>
        <v>0</v>
      </c>
      <c r="C1157" s="66">
        <f t="shared" si="75"/>
        <v>0</v>
      </c>
      <c r="D1157" s="67"/>
      <c r="E1157" s="66" t="str">
        <f t="shared" si="76"/>
        <v/>
      </c>
      <c r="F1157" s="67"/>
      <c r="G1157" s="38" t="e">
        <f t="shared" si="77"/>
        <v>#VALUE!</v>
      </c>
      <c r="H1157" s="39"/>
      <c r="I1157" s="21"/>
      <c r="J1157" s="21"/>
      <c r="L1157">
        <f>IF(SUM($B$3:B1156) + B1157 &gt; $J$25, IF(SUM($B$3:B1156) &lt; $J$25, $J$25 - SUM($B$3:B1156), 0), B1157)</f>
        <v>0</v>
      </c>
      <c r="M1157">
        <f t="shared" ref="M1157:M1220" si="78">IF(L1156&gt;=$J$25,L1157,(L1157+L1156))</f>
        <v>0</v>
      </c>
    </row>
    <row r="1158" spans="1:13" x14ac:dyDescent="0.25">
      <c r="A1158" s="21">
        <v>1156</v>
      </c>
      <c r="B1158" s="37">
        <f>IFERROR(VLOOKUP(A1158,Inventory!$A$5:$B$5011, 2, FALSE),0)</f>
        <v>0</v>
      </c>
      <c r="C1158" s="66">
        <f t="shared" si="75"/>
        <v>0</v>
      </c>
      <c r="D1158" s="67"/>
      <c r="E1158" s="66" t="str">
        <f t="shared" si="76"/>
        <v/>
      </c>
      <c r="F1158" s="67"/>
      <c r="G1158" s="38" t="e">
        <f t="shared" si="77"/>
        <v>#VALUE!</v>
      </c>
      <c r="H1158" s="39"/>
      <c r="I1158" s="21"/>
      <c r="J1158" s="21"/>
      <c r="L1158">
        <f>IF(SUM($B$3:B1157) + B1158 &gt; $J$25, IF(SUM($B$3:B1157) &lt; $J$25, $J$25 - SUM($B$3:B1157), 0), B1158)</f>
        <v>0</v>
      </c>
      <c r="M1158">
        <f t="shared" si="78"/>
        <v>0</v>
      </c>
    </row>
    <row r="1159" spans="1:13" x14ac:dyDescent="0.25">
      <c r="A1159" s="21">
        <v>1157</v>
      </c>
      <c r="B1159" s="37">
        <f>IFERROR(VLOOKUP(A1159,Inventory!$A$5:$B$5011, 2, FALSE),0)</f>
        <v>0</v>
      </c>
      <c r="C1159" s="66">
        <f t="shared" si="75"/>
        <v>0</v>
      </c>
      <c r="D1159" s="67"/>
      <c r="E1159" s="66" t="str">
        <f t="shared" si="76"/>
        <v/>
      </c>
      <c r="F1159" s="67"/>
      <c r="G1159" s="38" t="e">
        <f t="shared" si="77"/>
        <v>#VALUE!</v>
      </c>
      <c r="H1159" s="39"/>
      <c r="I1159" s="21"/>
      <c r="J1159" s="21"/>
      <c r="L1159">
        <f>IF(SUM($B$3:B1158) + B1159 &gt; $J$25, IF(SUM($B$3:B1158) &lt; $J$25, $J$25 - SUM($B$3:B1158), 0), B1159)</f>
        <v>0</v>
      </c>
      <c r="M1159">
        <f t="shared" si="78"/>
        <v>0</v>
      </c>
    </row>
    <row r="1160" spans="1:13" x14ac:dyDescent="0.25">
      <c r="A1160" s="21">
        <v>1158</v>
      </c>
      <c r="B1160" s="37">
        <f>IFERROR(VLOOKUP(A1160,Inventory!$A$5:$B$5011, 2, FALSE),0)</f>
        <v>0</v>
      </c>
      <c r="C1160" s="66">
        <f t="shared" si="75"/>
        <v>0</v>
      </c>
      <c r="D1160" s="67"/>
      <c r="E1160" s="66" t="str">
        <f t="shared" si="76"/>
        <v/>
      </c>
      <c r="F1160" s="67"/>
      <c r="G1160" s="38" t="e">
        <f t="shared" si="77"/>
        <v>#VALUE!</v>
      </c>
      <c r="H1160" s="39"/>
      <c r="I1160" s="21"/>
      <c r="J1160" s="21"/>
      <c r="L1160">
        <f>IF(SUM($B$3:B1159) + B1160 &gt; $J$25, IF(SUM($B$3:B1159) &lt; $J$25, $J$25 - SUM($B$3:B1159), 0), B1160)</f>
        <v>0</v>
      </c>
      <c r="M1160">
        <f t="shared" si="78"/>
        <v>0</v>
      </c>
    </row>
    <row r="1161" spans="1:13" x14ac:dyDescent="0.25">
      <c r="A1161" s="21">
        <v>1159</v>
      </c>
      <c r="B1161" s="37">
        <f>IFERROR(VLOOKUP(A1161,Inventory!$A$5:$B$5011, 2, FALSE),0)</f>
        <v>0</v>
      </c>
      <c r="C1161" s="66">
        <f t="shared" si="75"/>
        <v>0</v>
      </c>
      <c r="D1161" s="67"/>
      <c r="E1161" s="66" t="str">
        <f t="shared" si="76"/>
        <v/>
      </c>
      <c r="F1161" s="67"/>
      <c r="G1161" s="38" t="e">
        <f t="shared" si="77"/>
        <v>#VALUE!</v>
      </c>
      <c r="H1161" s="39"/>
      <c r="I1161" s="21"/>
      <c r="J1161" s="21"/>
      <c r="L1161">
        <f>IF(SUM($B$3:B1160) + B1161 &gt; $J$25, IF(SUM($B$3:B1160) &lt; $J$25, $J$25 - SUM($B$3:B1160), 0), B1161)</f>
        <v>0</v>
      </c>
      <c r="M1161">
        <f t="shared" si="78"/>
        <v>0</v>
      </c>
    </row>
    <row r="1162" spans="1:13" x14ac:dyDescent="0.25">
      <c r="A1162" s="21">
        <v>1160</v>
      </c>
      <c r="B1162" s="37">
        <f>IFERROR(VLOOKUP(A1162,Inventory!$A$5:$B$5011, 2, FALSE),0)</f>
        <v>0</v>
      </c>
      <c r="C1162" s="66">
        <f t="shared" si="75"/>
        <v>0</v>
      </c>
      <c r="D1162" s="67"/>
      <c r="E1162" s="66" t="str">
        <f t="shared" si="76"/>
        <v/>
      </c>
      <c r="F1162" s="67"/>
      <c r="G1162" s="38" t="e">
        <f t="shared" si="77"/>
        <v>#VALUE!</v>
      </c>
      <c r="H1162" s="39"/>
      <c r="I1162" s="21"/>
      <c r="J1162" s="21"/>
      <c r="L1162">
        <f>IF(SUM($B$3:B1161) + B1162 &gt; $J$25, IF(SUM($B$3:B1161) &lt; $J$25, $J$25 - SUM($B$3:B1161), 0), B1162)</f>
        <v>0</v>
      </c>
      <c r="M1162">
        <f t="shared" si="78"/>
        <v>0</v>
      </c>
    </row>
    <row r="1163" spans="1:13" x14ac:dyDescent="0.25">
      <c r="A1163" s="21">
        <v>1161</v>
      </c>
      <c r="B1163" s="37">
        <f>IFERROR(VLOOKUP(A1163,Inventory!$A$5:$B$5011, 2, FALSE),0)</f>
        <v>0</v>
      </c>
      <c r="C1163" s="66">
        <f t="shared" si="75"/>
        <v>0</v>
      </c>
      <c r="D1163" s="67"/>
      <c r="E1163" s="66" t="str">
        <f t="shared" si="76"/>
        <v/>
      </c>
      <c r="F1163" s="67"/>
      <c r="G1163" s="38" t="e">
        <f t="shared" si="77"/>
        <v>#VALUE!</v>
      </c>
      <c r="H1163" s="39"/>
      <c r="I1163" s="21"/>
      <c r="J1163" s="21"/>
      <c r="L1163">
        <f>IF(SUM($B$3:B1162) + B1163 &gt; $J$25, IF(SUM($B$3:B1162) &lt; $J$25, $J$25 - SUM($B$3:B1162), 0), B1163)</f>
        <v>0</v>
      </c>
      <c r="M1163">
        <f t="shared" si="78"/>
        <v>0</v>
      </c>
    </row>
    <row r="1164" spans="1:13" x14ac:dyDescent="0.25">
      <c r="A1164" s="21">
        <v>1162</v>
      </c>
      <c r="B1164" s="37">
        <f>IFERROR(VLOOKUP(A1164,Inventory!$A$5:$B$5011, 2, FALSE),0)</f>
        <v>0</v>
      </c>
      <c r="C1164" s="66">
        <f t="shared" si="75"/>
        <v>0</v>
      </c>
      <c r="D1164" s="67"/>
      <c r="E1164" s="66" t="str">
        <f t="shared" si="76"/>
        <v/>
      </c>
      <c r="F1164" s="67"/>
      <c r="G1164" s="38" t="e">
        <f t="shared" si="77"/>
        <v>#VALUE!</v>
      </c>
      <c r="H1164" s="39"/>
      <c r="I1164" s="21"/>
      <c r="J1164" s="21"/>
      <c r="L1164">
        <f>IF(SUM($B$3:B1163) + B1164 &gt; $J$25, IF(SUM($B$3:B1163) &lt; $J$25, $J$25 - SUM($B$3:B1163), 0), B1164)</f>
        <v>0</v>
      </c>
      <c r="M1164">
        <f t="shared" si="78"/>
        <v>0</v>
      </c>
    </row>
    <row r="1165" spans="1:13" x14ac:dyDescent="0.25">
      <c r="A1165" s="21">
        <v>1163</v>
      </c>
      <c r="B1165" s="37">
        <f>IFERROR(VLOOKUP(A1165,Inventory!$A$5:$B$5011, 2, FALSE),0)</f>
        <v>0</v>
      </c>
      <c r="C1165" s="66">
        <f t="shared" si="75"/>
        <v>0</v>
      </c>
      <c r="D1165" s="67"/>
      <c r="E1165" s="66" t="str">
        <f t="shared" si="76"/>
        <v/>
      </c>
      <c r="F1165" s="67"/>
      <c r="G1165" s="38" t="e">
        <f t="shared" si="77"/>
        <v>#VALUE!</v>
      </c>
      <c r="H1165" s="39"/>
      <c r="I1165" s="21"/>
      <c r="J1165" s="21"/>
      <c r="L1165">
        <f>IF(SUM($B$3:B1164) + B1165 &gt; $J$25, IF(SUM($B$3:B1164) &lt; $J$25, $J$25 - SUM($B$3:B1164), 0), B1165)</f>
        <v>0</v>
      </c>
      <c r="M1165">
        <f t="shared" si="78"/>
        <v>0</v>
      </c>
    </row>
    <row r="1166" spans="1:13" x14ac:dyDescent="0.25">
      <c r="A1166" s="21">
        <v>1164</v>
      </c>
      <c r="B1166" s="37">
        <f>IFERROR(VLOOKUP(A1166,Inventory!$A$5:$B$5011, 2, FALSE),0)</f>
        <v>0</v>
      </c>
      <c r="C1166" s="66">
        <f t="shared" si="75"/>
        <v>0</v>
      </c>
      <c r="D1166" s="67"/>
      <c r="E1166" s="66" t="str">
        <f t="shared" si="76"/>
        <v/>
      </c>
      <c r="F1166" s="67"/>
      <c r="G1166" s="38" t="e">
        <f t="shared" si="77"/>
        <v>#VALUE!</v>
      </c>
      <c r="H1166" s="39"/>
      <c r="I1166" s="21"/>
      <c r="J1166" s="21"/>
      <c r="L1166">
        <f>IF(SUM($B$3:B1165) + B1166 &gt; $J$25, IF(SUM($B$3:B1165) &lt; $J$25, $J$25 - SUM($B$3:B1165), 0), B1166)</f>
        <v>0</v>
      </c>
      <c r="M1166">
        <f t="shared" si="78"/>
        <v>0</v>
      </c>
    </row>
    <row r="1167" spans="1:13" x14ac:dyDescent="0.25">
      <c r="A1167" s="21">
        <v>1165</v>
      </c>
      <c r="B1167" s="37">
        <f>IFERROR(VLOOKUP(A1167,Inventory!$A$5:$B$5011, 2, FALSE),0)</f>
        <v>0</v>
      </c>
      <c r="C1167" s="66">
        <f t="shared" si="75"/>
        <v>0</v>
      </c>
      <c r="D1167" s="67"/>
      <c r="E1167" s="66" t="str">
        <f t="shared" si="76"/>
        <v/>
      </c>
      <c r="F1167" s="67"/>
      <c r="G1167" s="38" t="e">
        <f t="shared" si="77"/>
        <v>#VALUE!</v>
      </c>
      <c r="H1167" s="39"/>
      <c r="I1167" s="21"/>
      <c r="J1167" s="21"/>
      <c r="L1167">
        <f>IF(SUM($B$3:B1166) + B1167 &gt; $J$25, IF(SUM($B$3:B1166) &lt; $J$25, $J$25 - SUM($B$3:B1166), 0), B1167)</f>
        <v>0</v>
      </c>
      <c r="M1167">
        <f t="shared" si="78"/>
        <v>0</v>
      </c>
    </row>
    <row r="1168" spans="1:13" x14ac:dyDescent="0.25">
      <c r="A1168" s="21">
        <v>1166</v>
      </c>
      <c r="B1168" s="37">
        <f>IFERROR(VLOOKUP(A1168,Inventory!$A$5:$B$5011, 2, FALSE),0)</f>
        <v>0</v>
      </c>
      <c r="C1168" s="66">
        <f t="shared" si="75"/>
        <v>0</v>
      </c>
      <c r="D1168" s="67"/>
      <c r="E1168" s="66" t="str">
        <f t="shared" si="76"/>
        <v/>
      </c>
      <c r="F1168" s="67"/>
      <c r="G1168" s="38" t="e">
        <f t="shared" si="77"/>
        <v>#VALUE!</v>
      </c>
      <c r="H1168" s="39"/>
      <c r="I1168" s="21"/>
      <c r="J1168" s="21"/>
      <c r="L1168">
        <f>IF(SUM($B$3:B1167) + B1168 &gt; $J$25, IF(SUM($B$3:B1167) &lt; $J$25, $J$25 - SUM($B$3:B1167), 0), B1168)</f>
        <v>0</v>
      </c>
      <c r="M1168">
        <f t="shared" si="78"/>
        <v>0</v>
      </c>
    </row>
    <row r="1169" spans="1:13" x14ac:dyDescent="0.25">
      <c r="A1169" s="21">
        <v>1167</v>
      </c>
      <c r="B1169" s="37">
        <f>IFERROR(VLOOKUP(A1169,Inventory!$A$5:$B$5011, 2, FALSE),0)</f>
        <v>0</v>
      </c>
      <c r="C1169" s="66">
        <f t="shared" si="75"/>
        <v>0</v>
      </c>
      <c r="D1169" s="67"/>
      <c r="E1169" s="66" t="str">
        <f t="shared" si="76"/>
        <v/>
      </c>
      <c r="F1169" s="67"/>
      <c r="G1169" s="38" t="e">
        <f t="shared" si="77"/>
        <v>#VALUE!</v>
      </c>
      <c r="H1169" s="39"/>
      <c r="I1169" s="21"/>
      <c r="J1169" s="21"/>
      <c r="L1169">
        <f>IF(SUM($B$3:B1168) + B1169 &gt; $J$25, IF(SUM($B$3:B1168) &lt; $J$25, $J$25 - SUM($B$3:B1168), 0), B1169)</f>
        <v>0</v>
      </c>
      <c r="M1169">
        <f t="shared" si="78"/>
        <v>0</v>
      </c>
    </row>
    <row r="1170" spans="1:13" x14ac:dyDescent="0.25">
      <c r="A1170" s="21">
        <v>1168</v>
      </c>
      <c r="B1170" s="37">
        <f>IFERROR(VLOOKUP(A1170,Inventory!$A$5:$B$5011, 2, FALSE),0)</f>
        <v>0</v>
      </c>
      <c r="C1170" s="66">
        <f t="shared" si="75"/>
        <v>0</v>
      </c>
      <c r="D1170" s="67"/>
      <c r="E1170" s="66" t="str">
        <f t="shared" si="76"/>
        <v/>
      </c>
      <c r="F1170" s="67"/>
      <c r="G1170" s="38" t="e">
        <f t="shared" si="77"/>
        <v>#VALUE!</v>
      </c>
      <c r="H1170" s="39"/>
      <c r="I1170" s="21"/>
      <c r="J1170" s="21"/>
      <c r="L1170">
        <f>IF(SUM($B$3:B1169) + B1170 &gt; $J$25, IF(SUM($B$3:B1169) &lt; $J$25, $J$25 - SUM($B$3:B1169), 0), B1170)</f>
        <v>0</v>
      </c>
      <c r="M1170">
        <f t="shared" si="78"/>
        <v>0</v>
      </c>
    </row>
    <row r="1171" spans="1:13" x14ac:dyDescent="0.25">
      <c r="A1171" s="21">
        <v>1169</v>
      </c>
      <c r="B1171" s="37">
        <f>IFERROR(VLOOKUP(A1171,Inventory!$A$5:$B$5011, 2, FALSE),0)</f>
        <v>0</v>
      </c>
      <c r="C1171" s="66">
        <f t="shared" si="75"/>
        <v>0</v>
      </c>
      <c r="D1171" s="67"/>
      <c r="E1171" s="66" t="str">
        <f t="shared" si="76"/>
        <v/>
      </c>
      <c r="F1171" s="67"/>
      <c r="G1171" s="38" t="e">
        <f t="shared" si="77"/>
        <v>#VALUE!</v>
      </c>
      <c r="H1171" s="39"/>
      <c r="I1171" s="21"/>
      <c r="J1171" s="21"/>
      <c r="L1171">
        <f>IF(SUM($B$3:B1170) + B1171 &gt; $J$25, IF(SUM($B$3:B1170) &lt; $J$25, $J$25 - SUM($B$3:B1170), 0), B1171)</f>
        <v>0</v>
      </c>
      <c r="M1171">
        <f t="shared" si="78"/>
        <v>0</v>
      </c>
    </row>
    <row r="1172" spans="1:13" x14ac:dyDescent="0.25">
      <c r="A1172" s="21">
        <v>1170</v>
      </c>
      <c r="B1172" s="37">
        <f>IFERROR(VLOOKUP(A1172,Inventory!$A$5:$B$5011, 2, FALSE),0)</f>
        <v>0</v>
      </c>
      <c r="C1172" s="66">
        <f t="shared" si="75"/>
        <v>0</v>
      </c>
      <c r="D1172" s="67"/>
      <c r="E1172" s="66" t="str">
        <f t="shared" si="76"/>
        <v/>
      </c>
      <c r="F1172" s="67"/>
      <c r="G1172" s="38" t="e">
        <f t="shared" si="77"/>
        <v>#VALUE!</v>
      </c>
      <c r="H1172" s="39"/>
      <c r="I1172" s="21"/>
      <c r="J1172" s="21"/>
      <c r="L1172">
        <f>IF(SUM($B$3:B1171) + B1172 &gt; $J$25, IF(SUM($B$3:B1171) &lt; $J$25, $J$25 - SUM($B$3:B1171), 0), B1172)</f>
        <v>0</v>
      </c>
      <c r="M1172">
        <f t="shared" si="78"/>
        <v>0</v>
      </c>
    </row>
    <row r="1173" spans="1:13" x14ac:dyDescent="0.25">
      <c r="A1173" s="21">
        <v>1171</v>
      </c>
      <c r="B1173" s="37">
        <f>IFERROR(VLOOKUP(A1173,Inventory!$A$5:$B$5011, 2, FALSE),0)</f>
        <v>0</v>
      </c>
      <c r="C1173" s="66">
        <f t="shared" si="75"/>
        <v>0</v>
      </c>
      <c r="D1173" s="67"/>
      <c r="E1173" s="66" t="str">
        <f t="shared" si="76"/>
        <v/>
      </c>
      <c r="F1173" s="67"/>
      <c r="G1173" s="38" t="e">
        <f t="shared" si="77"/>
        <v>#VALUE!</v>
      </c>
      <c r="H1173" s="39"/>
      <c r="I1173" s="21"/>
      <c r="J1173" s="21"/>
      <c r="L1173">
        <f>IF(SUM($B$3:B1172) + B1173 &gt; $J$25, IF(SUM($B$3:B1172) &lt; $J$25, $J$25 - SUM($B$3:B1172), 0), B1173)</f>
        <v>0</v>
      </c>
      <c r="M1173">
        <f t="shared" si="78"/>
        <v>0</v>
      </c>
    </row>
    <row r="1174" spans="1:13" x14ac:dyDescent="0.25">
      <c r="A1174" s="21">
        <v>1172</v>
      </c>
      <c r="B1174" s="37">
        <f>IFERROR(VLOOKUP(A1174,Inventory!$A$5:$B$5011, 2, FALSE),0)</f>
        <v>0</v>
      </c>
      <c r="C1174" s="66">
        <f t="shared" si="75"/>
        <v>0</v>
      </c>
      <c r="D1174" s="67"/>
      <c r="E1174" s="66" t="str">
        <f t="shared" si="76"/>
        <v/>
      </c>
      <c r="F1174" s="67"/>
      <c r="G1174" s="38" t="e">
        <f t="shared" si="77"/>
        <v>#VALUE!</v>
      </c>
      <c r="H1174" s="39"/>
      <c r="I1174" s="21"/>
      <c r="J1174" s="21"/>
      <c r="L1174">
        <f>IF(SUM($B$3:B1173) + B1174 &gt; $J$25, IF(SUM($B$3:B1173) &lt; $J$25, $J$25 - SUM($B$3:B1173), 0), B1174)</f>
        <v>0</v>
      </c>
      <c r="M1174">
        <f t="shared" si="78"/>
        <v>0</v>
      </c>
    </row>
    <row r="1175" spans="1:13" x14ac:dyDescent="0.25">
      <c r="A1175" s="21">
        <v>1173</v>
      </c>
      <c r="B1175" s="37">
        <f>IFERROR(VLOOKUP(A1175,Inventory!$A$5:$B$5011, 2, FALSE),0)</f>
        <v>0</v>
      </c>
      <c r="C1175" s="66">
        <f t="shared" si="75"/>
        <v>0</v>
      </c>
      <c r="D1175" s="67"/>
      <c r="E1175" s="66" t="str">
        <f t="shared" si="76"/>
        <v/>
      </c>
      <c r="F1175" s="67"/>
      <c r="G1175" s="38" t="e">
        <f t="shared" si="77"/>
        <v>#VALUE!</v>
      </c>
      <c r="H1175" s="39"/>
      <c r="I1175" s="21"/>
      <c r="J1175" s="21"/>
      <c r="L1175">
        <f>IF(SUM($B$3:B1174) + B1175 &gt; $J$25, IF(SUM($B$3:B1174) &lt; $J$25, $J$25 - SUM($B$3:B1174), 0), B1175)</f>
        <v>0</v>
      </c>
      <c r="M1175">
        <f t="shared" si="78"/>
        <v>0</v>
      </c>
    </row>
    <row r="1176" spans="1:13" x14ac:dyDescent="0.25">
      <c r="A1176" s="21">
        <v>1174</v>
      </c>
      <c r="B1176" s="37">
        <f>IFERROR(VLOOKUP(A1176,Inventory!$A$5:$B$5011, 2, FALSE),0)</f>
        <v>0</v>
      </c>
      <c r="C1176" s="66">
        <f t="shared" si="75"/>
        <v>0</v>
      </c>
      <c r="D1176" s="67"/>
      <c r="E1176" s="66" t="str">
        <f t="shared" si="76"/>
        <v/>
      </c>
      <c r="F1176" s="67"/>
      <c r="G1176" s="38" t="e">
        <f t="shared" si="77"/>
        <v>#VALUE!</v>
      </c>
      <c r="H1176" s="39"/>
      <c r="I1176" s="21"/>
      <c r="J1176" s="21"/>
      <c r="L1176">
        <f>IF(SUM($B$3:B1175) + B1176 &gt; $J$25, IF(SUM($B$3:B1175) &lt; $J$25, $J$25 - SUM($B$3:B1175), 0), B1176)</f>
        <v>0</v>
      </c>
      <c r="M1176">
        <f t="shared" si="78"/>
        <v>0</v>
      </c>
    </row>
    <row r="1177" spans="1:13" x14ac:dyDescent="0.25">
      <c r="A1177" s="21">
        <v>1175</v>
      </c>
      <c r="B1177" s="37">
        <f>IFERROR(VLOOKUP(A1177,Inventory!$A$5:$B$5011, 2, FALSE),0)</f>
        <v>0</v>
      </c>
      <c r="C1177" s="66">
        <f t="shared" ref="C1177:C1240" si="79">IF(L1177&gt;0,B1177,0)</f>
        <v>0</v>
      </c>
      <c r="D1177" s="67"/>
      <c r="E1177" s="66" t="str">
        <f t="shared" ref="E1177:E1240" si="80">IF(AND(C1177&gt;=6,C1177&lt;10),1, IF(AND(C1177&gt;=10,C1177&lt;20),2,IF(C1177&gt;=20,4,"")))</f>
        <v/>
      </c>
      <c r="F1177" s="67"/>
      <c r="G1177" s="38" t="e">
        <f t="shared" ref="G1177:G1240" si="81">IF(ISBLANK(C1177),"",E1177*600)</f>
        <v>#VALUE!</v>
      </c>
      <c r="H1177" s="39"/>
      <c r="I1177" s="21"/>
      <c r="J1177" s="21"/>
      <c r="L1177">
        <f>IF(SUM($B$3:B1176) + B1177 &gt; $J$25, IF(SUM($B$3:B1176) &lt; $J$25, $J$25 - SUM($B$3:B1176), 0), B1177)</f>
        <v>0</v>
      </c>
      <c r="M1177">
        <f t="shared" si="78"/>
        <v>0</v>
      </c>
    </row>
    <row r="1178" spans="1:13" x14ac:dyDescent="0.25">
      <c r="A1178" s="21">
        <v>1176</v>
      </c>
      <c r="B1178" s="37">
        <f>IFERROR(VLOOKUP(A1178,Inventory!$A$5:$B$5011, 2, FALSE),0)</f>
        <v>0</v>
      </c>
      <c r="C1178" s="66">
        <f t="shared" si="79"/>
        <v>0</v>
      </c>
      <c r="D1178" s="67"/>
      <c r="E1178" s="66" t="str">
        <f t="shared" si="80"/>
        <v/>
      </c>
      <c r="F1178" s="67"/>
      <c r="G1178" s="38" t="e">
        <f t="shared" si="81"/>
        <v>#VALUE!</v>
      </c>
      <c r="H1178" s="39"/>
      <c r="I1178" s="21"/>
      <c r="J1178" s="21"/>
      <c r="L1178">
        <f>IF(SUM($B$3:B1177) + B1178 &gt; $J$25, IF(SUM($B$3:B1177) &lt; $J$25, $J$25 - SUM($B$3:B1177), 0), B1178)</f>
        <v>0</v>
      </c>
      <c r="M1178">
        <f t="shared" si="78"/>
        <v>0</v>
      </c>
    </row>
    <row r="1179" spans="1:13" x14ac:dyDescent="0.25">
      <c r="A1179" s="21">
        <v>1177</v>
      </c>
      <c r="B1179" s="37">
        <f>IFERROR(VLOOKUP(A1179,Inventory!$A$5:$B$5011, 2, FALSE),0)</f>
        <v>0</v>
      </c>
      <c r="C1179" s="66">
        <f t="shared" si="79"/>
        <v>0</v>
      </c>
      <c r="D1179" s="67"/>
      <c r="E1179" s="66" t="str">
        <f t="shared" si="80"/>
        <v/>
      </c>
      <c r="F1179" s="67"/>
      <c r="G1179" s="38" t="e">
        <f t="shared" si="81"/>
        <v>#VALUE!</v>
      </c>
      <c r="H1179" s="39"/>
      <c r="I1179" s="21"/>
      <c r="J1179" s="21"/>
      <c r="L1179">
        <f>IF(SUM($B$3:B1178) + B1179 &gt; $J$25, IF(SUM($B$3:B1178) &lt; $J$25, $J$25 - SUM($B$3:B1178), 0), B1179)</f>
        <v>0</v>
      </c>
      <c r="M1179">
        <f t="shared" si="78"/>
        <v>0</v>
      </c>
    </row>
    <row r="1180" spans="1:13" x14ac:dyDescent="0.25">
      <c r="A1180" s="21">
        <v>1178</v>
      </c>
      <c r="B1180" s="37">
        <f>IFERROR(VLOOKUP(A1180,Inventory!$A$5:$B$5011, 2, FALSE),0)</f>
        <v>0</v>
      </c>
      <c r="C1180" s="66">
        <f t="shared" si="79"/>
        <v>0</v>
      </c>
      <c r="D1180" s="67"/>
      <c r="E1180" s="66" t="str">
        <f t="shared" si="80"/>
        <v/>
      </c>
      <c r="F1180" s="67"/>
      <c r="G1180" s="38" t="e">
        <f t="shared" si="81"/>
        <v>#VALUE!</v>
      </c>
      <c r="H1180" s="39"/>
      <c r="I1180" s="21"/>
      <c r="J1180" s="21"/>
      <c r="L1180">
        <f>IF(SUM($B$3:B1179) + B1180 &gt; $J$25, IF(SUM($B$3:B1179) &lt; $J$25, $J$25 - SUM($B$3:B1179), 0), B1180)</f>
        <v>0</v>
      </c>
      <c r="M1180">
        <f t="shared" si="78"/>
        <v>0</v>
      </c>
    </row>
    <row r="1181" spans="1:13" x14ac:dyDescent="0.25">
      <c r="A1181" s="21">
        <v>1179</v>
      </c>
      <c r="B1181" s="37">
        <f>IFERROR(VLOOKUP(A1181,Inventory!$A$5:$B$5011, 2, FALSE),0)</f>
        <v>0</v>
      </c>
      <c r="C1181" s="66">
        <f t="shared" si="79"/>
        <v>0</v>
      </c>
      <c r="D1181" s="67"/>
      <c r="E1181" s="66" t="str">
        <f t="shared" si="80"/>
        <v/>
      </c>
      <c r="F1181" s="67"/>
      <c r="G1181" s="38" t="e">
        <f t="shared" si="81"/>
        <v>#VALUE!</v>
      </c>
      <c r="H1181" s="39"/>
      <c r="I1181" s="21"/>
      <c r="J1181" s="21"/>
      <c r="L1181">
        <f>IF(SUM($B$3:B1180) + B1181 &gt; $J$25, IF(SUM($B$3:B1180) &lt; $J$25, $J$25 - SUM($B$3:B1180), 0), B1181)</f>
        <v>0</v>
      </c>
      <c r="M1181">
        <f t="shared" si="78"/>
        <v>0</v>
      </c>
    </row>
    <row r="1182" spans="1:13" x14ac:dyDescent="0.25">
      <c r="A1182" s="21">
        <v>1180</v>
      </c>
      <c r="B1182" s="37">
        <f>IFERROR(VLOOKUP(A1182,Inventory!$A$5:$B$5011, 2, FALSE),0)</f>
        <v>0</v>
      </c>
      <c r="C1182" s="66">
        <f t="shared" si="79"/>
        <v>0</v>
      </c>
      <c r="D1182" s="67"/>
      <c r="E1182" s="66" t="str">
        <f t="shared" si="80"/>
        <v/>
      </c>
      <c r="F1182" s="67"/>
      <c r="G1182" s="38" t="e">
        <f t="shared" si="81"/>
        <v>#VALUE!</v>
      </c>
      <c r="H1182" s="39"/>
      <c r="I1182" s="21"/>
      <c r="J1182" s="21"/>
      <c r="L1182">
        <f>IF(SUM($B$3:B1181) + B1182 &gt; $J$25, IF(SUM($B$3:B1181) &lt; $J$25, $J$25 - SUM($B$3:B1181), 0), B1182)</f>
        <v>0</v>
      </c>
      <c r="M1182">
        <f t="shared" si="78"/>
        <v>0</v>
      </c>
    </row>
    <row r="1183" spans="1:13" x14ac:dyDescent="0.25">
      <c r="A1183" s="21">
        <v>1181</v>
      </c>
      <c r="B1183" s="37">
        <f>IFERROR(VLOOKUP(A1183,Inventory!$A$5:$B$5011, 2, FALSE),0)</f>
        <v>0</v>
      </c>
      <c r="C1183" s="66">
        <f t="shared" si="79"/>
        <v>0</v>
      </c>
      <c r="D1183" s="67"/>
      <c r="E1183" s="66" t="str">
        <f t="shared" si="80"/>
        <v/>
      </c>
      <c r="F1183" s="67"/>
      <c r="G1183" s="38" t="e">
        <f t="shared" si="81"/>
        <v>#VALUE!</v>
      </c>
      <c r="H1183" s="39"/>
      <c r="I1183" s="21"/>
      <c r="J1183" s="21"/>
      <c r="L1183">
        <f>IF(SUM($B$3:B1182) + B1183 &gt; $J$25, IF(SUM($B$3:B1182) &lt; $J$25, $J$25 - SUM($B$3:B1182), 0), B1183)</f>
        <v>0</v>
      </c>
      <c r="M1183">
        <f t="shared" si="78"/>
        <v>0</v>
      </c>
    </row>
    <row r="1184" spans="1:13" x14ac:dyDescent="0.25">
      <c r="A1184" s="21">
        <v>1182</v>
      </c>
      <c r="B1184" s="37">
        <f>IFERROR(VLOOKUP(A1184,Inventory!$A$5:$B$5011, 2, FALSE),0)</f>
        <v>0</v>
      </c>
      <c r="C1184" s="66">
        <f t="shared" si="79"/>
        <v>0</v>
      </c>
      <c r="D1184" s="67"/>
      <c r="E1184" s="66" t="str">
        <f t="shared" si="80"/>
        <v/>
      </c>
      <c r="F1184" s="67"/>
      <c r="G1184" s="38" t="e">
        <f t="shared" si="81"/>
        <v>#VALUE!</v>
      </c>
      <c r="H1184" s="39"/>
      <c r="I1184" s="21"/>
      <c r="J1184" s="21"/>
      <c r="L1184">
        <f>IF(SUM($B$3:B1183) + B1184 &gt; $J$25, IF(SUM($B$3:B1183) &lt; $J$25, $J$25 - SUM($B$3:B1183), 0), B1184)</f>
        <v>0</v>
      </c>
      <c r="M1184">
        <f t="shared" si="78"/>
        <v>0</v>
      </c>
    </row>
    <row r="1185" spans="1:13" x14ac:dyDescent="0.25">
      <c r="A1185" s="21">
        <v>1183</v>
      </c>
      <c r="B1185" s="37">
        <f>IFERROR(VLOOKUP(A1185,Inventory!$A$5:$B$5011, 2, FALSE),0)</f>
        <v>0</v>
      </c>
      <c r="C1185" s="66">
        <f t="shared" si="79"/>
        <v>0</v>
      </c>
      <c r="D1185" s="67"/>
      <c r="E1185" s="66" t="str">
        <f t="shared" si="80"/>
        <v/>
      </c>
      <c r="F1185" s="67"/>
      <c r="G1185" s="38" t="e">
        <f t="shared" si="81"/>
        <v>#VALUE!</v>
      </c>
      <c r="H1185" s="39"/>
      <c r="I1185" s="21"/>
      <c r="J1185" s="21"/>
      <c r="L1185">
        <f>IF(SUM($B$3:B1184) + B1185 &gt; $J$25, IF(SUM($B$3:B1184) &lt; $J$25, $J$25 - SUM($B$3:B1184), 0), B1185)</f>
        <v>0</v>
      </c>
      <c r="M1185">
        <f t="shared" si="78"/>
        <v>0</v>
      </c>
    </row>
    <row r="1186" spans="1:13" x14ac:dyDescent="0.25">
      <c r="A1186" s="21">
        <v>1184</v>
      </c>
      <c r="B1186" s="37">
        <f>IFERROR(VLOOKUP(A1186,Inventory!$A$5:$B$5011, 2, FALSE),0)</f>
        <v>0</v>
      </c>
      <c r="C1186" s="66">
        <f t="shared" si="79"/>
        <v>0</v>
      </c>
      <c r="D1186" s="67"/>
      <c r="E1186" s="66" t="str">
        <f t="shared" si="80"/>
        <v/>
      </c>
      <c r="F1186" s="67"/>
      <c r="G1186" s="38" t="e">
        <f t="shared" si="81"/>
        <v>#VALUE!</v>
      </c>
      <c r="H1186" s="39"/>
      <c r="I1186" s="21"/>
      <c r="J1186" s="21"/>
      <c r="L1186">
        <f>IF(SUM($B$3:B1185) + B1186 &gt; $J$25, IF(SUM($B$3:B1185) &lt; $J$25, $J$25 - SUM($B$3:B1185), 0), B1186)</f>
        <v>0</v>
      </c>
      <c r="M1186">
        <f t="shared" si="78"/>
        <v>0</v>
      </c>
    </row>
    <row r="1187" spans="1:13" x14ac:dyDescent="0.25">
      <c r="A1187" s="21">
        <v>1185</v>
      </c>
      <c r="B1187" s="37">
        <f>IFERROR(VLOOKUP(A1187,Inventory!$A$5:$B$5011, 2, FALSE),0)</f>
        <v>0</v>
      </c>
      <c r="C1187" s="66">
        <f t="shared" si="79"/>
        <v>0</v>
      </c>
      <c r="D1187" s="67"/>
      <c r="E1187" s="66" t="str">
        <f t="shared" si="80"/>
        <v/>
      </c>
      <c r="F1187" s="67"/>
      <c r="G1187" s="38" t="e">
        <f t="shared" si="81"/>
        <v>#VALUE!</v>
      </c>
      <c r="H1187" s="39"/>
      <c r="I1187" s="21"/>
      <c r="J1187" s="21"/>
      <c r="L1187">
        <f>IF(SUM($B$3:B1186) + B1187 &gt; $J$25, IF(SUM($B$3:B1186) &lt; $J$25, $J$25 - SUM($B$3:B1186), 0), B1187)</f>
        <v>0</v>
      </c>
      <c r="M1187">
        <f t="shared" si="78"/>
        <v>0</v>
      </c>
    </row>
    <row r="1188" spans="1:13" x14ac:dyDescent="0.25">
      <c r="A1188" s="21">
        <v>1186</v>
      </c>
      <c r="B1188" s="37">
        <f>IFERROR(VLOOKUP(A1188,Inventory!$A$5:$B$5011, 2, FALSE),0)</f>
        <v>0</v>
      </c>
      <c r="C1188" s="66">
        <f t="shared" si="79"/>
        <v>0</v>
      </c>
      <c r="D1188" s="67"/>
      <c r="E1188" s="66" t="str">
        <f t="shared" si="80"/>
        <v/>
      </c>
      <c r="F1188" s="67"/>
      <c r="G1188" s="38" t="e">
        <f t="shared" si="81"/>
        <v>#VALUE!</v>
      </c>
      <c r="H1188" s="39"/>
      <c r="I1188" s="21"/>
      <c r="J1188" s="21"/>
      <c r="L1188">
        <f>IF(SUM($B$3:B1187) + B1188 &gt; $J$25, IF(SUM($B$3:B1187) &lt; $J$25, $J$25 - SUM($B$3:B1187), 0), B1188)</f>
        <v>0</v>
      </c>
      <c r="M1188">
        <f t="shared" si="78"/>
        <v>0</v>
      </c>
    </row>
    <row r="1189" spans="1:13" x14ac:dyDescent="0.25">
      <c r="A1189" s="21">
        <v>1187</v>
      </c>
      <c r="B1189" s="37">
        <f>IFERROR(VLOOKUP(A1189,Inventory!$A$5:$B$5011, 2, FALSE),0)</f>
        <v>0</v>
      </c>
      <c r="C1189" s="66">
        <f t="shared" si="79"/>
        <v>0</v>
      </c>
      <c r="D1189" s="67"/>
      <c r="E1189" s="66" t="str">
        <f t="shared" si="80"/>
        <v/>
      </c>
      <c r="F1189" s="67"/>
      <c r="G1189" s="38" t="e">
        <f t="shared" si="81"/>
        <v>#VALUE!</v>
      </c>
      <c r="H1189" s="39"/>
      <c r="I1189" s="21"/>
      <c r="J1189" s="21"/>
      <c r="L1189">
        <f>IF(SUM($B$3:B1188) + B1189 &gt; $J$25, IF(SUM($B$3:B1188) &lt; $J$25, $J$25 - SUM($B$3:B1188), 0), B1189)</f>
        <v>0</v>
      </c>
      <c r="M1189">
        <f t="shared" si="78"/>
        <v>0</v>
      </c>
    </row>
    <row r="1190" spans="1:13" x14ac:dyDescent="0.25">
      <c r="A1190" s="21">
        <v>1188</v>
      </c>
      <c r="B1190" s="37">
        <f>IFERROR(VLOOKUP(A1190,Inventory!$A$5:$B$5011, 2, FALSE),0)</f>
        <v>0</v>
      </c>
      <c r="C1190" s="66">
        <f t="shared" si="79"/>
        <v>0</v>
      </c>
      <c r="D1190" s="67"/>
      <c r="E1190" s="66" t="str">
        <f t="shared" si="80"/>
        <v/>
      </c>
      <c r="F1190" s="67"/>
      <c r="G1190" s="38" t="e">
        <f t="shared" si="81"/>
        <v>#VALUE!</v>
      </c>
      <c r="H1190" s="39"/>
      <c r="I1190" s="21"/>
      <c r="J1190" s="21"/>
      <c r="L1190">
        <f>IF(SUM($B$3:B1189) + B1190 &gt; $J$25, IF(SUM($B$3:B1189) &lt; $J$25, $J$25 - SUM($B$3:B1189), 0), B1190)</f>
        <v>0</v>
      </c>
      <c r="M1190">
        <f t="shared" si="78"/>
        <v>0</v>
      </c>
    </row>
    <row r="1191" spans="1:13" x14ac:dyDescent="0.25">
      <c r="A1191" s="21">
        <v>1189</v>
      </c>
      <c r="B1191" s="37">
        <f>IFERROR(VLOOKUP(A1191,Inventory!$A$5:$B$5011, 2, FALSE),0)</f>
        <v>0</v>
      </c>
      <c r="C1191" s="66">
        <f t="shared" si="79"/>
        <v>0</v>
      </c>
      <c r="D1191" s="67"/>
      <c r="E1191" s="66" t="str">
        <f t="shared" si="80"/>
        <v/>
      </c>
      <c r="F1191" s="67"/>
      <c r="G1191" s="38" t="e">
        <f t="shared" si="81"/>
        <v>#VALUE!</v>
      </c>
      <c r="H1191" s="39"/>
      <c r="I1191" s="21"/>
      <c r="J1191" s="21"/>
      <c r="L1191">
        <f>IF(SUM($B$3:B1190) + B1191 &gt; $J$25, IF(SUM($B$3:B1190) &lt; $J$25, $J$25 - SUM($B$3:B1190), 0), B1191)</f>
        <v>0</v>
      </c>
      <c r="M1191">
        <f t="shared" si="78"/>
        <v>0</v>
      </c>
    </row>
    <row r="1192" spans="1:13" x14ac:dyDescent="0.25">
      <c r="A1192" s="21">
        <v>1190</v>
      </c>
      <c r="B1192" s="37">
        <f>IFERROR(VLOOKUP(A1192,Inventory!$A$5:$B$5011, 2, FALSE),0)</f>
        <v>0</v>
      </c>
      <c r="C1192" s="66">
        <f t="shared" si="79"/>
        <v>0</v>
      </c>
      <c r="D1192" s="67"/>
      <c r="E1192" s="66" t="str">
        <f t="shared" si="80"/>
        <v/>
      </c>
      <c r="F1192" s="67"/>
      <c r="G1192" s="38" t="e">
        <f t="shared" si="81"/>
        <v>#VALUE!</v>
      </c>
      <c r="H1192" s="39"/>
      <c r="I1192" s="21"/>
      <c r="J1192" s="21"/>
      <c r="L1192">
        <f>IF(SUM($B$3:B1191) + B1192 &gt; $J$25, IF(SUM($B$3:B1191) &lt; $J$25, $J$25 - SUM($B$3:B1191), 0), B1192)</f>
        <v>0</v>
      </c>
      <c r="M1192">
        <f t="shared" si="78"/>
        <v>0</v>
      </c>
    </row>
    <row r="1193" spans="1:13" x14ac:dyDescent="0.25">
      <c r="A1193" s="21">
        <v>1191</v>
      </c>
      <c r="B1193" s="37">
        <f>IFERROR(VLOOKUP(A1193,Inventory!$A$5:$B$5011, 2, FALSE),0)</f>
        <v>0</v>
      </c>
      <c r="C1193" s="66">
        <f t="shared" si="79"/>
        <v>0</v>
      </c>
      <c r="D1193" s="67"/>
      <c r="E1193" s="66" t="str">
        <f t="shared" si="80"/>
        <v/>
      </c>
      <c r="F1193" s="67"/>
      <c r="G1193" s="38" t="e">
        <f t="shared" si="81"/>
        <v>#VALUE!</v>
      </c>
      <c r="H1193" s="39"/>
      <c r="I1193" s="21"/>
      <c r="J1193" s="21"/>
      <c r="L1193">
        <f>IF(SUM($B$3:B1192) + B1193 &gt; $J$25, IF(SUM($B$3:B1192) &lt; $J$25, $J$25 - SUM($B$3:B1192), 0), B1193)</f>
        <v>0</v>
      </c>
      <c r="M1193">
        <f t="shared" si="78"/>
        <v>0</v>
      </c>
    </row>
    <row r="1194" spans="1:13" x14ac:dyDescent="0.25">
      <c r="A1194" s="21">
        <v>1192</v>
      </c>
      <c r="B1194" s="37">
        <f>IFERROR(VLOOKUP(A1194,Inventory!$A$5:$B$5011, 2, FALSE),0)</f>
        <v>0</v>
      </c>
      <c r="C1194" s="66">
        <f t="shared" si="79"/>
        <v>0</v>
      </c>
      <c r="D1194" s="67"/>
      <c r="E1194" s="66" t="str">
        <f t="shared" si="80"/>
        <v/>
      </c>
      <c r="F1194" s="67"/>
      <c r="G1194" s="38" t="e">
        <f t="shared" si="81"/>
        <v>#VALUE!</v>
      </c>
      <c r="H1194" s="39"/>
      <c r="I1194" s="21"/>
      <c r="J1194" s="21"/>
      <c r="L1194">
        <f>IF(SUM($B$3:B1193) + B1194 &gt; $J$25, IF(SUM($B$3:B1193) &lt; $J$25, $J$25 - SUM($B$3:B1193), 0), B1194)</f>
        <v>0</v>
      </c>
      <c r="M1194">
        <f t="shared" si="78"/>
        <v>0</v>
      </c>
    </row>
    <row r="1195" spans="1:13" x14ac:dyDescent="0.25">
      <c r="A1195" s="21">
        <v>1193</v>
      </c>
      <c r="B1195" s="37">
        <f>IFERROR(VLOOKUP(A1195,Inventory!$A$5:$B$5011, 2, FALSE),0)</f>
        <v>0</v>
      </c>
      <c r="C1195" s="66">
        <f t="shared" si="79"/>
        <v>0</v>
      </c>
      <c r="D1195" s="67"/>
      <c r="E1195" s="66" t="str">
        <f t="shared" si="80"/>
        <v/>
      </c>
      <c r="F1195" s="67"/>
      <c r="G1195" s="38" t="e">
        <f t="shared" si="81"/>
        <v>#VALUE!</v>
      </c>
      <c r="H1195" s="39"/>
      <c r="I1195" s="21"/>
      <c r="J1195" s="21"/>
      <c r="L1195">
        <f>IF(SUM($B$3:B1194) + B1195 &gt; $J$25, IF(SUM($B$3:B1194) &lt; $J$25, $J$25 - SUM($B$3:B1194), 0), B1195)</f>
        <v>0</v>
      </c>
      <c r="M1195">
        <f t="shared" si="78"/>
        <v>0</v>
      </c>
    </row>
    <row r="1196" spans="1:13" x14ac:dyDescent="0.25">
      <c r="A1196" s="21">
        <v>1194</v>
      </c>
      <c r="B1196" s="37">
        <f>IFERROR(VLOOKUP(A1196,Inventory!$A$5:$B$5011, 2, FALSE),0)</f>
        <v>0</v>
      </c>
      <c r="C1196" s="66">
        <f t="shared" si="79"/>
        <v>0</v>
      </c>
      <c r="D1196" s="67"/>
      <c r="E1196" s="66" t="str">
        <f t="shared" si="80"/>
        <v/>
      </c>
      <c r="F1196" s="67"/>
      <c r="G1196" s="38" t="e">
        <f t="shared" si="81"/>
        <v>#VALUE!</v>
      </c>
      <c r="H1196" s="39"/>
      <c r="I1196" s="21"/>
      <c r="J1196" s="21"/>
      <c r="L1196">
        <f>IF(SUM($B$3:B1195) + B1196 &gt; $J$25, IF(SUM($B$3:B1195) &lt; $J$25, $J$25 - SUM($B$3:B1195), 0), B1196)</f>
        <v>0</v>
      </c>
      <c r="M1196">
        <f t="shared" si="78"/>
        <v>0</v>
      </c>
    </row>
    <row r="1197" spans="1:13" x14ac:dyDescent="0.25">
      <c r="A1197" s="21">
        <v>1195</v>
      </c>
      <c r="B1197" s="37">
        <f>IFERROR(VLOOKUP(A1197,Inventory!$A$5:$B$5011, 2, FALSE),0)</f>
        <v>0</v>
      </c>
      <c r="C1197" s="66">
        <f t="shared" si="79"/>
        <v>0</v>
      </c>
      <c r="D1197" s="67"/>
      <c r="E1197" s="66" t="str">
        <f t="shared" si="80"/>
        <v/>
      </c>
      <c r="F1197" s="67"/>
      <c r="G1197" s="38" t="e">
        <f t="shared" si="81"/>
        <v>#VALUE!</v>
      </c>
      <c r="H1197" s="39"/>
      <c r="I1197" s="21"/>
      <c r="J1197" s="21"/>
      <c r="L1197">
        <f>IF(SUM($B$3:B1196) + B1197 &gt; $J$25, IF(SUM($B$3:B1196) &lt; $J$25, $J$25 - SUM($B$3:B1196), 0), B1197)</f>
        <v>0</v>
      </c>
      <c r="M1197">
        <f t="shared" si="78"/>
        <v>0</v>
      </c>
    </row>
    <row r="1198" spans="1:13" x14ac:dyDescent="0.25">
      <c r="A1198" s="21">
        <v>1196</v>
      </c>
      <c r="B1198" s="37">
        <f>IFERROR(VLOOKUP(A1198,Inventory!$A$5:$B$5011, 2, FALSE),0)</f>
        <v>0</v>
      </c>
      <c r="C1198" s="66">
        <f t="shared" si="79"/>
        <v>0</v>
      </c>
      <c r="D1198" s="67"/>
      <c r="E1198" s="66" t="str">
        <f t="shared" si="80"/>
        <v/>
      </c>
      <c r="F1198" s="67"/>
      <c r="G1198" s="38" t="e">
        <f t="shared" si="81"/>
        <v>#VALUE!</v>
      </c>
      <c r="H1198" s="39"/>
      <c r="I1198" s="21"/>
      <c r="J1198" s="21"/>
      <c r="L1198">
        <f>IF(SUM($B$3:B1197) + B1198 &gt; $J$25, IF(SUM($B$3:B1197) &lt; $J$25, $J$25 - SUM($B$3:B1197), 0), B1198)</f>
        <v>0</v>
      </c>
      <c r="M1198">
        <f t="shared" si="78"/>
        <v>0</v>
      </c>
    </row>
    <row r="1199" spans="1:13" x14ac:dyDescent="0.25">
      <c r="A1199" s="21">
        <v>1197</v>
      </c>
      <c r="B1199" s="37">
        <f>IFERROR(VLOOKUP(A1199,Inventory!$A$5:$B$5011, 2, FALSE),0)</f>
        <v>0</v>
      </c>
      <c r="C1199" s="66">
        <f t="shared" si="79"/>
        <v>0</v>
      </c>
      <c r="D1199" s="67"/>
      <c r="E1199" s="66" t="str">
        <f t="shared" si="80"/>
        <v/>
      </c>
      <c r="F1199" s="67"/>
      <c r="G1199" s="38" t="e">
        <f t="shared" si="81"/>
        <v>#VALUE!</v>
      </c>
      <c r="H1199" s="39"/>
      <c r="I1199" s="21"/>
      <c r="J1199" s="21"/>
      <c r="L1199">
        <f>IF(SUM($B$3:B1198) + B1199 &gt; $J$25, IF(SUM($B$3:B1198) &lt; $J$25, $J$25 - SUM($B$3:B1198), 0), B1199)</f>
        <v>0</v>
      </c>
      <c r="M1199">
        <f t="shared" si="78"/>
        <v>0</v>
      </c>
    </row>
    <row r="1200" spans="1:13" x14ac:dyDescent="0.25">
      <c r="A1200" s="21">
        <v>1198</v>
      </c>
      <c r="B1200" s="37">
        <f>IFERROR(VLOOKUP(A1200,Inventory!$A$5:$B$5011, 2, FALSE),0)</f>
        <v>0</v>
      </c>
      <c r="C1200" s="66">
        <f t="shared" si="79"/>
        <v>0</v>
      </c>
      <c r="D1200" s="67"/>
      <c r="E1200" s="66" t="str">
        <f t="shared" si="80"/>
        <v/>
      </c>
      <c r="F1200" s="67"/>
      <c r="G1200" s="38" t="e">
        <f t="shared" si="81"/>
        <v>#VALUE!</v>
      </c>
      <c r="H1200" s="39"/>
      <c r="I1200" s="21"/>
      <c r="J1200" s="21"/>
      <c r="L1200">
        <f>IF(SUM($B$3:B1199) + B1200 &gt; $J$25, IF(SUM($B$3:B1199) &lt; $J$25, $J$25 - SUM($B$3:B1199), 0), B1200)</f>
        <v>0</v>
      </c>
      <c r="M1200">
        <f t="shared" si="78"/>
        <v>0</v>
      </c>
    </row>
    <row r="1201" spans="1:13" x14ac:dyDescent="0.25">
      <c r="A1201" s="21">
        <v>1199</v>
      </c>
      <c r="B1201" s="37">
        <f>IFERROR(VLOOKUP(A1201,Inventory!$A$5:$B$5011, 2, FALSE),0)</f>
        <v>0</v>
      </c>
      <c r="C1201" s="66">
        <f t="shared" si="79"/>
        <v>0</v>
      </c>
      <c r="D1201" s="67"/>
      <c r="E1201" s="66" t="str">
        <f t="shared" si="80"/>
        <v/>
      </c>
      <c r="F1201" s="67"/>
      <c r="G1201" s="38" t="e">
        <f t="shared" si="81"/>
        <v>#VALUE!</v>
      </c>
      <c r="H1201" s="39"/>
      <c r="I1201" s="21"/>
      <c r="J1201" s="21"/>
      <c r="L1201">
        <f>IF(SUM($B$3:B1200) + B1201 &gt; $J$25, IF(SUM($B$3:B1200) &lt; $J$25, $J$25 - SUM($B$3:B1200), 0), B1201)</f>
        <v>0</v>
      </c>
      <c r="M1201">
        <f t="shared" si="78"/>
        <v>0</v>
      </c>
    </row>
    <row r="1202" spans="1:13" x14ac:dyDescent="0.25">
      <c r="A1202" s="21">
        <v>1200</v>
      </c>
      <c r="B1202" s="37">
        <f>IFERROR(VLOOKUP(A1202,Inventory!$A$5:$B$5011, 2, FALSE),0)</f>
        <v>0</v>
      </c>
      <c r="C1202" s="66">
        <f t="shared" si="79"/>
        <v>0</v>
      </c>
      <c r="D1202" s="67"/>
      <c r="E1202" s="66" t="str">
        <f t="shared" si="80"/>
        <v/>
      </c>
      <c r="F1202" s="67"/>
      <c r="G1202" s="38" t="e">
        <f t="shared" si="81"/>
        <v>#VALUE!</v>
      </c>
      <c r="H1202" s="39"/>
      <c r="I1202" s="21"/>
      <c r="J1202" s="21"/>
      <c r="L1202">
        <f>IF(SUM($B$3:B1201) + B1202 &gt; $J$25, IF(SUM($B$3:B1201) &lt; $J$25, $J$25 - SUM($B$3:B1201), 0), B1202)</f>
        <v>0</v>
      </c>
      <c r="M1202">
        <f t="shared" si="78"/>
        <v>0</v>
      </c>
    </row>
    <row r="1203" spans="1:13" x14ac:dyDescent="0.25">
      <c r="A1203" s="21">
        <v>1201</v>
      </c>
      <c r="B1203" s="37">
        <f>IFERROR(VLOOKUP(A1203,Inventory!$A$5:$B$5011, 2, FALSE),0)</f>
        <v>0</v>
      </c>
      <c r="C1203" s="66">
        <f t="shared" si="79"/>
        <v>0</v>
      </c>
      <c r="D1203" s="67"/>
      <c r="E1203" s="66" t="str">
        <f t="shared" si="80"/>
        <v/>
      </c>
      <c r="F1203" s="67"/>
      <c r="G1203" s="38" t="e">
        <f t="shared" si="81"/>
        <v>#VALUE!</v>
      </c>
      <c r="H1203" s="39"/>
      <c r="I1203" s="21"/>
      <c r="J1203" s="21"/>
      <c r="L1203">
        <f>IF(SUM($B$3:B1202) + B1203 &gt; $J$25, IF(SUM($B$3:B1202) &lt; $J$25, $J$25 - SUM($B$3:B1202), 0), B1203)</f>
        <v>0</v>
      </c>
      <c r="M1203">
        <f t="shared" si="78"/>
        <v>0</v>
      </c>
    </row>
    <row r="1204" spans="1:13" x14ac:dyDescent="0.25">
      <c r="A1204" s="21">
        <v>1202</v>
      </c>
      <c r="B1204" s="37">
        <f>IFERROR(VLOOKUP(A1204,Inventory!$A$5:$B$5011, 2, FALSE),0)</f>
        <v>0</v>
      </c>
      <c r="C1204" s="66">
        <f t="shared" si="79"/>
        <v>0</v>
      </c>
      <c r="D1204" s="67"/>
      <c r="E1204" s="66" t="str">
        <f t="shared" si="80"/>
        <v/>
      </c>
      <c r="F1204" s="67"/>
      <c r="G1204" s="38" t="e">
        <f t="shared" si="81"/>
        <v>#VALUE!</v>
      </c>
      <c r="H1204" s="39"/>
      <c r="I1204" s="21"/>
      <c r="J1204" s="21"/>
      <c r="L1204">
        <f>IF(SUM($B$3:B1203) + B1204 &gt; $J$25, IF(SUM($B$3:B1203) &lt; $J$25, $J$25 - SUM($B$3:B1203), 0), B1204)</f>
        <v>0</v>
      </c>
      <c r="M1204">
        <f t="shared" si="78"/>
        <v>0</v>
      </c>
    </row>
    <row r="1205" spans="1:13" x14ac:dyDescent="0.25">
      <c r="A1205" s="21">
        <v>1203</v>
      </c>
      <c r="B1205" s="37">
        <f>IFERROR(VLOOKUP(A1205,Inventory!$A$5:$B$5011, 2, FALSE),0)</f>
        <v>0</v>
      </c>
      <c r="C1205" s="66">
        <f t="shared" si="79"/>
        <v>0</v>
      </c>
      <c r="D1205" s="67"/>
      <c r="E1205" s="66" t="str">
        <f t="shared" si="80"/>
        <v/>
      </c>
      <c r="F1205" s="67"/>
      <c r="G1205" s="38" t="e">
        <f t="shared" si="81"/>
        <v>#VALUE!</v>
      </c>
      <c r="H1205" s="39"/>
      <c r="I1205" s="21"/>
      <c r="J1205" s="21"/>
      <c r="L1205">
        <f>IF(SUM($B$3:B1204) + B1205 &gt; $J$25, IF(SUM($B$3:B1204) &lt; $J$25, $J$25 - SUM($B$3:B1204), 0), B1205)</f>
        <v>0</v>
      </c>
      <c r="M1205">
        <f t="shared" si="78"/>
        <v>0</v>
      </c>
    </row>
    <row r="1206" spans="1:13" x14ac:dyDescent="0.25">
      <c r="A1206" s="21">
        <v>1204</v>
      </c>
      <c r="B1206" s="37">
        <f>IFERROR(VLOOKUP(A1206,Inventory!$A$5:$B$5011, 2, FALSE),0)</f>
        <v>0</v>
      </c>
      <c r="C1206" s="66">
        <f t="shared" si="79"/>
        <v>0</v>
      </c>
      <c r="D1206" s="67"/>
      <c r="E1206" s="66" t="str">
        <f t="shared" si="80"/>
        <v/>
      </c>
      <c r="F1206" s="67"/>
      <c r="G1206" s="38" t="e">
        <f t="shared" si="81"/>
        <v>#VALUE!</v>
      </c>
      <c r="H1206" s="39"/>
      <c r="I1206" s="21"/>
      <c r="J1206" s="21"/>
      <c r="L1206">
        <f>IF(SUM($B$3:B1205) + B1206 &gt; $J$25, IF(SUM($B$3:B1205) &lt; $J$25, $J$25 - SUM($B$3:B1205), 0), B1206)</f>
        <v>0</v>
      </c>
      <c r="M1206">
        <f t="shared" si="78"/>
        <v>0</v>
      </c>
    </row>
    <row r="1207" spans="1:13" x14ac:dyDescent="0.25">
      <c r="A1207" s="21">
        <v>1205</v>
      </c>
      <c r="B1207" s="37">
        <f>IFERROR(VLOOKUP(A1207,Inventory!$A$5:$B$5011, 2, FALSE),0)</f>
        <v>0</v>
      </c>
      <c r="C1207" s="66">
        <f t="shared" si="79"/>
        <v>0</v>
      </c>
      <c r="D1207" s="67"/>
      <c r="E1207" s="66" t="str">
        <f t="shared" si="80"/>
        <v/>
      </c>
      <c r="F1207" s="67"/>
      <c r="G1207" s="38" t="e">
        <f t="shared" si="81"/>
        <v>#VALUE!</v>
      </c>
      <c r="H1207" s="39"/>
      <c r="I1207" s="21"/>
      <c r="J1207" s="21"/>
      <c r="L1207">
        <f>IF(SUM($B$3:B1206) + B1207 &gt; $J$25, IF(SUM($B$3:B1206) &lt; $J$25, $J$25 - SUM($B$3:B1206), 0), B1207)</f>
        <v>0</v>
      </c>
      <c r="M1207">
        <f t="shared" si="78"/>
        <v>0</v>
      </c>
    </row>
    <row r="1208" spans="1:13" x14ac:dyDescent="0.25">
      <c r="A1208" s="21">
        <v>1206</v>
      </c>
      <c r="B1208" s="37">
        <f>IFERROR(VLOOKUP(A1208,Inventory!$A$5:$B$5011, 2, FALSE),0)</f>
        <v>0</v>
      </c>
      <c r="C1208" s="66">
        <f t="shared" si="79"/>
        <v>0</v>
      </c>
      <c r="D1208" s="67"/>
      <c r="E1208" s="66" t="str">
        <f t="shared" si="80"/>
        <v/>
      </c>
      <c r="F1208" s="67"/>
      <c r="G1208" s="38" t="e">
        <f t="shared" si="81"/>
        <v>#VALUE!</v>
      </c>
      <c r="H1208" s="39"/>
      <c r="I1208" s="21"/>
      <c r="J1208" s="21"/>
      <c r="L1208">
        <f>IF(SUM($B$3:B1207) + B1208 &gt; $J$25, IF(SUM($B$3:B1207) &lt; $J$25, $J$25 - SUM($B$3:B1207), 0), B1208)</f>
        <v>0</v>
      </c>
      <c r="M1208">
        <f t="shared" si="78"/>
        <v>0</v>
      </c>
    </row>
    <row r="1209" spans="1:13" x14ac:dyDescent="0.25">
      <c r="A1209" s="21">
        <v>1207</v>
      </c>
      <c r="B1209" s="37">
        <f>IFERROR(VLOOKUP(A1209,Inventory!$A$5:$B$5011, 2, FALSE),0)</f>
        <v>0</v>
      </c>
      <c r="C1209" s="66">
        <f t="shared" si="79"/>
        <v>0</v>
      </c>
      <c r="D1209" s="67"/>
      <c r="E1209" s="66" t="str">
        <f t="shared" si="80"/>
        <v/>
      </c>
      <c r="F1209" s="67"/>
      <c r="G1209" s="38" t="e">
        <f t="shared" si="81"/>
        <v>#VALUE!</v>
      </c>
      <c r="H1209" s="39"/>
      <c r="I1209" s="21"/>
      <c r="J1209" s="21"/>
      <c r="L1209">
        <f>IF(SUM($B$3:B1208) + B1209 &gt; $J$25, IF(SUM($B$3:B1208) &lt; $J$25, $J$25 - SUM($B$3:B1208), 0), B1209)</f>
        <v>0</v>
      </c>
      <c r="M1209">
        <f t="shared" si="78"/>
        <v>0</v>
      </c>
    </row>
    <row r="1210" spans="1:13" x14ac:dyDescent="0.25">
      <c r="A1210" s="21">
        <v>1208</v>
      </c>
      <c r="B1210" s="37">
        <f>IFERROR(VLOOKUP(A1210,Inventory!$A$5:$B$5011, 2, FALSE),0)</f>
        <v>0</v>
      </c>
      <c r="C1210" s="66">
        <f t="shared" si="79"/>
        <v>0</v>
      </c>
      <c r="D1210" s="67"/>
      <c r="E1210" s="66" t="str">
        <f t="shared" si="80"/>
        <v/>
      </c>
      <c r="F1210" s="67"/>
      <c r="G1210" s="38" t="e">
        <f t="shared" si="81"/>
        <v>#VALUE!</v>
      </c>
      <c r="H1210" s="39"/>
      <c r="I1210" s="21"/>
      <c r="J1210" s="21"/>
      <c r="L1210">
        <f>IF(SUM($B$3:B1209) + B1210 &gt; $J$25, IF(SUM($B$3:B1209) &lt; $J$25, $J$25 - SUM($B$3:B1209), 0), B1210)</f>
        <v>0</v>
      </c>
      <c r="M1210">
        <f t="shared" si="78"/>
        <v>0</v>
      </c>
    </row>
    <row r="1211" spans="1:13" x14ac:dyDescent="0.25">
      <c r="A1211" s="21">
        <v>1209</v>
      </c>
      <c r="B1211" s="37">
        <f>IFERROR(VLOOKUP(A1211,Inventory!$A$5:$B$5011, 2, FALSE),0)</f>
        <v>0</v>
      </c>
      <c r="C1211" s="66">
        <f t="shared" si="79"/>
        <v>0</v>
      </c>
      <c r="D1211" s="67"/>
      <c r="E1211" s="66" t="str">
        <f t="shared" si="80"/>
        <v/>
      </c>
      <c r="F1211" s="67"/>
      <c r="G1211" s="38" t="e">
        <f t="shared" si="81"/>
        <v>#VALUE!</v>
      </c>
      <c r="H1211" s="39"/>
      <c r="I1211" s="21"/>
      <c r="J1211" s="21"/>
      <c r="L1211">
        <f>IF(SUM($B$3:B1210) + B1211 &gt; $J$25, IF(SUM($B$3:B1210) &lt; $J$25, $J$25 - SUM($B$3:B1210), 0), B1211)</f>
        <v>0</v>
      </c>
      <c r="M1211">
        <f t="shared" si="78"/>
        <v>0</v>
      </c>
    </row>
    <row r="1212" spans="1:13" x14ac:dyDescent="0.25">
      <c r="A1212" s="21">
        <v>1210</v>
      </c>
      <c r="B1212" s="37">
        <f>IFERROR(VLOOKUP(A1212,Inventory!$A$5:$B$5011, 2, FALSE),0)</f>
        <v>0</v>
      </c>
      <c r="C1212" s="66">
        <f t="shared" si="79"/>
        <v>0</v>
      </c>
      <c r="D1212" s="67"/>
      <c r="E1212" s="66" t="str">
        <f t="shared" si="80"/>
        <v/>
      </c>
      <c r="F1212" s="67"/>
      <c r="G1212" s="38" t="e">
        <f t="shared" si="81"/>
        <v>#VALUE!</v>
      </c>
      <c r="H1212" s="39"/>
      <c r="I1212" s="21"/>
      <c r="J1212" s="21"/>
      <c r="L1212">
        <f>IF(SUM($B$3:B1211) + B1212 &gt; $J$25, IF(SUM($B$3:B1211) &lt; $J$25, $J$25 - SUM($B$3:B1211), 0), B1212)</f>
        <v>0</v>
      </c>
      <c r="M1212">
        <f t="shared" si="78"/>
        <v>0</v>
      </c>
    </row>
    <row r="1213" spans="1:13" x14ac:dyDescent="0.25">
      <c r="A1213" s="21">
        <v>1211</v>
      </c>
      <c r="B1213" s="37">
        <f>IFERROR(VLOOKUP(A1213,Inventory!$A$5:$B$5011, 2, FALSE),0)</f>
        <v>0</v>
      </c>
      <c r="C1213" s="66">
        <f t="shared" si="79"/>
        <v>0</v>
      </c>
      <c r="D1213" s="67"/>
      <c r="E1213" s="66" t="str">
        <f t="shared" si="80"/>
        <v/>
      </c>
      <c r="F1213" s="67"/>
      <c r="G1213" s="38" t="e">
        <f t="shared" si="81"/>
        <v>#VALUE!</v>
      </c>
      <c r="H1213" s="39"/>
      <c r="I1213" s="21"/>
      <c r="J1213" s="21"/>
      <c r="L1213">
        <f>IF(SUM($B$3:B1212) + B1213 &gt; $J$25, IF(SUM($B$3:B1212) &lt; $J$25, $J$25 - SUM($B$3:B1212), 0), B1213)</f>
        <v>0</v>
      </c>
      <c r="M1213">
        <f t="shared" si="78"/>
        <v>0</v>
      </c>
    </row>
    <row r="1214" spans="1:13" x14ac:dyDescent="0.25">
      <c r="A1214" s="21">
        <v>1212</v>
      </c>
      <c r="B1214" s="37">
        <f>IFERROR(VLOOKUP(A1214,Inventory!$A$5:$B$5011, 2, FALSE),0)</f>
        <v>0</v>
      </c>
      <c r="C1214" s="66">
        <f t="shared" si="79"/>
        <v>0</v>
      </c>
      <c r="D1214" s="67"/>
      <c r="E1214" s="66" t="str">
        <f t="shared" si="80"/>
        <v/>
      </c>
      <c r="F1214" s="67"/>
      <c r="G1214" s="38" t="e">
        <f t="shared" si="81"/>
        <v>#VALUE!</v>
      </c>
      <c r="H1214" s="39"/>
      <c r="I1214" s="21"/>
      <c r="J1214" s="21"/>
      <c r="L1214">
        <f>IF(SUM($B$3:B1213) + B1214 &gt; $J$25, IF(SUM($B$3:B1213) &lt; $J$25, $J$25 - SUM($B$3:B1213), 0), B1214)</f>
        <v>0</v>
      </c>
      <c r="M1214">
        <f t="shared" si="78"/>
        <v>0</v>
      </c>
    </row>
    <row r="1215" spans="1:13" x14ac:dyDescent="0.25">
      <c r="A1215" s="21">
        <v>1213</v>
      </c>
      <c r="B1215" s="37">
        <f>IFERROR(VLOOKUP(A1215,Inventory!$A$5:$B$5011, 2, FALSE),0)</f>
        <v>0</v>
      </c>
      <c r="C1215" s="66">
        <f t="shared" si="79"/>
        <v>0</v>
      </c>
      <c r="D1215" s="67"/>
      <c r="E1215" s="66" t="str">
        <f t="shared" si="80"/>
        <v/>
      </c>
      <c r="F1215" s="67"/>
      <c r="G1215" s="38" t="e">
        <f t="shared" si="81"/>
        <v>#VALUE!</v>
      </c>
      <c r="H1215" s="39"/>
      <c r="I1215" s="21"/>
      <c r="J1215" s="21"/>
      <c r="L1215">
        <f>IF(SUM($B$3:B1214) + B1215 &gt; $J$25, IF(SUM($B$3:B1214) &lt; $J$25, $J$25 - SUM($B$3:B1214), 0), B1215)</f>
        <v>0</v>
      </c>
      <c r="M1215">
        <f t="shared" si="78"/>
        <v>0</v>
      </c>
    </row>
    <row r="1216" spans="1:13" x14ac:dyDescent="0.25">
      <c r="A1216" s="21">
        <v>1214</v>
      </c>
      <c r="B1216" s="37">
        <f>IFERROR(VLOOKUP(A1216,Inventory!$A$5:$B$5011, 2, FALSE),0)</f>
        <v>0</v>
      </c>
      <c r="C1216" s="66">
        <f t="shared" si="79"/>
        <v>0</v>
      </c>
      <c r="D1216" s="67"/>
      <c r="E1216" s="66" t="str">
        <f t="shared" si="80"/>
        <v/>
      </c>
      <c r="F1216" s="67"/>
      <c r="G1216" s="38" t="e">
        <f t="shared" si="81"/>
        <v>#VALUE!</v>
      </c>
      <c r="H1216" s="39"/>
      <c r="I1216" s="21"/>
      <c r="J1216" s="21"/>
      <c r="L1216">
        <f>IF(SUM($B$3:B1215) + B1216 &gt; $J$25, IF(SUM($B$3:B1215) &lt; $J$25, $J$25 - SUM($B$3:B1215), 0), B1216)</f>
        <v>0</v>
      </c>
      <c r="M1216">
        <f t="shared" si="78"/>
        <v>0</v>
      </c>
    </row>
    <row r="1217" spans="1:13" x14ac:dyDescent="0.25">
      <c r="A1217" s="21">
        <v>1215</v>
      </c>
      <c r="B1217" s="37">
        <f>IFERROR(VLOOKUP(A1217,Inventory!$A$5:$B$5011, 2, FALSE),0)</f>
        <v>0</v>
      </c>
      <c r="C1217" s="66">
        <f t="shared" si="79"/>
        <v>0</v>
      </c>
      <c r="D1217" s="67"/>
      <c r="E1217" s="66" t="str">
        <f t="shared" si="80"/>
        <v/>
      </c>
      <c r="F1217" s="67"/>
      <c r="G1217" s="38" t="e">
        <f t="shared" si="81"/>
        <v>#VALUE!</v>
      </c>
      <c r="H1217" s="39"/>
      <c r="I1217" s="21"/>
      <c r="J1217" s="21"/>
      <c r="L1217">
        <f>IF(SUM($B$3:B1216) + B1217 &gt; $J$25, IF(SUM($B$3:B1216) &lt; $J$25, $J$25 - SUM($B$3:B1216), 0), B1217)</f>
        <v>0</v>
      </c>
      <c r="M1217">
        <f t="shared" si="78"/>
        <v>0</v>
      </c>
    </row>
    <row r="1218" spans="1:13" x14ac:dyDescent="0.25">
      <c r="A1218" s="21">
        <v>1216</v>
      </c>
      <c r="B1218" s="37">
        <f>IFERROR(VLOOKUP(A1218,Inventory!$A$5:$B$5011, 2, FALSE),0)</f>
        <v>0</v>
      </c>
      <c r="C1218" s="66">
        <f t="shared" si="79"/>
        <v>0</v>
      </c>
      <c r="D1218" s="67"/>
      <c r="E1218" s="66" t="str">
        <f t="shared" si="80"/>
        <v/>
      </c>
      <c r="F1218" s="67"/>
      <c r="G1218" s="38" t="e">
        <f t="shared" si="81"/>
        <v>#VALUE!</v>
      </c>
      <c r="H1218" s="39"/>
      <c r="I1218" s="21"/>
      <c r="J1218" s="21"/>
      <c r="L1218">
        <f>IF(SUM($B$3:B1217) + B1218 &gt; $J$25, IF(SUM($B$3:B1217) &lt; $J$25, $J$25 - SUM($B$3:B1217), 0), B1218)</f>
        <v>0</v>
      </c>
      <c r="M1218">
        <f t="shared" si="78"/>
        <v>0</v>
      </c>
    </row>
    <row r="1219" spans="1:13" x14ac:dyDescent="0.25">
      <c r="A1219" s="21">
        <v>1217</v>
      </c>
      <c r="B1219" s="37">
        <f>IFERROR(VLOOKUP(A1219,Inventory!$A$5:$B$5011, 2, FALSE),0)</f>
        <v>0</v>
      </c>
      <c r="C1219" s="66">
        <f t="shared" si="79"/>
        <v>0</v>
      </c>
      <c r="D1219" s="67"/>
      <c r="E1219" s="66" t="str">
        <f t="shared" si="80"/>
        <v/>
      </c>
      <c r="F1219" s="67"/>
      <c r="G1219" s="38" t="e">
        <f t="shared" si="81"/>
        <v>#VALUE!</v>
      </c>
      <c r="H1219" s="39"/>
      <c r="I1219" s="21"/>
      <c r="J1219" s="21"/>
      <c r="L1219">
        <f>IF(SUM($B$3:B1218) + B1219 &gt; $J$25, IF(SUM($B$3:B1218) &lt; $J$25, $J$25 - SUM($B$3:B1218), 0), B1219)</f>
        <v>0</v>
      </c>
      <c r="M1219">
        <f t="shared" si="78"/>
        <v>0</v>
      </c>
    </row>
    <row r="1220" spans="1:13" x14ac:dyDescent="0.25">
      <c r="A1220" s="21">
        <v>1218</v>
      </c>
      <c r="B1220" s="37">
        <f>IFERROR(VLOOKUP(A1220,Inventory!$A$5:$B$5011, 2, FALSE),0)</f>
        <v>0</v>
      </c>
      <c r="C1220" s="66">
        <f t="shared" si="79"/>
        <v>0</v>
      </c>
      <c r="D1220" s="67"/>
      <c r="E1220" s="66" t="str">
        <f t="shared" si="80"/>
        <v/>
      </c>
      <c r="F1220" s="67"/>
      <c r="G1220" s="38" t="e">
        <f t="shared" si="81"/>
        <v>#VALUE!</v>
      </c>
      <c r="H1220" s="39"/>
      <c r="I1220" s="21"/>
      <c r="J1220" s="21"/>
      <c r="L1220">
        <f>IF(SUM($B$3:B1219) + B1220 &gt; $J$25, IF(SUM($B$3:B1219) &lt; $J$25, $J$25 - SUM($B$3:B1219), 0), B1220)</f>
        <v>0</v>
      </c>
      <c r="M1220">
        <f t="shared" si="78"/>
        <v>0</v>
      </c>
    </row>
    <row r="1221" spans="1:13" x14ac:dyDescent="0.25">
      <c r="A1221" s="21">
        <v>1219</v>
      </c>
      <c r="B1221" s="37">
        <f>IFERROR(VLOOKUP(A1221,Inventory!$A$5:$B$5011, 2, FALSE),0)</f>
        <v>0</v>
      </c>
      <c r="C1221" s="66">
        <f t="shared" si="79"/>
        <v>0</v>
      </c>
      <c r="D1221" s="67"/>
      <c r="E1221" s="66" t="str">
        <f t="shared" si="80"/>
        <v/>
      </c>
      <c r="F1221" s="67"/>
      <c r="G1221" s="38" t="e">
        <f t="shared" si="81"/>
        <v>#VALUE!</v>
      </c>
      <c r="H1221" s="39"/>
      <c r="I1221" s="21"/>
      <c r="J1221" s="21"/>
      <c r="L1221">
        <f>IF(SUM($B$3:B1220) + B1221 &gt; $J$25, IF(SUM($B$3:B1220) &lt; $J$25, $J$25 - SUM($B$3:B1220), 0), B1221)</f>
        <v>0</v>
      </c>
      <c r="M1221">
        <f t="shared" ref="M1221:M1284" si="82">IF(L1220&gt;=$J$25,L1221,(L1221+L1220))</f>
        <v>0</v>
      </c>
    </row>
    <row r="1222" spans="1:13" x14ac:dyDescent="0.25">
      <c r="A1222" s="21">
        <v>1220</v>
      </c>
      <c r="B1222" s="37">
        <f>IFERROR(VLOOKUP(A1222,Inventory!$A$5:$B$5011, 2, FALSE),0)</f>
        <v>0</v>
      </c>
      <c r="C1222" s="66">
        <f t="shared" si="79"/>
        <v>0</v>
      </c>
      <c r="D1222" s="67"/>
      <c r="E1222" s="66" t="str">
        <f t="shared" si="80"/>
        <v/>
      </c>
      <c r="F1222" s="67"/>
      <c r="G1222" s="38" t="e">
        <f t="shared" si="81"/>
        <v>#VALUE!</v>
      </c>
      <c r="H1222" s="39"/>
      <c r="I1222" s="21"/>
      <c r="J1222" s="21"/>
      <c r="L1222">
        <f>IF(SUM($B$3:B1221) + B1222 &gt; $J$25, IF(SUM($B$3:B1221) &lt; $J$25, $J$25 - SUM($B$3:B1221), 0), B1222)</f>
        <v>0</v>
      </c>
      <c r="M1222">
        <f t="shared" si="82"/>
        <v>0</v>
      </c>
    </row>
    <row r="1223" spans="1:13" x14ac:dyDescent="0.25">
      <c r="A1223" s="21">
        <v>1221</v>
      </c>
      <c r="B1223" s="37">
        <f>IFERROR(VLOOKUP(A1223,Inventory!$A$5:$B$5011, 2, FALSE),0)</f>
        <v>0</v>
      </c>
      <c r="C1223" s="66">
        <f t="shared" si="79"/>
        <v>0</v>
      </c>
      <c r="D1223" s="67"/>
      <c r="E1223" s="66" t="str">
        <f t="shared" si="80"/>
        <v/>
      </c>
      <c r="F1223" s="67"/>
      <c r="G1223" s="38" t="e">
        <f t="shared" si="81"/>
        <v>#VALUE!</v>
      </c>
      <c r="H1223" s="39"/>
      <c r="I1223" s="21"/>
      <c r="J1223" s="21"/>
      <c r="L1223">
        <f>IF(SUM($B$3:B1222) + B1223 &gt; $J$25, IF(SUM($B$3:B1222) &lt; $J$25, $J$25 - SUM($B$3:B1222), 0), B1223)</f>
        <v>0</v>
      </c>
      <c r="M1223">
        <f t="shared" si="82"/>
        <v>0</v>
      </c>
    </row>
    <row r="1224" spans="1:13" x14ac:dyDescent="0.25">
      <c r="A1224" s="21">
        <v>1222</v>
      </c>
      <c r="B1224" s="37">
        <f>IFERROR(VLOOKUP(A1224,Inventory!$A$5:$B$5011, 2, FALSE),0)</f>
        <v>0</v>
      </c>
      <c r="C1224" s="66">
        <f t="shared" si="79"/>
        <v>0</v>
      </c>
      <c r="D1224" s="67"/>
      <c r="E1224" s="66" t="str">
        <f t="shared" si="80"/>
        <v/>
      </c>
      <c r="F1224" s="67"/>
      <c r="G1224" s="38" t="e">
        <f t="shared" si="81"/>
        <v>#VALUE!</v>
      </c>
      <c r="H1224" s="39"/>
      <c r="I1224" s="21"/>
      <c r="J1224" s="21"/>
      <c r="L1224">
        <f>IF(SUM($B$3:B1223) + B1224 &gt; $J$25, IF(SUM($B$3:B1223) &lt; $J$25, $J$25 - SUM($B$3:B1223), 0), B1224)</f>
        <v>0</v>
      </c>
      <c r="M1224">
        <f t="shared" si="82"/>
        <v>0</v>
      </c>
    </row>
    <row r="1225" spans="1:13" x14ac:dyDescent="0.25">
      <c r="A1225" s="21">
        <v>1223</v>
      </c>
      <c r="B1225" s="37">
        <f>IFERROR(VLOOKUP(A1225,Inventory!$A$5:$B$5011, 2, FALSE),0)</f>
        <v>0</v>
      </c>
      <c r="C1225" s="66">
        <f t="shared" si="79"/>
        <v>0</v>
      </c>
      <c r="D1225" s="67"/>
      <c r="E1225" s="66" t="str">
        <f t="shared" si="80"/>
        <v/>
      </c>
      <c r="F1225" s="67"/>
      <c r="G1225" s="38" t="e">
        <f t="shared" si="81"/>
        <v>#VALUE!</v>
      </c>
      <c r="H1225" s="39"/>
      <c r="I1225" s="21"/>
      <c r="J1225" s="21"/>
      <c r="L1225">
        <f>IF(SUM($B$3:B1224) + B1225 &gt; $J$25, IF(SUM($B$3:B1224) &lt; $J$25, $J$25 - SUM($B$3:B1224), 0), B1225)</f>
        <v>0</v>
      </c>
      <c r="M1225">
        <f t="shared" si="82"/>
        <v>0</v>
      </c>
    </row>
    <row r="1226" spans="1:13" x14ac:dyDescent="0.25">
      <c r="A1226" s="21">
        <v>1224</v>
      </c>
      <c r="B1226" s="37">
        <f>IFERROR(VLOOKUP(A1226,Inventory!$A$5:$B$5011, 2, FALSE),0)</f>
        <v>0</v>
      </c>
      <c r="C1226" s="66">
        <f t="shared" si="79"/>
        <v>0</v>
      </c>
      <c r="D1226" s="67"/>
      <c r="E1226" s="66" t="str">
        <f t="shared" si="80"/>
        <v/>
      </c>
      <c r="F1226" s="67"/>
      <c r="G1226" s="38" t="e">
        <f t="shared" si="81"/>
        <v>#VALUE!</v>
      </c>
      <c r="H1226" s="39"/>
      <c r="I1226" s="21"/>
      <c r="J1226" s="21"/>
      <c r="L1226">
        <f>IF(SUM($B$3:B1225) + B1226 &gt; $J$25, IF(SUM($B$3:B1225) &lt; $J$25, $J$25 - SUM($B$3:B1225), 0), B1226)</f>
        <v>0</v>
      </c>
      <c r="M1226">
        <f t="shared" si="82"/>
        <v>0</v>
      </c>
    </row>
    <row r="1227" spans="1:13" x14ac:dyDescent="0.25">
      <c r="A1227" s="21">
        <v>1225</v>
      </c>
      <c r="B1227" s="37">
        <f>IFERROR(VLOOKUP(A1227,Inventory!$A$5:$B$5011, 2, FALSE),0)</f>
        <v>0</v>
      </c>
      <c r="C1227" s="66">
        <f t="shared" si="79"/>
        <v>0</v>
      </c>
      <c r="D1227" s="67"/>
      <c r="E1227" s="66" t="str">
        <f t="shared" si="80"/>
        <v/>
      </c>
      <c r="F1227" s="67"/>
      <c r="G1227" s="38" t="e">
        <f t="shared" si="81"/>
        <v>#VALUE!</v>
      </c>
      <c r="H1227" s="39"/>
      <c r="I1227" s="21"/>
      <c r="J1227" s="21"/>
      <c r="L1227">
        <f>IF(SUM($B$3:B1226) + B1227 &gt; $J$25, IF(SUM($B$3:B1226) &lt; $J$25, $J$25 - SUM($B$3:B1226), 0), B1227)</f>
        <v>0</v>
      </c>
      <c r="M1227">
        <f t="shared" si="82"/>
        <v>0</v>
      </c>
    </row>
    <row r="1228" spans="1:13" x14ac:dyDescent="0.25">
      <c r="A1228" s="21">
        <v>1226</v>
      </c>
      <c r="B1228" s="37">
        <f>IFERROR(VLOOKUP(A1228,Inventory!$A$5:$B$5011, 2, FALSE),0)</f>
        <v>0</v>
      </c>
      <c r="C1228" s="66">
        <f t="shared" si="79"/>
        <v>0</v>
      </c>
      <c r="D1228" s="67"/>
      <c r="E1228" s="66" t="str">
        <f t="shared" si="80"/>
        <v/>
      </c>
      <c r="F1228" s="67"/>
      <c r="G1228" s="38" t="e">
        <f t="shared" si="81"/>
        <v>#VALUE!</v>
      </c>
      <c r="H1228" s="39"/>
      <c r="I1228" s="21"/>
      <c r="J1228" s="21"/>
      <c r="L1228">
        <f>IF(SUM($B$3:B1227) + B1228 &gt; $J$25, IF(SUM($B$3:B1227) &lt; $J$25, $J$25 - SUM($B$3:B1227), 0), B1228)</f>
        <v>0</v>
      </c>
      <c r="M1228">
        <f t="shared" si="82"/>
        <v>0</v>
      </c>
    </row>
    <row r="1229" spans="1:13" x14ac:dyDescent="0.25">
      <c r="A1229" s="21">
        <v>1227</v>
      </c>
      <c r="B1229" s="37">
        <f>IFERROR(VLOOKUP(A1229,Inventory!$A$5:$B$5011, 2, FALSE),0)</f>
        <v>0</v>
      </c>
      <c r="C1229" s="66">
        <f t="shared" si="79"/>
        <v>0</v>
      </c>
      <c r="D1229" s="67"/>
      <c r="E1229" s="66" t="str">
        <f t="shared" si="80"/>
        <v/>
      </c>
      <c r="F1229" s="67"/>
      <c r="G1229" s="38" t="e">
        <f t="shared" si="81"/>
        <v>#VALUE!</v>
      </c>
      <c r="H1229" s="39"/>
      <c r="I1229" s="21"/>
      <c r="J1229" s="21"/>
      <c r="L1229">
        <f>IF(SUM($B$3:B1228) + B1229 &gt; $J$25, IF(SUM($B$3:B1228) &lt; $J$25, $J$25 - SUM($B$3:B1228), 0), B1229)</f>
        <v>0</v>
      </c>
      <c r="M1229">
        <f t="shared" si="82"/>
        <v>0</v>
      </c>
    </row>
    <row r="1230" spans="1:13" x14ac:dyDescent="0.25">
      <c r="A1230" s="21">
        <v>1228</v>
      </c>
      <c r="B1230" s="37">
        <f>IFERROR(VLOOKUP(A1230,Inventory!$A$5:$B$5011, 2, FALSE),0)</f>
        <v>0</v>
      </c>
      <c r="C1230" s="66">
        <f t="shared" si="79"/>
        <v>0</v>
      </c>
      <c r="D1230" s="67"/>
      <c r="E1230" s="66" t="str">
        <f t="shared" si="80"/>
        <v/>
      </c>
      <c r="F1230" s="67"/>
      <c r="G1230" s="38" t="e">
        <f t="shared" si="81"/>
        <v>#VALUE!</v>
      </c>
      <c r="H1230" s="39"/>
      <c r="I1230" s="21"/>
      <c r="J1230" s="21"/>
      <c r="L1230">
        <f>IF(SUM($B$3:B1229) + B1230 &gt; $J$25, IF(SUM($B$3:B1229) &lt; $J$25, $J$25 - SUM($B$3:B1229), 0), B1230)</f>
        <v>0</v>
      </c>
      <c r="M1230">
        <f t="shared" si="82"/>
        <v>0</v>
      </c>
    </row>
    <row r="1231" spans="1:13" x14ac:dyDescent="0.25">
      <c r="A1231" s="21">
        <v>1229</v>
      </c>
      <c r="B1231" s="37">
        <f>IFERROR(VLOOKUP(A1231,Inventory!$A$5:$B$5011, 2, FALSE),0)</f>
        <v>0</v>
      </c>
      <c r="C1231" s="66">
        <f t="shared" si="79"/>
        <v>0</v>
      </c>
      <c r="D1231" s="67"/>
      <c r="E1231" s="66" t="str">
        <f t="shared" si="80"/>
        <v/>
      </c>
      <c r="F1231" s="67"/>
      <c r="G1231" s="38" t="e">
        <f t="shared" si="81"/>
        <v>#VALUE!</v>
      </c>
      <c r="H1231" s="39"/>
      <c r="I1231" s="21"/>
      <c r="J1231" s="21"/>
      <c r="L1231">
        <f>IF(SUM($B$3:B1230) + B1231 &gt; $J$25, IF(SUM($B$3:B1230) &lt; $J$25, $J$25 - SUM($B$3:B1230), 0), B1231)</f>
        <v>0</v>
      </c>
      <c r="M1231">
        <f t="shared" si="82"/>
        <v>0</v>
      </c>
    </row>
    <row r="1232" spans="1:13" x14ac:dyDescent="0.25">
      <c r="A1232" s="21">
        <v>1230</v>
      </c>
      <c r="B1232" s="37">
        <f>IFERROR(VLOOKUP(A1232,Inventory!$A$5:$B$5011, 2, FALSE),0)</f>
        <v>0</v>
      </c>
      <c r="C1232" s="66">
        <f t="shared" si="79"/>
        <v>0</v>
      </c>
      <c r="D1232" s="67"/>
      <c r="E1232" s="66" t="str">
        <f t="shared" si="80"/>
        <v/>
      </c>
      <c r="F1232" s="67"/>
      <c r="G1232" s="38" t="e">
        <f t="shared" si="81"/>
        <v>#VALUE!</v>
      </c>
      <c r="H1232" s="39"/>
      <c r="I1232" s="21"/>
      <c r="J1232" s="21"/>
      <c r="L1232">
        <f>IF(SUM($B$3:B1231) + B1232 &gt; $J$25, IF(SUM($B$3:B1231) &lt; $J$25, $J$25 - SUM($B$3:B1231), 0), B1232)</f>
        <v>0</v>
      </c>
      <c r="M1232">
        <f t="shared" si="82"/>
        <v>0</v>
      </c>
    </row>
    <row r="1233" spans="1:13" x14ac:dyDescent="0.25">
      <c r="A1233" s="21">
        <v>1231</v>
      </c>
      <c r="B1233" s="37">
        <f>IFERROR(VLOOKUP(A1233,Inventory!$A$5:$B$5011, 2, FALSE),0)</f>
        <v>0</v>
      </c>
      <c r="C1233" s="66">
        <f t="shared" si="79"/>
        <v>0</v>
      </c>
      <c r="D1233" s="67"/>
      <c r="E1233" s="66" t="str">
        <f t="shared" si="80"/>
        <v/>
      </c>
      <c r="F1233" s="67"/>
      <c r="G1233" s="38" t="e">
        <f t="shared" si="81"/>
        <v>#VALUE!</v>
      </c>
      <c r="H1233" s="39"/>
      <c r="I1233" s="21"/>
      <c r="J1233" s="21"/>
      <c r="L1233">
        <f>IF(SUM($B$3:B1232) + B1233 &gt; $J$25, IF(SUM($B$3:B1232) &lt; $J$25, $J$25 - SUM($B$3:B1232), 0), B1233)</f>
        <v>0</v>
      </c>
      <c r="M1233">
        <f t="shared" si="82"/>
        <v>0</v>
      </c>
    </row>
    <row r="1234" spans="1:13" x14ac:dyDescent="0.25">
      <c r="A1234" s="21">
        <v>1232</v>
      </c>
      <c r="B1234" s="37">
        <f>IFERROR(VLOOKUP(A1234,Inventory!$A$5:$B$5011, 2, FALSE),0)</f>
        <v>0</v>
      </c>
      <c r="C1234" s="66">
        <f t="shared" si="79"/>
        <v>0</v>
      </c>
      <c r="D1234" s="67"/>
      <c r="E1234" s="66" t="str">
        <f t="shared" si="80"/>
        <v/>
      </c>
      <c r="F1234" s="67"/>
      <c r="G1234" s="38" t="e">
        <f t="shared" si="81"/>
        <v>#VALUE!</v>
      </c>
      <c r="H1234" s="39"/>
      <c r="I1234" s="21"/>
      <c r="J1234" s="21"/>
      <c r="L1234">
        <f>IF(SUM($B$3:B1233) + B1234 &gt; $J$25, IF(SUM($B$3:B1233) &lt; $J$25, $J$25 - SUM($B$3:B1233), 0), B1234)</f>
        <v>0</v>
      </c>
      <c r="M1234">
        <f t="shared" si="82"/>
        <v>0</v>
      </c>
    </row>
    <row r="1235" spans="1:13" x14ac:dyDescent="0.25">
      <c r="A1235" s="21">
        <v>1233</v>
      </c>
      <c r="B1235" s="37">
        <f>IFERROR(VLOOKUP(A1235,Inventory!$A$5:$B$5011, 2, FALSE),0)</f>
        <v>0</v>
      </c>
      <c r="C1235" s="66">
        <f t="shared" si="79"/>
        <v>0</v>
      </c>
      <c r="D1235" s="67"/>
      <c r="E1235" s="66" t="str">
        <f t="shared" si="80"/>
        <v/>
      </c>
      <c r="F1235" s="67"/>
      <c r="G1235" s="38" t="e">
        <f t="shared" si="81"/>
        <v>#VALUE!</v>
      </c>
      <c r="H1235" s="39"/>
      <c r="I1235" s="21"/>
      <c r="J1235" s="21"/>
      <c r="L1235">
        <f>IF(SUM($B$3:B1234) + B1235 &gt; $J$25, IF(SUM($B$3:B1234) &lt; $J$25, $J$25 - SUM($B$3:B1234), 0), B1235)</f>
        <v>0</v>
      </c>
      <c r="M1235">
        <f t="shared" si="82"/>
        <v>0</v>
      </c>
    </row>
    <row r="1236" spans="1:13" x14ac:dyDescent="0.25">
      <c r="A1236" s="21">
        <v>1234</v>
      </c>
      <c r="B1236" s="37">
        <f>IFERROR(VLOOKUP(A1236,Inventory!$A$5:$B$5011, 2, FALSE),0)</f>
        <v>0</v>
      </c>
      <c r="C1236" s="66">
        <f t="shared" si="79"/>
        <v>0</v>
      </c>
      <c r="D1236" s="67"/>
      <c r="E1236" s="66" t="str">
        <f t="shared" si="80"/>
        <v/>
      </c>
      <c r="F1236" s="67"/>
      <c r="G1236" s="38" t="e">
        <f t="shared" si="81"/>
        <v>#VALUE!</v>
      </c>
      <c r="H1236" s="39"/>
      <c r="I1236" s="21"/>
      <c r="J1236" s="21"/>
      <c r="L1236">
        <f>IF(SUM($B$3:B1235) + B1236 &gt; $J$25, IF(SUM($B$3:B1235) &lt; $J$25, $J$25 - SUM($B$3:B1235), 0), B1236)</f>
        <v>0</v>
      </c>
      <c r="M1236">
        <f t="shared" si="82"/>
        <v>0</v>
      </c>
    </row>
    <row r="1237" spans="1:13" x14ac:dyDescent="0.25">
      <c r="A1237" s="21">
        <v>1235</v>
      </c>
      <c r="B1237" s="37">
        <f>IFERROR(VLOOKUP(A1237,Inventory!$A$5:$B$5011, 2, FALSE),0)</f>
        <v>0</v>
      </c>
      <c r="C1237" s="66">
        <f t="shared" si="79"/>
        <v>0</v>
      </c>
      <c r="D1237" s="67"/>
      <c r="E1237" s="66" t="str">
        <f t="shared" si="80"/>
        <v/>
      </c>
      <c r="F1237" s="67"/>
      <c r="G1237" s="38" t="e">
        <f t="shared" si="81"/>
        <v>#VALUE!</v>
      </c>
      <c r="H1237" s="39"/>
      <c r="I1237" s="21"/>
      <c r="J1237" s="21"/>
      <c r="L1237">
        <f>IF(SUM($B$3:B1236) + B1237 &gt; $J$25, IF(SUM($B$3:B1236) &lt; $J$25, $J$25 - SUM($B$3:B1236), 0), B1237)</f>
        <v>0</v>
      </c>
      <c r="M1237">
        <f t="shared" si="82"/>
        <v>0</v>
      </c>
    </row>
    <row r="1238" spans="1:13" x14ac:dyDescent="0.25">
      <c r="A1238" s="21">
        <v>1236</v>
      </c>
      <c r="B1238" s="37">
        <f>IFERROR(VLOOKUP(A1238,Inventory!$A$5:$B$5011, 2, FALSE),0)</f>
        <v>0</v>
      </c>
      <c r="C1238" s="66">
        <f t="shared" si="79"/>
        <v>0</v>
      </c>
      <c r="D1238" s="67"/>
      <c r="E1238" s="66" t="str">
        <f t="shared" si="80"/>
        <v/>
      </c>
      <c r="F1238" s="67"/>
      <c r="G1238" s="38" t="e">
        <f t="shared" si="81"/>
        <v>#VALUE!</v>
      </c>
      <c r="H1238" s="39"/>
      <c r="I1238" s="21"/>
      <c r="J1238" s="21"/>
      <c r="L1238">
        <f>IF(SUM($B$3:B1237) + B1238 &gt; $J$25, IF(SUM($B$3:B1237) &lt; $J$25, $J$25 - SUM($B$3:B1237), 0), B1238)</f>
        <v>0</v>
      </c>
      <c r="M1238">
        <f t="shared" si="82"/>
        <v>0</v>
      </c>
    </row>
    <row r="1239" spans="1:13" x14ac:dyDescent="0.25">
      <c r="A1239" s="21">
        <v>1237</v>
      </c>
      <c r="B1239" s="37">
        <f>IFERROR(VLOOKUP(A1239,Inventory!$A$5:$B$5011, 2, FALSE),0)</f>
        <v>0</v>
      </c>
      <c r="C1239" s="66">
        <f t="shared" si="79"/>
        <v>0</v>
      </c>
      <c r="D1239" s="67"/>
      <c r="E1239" s="66" t="str">
        <f t="shared" si="80"/>
        <v/>
      </c>
      <c r="F1239" s="67"/>
      <c r="G1239" s="38" t="e">
        <f t="shared" si="81"/>
        <v>#VALUE!</v>
      </c>
      <c r="H1239" s="39"/>
      <c r="I1239" s="21"/>
      <c r="J1239" s="21"/>
      <c r="L1239">
        <f>IF(SUM($B$3:B1238) + B1239 &gt; $J$25, IF(SUM($B$3:B1238) &lt; $J$25, $J$25 - SUM($B$3:B1238), 0), B1239)</f>
        <v>0</v>
      </c>
      <c r="M1239">
        <f t="shared" si="82"/>
        <v>0</v>
      </c>
    </row>
    <row r="1240" spans="1:13" x14ac:dyDescent="0.25">
      <c r="A1240" s="21">
        <v>1238</v>
      </c>
      <c r="B1240" s="37">
        <f>IFERROR(VLOOKUP(A1240,Inventory!$A$5:$B$5011, 2, FALSE),0)</f>
        <v>0</v>
      </c>
      <c r="C1240" s="66">
        <f t="shared" si="79"/>
        <v>0</v>
      </c>
      <c r="D1240" s="67"/>
      <c r="E1240" s="66" t="str">
        <f t="shared" si="80"/>
        <v/>
      </c>
      <c r="F1240" s="67"/>
      <c r="G1240" s="38" t="e">
        <f t="shared" si="81"/>
        <v>#VALUE!</v>
      </c>
      <c r="H1240" s="39"/>
      <c r="I1240" s="21"/>
      <c r="J1240" s="21"/>
      <c r="L1240">
        <f>IF(SUM($B$3:B1239) + B1240 &gt; $J$25, IF(SUM($B$3:B1239) &lt; $J$25, $J$25 - SUM($B$3:B1239), 0), B1240)</f>
        <v>0</v>
      </c>
      <c r="M1240">
        <f t="shared" si="82"/>
        <v>0</v>
      </c>
    </row>
    <row r="1241" spans="1:13" x14ac:dyDescent="0.25">
      <c r="A1241" s="21">
        <v>1239</v>
      </c>
      <c r="B1241" s="37">
        <f>IFERROR(VLOOKUP(A1241,Inventory!$A$5:$B$5011, 2, FALSE),0)</f>
        <v>0</v>
      </c>
      <c r="C1241" s="66">
        <f t="shared" ref="C1241:C1304" si="83">IF(L1241&gt;0,B1241,0)</f>
        <v>0</v>
      </c>
      <c r="D1241" s="67"/>
      <c r="E1241" s="66" t="str">
        <f t="shared" ref="E1241:E1304" si="84">IF(AND(C1241&gt;=6,C1241&lt;10),1, IF(AND(C1241&gt;=10,C1241&lt;20),2,IF(C1241&gt;=20,4,"")))</f>
        <v/>
      </c>
      <c r="F1241" s="67"/>
      <c r="G1241" s="38" t="e">
        <f t="shared" ref="G1241:G1304" si="85">IF(ISBLANK(C1241),"",E1241*600)</f>
        <v>#VALUE!</v>
      </c>
      <c r="H1241" s="39"/>
      <c r="I1241" s="21"/>
      <c r="J1241" s="21"/>
      <c r="L1241">
        <f>IF(SUM($B$3:B1240) + B1241 &gt; $J$25, IF(SUM($B$3:B1240) &lt; $J$25, $J$25 - SUM($B$3:B1240), 0), B1241)</f>
        <v>0</v>
      </c>
      <c r="M1241">
        <f t="shared" si="82"/>
        <v>0</v>
      </c>
    </row>
    <row r="1242" spans="1:13" x14ac:dyDescent="0.25">
      <c r="A1242" s="21">
        <v>1240</v>
      </c>
      <c r="B1242" s="37">
        <f>IFERROR(VLOOKUP(A1242,Inventory!$A$5:$B$5011, 2, FALSE),0)</f>
        <v>0</v>
      </c>
      <c r="C1242" s="66">
        <f t="shared" si="83"/>
        <v>0</v>
      </c>
      <c r="D1242" s="67"/>
      <c r="E1242" s="66" t="str">
        <f t="shared" si="84"/>
        <v/>
      </c>
      <c r="F1242" s="67"/>
      <c r="G1242" s="38" t="e">
        <f t="shared" si="85"/>
        <v>#VALUE!</v>
      </c>
      <c r="H1242" s="39"/>
      <c r="I1242" s="21"/>
      <c r="J1242" s="21"/>
      <c r="L1242">
        <f>IF(SUM($B$3:B1241) + B1242 &gt; $J$25, IF(SUM($B$3:B1241) &lt; $J$25, $J$25 - SUM($B$3:B1241), 0), B1242)</f>
        <v>0</v>
      </c>
      <c r="M1242">
        <f t="shared" si="82"/>
        <v>0</v>
      </c>
    </row>
    <row r="1243" spans="1:13" x14ac:dyDescent="0.25">
      <c r="A1243" s="21">
        <v>1241</v>
      </c>
      <c r="B1243" s="37">
        <f>IFERROR(VLOOKUP(A1243,Inventory!$A$5:$B$5011, 2, FALSE),0)</f>
        <v>0</v>
      </c>
      <c r="C1243" s="66">
        <f t="shared" si="83"/>
        <v>0</v>
      </c>
      <c r="D1243" s="67"/>
      <c r="E1243" s="66" t="str">
        <f t="shared" si="84"/>
        <v/>
      </c>
      <c r="F1243" s="67"/>
      <c r="G1243" s="38" t="e">
        <f t="shared" si="85"/>
        <v>#VALUE!</v>
      </c>
      <c r="H1243" s="39"/>
      <c r="I1243" s="21"/>
      <c r="J1243" s="21"/>
      <c r="L1243">
        <f>IF(SUM($B$3:B1242) + B1243 &gt; $J$25, IF(SUM($B$3:B1242) &lt; $J$25, $J$25 - SUM($B$3:B1242), 0), B1243)</f>
        <v>0</v>
      </c>
      <c r="M1243">
        <f t="shared" si="82"/>
        <v>0</v>
      </c>
    </row>
    <row r="1244" spans="1:13" x14ac:dyDescent="0.25">
      <c r="A1244" s="21">
        <v>1242</v>
      </c>
      <c r="B1244" s="37">
        <f>IFERROR(VLOOKUP(A1244,Inventory!$A$5:$B$5011, 2, FALSE),0)</f>
        <v>0</v>
      </c>
      <c r="C1244" s="66">
        <f t="shared" si="83"/>
        <v>0</v>
      </c>
      <c r="D1244" s="67"/>
      <c r="E1244" s="66" t="str">
        <f t="shared" si="84"/>
        <v/>
      </c>
      <c r="F1244" s="67"/>
      <c r="G1244" s="38" t="e">
        <f t="shared" si="85"/>
        <v>#VALUE!</v>
      </c>
      <c r="H1244" s="39"/>
      <c r="I1244" s="21"/>
      <c r="J1244" s="21"/>
      <c r="L1244">
        <f>IF(SUM($B$3:B1243) + B1244 &gt; $J$25, IF(SUM($B$3:B1243) &lt; $J$25, $J$25 - SUM($B$3:B1243), 0), B1244)</f>
        <v>0</v>
      </c>
      <c r="M1244">
        <f t="shared" si="82"/>
        <v>0</v>
      </c>
    </row>
    <row r="1245" spans="1:13" x14ac:dyDescent="0.25">
      <c r="A1245" s="21">
        <v>1243</v>
      </c>
      <c r="B1245" s="37">
        <f>IFERROR(VLOOKUP(A1245,Inventory!$A$5:$B$5011, 2, FALSE),0)</f>
        <v>0</v>
      </c>
      <c r="C1245" s="66">
        <f t="shared" si="83"/>
        <v>0</v>
      </c>
      <c r="D1245" s="67"/>
      <c r="E1245" s="66" t="str">
        <f t="shared" si="84"/>
        <v/>
      </c>
      <c r="F1245" s="67"/>
      <c r="G1245" s="38" t="e">
        <f t="shared" si="85"/>
        <v>#VALUE!</v>
      </c>
      <c r="H1245" s="39"/>
      <c r="I1245" s="21"/>
      <c r="J1245" s="21"/>
      <c r="L1245">
        <f>IF(SUM($B$3:B1244) + B1245 &gt; $J$25, IF(SUM($B$3:B1244) &lt; $J$25, $J$25 - SUM($B$3:B1244), 0), B1245)</f>
        <v>0</v>
      </c>
      <c r="M1245">
        <f t="shared" si="82"/>
        <v>0</v>
      </c>
    </row>
    <row r="1246" spans="1:13" x14ac:dyDescent="0.25">
      <c r="A1246" s="21">
        <v>1244</v>
      </c>
      <c r="B1246" s="37">
        <f>IFERROR(VLOOKUP(A1246,Inventory!$A$5:$B$5011, 2, FALSE),0)</f>
        <v>0</v>
      </c>
      <c r="C1246" s="66">
        <f t="shared" si="83"/>
        <v>0</v>
      </c>
      <c r="D1246" s="67"/>
      <c r="E1246" s="66" t="str">
        <f t="shared" si="84"/>
        <v/>
      </c>
      <c r="F1246" s="67"/>
      <c r="G1246" s="38" t="e">
        <f t="shared" si="85"/>
        <v>#VALUE!</v>
      </c>
      <c r="H1246" s="39"/>
      <c r="I1246" s="21"/>
      <c r="J1246" s="21"/>
      <c r="L1246">
        <f>IF(SUM($B$3:B1245) + B1246 &gt; $J$25, IF(SUM($B$3:B1245) &lt; $J$25, $J$25 - SUM($B$3:B1245), 0), B1246)</f>
        <v>0</v>
      </c>
      <c r="M1246">
        <f t="shared" si="82"/>
        <v>0</v>
      </c>
    </row>
    <row r="1247" spans="1:13" x14ac:dyDescent="0.25">
      <c r="A1247" s="21">
        <v>1245</v>
      </c>
      <c r="B1247" s="37">
        <f>IFERROR(VLOOKUP(A1247,Inventory!$A$5:$B$5011, 2, FALSE),0)</f>
        <v>0</v>
      </c>
      <c r="C1247" s="66">
        <f t="shared" si="83"/>
        <v>0</v>
      </c>
      <c r="D1247" s="67"/>
      <c r="E1247" s="66" t="str">
        <f t="shared" si="84"/>
        <v/>
      </c>
      <c r="F1247" s="67"/>
      <c r="G1247" s="38" t="e">
        <f t="shared" si="85"/>
        <v>#VALUE!</v>
      </c>
      <c r="H1247" s="39"/>
      <c r="I1247" s="21"/>
      <c r="J1247" s="21"/>
      <c r="L1247">
        <f>IF(SUM($B$3:B1246) + B1247 &gt; $J$25, IF(SUM($B$3:B1246) &lt; $J$25, $J$25 - SUM($B$3:B1246), 0), B1247)</f>
        <v>0</v>
      </c>
      <c r="M1247">
        <f t="shared" si="82"/>
        <v>0</v>
      </c>
    </row>
    <row r="1248" spans="1:13" x14ac:dyDescent="0.25">
      <c r="A1248" s="21">
        <v>1246</v>
      </c>
      <c r="B1248" s="37">
        <f>IFERROR(VLOOKUP(A1248,Inventory!$A$5:$B$5011, 2, FALSE),0)</f>
        <v>0</v>
      </c>
      <c r="C1248" s="66">
        <f t="shared" si="83"/>
        <v>0</v>
      </c>
      <c r="D1248" s="67"/>
      <c r="E1248" s="66" t="str">
        <f t="shared" si="84"/>
        <v/>
      </c>
      <c r="F1248" s="67"/>
      <c r="G1248" s="38" t="e">
        <f t="shared" si="85"/>
        <v>#VALUE!</v>
      </c>
      <c r="H1248" s="39"/>
      <c r="I1248" s="21"/>
      <c r="J1248" s="21"/>
      <c r="L1248">
        <f>IF(SUM($B$3:B1247) + B1248 &gt; $J$25, IF(SUM($B$3:B1247) &lt; $J$25, $J$25 - SUM($B$3:B1247), 0), B1248)</f>
        <v>0</v>
      </c>
      <c r="M1248">
        <f t="shared" si="82"/>
        <v>0</v>
      </c>
    </row>
    <row r="1249" spans="1:13" x14ac:dyDescent="0.25">
      <c r="A1249" s="21">
        <v>1247</v>
      </c>
      <c r="B1249" s="37">
        <f>IFERROR(VLOOKUP(A1249,Inventory!$A$5:$B$5011, 2, FALSE),0)</f>
        <v>0</v>
      </c>
      <c r="C1249" s="66">
        <f t="shared" si="83"/>
        <v>0</v>
      </c>
      <c r="D1249" s="67"/>
      <c r="E1249" s="66" t="str">
        <f t="shared" si="84"/>
        <v/>
      </c>
      <c r="F1249" s="67"/>
      <c r="G1249" s="38" t="e">
        <f t="shared" si="85"/>
        <v>#VALUE!</v>
      </c>
      <c r="H1249" s="39"/>
      <c r="I1249" s="21"/>
      <c r="J1249" s="21"/>
      <c r="L1249">
        <f>IF(SUM($B$3:B1248) + B1249 &gt; $J$25, IF(SUM($B$3:B1248) &lt; $J$25, $J$25 - SUM($B$3:B1248), 0), B1249)</f>
        <v>0</v>
      </c>
      <c r="M1249">
        <f t="shared" si="82"/>
        <v>0</v>
      </c>
    </row>
    <row r="1250" spans="1:13" x14ac:dyDescent="0.25">
      <c r="A1250" s="21">
        <v>1248</v>
      </c>
      <c r="B1250" s="37">
        <f>IFERROR(VLOOKUP(A1250,Inventory!$A$5:$B$5011, 2, FALSE),0)</f>
        <v>0</v>
      </c>
      <c r="C1250" s="66">
        <f t="shared" si="83"/>
        <v>0</v>
      </c>
      <c r="D1250" s="67"/>
      <c r="E1250" s="66" t="str">
        <f t="shared" si="84"/>
        <v/>
      </c>
      <c r="F1250" s="67"/>
      <c r="G1250" s="38" t="e">
        <f t="shared" si="85"/>
        <v>#VALUE!</v>
      </c>
      <c r="H1250" s="39"/>
      <c r="I1250" s="21"/>
      <c r="J1250" s="21"/>
      <c r="L1250">
        <f>IF(SUM($B$3:B1249) + B1250 &gt; $J$25, IF(SUM($B$3:B1249) &lt; $J$25, $J$25 - SUM($B$3:B1249), 0), B1250)</f>
        <v>0</v>
      </c>
      <c r="M1250">
        <f t="shared" si="82"/>
        <v>0</v>
      </c>
    </row>
    <row r="1251" spans="1:13" x14ac:dyDescent="0.25">
      <c r="A1251" s="21">
        <v>1249</v>
      </c>
      <c r="B1251" s="37">
        <f>IFERROR(VLOOKUP(A1251,Inventory!$A$5:$B$5011, 2, FALSE),0)</f>
        <v>0</v>
      </c>
      <c r="C1251" s="66">
        <f t="shared" si="83"/>
        <v>0</v>
      </c>
      <c r="D1251" s="67"/>
      <c r="E1251" s="66" t="str">
        <f t="shared" si="84"/>
        <v/>
      </c>
      <c r="F1251" s="67"/>
      <c r="G1251" s="38" t="e">
        <f t="shared" si="85"/>
        <v>#VALUE!</v>
      </c>
      <c r="H1251" s="39"/>
      <c r="I1251" s="21"/>
      <c r="J1251" s="21"/>
      <c r="L1251">
        <f>IF(SUM($B$3:B1250) + B1251 &gt; $J$25, IF(SUM($B$3:B1250) &lt; $J$25, $J$25 - SUM($B$3:B1250), 0), B1251)</f>
        <v>0</v>
      </c>
      <c r="M1251">
        <f t="shared" si="82"/>
        <v>0</v>
      </c>
    </row>
    <row r="1252" spans="1:13" x14ac:dyDescent="0.25">
      <c r="A1252" s="21">
        <v>1250</v>
      </c>
      <c r="B1252" s="37">
        <f>IFERROR(VLOOKUP(A1252,Inventory!$A$5:$B$5011, 2, FALSE),0)</f>
        <v>0</v>
      </c>
      <c r="C1252" s="66">
        <f t="shared" si="83"/>
        <v>0</v>
      </c>
      <c r="D1252" s="67"/>
      <c r="E1252" s="66" t="str">
        <f t="shared" si="84"/>
        <v/>
      </c>
      <c r="F1252" s="67"/>
      <c r="G1252" s="38" t="e">
        <f t="shared" si="85"/>
        <v>#VALUE!</v>
      </c>
      <c r="H1252" s="39"/>
      <c r="I1252" s="21"/>
      <c r="J1252" s="21"/>
      <c r="L1252">
        <f>IF(SUM($B$3:B1251) + B1252 &gt; $J$25, IF(SUM($B$3:B1251) &lt; $J$25, $J$25 - SUM($B$3:B1251), 0), B1252)</f>
        <v>0</v>
      </c>
      <c r="M1252">
        <f t="shared" si="82"/>
        <v>0</v>
      </c>
    </row>
    <row r="1253" spans="1:13" x14ac:dyDescent="0.25">
      <c r="A1253" s="21">
        <v>1251</v>
      </c>
      <c r="B1253" s="37">
        <f>IFERROR(VLOOKUP(A1253,Inventory!$A$5:$B$5011, 2, FALSE),0)</f>
        <v>0</v>
      </c>
      <c r="C1253" s="66">
        <f t="shared" si="83"/>
        <v>0</v>
      </c>
      <c r="D1253" s="67"/>
      <c r="E1253" s="66" t="str">
        <f t="shared" si="84"/>
        <v/>
      </c>
      <c r="F1253" s="67"/>
      <c r="G1253" s="38" t="e">
        <f t="shared" si="85"/>
        <v>#VALUE!</v>
      </c>
      <c r="H1253" s="39"/>
      <c r="I1253" s="21"/>
      <c r="J1253" s="21"/>
      <c r="L1253">
        <f>IF(SUM($B$3:B1252) + B1253 &gt; $J$25, IF(SUM($B$3:B1252) &lt; $J$25, $J$25 - SUM($B$3:B1252), 0), B1253)</f>
        <v>0</v>
      </c>
      <c r="M1253">
        <f t="shared" si="82"/>
        <v>0</v>
      </c>
    </row>
    <row r="1254" spans="1:13" x14ac:dyDescent="0.25">
      <c r="A1254" s="21">
        <v>1252</v>
      </c>
      <c r="B1254" s="37">
        <f>IFERROR(VLOOKUP(A1254,Inventory!$A$5:$B$5011, 2, FALSE),0)</f>
        <v>0</v>
      </c>
      <c r="C1254" s="66">
        <f t="shared" si="83"/>
        <v>0</v>
      </c>
      <c r="D1254" s="67"/>
      <c r="E1254" s="66" t="str">
        <f t="shared" si="84"/>
        <v/>
      </c>
      <c r="F1254" s="67"/>
      <c r="G1254" s="38" t="e">
        <f t="shared" si="85"/>
        <v>#VALUE!</v>
      </c>
      <c r="H1254" s="39"/>
      <c r="I1254" s="21"/>
      <c r="J1254" s="21"/>
      <c r="L1254">
        <f>IF(SUM($B$3:B1253) + B1254 &gt; $J$25, IF(SUM($B$3:B1253) &lt; $J$25, $J$25 - SUM($B$3:B1253), 0), B1254)</f>
        <v>0</v>
      </c>
      <c r="M1254">
        <f t="shared" si="82"/>
        <v>0</v>
      </c>
    </row>
    <row r="1255" spans="1:13" x14ac:dyDescent="0.25">
      <c r="A1255" s="21">
        <v>1253</v>
      </c>
      <c r="B1255" s="37">
        <f>IFERROR(VLOOKUP(A1255,Inventory!$A$5:$B$5011, 2, FALSE),0)</f>
        <v>0</v>
      </c>
      <c r="C1255" s="66">
        <f t="shared" si="83"/>
        <v>0</v>
      </c>
      <c r="D1255" s="67"/>
      <c r="E1255" s="66" t="str">
        <f t="shared" si="84"/>
        <v/>
      </c>
      <c r="F1255" s="67"/>
      <c r="G1255" s="38" t="e">
        <f t="shared" si="85"/>
        <v>#VALUE!</v>
      </c>
      <c r="H1255" s="39"/>
      <c r="I1255" s="21"/>
      <c r="J1255" s="21"/>
      <c r="L1255">
        <f>IF(SUM($B$3:B1254) + B1255 &gt; $J$25, IF(SUM($B$3:B1254) &lt; $J$25, $J$25 - SUM($B$3:B1254), 0), B1255)</f>
        <v>0</v>
      </c>
      <c r="M1255">
        <f t="shared" si="82"/>
        <v>0</v>
      </c>
    </row>
    <row r="1256" spans="1:13" x14ac:dyDescent="0.25">
      <c r="A1256" s="21">
        <v>1254</v>
      </c>
      <c r="B1256" s="37">
        <f>IFERROR(VLOOKUP(A1256,Inventory!$A$5:$B$5011, 2, FALSE),0)</f>
        <v>0</v>
      </c>
      <c r="C1256" s="66">
        <f t="shared" si="83"/>
        <v>0</v>
      </c>
      <c r="D1256" s="67"/>
      <c r="E1256" s="66" t="str">
        <f t="shared" si="84"/>
        <v/>
      </c>
      <c r="F1256" s="67"/>
      <c r="G1256" s="38" t="e">
        <f t="shared" si="85"/>
        <v>#VALUE!</v>
      </c>
      <c r="H1256" s="39"/>
      <c r="I1256" s="21"/>
      <c r="J1256" s="21"/>
      <c r="L1256">
        <f>IF(SUM($B$3:B1255) + B1256 &gt; $J$25, IF(SUM($B$3:B1255) &lt; $J$25, $J$25 - SUM($B$3:B1255), 0), B1256)</f>
        <v>0</v>
      </c>
      <c r="M1256">
        <f t="shared" si="82"/>
        <v>0</v>
      </c>
    </row>
    <row r="1257" spans="1:13" x14ac:dyDescent="0.25">
      <c r="A1257" s="21">
        <v>1255</v>
      </c>
      <c r="B1257" s="37">
        <f>IFERROR(VLOOKUP(A1257,Inventory!$A$5:$B$5011, 2, FALSE),0)</f>
        <v>0</v>
      </c>
      <c r="C1257" s="66">
        <f t="shared" si="83"/>
        <v>0</v>
      </c>
      <c r="D1257" s="67"/>
      <c r="E1257" s="66" t="str">
        <f t="shared" si="84"/>
        <v/>
      </c>
      <c r="F1257" s="67"/>
      <c r="G1257" s="38" t="e">
        <f t="shared" si="85"/>
        <v>#VALUE!</v>
      </c>
      <c r="H1257" s="39"/>
      <c r="I1257" s="21"/>
      <c r="J1257" s="21"/>
      <c r="L1257">
        <f>IF(SUM($B$3:B1256) + B1257 &gt; $J$25, IF(SUM($B$3:B1256) &lt; $J$25, $J$25 - SUM($B$3:B1256), 0), B1257)</f>
        <v>0</v>
      </c>
      <c r="M1257">
        <f t="shared" si="82"/>
        <v>0</v>
      </c>
    </row>
    <row r="1258" spans="1:13" x14ac:dyDescent="0.25">
      <c r="A1258" s="21">
        <v>1256</v>
      </c>
      <c r="B1258" s="37">
        <f>IFERROR(VLOOKUP(A1258,Inventory!$A$5:$B$5011, 2, FALSE),0)</f>
        <v>0</v>
      </c>
      <c r="C1258" s="66">
        <f t="shared" si="83"/>
        <v>0</v>
      </c>
      <c r="D1258" s="67"/>
      <c r="E1258" s="66" t="str">
        <f t="shared" si="84"/>
        <v/>
      </c>
      <c r="F1258" s="67"/>
      <c r="G1258" s="38" t="e">
        <f t="shared" si="85"/>
        <v>#VALUE!</v>
      </c>
      <c r="H1258" s="39"/>
      <c r="I1258" s="21"/>
      <c r="J1258" s="21"/>
      <c r="L1258">
        <f>IF(SUM($B$3:B1257) + B1258 &gt; $J$25, IF(SUM($B$3:B1257) &lt; $J$25, $J$25 - SUM($B$3:B1257), 0), B1258)</f>
        <v>0</v>
      </c>
      <c r="M1258">
        <f t="shared" si="82"/>
        <v>0</v>
      </c>
    </row>
    <row r="1259" spans="1:13" x14ac:dyDescent="0.25">
      <c r="A1259" s="21">
        <v>1257</v>
      </c>
      <c r="B1259" s="37">
        <f>IFERROR(VLOOKUP(A1259,Inventory!$A$5:$B$5011, 2, FALSE),0)</f>
        <v>0</v>
      </c>
      <c r="C1259" s="66">
        <f t="shared" si="83"/>
        <v>0</v>
      </c>
      <c r="D1259" s="67"/>
      <c r="E1259" s="66" t="str">
        <f t="shared" si="84"/>
        <v/>
      </c>
      <c r="F1259" s="67"/>
      <c r="G1259" s="38" t="e">
        <f t="shared" si="85"/>
        <v>#VALUE!</v>
      </c>
      <c r="H1259" s="39"/>
      <c r="I1259" s="21"/>
      <c r="J1259" s="21"/>
      <c r="L1259">
        <f>IF(SUM($B$3:B1258) + B1259 &gt; $J$25, IF(SUM($B$3:B1258) &lt; $J$25, $J$25 - SUM($B$3:B1258), 0), B1259)</f>
        <v>0</v>
      </c>
      <c r="M1259">
        <f t="shared" si="82"/>
        <v>0</v>
      </c>
    </row>
    <row r="1260" spans="1:13" x14ac:dyDescent="0.25">
      <c r="A1260" s="21">
        <v>1258</v>
      </c>
      <c r="B1260" s="37">
        <f>IFERROR(VLOOKUP(A1260,Inventory!$A$5:$B$5011, 2, FALSE),0)</f>
        <v>0</v>
      </c>
      <c r="C1260" s="66">
        <f t="shared" si="83"/>
        <v>0</v>
      </c>
      <c r="D1260" s="67"/>
      <c r="E1260" s="66" t="str">
        <f t="shared" si="84"/>
        <v/>
      </c>
      <c r="F1260" s="67"/>
      <c r="G1260" s="38" t="e">
        <f t="shared" si="85"/>
        <v>#VALUE!</v>
      </c>
      <c r="H1260" s="39"/>
      <c r="I1260" s="21"/>
      <c r="J1260" s="21"/>
      <c r="L1260">
        <f>IF(SUM($B$3:B1259) + B1260 &gt; $J$25, IF(SUM($B$3:B1259) &lt; $J$25, $J$25 - SUM($B$3:B1259), 0), B1260)</f>
        <v>0</v>
      </c>
      <c r="M1260">
        <f t="shared" si="82"/>
        <v>0</v>
      </c>
    </row>
    <row r="1261" spans="1:13" x14ac:dyDescent="0.25">
      <c r="A1261" s="21">
        <v>1259</v>
      </c>
      <c r="B1261" s="37">
        <f>IFERROR(VLOOKUP(A1261,Inventory!$A$5:$B$5011, 2, FALSE),0)</f>
        <v>0</v>
      </c>
      <c r="C1261" s="66">
        <f t="shared" si="83"/>
        <v>0</v>
      </c>
      <c r="D1261" s="67"/>
      <c r="E1261" s="66" t="str">
        <f t="shared" si="84"/>
        <v/>
      </c>
      <c r="F1261" s="67"/>
      <c r="G1261" s="38" t="e">
        <f t="shared" si="85"/>
        <v>#VALUE!</v>
      </c>
      <c r="H1261" s="39"/>
      <c r="I1261" s="21"/>
      <c r="J1261" s="21"/>
      <c r="L1261">
        <f>IF(SUM($B$3:B1260) + B1261 &gt; $J$25, IF(SUM($B$3:B1260) &lt; $J$25, $J$25 - SUM($B$3:B1260), 0), B1261)</f>
        <v>0</v>
      </c>
      <c r="M1261">
        <f t="shared" si="82"/>
        <v>0</v>
      </c>
    </row>
    <row r="1262" spans="1:13" x14ac:dyDescent="0.25">
      <c r="A1262" s="21">
        <v>1260</v>
      </c>
      <c r="B1262" s="37">
        <f>IFERROR(VLOOKUP(A1262,Inventory!$A$5:$B$5011, 2, FALSE),0)</f>
        <v>0</v>
      </c>
      <c r="C1262" s="66">
        <f t="shared" si="83"/>
        <v>0</v>
      </c>
      <c r="D1262" s="67"/>
      <c r="E1262" s="66" t="str">
        <f t="shared" si="84"/>
        <v/>
      </c>
      <c r="F1262" s="67"/>
      <c r="G1262" s="38" t="e">
        <f t="shared" si="85"/>
        <v>#VALUE!</v>
      </c>
      <c r="H1262" s="39"/>
      <c r="I1262" s="21"/>
      <c r="J1262" s="21"/>
      <c r="L1262">
        <f>IF(SUM($B$3:B1261) + B1262 &gt; $J$25, IF(SUM($B$3:B1261) &lt; $J$25, $J$25 - SUM($B$3:B1261), 0), B1262)</f>
        <v>0</v>
      </c>
      <c r="M1262">
        <f t="shared" si="82"/>
        <v>0</v>
      </c>
    </row>
    <row r="1263" spans="1:13" x14ac:dyDescent="0.25">
      <c r="A1263" s="21">
        <v>1261</v>
      </c>
      <c r="B1263" s="37">
        <f>IFERROR(VLOOKUP(A1263,Inventory!$A$5:$B$5011, 2, FALSE),0)</f>
        <v>0</v>
      </c>
      <c r="C1263" s="66">
        <f t="shared" si="83"/>
        <v>0</v>
      </c>
      <c r="D1263" s="67"/>
      <c r="E1263" s="66" t="str">
        <f t="shared" si="84"/>
        <v/>
      </c>
      <c r="F1263" s="67"/>
      <c r="G1263" s="38" t="e">
        <f t="shared" si="85"/>
        <v>#VALUE!</v>
      </c>
      <c r="H1263" s="39"/>
      <c r="I1263" s="21"/>
      <c r="J1263" s="21"/>
      <c r="L1263">
        <f>IF(SUM($B$3:B1262) + B1263 &gt; $J$25, IF(SUM($B$3:B1262) &lt; $J$25, $J$25 - SUM($B$3:B1262), 0), B1263)</f>
        <v>0</v>
      </c>
      <c r="M1263">
        <f t="shared" si="82"/>
        <v>0</v>
      </c>
    </row>
    <row r="1264" spans="1:13" x14ac:dyDescent="0.25">
      <c r="A1264" s="21">
        <v>1262</v>
      </c>
      <c r="B1264" s="37">
        <f>IFERROR(VLOOKUP(A1264,Inventory!$A$5:$B$5011, 2, FALSE),0)</f>
        <v>0</v>
      </c>
      <c r="C1264" s="66">
        <f t="shared" si="83"/>
        <v>0</v>
      </c>
      <c r="D1264" s="67"/>
      <c r="E1264" s="66" t="str">
        <f t="shared" si="84"/>
        <v/>
      </c>
      <c r="F1264" s="67"/>
      <c r="G1264" s="38" t="e">
        <f t="shared" si="85"/>
        <v>#VALUE!</v>
      </c>
      <c r="H1264" s="39"/>
      <c r="I1264" s="21"/>
      <c r="J1264" s="21"/>
      <c r="L1264">
        <f>IF(SUM($B$3:B1263) + B1264 &gt; $J$25, IF(SUM($B$3:B1263) &lt; $J$25, $J$25 - SUM($B$3:B1263), 0), B1264)</f>
        <v>0</v>
      </c>
      <c r="M1264">
        <f t="shared" si="82"/>
        <v>0</v>
      </c>
    </row>
    <row r="1265" spans="1:13" x14ac:dyDescent="0.25">
      <c r="A1265" s="21">
        <v>1263</v>
      </c>
      <c r="B1265" s="37">
        <f>IFERROR(VLOOKUP(A1265,Inventory!$A$5:$B$5011, 2, FALSE),0)</f>
        <v>0</v>
      </c>
      <c r="C1265" s="66">
        <f t="shared" si="83"/>
        <v>0</v>
      </c>
      <c r="D1265" s="67"/>
      <c r="E1265" s="66" t="str">
        <f t="shared" si="84"/>
        <v/>
      </c>
      <c r="F1265" s="67"/>
      <c r="G1265" s="38" t="e">
        <f t="shared" si="85"/>
        <v>#VALUE!</v>
      </c>
      <c r="H1265" s="39"/>
      <c r="I1265" s="21"/>
      <c r="J1265" s="21"/>
      <c r="L1265">
        <f>IF(SUM($B$3:B1264) + B1265 &gt; $J$25, IF(SUM($B$3:B1264) &lt; $J$25, $J$25 - SUM($B$3:B1264), 0), B1265)</f>
        <v>0</v>
      </c>
      <c r="M1265">
        <f t="shared" si="82"/>
        <v>0</v>
      </c>
    </row>
    <row r="1266" spans="1:13" x14ac:dyDescent="0.25">
      <c r="A1266" s="21">
        <v>1264</v>
      </c>
      <c r="B1266" s="37">
        <f>IFERROR(VLOOKUP(A1266,Inventory!$A$5:$B$5011, 2, FALSE),0)</f>
        <v>0</v>
      </c>
      <c r="C1266" s="66">
        <f t="shared" si="83"/>
        <v>0</v>
      </c>
      <c r="D1266" s="67"/>
      <c r="E1266" s="66" t="str">
        <f t="shared" si="84"/>
        <v/>
      </c>
      <c r="F1266" s="67"/>
      <c r="G1266" s="38" t="e">
        <f t="shared" si="85"/>
        <v>#VALUE!</v>
      </c>
      <c r="H1266" s="39"/>
      <c r="I1266" s="21"/>
      <c r="J1266" s="21"/>
      <c r="L1266">
        <f>IF(SUM($B$3:B1265) + B1266 &gt; $J$25, IF(SUM($B$3:B1265) &lt; $J$25, $J$25 - SUM($B$3:B1265), 0), B1266)</f>
        <v>0</v>
      </c>
      <c r="M1266">
        <f t="shared" si="82"/>
        <v>0</v>
      </c>
    </row>
    <row r="1267" spans="1:13" x14ac:dyDescent="0.25">
      <c r="A1267" s="21">
        <v>1265</v>
      </c>
      <c r="B1267" s="37">
        <f>IFERROR(VLOOKUP(A1267,Inventory!$A$5:$B$5011, 2, FALSE),0)</f>
        <v>0</v>
      </c>
      <c r="C1267" s="66">
        <f t="shared" si="83"/>
        <v>0</v>
      </c>
      <c r="D1267" s="67"/>
      <c r="E1267" s="66" t="str">
        <f t="shared" si="84"/>
        <v/>
      </c>
      <c r="F1267" s="67"/>
      <c r="G1267" s="38" t="e">
        <f t="shared" si="85"/>
        <v>#VALUE!</v>
      </c>
      <c r="H1267" s="39"/>
      <c r="I1267" s="21"/>
      <c r="J1267" s="21"/>
      <c r="L1267">
        <f>IF(SUM($B$3:B1266) + B1267 &gt; $J$25, IF(SUM($B$3:B1266) &lt; $J$25, $J$25 - SUM($B$3:B1266), 0), B1267)</f>
        <v>0</v>
      </c>
      <c r="M1267">
        <f t="shared" si="82"/>
        <v>0</v>
      </c>
    </row>
    <row r="1268" spans="1:13" x14ac:dyDescent="0.25">
      <c r="A1268" s="21">
        <v>1266</v>
      </c>
      <c r="B1268" s="37">
        <f>IFERROR(VLOOKUP(A1268,Inventory!$A$5:$B$5011, 2, FALSE),0)</f>
        <v>0</v>
      </c>
      <c r="C1268" s="66">
        <f t="shared" si="83"/>
        <v>0</v>
      </c>
      <c r="D1268" s="67"/>
      <c r="E1268" s="66" t="str">
        <f t="shared" si="84"/>
        <v/>
      </c>
      <c r="F1268" s="67"/>
      <c r="G1268" s="38" t="e">
        <f t="shared" si="85"/>
        <v>#VALUE!</v>
      </c>
      <c r="H1268" s="39"/>
      <c r="I1268" s="21"/>
      <c r="J1268" s="21"/>
      <c r="L1268">
        <f>IF(SUM($B$3:B1267) + B1268 &gt; $J$25, IF(SUM($B$3:B1267) &lt; $J$25, $J$25 - SUM($B$3:B1267), 0), B1268)</f>
        <v>0</v>
      </c>
      <c r="M1268">
        <f t="shared" si="82"/>
        <v>0</v>
      </c>
    </row>
    <row r="1269" spans="1:13" x14ac:dyDescent="0.25">
      <c r="A1269" s="21">
        <v>1267</v>
      </c>
      <c r="B1269" s="37">
        <f>IFERROR(VLOOKUP(A1269,Inventory!$A$5:$B$5011, 2, FALSE),0)</f>
        <v>0</v>
      </c>
      <c r="C1269" s="66">
        <f t="shared" si="83"/>
        <v>0</v>
      </c>
      <c r="D1269" s="67"/>
      <c r="E1269" s="66" t="str">
        <f t="shared" si="84"/>
        <v/>
      </c>
      <c r="F1269" s="67"/>
      <c r="G1269" s="38" t="e">
        <f t="shared" si="85"/>
        <v>#VALUE!</v>
      </c>
      <c r="H1269" s="39"/>
      <c r="I1269" s="21"/>
      <c r="J1269" s="21"/>
      <c r="L1269">
        <f>IF(SUM($B$3:B1268) + B1269 &gt; $J$25, IF(SUM($B$3:B1268) &lt; $J$25, $J$25 - SUM($B$3:B1268), 0), B1269)</f>
        <v>0</v>
      </c>
      <c r="M1269">
        <f t="shared" si="82"/>
        <v>0</v>
      </c>
    </row>
    <row r="1270" spans="1:13" x14ac:dyDescent="0.25">
      <c r="A1270" s="21">
        <v>1268</v>
      </c>
      <c r="B1270" s="37">
        <f>IFERROR(VLOOKUP(A1270,Inventory!$A$5:$B$5011, 2, FALSE),0)</f>
        <v>0</v>
      </c>
      <c r="C1270" s="66">
        <f t="shared" si="83"/>
        <v>0</v>
      </c>
      <c r="D1270" s="67"/>
      <c r="E1270" s="66" t="str">
        <f t="shared" si="84"/>
        <v/>
      </c>
      <c r="F1270" s="67"/>
      <c r="G1270" s="38" t="e">
        <f t="shared" si="85"/>
        <v>#VALUE!</v>
      </c>
      <c r="H1270" s="39"/>
      <c r="I1270" s="21"/>
      <c r="J1270" s="21"/>
      <c r="L1270">
        <f>IF(SUM($B$3:B1269) + B1270 &gt; $J$25, IF(SUM($B$3:B1269) &lt; $J$25, $J$25 - SUM($B$3:B1269), 0), B1270)</f>
        <v>0</v>
      </c>
      <c r="M1270">
        <f t="shared" si="82"/>
        <v>0</v>
      </c>
    </row>
    <row r="1271" spans="1:13" x14ac:dyDescent="0.25">
      <c r="A1271" s="21">
        <v>1269</v>
      </c>
      <c r="B1271" s="37">
        <f>IFERROR(VLOOKUP(A1271,Inventory!$A$5:$B$5011, 2, FALSE),0)</f>
        <v>0</v>
      </c>
      <c r="C1271" s="66">
        <f t="shared" si="83"/>
        <v>0</v>
      </c>
      <c r="D1271" s="67"/>
      <c r="E1271" s="66" t="str">
        <f t="shared" si="84"/>
        <v/>
      </c>
      <c r="F1271" s="67"/>
      <c r="G1271" s="38" t="e">
        <f t="shared" si="85"/>
        <v>#VALUE!</v>
      </c>
      <c r="H1271" s="39"/>
      <c r="I1271" s="21"/>
      <c r="J1271" s="21"/>
      <c r="L1271">
        <f>IF(SUM($B$3:B1270) + B1271 &gt; $J$25, IF(SUM($B$3:B1270) &lt; $J$25, $J$25 - SUM($B$3:B1270), 0), B1271)</f>
        <v>0</v>
      </c>
      <c r="M1271">
        <f t="shared" si="82"/>
        <v>0</v>
      </c>
    </row>
    <row r="1272" spans="1:13" x14ac:dyDescent="0.25">
      <c r="A1272" s="21">
        <v>1270</v>
      </c>
      <c r="B1272" s="37">
        <f>IFERROR(VLOOKUP(A1272,Inventory!$A$5:$B$5011, 2, FALSE),0)</f>
        <v>0</v>
      </c>
      <c r="C1272" s="66">
        <f t="shared" si="83"/>
        <v>0</v>
      </c>
      <c r="D1272" s="67"/>
      <c r="E1272" s="66" t="str">
        <f t="shared" si="84"/>
        <v/>
      </c>
      <c r="F1272" s="67"/>
      <c r="G1272" s="38" t="e">
        <f t="shared" si="85"/>
        <v>#VALUE!</v>
      </c>
      <c r="H1272" s="39"/>
      <c r="I1272" s="21"/>
      <c r="J1272" s="21"/>
      <c r="L1272">
        <f>IF(SUM($B$3:B1271) + B1272 &gt; $J$25, IF(SUM($B$3:B1271) &lt; $J$25, $J$25 - SUM($B$3:B1271), 0), B1272)</f>
        <v>0</v>
      </c>
      <c r="M1272">
        <f t="shared" si="82"/>
        <v>0</v>
      </c>
    </row>
    <row r="1273" spans="1:13" x14ac:dyDescent="0.25">
      <c r="A1273" s="21">
        <v>1271</v>
      </c>
      <c r="B1273" s="37">
        <f>IFERROR(VLOOKUP(A1273,Inventory!$A$5:$B$5011, 2, FALSE),0)</f>
        <v>0</v>
      </c>
      <c r="C1273" s="66">
        <f t="shared" si="83"/>
        <v>0</v>
      </c>
      <c r="D1273" s="67"/>
      <c r="E1273" s="66" t="str">
        <f t="shared" si="84"/>
        <v/>
      </c>
      <c r="F1273" s="67"/>
      <c r="G1273" s="38" t="e">
        <f t="shared" si="85"/>
        <v>#VALUE!</v>
      </c>
      <c r="H1273" s="39"/>
      <c r="I1273" s="21"/>
      <c r="J1273" s="21"/>
      <c r="L1273">
        <f>IF(SUM($B$3:B1272) + B1273 &gt; $J$25, IF(SUM($B$3:B1272) &lt; $J$25, $J$25 - SUM($B$3:B1272), 0), B1273)</f>
        <v>0</v>
      </c>
      <c r="M1273">
        <f t="shared" si="82"/>
        <v>0</v>
      </c>
    </row>
    <row r="1274" spans="1:13" x14ac:dyDescent="0.25">
      <c r="A1274" s="21">
        <v>1272</v>
      </c>
      <c r="B1274" s="37">
        <f>IFERROR(VLOOKUP(A1274,Inventory!$A$5:$B$5011, 2, FALSE),0)</f>
        <v>0</v>
      </c>
      <c r="C1274" s="66">
        <f t="shared" si="83"/>
        <v>0</v>
      </c>
      <c r="D1274" s="67"/>
      <c r="E1274" s="66" t="str">
        <f t="shared" si="84"/>
        <v/>
      </c>
      <c r="F1274" s="67"/>
      <c r="G1274" s="38" t="e">
        <f t="shared" si="85"/>
        <v>#VALUE!</v>
      </c>
      <c r="H1274" s="39"/>
      <c r="I1274" s="21"/>
      <c r="J1274" s="21"/>
      <c r="L1274">
        <f>IF(SUM($B$3:B1273) + B1274 &gt; $J$25, IF(SUM($B$3:B1273) &lt; $J$25, $J$25 - SUM($B$3:B1273), 0), B1274)</f>
        <v>0</v>
      </c>
      <c r="M1274">
        <f t="shared" si="82"/>
        <v>0</v>
      </c>
    </row>
    <row r="1275" spans="1:13" x14ac:dyDescent="0.25">
      <c r="A1275" s="21">
        <v>1273</v>
      </c>
      <c r="B1275" s="37">
        <f>IFERROR(VLOOKUP(A1275,Inventory!$A$5:$B$5011, 2, FALSE),0)</f>
        <v>0</v>
      </c>
      <c r="C1275" s="66">
        <f t="shared" si="83"/>
        <v>0</v>
      </c>
      <c r="D1275" s="67"/>
      <c r="E1275" s="66" t="str">
        <f t="shared" si="84"/>
        <v/>
      </c>
      <c r="F1275" s="67"/>
      <c r="G1275" s="38" t="e">
        <f t="shared" si="85"/>
        <v>#VALUE!</v>
      </c>
      <c r="H1275" s="39"/>
      <c r="I1275" s="21"/>
      <c r="J1275" s="21"/>
      <c r="L1275">
        <f>IF(SUM($B$3:B1274) + B1275 &gt; $J$25, IF(SUM($B$3:B1274) &lt; $J$25, $J$25 - SUM($B$3:B1274), 0), B1275)</f>
        <v>0</v>
      </c>
      <c r="M1275">
        <f t="shared" si="82"/>
        <v>0</v>
      </c>
    </row>
    <row r="1276" spans="1:13" x14ac:dyDescent="0.25">
      <c r="A1276" s="21">
        <v>1274</v>
      </c>
      <c r="B1276" s="37">
        <f>IFERROR(VLOOKUP(A1276,Inventory!$A$5:$B$5011, 2, FALSE),0)</f>
        <v>0</v>
      </c>
      <c r="C1276" s="66">
        <f t="shared" si="83"/>
        <v>0</v>
      </c>
      <c r="D1276" s="67"/>
      <c r="E1276" s="66" t="str">
        <f t="shared" si="84"/>
        <v/>
      </c>
      <c r="F1276" s="67"/>
      <c r="G1276" s="38" t="e">
        <f t="shared" si="85"/>
        <v>#VALUE!</v>
      </c>
      <c r="H1276" s="39"/>
      <c r="I1276" s="21"/>
      <c r="J1276" s="21"/>
      <c r="L1276">
        <f>IF(SUM($B$3:B1275) + B1276 &gt; $J$25, IF(SUM($B$3:B1275) &lt; $J$25, $J$25 - SUM($B$3:B1275), 0), B1276)</f>
        <v>0</v>
      </c>
      <c r="M1276">
        <f t="shared" si="82"/>
        <v>0</v>
      </c>
    </row>
    <row r="1277" spans="1:13" x14ac:dyDescent="0.25">
      <c r="A1277" s="21">
        <v>1275</v>
      </c>
      <c r="B1277" s="37">
        <f>IFERROR(VLOOKUP(A1277,Inventory!$A$5:$B$5011, 2, FALSE),0)</f>
        <v>0</v>
      </c>
      <c r="C1277" s="66">
        <f t="shared" si="83"/>
        <v>0</v>
      </c>
      <c r="D1277" s="67"/>
      <c r="E1277" s="66" t="str">
        <f t="shared" si="84"/>
        <v/>
      </c>
      <c r="F1277" s="67"/>
      <c r="G1277" s="38" t="e">
        <f t="shared" si="85"/>
        <v>#VALUE!</v>
      </c>
      <c r="H1277" s="39"/>
      <c r="I1277" s="21"/>
      <c r="J1277" s="21"/>
      <c r="L1277">
        <f>IF(SUM($B$3:B1276) + B1277 &gt; $J$25, IF(SUM($B$3:B1276) &lt; $J$25, $J$25 - SUM($B$3:B1276), 0), B1277)</f>
        <v>0</v>
      </c>
      <c r="M1277">
        <f t="shared" si="82"/>
        <v>0</v>
      </c>
    </row>
    <row r="1278" spans="1:13" x14ac:dyDescent="0.25">
      <c r="A1278" s="21">
        <v>1276</v>
      </c>
      <c r="B1278" s="37">
        <f>IFERROR(VLOOKUP(A1278,Inventory!$A$5:$B$5011, 2, FALSE),0)</f>
        <v>0</v>
      </c>
      <c r="C1278" s="66">
        <f t="shared" si="83"/>
        <v>0</v>
      </c>
      <c r="D1278" s="67"/>
      <c r="E1278" s="66" t="str">
        <f t="shared" si="84"/>
        <v/>
      </c>
      <c r="F1278" s="67"/>
      <c r="G1278" s="38" t="e">
        <f t="shared" si="85"/>
        <v>#VALUE!</v>
      </c>
      <c r="H1278" s="39"/>
      <c r="I1278" s="21"/>
      <c r="J1278" s="21"/>
      <c r="L1278">
        <f>IF(SUM($B$3:B1277) + B1278 &gt; $J$25, IF(SUM($B$3:B1277) &lt; $J$25, $J$25 - SUM($B$3:B1277), 0), B1278)</f>
        <v>0</v>
      </c>
      <c r="M1278">
        <f t="shared" si="82"/>
        <v>0</v>
      </c>
    </row>
    <row r="1279" spans="1:13" x14ac:dyDescent="0.25">
      <c r="A1279" s="21">
        <v>1277</v>
      </c>
      <c r="B1279" s="37">
        <f>IFERROR(VLOOKUP(A1279,Inventory!$A$5:$B$5011, 2, FALSE),0)</f>
        <v>0</v>
      </c>
      <c r="C1279" s="66">
        <f t="shared" si="83"/>
        <v>0</v>
      </c>
      <c r="D1279" s="67"/>
      <c r="E1279" s="66" t="str">
        <f t="shared" si="84"/>
        <v/>
      </c>
      <c r="F1279" s="67"/>
      <c r="G1279" s="38" t="e">
        <f t="shared" si="85"/>
        <v>#VALUE!</v>
      </c>
      <c r="H1279" s="39"/>
      <c r="I1279" s="21"/>
      <c r="J1279" s="21"/>
      <c r="L1279">
        <f>IF(SUM($B$3:B1278) + B1279 &gt; $J$25, IF(SUM($B$3:B1278) &lt; $J$25, $J$25 - SUM($B$3:B1278), 0), B1279)</f>
        <v>0</v>
      </c>
      <c r="M1279">
        <f t="shared" si="82"/>
        <v>0</v>
      </c>
    </row>
    <row r="1280" spans="1:13" x14ac:dyDescent="0.25">
      <c r="A1280" s="21">
        <v>1278</v>
      </c>
      <c r="B1280" s="37">
        <f>IFERROR(VLOOKUP(A1280,Inventory!$A$5:$B$5011, 2, FALSE),0)</f>
        <v>0</v>
      </c>
      <c r="C1280" s="66">
        <f t="shared" si="83"/>
        <v>0</v>
      </c>
      <c r="D1280" s="67"/>
      <c r="E1280" s="66" t="str">
        <f t="shared" si="84"/>
        <v/>
      </c>
      <c r="F1280" s="67"/>
      <c r="G1280" s="38" t="e">
        <f t="shared" si="85"/>
        <v>#VALUE!</v>
      </c>
      <c r="H1280" s="39"/>
      <c r="I1280" s="21"/>
      <c r="J1280" s="21"/>
      <c r="L1280">
        <f>IF(SUM($B$3:B1279) + B1280 &gt; $J$25, IF(SUM($B$3:B1279) &lt; $J$25, $J$25 - SUM($B$3:B1279), 0), B1280)</f>
        <v>0</v>
      </c>
      <c r="M1280">
        <f t="shared" si="82"/>
        <v>0</v>
      </c>
    </row>
    <row r="1281" spans="1:13" x14ac:dyDescent="0.25">
      <c r="A1281" s="21">
        <v>1279</v>
      </c>
      <c r="B1281" s="37">
        <f>IFERROR(VLOOKUP(A1281,Inventory!$A$5:$B$5011, 2, FALSE),0)</f>
        <v>0</v>
      </c>
      <c r="C1281" s="66">
        <f t="shared" si="83"/>
        <v>0</v>
      </c>
      <c r="D1281" s="67"/>
      <c r="E1281" s="66" t="str">
        <f t="shared" si="84"/>
        <v/>
      </c>
      <c r="F1281" s="67"/>
      <c r="G1281" s="38" t="e">
        <f t="shared" si="85"/>
        <v>#VALUE!</v>
      </c>
      <c r="H1281" s="39"/>
      <c r="I1281" s="21"/>
      <c r="J1281" s="21"/>
      <c r="L1281">
        <f>IF(SUM($B$3:B1280) + B1281 &gt; $J$25, IF(SUM($B$3:B1280) &lt; $J$25, $J$25 - SUM($B$3:B1280), 0), B1281)</f>
        <v>0</v>
      </c>
      <c r="M1281">
        <f t="shared" si="82"/>
        <v>0</v>
      </c>
    </row>
    <row r="1282" spans="1:13" x14ac:dyDescent="0.25">
      <c r="A1282" s="21">
        <v>1280</v>
      </c>
      <c r="B1282" s="37">
        <f>IFERROR(VLOOKUP(A1282,Inventory!$A$5:$B$5011, 2, FALSE),0)</f>
        <v>0</v>
      </c>
      <c r="C1282" s="66">
        <f t="shared" si="83"/>
        <v>0</v>
      </c>
      <c r="D1282" s="67"/>
      <c r="E1282" s="66" t="str">
        <f t="shared" si="84"/>
        <v/>
      </c>
      <c r="F1282" s="67"/>
      <c r="G1282" s="38" t="e">
        <f t="shared" si="85"/>
        <v>#VALUE!</v>
      </c>
      <c r="H1282" s="39"/>
      <c r="I1282" s="21"/>
      <c r="J1282" s="21"/>
      <c r="L1282">
        <f>IF(SUM($B$3:B1281) + B1282 &gt; $J$25, IF(SUM($B$3:B1281) &lt; $J$25, $J$25 - SUM($B$3:B1281), 0), B1282)</f>
        <v>0</v>
      </c>
      <c r="M1282">
        <f t="shared" si="82"/>
        <v>0</v>
      </c>
    </row>
    <row r="1283" spans="1:13" x14ac:dyDescent="0.25">
      <c r="A1283" s="21">
        <v>1281</v>
      </c>
      <c r="B1283" s="37">
        <f>IFERROR(VLOOKUP(A1283,Inventory!$A$5:$B$5011, 2, FALSE),0)</f>
        <v>0</v>
      </c>
      <c r="C1283" s="66">
        <f t="shared" si="83"/>
        <v>0</v>
      </c>
      <c r="D1283" s="67"/>
      <c r="E1283" s="66" t="str">
        <f t="shared" si="84"/>
        <v/>
      </c>
      <c r="F1283" s="67"/>
      <c r="G1283" s="38" t="e">
        <f t="shared" si="85"/>
        <v>#VALUE!</v>
      </c>
      <c r="H1283" s="39"/>
      <c r="I1283" s="21"/>
      <c r="J1283" s="21"/>
      <c r="L1283">
        <f>IF(SUM($B$3:B1282) + B1283 &gt; $J$25, IF(SUM($B$3:B1282) &lt; $J$25, $J$25 - SUM($B$3:B1282), 0), B1283)</f>
        <v>0</v>
      </c>
      <c r="M1283">
        <f t="shared" si="82"/>
        <v>0</v>
      </c>
    </row>
    <row r="1284" spans="1:13" x14ac:dyDescent="0.25">
      <c r="A1284" s="21">
        <v>1282</v>
      </c>
      <c r="B1284" s="37">
        <f>IFERROR(VLOOKUP(A1284,Inventory!$A$5:$B$5011, 2, FALSE),0)</f>
        <v>0</v>
      </c>
      <c r="C1284" s="66">
        <f t="shared" si="83"/>
        <v>0</v>
      </c>
      <c r="D1284" s="67"/>
      <c r="E1284" s="66" t="str">
        <f t="shared" si="84"/>
        <v/>
      </c>
      <c r="F1284" s="67"/>
      <c r="G1284" s="38" t="e">
        <f t="shared" si="85"/>
        <v>#VALUE!</v>
      </c>
      <c r="H1284" s="39"/>
      <c r="I1284" s="21"/>
      <c r="J1284" s="21"/>
      <c r="L1284">
        <f>IF(SUM($B$3:B1283) + B1284 &gt; $J$25, IF(SUM($B$3:B1283) &lt; $J$25, $J$25 - SUM($B$3:B1283), 0), B1284)</f>
        <v>0</v>
      </c>
      <c r="M1284">
        <f t="shared" si="82"/>
        <v>0</v>
      </c>
    </row>
    <row r="1285" spans="1:13" x14ac:dyDescent="0.25">
      <c r="A1285" s="21">
        <v>1283</v>
      </c>
      <c r="B1285" s="37">
        <f>IFERROR(VLOOKUP(A1285,Inventory!$A$5:$B$5011, 2, FALSE),0)</f>
        <v>0</v>
      </c>
      <c r="C1285" s="66">
        <f t="shared" si="83"/>
        <v>0</v>
      </c>
      <c r="D1285" s="67"/>
      <c r="E1285" s="66" t="str">
        <f t="shared" si="84"/>
        <v/>
      </c>
      <c r="F1285" s="67"/>
      <c r="G1285" s="38" t="e">
        <f t="shared" si="85"/>
        <v>#VALUE!</v>
      </c>
      <c r="H1285" s="39"/>
      <c r="I1285" s="21"/>
      <c r="J1285" s="21"/>
      <c r="L1285">
        <f>IF(SUM($B$3:B1284) + B1285 &gt; $J$25, IF(SUM($B$3:B1284) &lt; $J$25, $J$25 - SUM($B$3:B1284), 0), B1285)</f>
        <v>0</v>
      </c>
      <c r="M1285">
        <f t="shared" ref="M1285:M1348" si="86">IF(L1284&gt;=$J$25,L1285,(L1285+L1284))</f>
        <v>0</v>
      </c>
    </row>
    <row r="1286" spans="1:13" x14ac:dyDescent="0.25">
      <c r="A1286" s="21">
        <v>1284</v>
      </c>
      <c r="B1286" s="37">
        <f>IFERROR(VLOOKUP(A1286,Inventory!$A$5:$B$5011, 2, FALSE),0)</f>
        <v>0</v>
      </c>
      <c r="C1286" s="66">
        <f t="shared" si="83"/>
        <v>0</v>
      </c>
      <c r="D1286" s="67"/>
      <c r="E1286" s="66" t="str">
        <f t="shared" si="84"/>
        <v/>
      </c>
      <c r="F1286" s="67"/>
      <c r="G1286" s="38" t="e">
        <f t="shared" si="85"/>
        <v>#VALUE!</v>
      </c>
      <c r="H1286" s="39"/>
      <c r="I1286" s="21"/>
      <c r="J1286" s="21"/>
      <c r="L1286">
        <f>IF(SUM($B$3:B1285) + B1286 &gt; $J$25, IF(SUM($B$3:B1285) &lt; $J$25, $J$25 - SUM($B$3:B1285), 0), B1286)</f>
        <v>0</v>
      </c>
      <c r="M1286">
        <f t="shared" si="86"/>
        <v>0</v>
      </c>
    </row>
    <row r="1287" spans="1:13" x14ac:dyDescent="0.25">
      <c r="A1287" s="21">
        <v>1285</v>
      </c>
      <c r="B1287" s="37">
        <f>IFERROR(VLOOKUP(A1287,Inventory!$A$5:$B$5011, 2, FALSE),0)</f>
        <v>0</v>
      </c>
      <c r="C1287" s="66">
        <f t="shared" si="83"/>
        <v>0</v>
      </c>
      <c r="D1287" s="67"/>
      <c r="E1287" s="66" t="str">
        <f t="shared" si="84"/>
        <v/>
      </c>
      <c r="F1287" s="67"/>
      <c r="G1287" s="38" t="e">
        <f t="shared" si="85"/>
        <v>#VALUE!</v>
      </c>
      <c r="H1287" s="39"/>
      <c r="I1287" s="21"/>
      <c r="J1287" s="21"/>
      <c r="L1287">
        <f>IF(SUM($B$3:B1286) + B1287 &gt; $J$25, IF(SUM($B$3:B1286) &lt; $J$25, $J$25 - SUM($B$3:B1286), 0), B1287)</f>
        <v>0</v>
      </c>
      <c r="M1287">
        <f t="shared" si="86"/>
        <v>0</v>
      </c>
    </row>
    <row r="1288" spans="1:13" x14ac:dyDescent="0.25">
      <c r="A1288" s="21">
        <v>1286</v>
      </c>
      <c r="B1288" s="37">
        <f>IFERROR(VLOOKUP(A1288,Inventory!$A$5:$B$5011, 2, FALSE),0)</f>
        <v>0</v>
      </c>
      <c r="C1288" s="66">
        <f t="shared" si="83"/>
        <v>0</v>
      </c>
      <c r="D1288" s="67"/>
      <c r="E1288" s="66" t="str">
        <f t="shared" si="84"/>
        <v/>
      </c>
      <c r="F1288" s="67"/>
      <c r="G1288" s="38" t="e">
        <f t="shared" si="85"/>
        <v>#VALUE!</v>
      </c>
      <c r="H1288" s="39"/>
      <c r="I1288" s="21"/>
      <c r="J1288" s="21"/>
      <c r="L1288">
        <f>IF(SUM($B$3:B1287) + B1288 &gt; $J$25, IF(SUM($B$3:B1287) &lt; $J$25, $J$25 - SUM($B$3:B1287), 0), B1288)</f>
        <v>0</v>
      </c>
      <c r="M1288">
        <f t="shared" si="86"/>
        <v>0</v>
      </c>
    </row>
    <row r="1289" spans="1:13" x14ac:dyDescent="0.25">
      <c r="A1289" s="21">
        <v>1287</v>
      </c>
      <c r="B1289" s="37">
        <f>IFERROR(VLOOKUP(A1289,Inventory!$A$5:$B$5011, 2, FALSE),0)</f>
        <v>0</v>
      </c>
      <c r="C1289" s="66">
        <f t="shared" si="83"/>
        <v>0</v>
      </c>
      <c r="D1289" s="67"/>
      <c r="E1289" s="66" t="str">
        <f t="shared" si="84"/>
        <v/>
      </c>
      <c r="F1289" s="67"/>
      <c r="G1289" s="38" t="e">
        <f t="shared" si="85"/>
        <v>#VALUE!</v>
      </c>
      <c r="H1289" s="39"/>
      <c r="I1289" s="21"/>
      <c r="J1289" s="21"/>
      <c r="L1289">
        <f>IF(SUM($B$3:B1288) + B1289 &gt; $J$25, IF(SUM($B$3:B1288) &lt; $J$25, $J$25 - SUM($B$3:B1288), 0), B1289)</f>
        <v>0</v>
      </c>
      <c r="M1289">
        <f t="shared" si="86"/>
        <v>0</v>
      </c>
    </row>
    <row r="1290" spans="1:13" x14ac:dyDescent="0.25">
      <c r="A1290" s="21">
        <v>1288</v>
      </c>
      <c r="B1290" s="37">
        <f>IFERROR(VLOOKUP(A1290,Inventory!$A$5:$B$5011, 2, FALSE),0)</f>
        <v>0</v>
      </c>
      <c r="C1290" s="66">
        <f t="shared" si="83"/>
        <v>0</v>
      </c>
      <c r="D1290" s="67"/>
      <c r="E1290" s="66" t="str">
        <f t="shared" si="84"/>
        <v/>
      </c>
      <c r="F1290" s="67"/>
      <c r="G1290" s="38" t="e">
        <f t="shared" si="85"/>
        <v>#VALUE!</v>
      </c>
      <c r="H1290" s="39"/>
      <c r="I1290" s="21"/>
      <c r="J1290" s="21"/>
      <c r="L1290">
        <f>IF(SUM($B$3:B1289) + B1290 &gt; $J$25, IF(SUM($B$3:B1289) &lt; $J$25, $J$25 - SUM($B$3:B1289), 0), B1290)</f>
        <v>0</v>
      </c>
      <c r="M1290">
        <f t="shared" si="86"/>
        <v>0</v>
      </c>
    </row>
    <row r="1291" spans="1:13" x14ac:dyDescent="0.25">
      <c r="A1291" s="21">
        <v>1289</v>
      </c>
      <c r="B1291" s="37">
        <f>IFERROR(VLOOKUP(A1291,Inventory!$A$5:$B$5011, 2, FALSE),0)</f>
        <v>0</v>
      </c>
      <c r="C1291" s="66">
        <f t="shared" si="83"/>
        <v>0</v>
      </c>
      <c r="D1291" s="67"/>
      <c r="E1291" s="66" t="str">
        <f t="shared" si="84"/>
        <v/>
      </c>
      <c r="F1291" s="67"/>
      <c r="G1291" s="38" t="e">
        <f t="shared" si="85"/>
        <v>#VALUE!</v>
      </c>
      <c r="H1291" s="39"/>
      <c r="I1291" s="21"/>
      <c r="J1291" s="21"/>
      <c r="L1291">
        <f>IF(SUM($B$3:B1290) + B1291 &gt; $J$25, IF(SUM($B$3:B1290) &lt; $J$25, $J$25 - SUM($B$3:B1290), 0), B1291)</f>
        <v>0</v>
      </c>
      <c r="M1291">
        <f t="shared" si="86"/>
        <v>0</v>
      </c>
    </row>
    <row r="1292" spans="1:13" x14ac:dyDescent="0.25">
      <c r="A1292" s="21">
        <v>1290</v>
      </c>
      <c r="B1292" s="37">
        <f>IFERROR(VLOOKUP(A1292,Inventory!$A$5:$B$5011, 2, FALSE),0)</f>
        <v>0</v>
      </c>
      <c r="C1292" s="66">
        <f t="shared" si="83"/>
        <v>0</v>
      </c>
      <c r="D1292" s="67"/>
      <c r="E1292" s="66" t="str">
        <f t="shared" si="84"/>
        <v/>
      </c>
      <c r="F1292" s="67"/>
      <c r="G1292" s="38" t="e">
        <f t="shared" si="85"/>
        <v>#VALUE!</v>
      </c>
      <c r="H1292" s="39"/>
      <c r="I1292" s="21"/>
      <c r="J1292" s="21"/>
      <c r="L1292">
        <f>IF(SUM($B$3:B1291) + B1292 &gt; $J$25, IF(SUM($B$3:B1291) &lt; $J$25, $J$25 - SUM($B$3:B1291), 0), B1292)</f>
        <v>0</v>
      </c>
      <c r="M1292">
        <f t="shared" si="86"/>
        <v>0</v>
      </c>
    </row>
    <row r="1293" spans="1:13" x14ac:dyDescent="0.25">
      <c r="A1293" s="21">
        <v>1291</v>
      </c>
      <c r="B1293" s="37">
        <f>IFERROR(VLOOKUP(A1293,Inventory!$A$5:$B$5011, 2, FALSE),0)</f>
        <v>0</v>
      </c>
      <c r="C1293" s="66">
        <f t="shared" si="83"/>
        <v>0</v>
      </c>
      <c r="D1293" s="67"/>
      <c r="E1293" s="66" t="str">
        <f t="shared" si="84"/>
        <v/>
      </c>
      <c r="F1293" s="67"/>
      <c r="G1293" s="38" t="e">
        <f t="shared" si="85"/>
        <v>#VALUE!</v>
      </c>
      <c r="H1293" s="39"/>
      <c r="I1293" s="21"/>
      <c r="J1293" s="21"/>
      <c r="L1293">
        <f>IF(SUM($B$3:B1292) + B1293 &gt; $J$25, IF(SUM($B$3:B1292) &lt; $J$25, $J$25 - SUM($B$3:B1292), 0), B1293)</f>
        <v>0</v>
      </c>
      <c r="M1293">
        <f t="shared" si="86"/>
        <v>0</v>
      </c>
    </row>
    <row r="1294" spans="1:13" x14ac:dyDescent="0.25">
      <c r="A1294" s="21">
        <v>1292</v>
      </c>
      <c r="B1294" s="37">
        <f>IFERROR(VLOOKUP(A1294,Inventory!$A$5:$B$5011, 2, FALSE),0)</f>
        <v>0</v>
      </c>
      <c r="C1294" s="66">
        <f t="shared" si="83"/>
        <v>0</v>
      </c>
      <c r="D1294" s="67"/>
      <c r="E1294" s="66" t="str">
        <f t="shared" si="84"/>
        <v/>
      </c>
      <c r="F1294" s="67"/>
      <c r="G1294" s="38" t="e">
        <f t="shared" si="85"/>
        <v>#VALUE!</v>
      </c>
      <c r="H1294" s="39"/>
      <c r="I1294" s="21"/>
      <c r="J1294" s="21"/>
      <c r="L1294">
        <f>IF(SUM($B$3:B1293) + B1294 &gt; $J$25, IF(SUM($B$3:B1293) &lt; $J$25, $J$25 - SUM($B$3:B1293), 0), B1294)</f>
        <v>0</v>
      </c>
      <c r="M1294">
        <f t="shared" si="86"/>
        <v>0</v>
      </c>
    </row>
    <row r="1295" spans="1:13" x14ac:dyDescent="0.25">
      <c r="A1295" s="21">
        <v>1293</v>
      </c>
      <c r="B1295" s="37">
        <f>IFERROR(VLOOKUP(A1295,Inventory!$A$5:$B$5011, 2, FALSE),0)</f>
        <v>0</v>
      </c>
      <c r="C1295" s="66">
        <f t="shared" si="83"/>
        <v>0</v>
      </c>
      <c r="D1295" s="67"/>
      <c r="E1295" s="66" t="str">
        <f t="shared" si="84"/>
        <v/>
      </c>
      <c r="F1295" s="67"/>
      <c r="G1295" s="38" t="e">
        <f t="shared" si="85"/>
        <v>#VALUE!</v>
      </c>
      <c r="H1295" s="39"/>
      <c r="I1295" s="21"/>
      <c r="J1295" s="21"/>
      <c r="L1295">
        <f>IF(SUM($B$3:B1294) + B1295 &gt; $J$25, IF(SUM($B$3:B1294) &lt; $J$25, $J$25 - SUM($B$3:B1294), 0), B1295)</f>
        <v>0</v>
      </c>
      <c r="M1295">
        <f t="shared" si="86"/>
        <v>0</v>
      </c>
    </row>
    <row r="1296" spans="1:13" x14ac:dyDescent="0.25">
      <c r="A1296" s="21">
        <v>1294</v>
      </c>
      <c r="B1296" s="37">
        <f>IFERROR(VLOOKUP(A1296,Inventory!$A$5:$B$5011, 2, FALSE),0)</f>
        <v>0</v>
      </c>
      <c r="C1296" s="66">
        <f t="shared" si="83"/>
        <v>0</v>
      </c>
      <c r="D1296" s="67"/>
      <c r="E1296" s="66" t="str">
        <f t="shared" si="84"/>
        <v/>
      </c>
      <c r="F1296" s="67"/>
      <c r="G1296" s="38" t="e">
        <f t="shared" si="85"/>
        <v>#VALUE!</v>
      </c>
      <c r="H1296" s="39"/>
      <c r="I1296" s="21"/>
      <c r="J1296" s="21"/>
      <c r="L1296">
        <f>IF(SUM($B$3:B1295) + B1296 &gt; $J$25, IF(SUM($B$3:B1295) &lt; $J$25, $J$25 - SUM($B$3:B1295), 0), B1296)</f>
        <v>0</v>
      </c>
      <c r="M1296">
        <f t="shared" si="86"/>
        <v>0</v>
      </c>
    </row>
    <row r="1297" spans="1:13" x14ac:dyDescent="0.25">
      <c r="A1297" s="21">
        <v>1295</v>
      </c>
      <c r="B1297" s="37">
        <f>IFERROR(VLOOKUP(A1297,Inventory!$A$5:$B$5011, 2, FALSE),0)</f>
        <v>0</v>
      </c>
      <c r="C1297" s="66">
        <f t="shared" si="83"/>
        <v>0</v>
      </c>
      <c r="D1297" s="67"/>
      <c r="E1297" s="66" t="str">
        <f t="shared" si="84"/>
        <v/>
      </c>
      <c r="F1297" s="67"/>
      <c r="G1297" s="38" t="e">
        <f t="shared" si="85"/>
        <v>#VALUE!</v>
      </c>
      <c r="H1297" s="39"/>
      <c r="I1297" s="21"/>
      <c r="J1297" s="21"/>
      <c r="L1297">
        <f>IF(SUM($B$3:B1296) + B1297 &gt; $J$25, IF(SUM($B$3:B1296) &lt; $J$25, $J$25 - SUM($B$3:B1296), 0), B1297)</f>
        <v>0</v>
      </c>
      <c r="M1297">
        <f t="shared" si="86"/>
        <v>0</v>
      </c>
    </row>
    <row r="1298" spans="1:13" x14ac:dyDescent="0.25">
      <c r="A1298" s="21">
        <v>1296</v>
      </c>
      <c r="B1298" s="37">
        <f>IFERROR(VLOOKUP(A1298,Inventory!$A$5:$B$5011, 2, FALSE),0)</f>
        <v>0</v>
      </c>
      <c r="C1298" s="66">
        <f t="shared" si="83"/>
        <v>0</v>
      </c>
      <c r="D1298" s="67"/>
      <c r="E1298" s="66" t="str">
        <f t="shared" si="84"/>
        <v/>
      </c>
      <c r="F1298" s="67"/>
      <c r="G1298" s="38" t="e">
        <f t="shared" si="85"/>
        <v>#VALUE!</v>
      </c>
      <c r="H1298" s="39"/>
      <c r="I1298" s="21"/>
      <c r="J1298" s="21"/>
      <c r="L1298">
        <f>IF(SUM($B$3:B1297) + B1298 &gt; $J$25, IF(SUM($B$3:B1297) &lt; $J$25, $J$25 - SUM($B$3:B1297), 0), B1298)</f>
        <v>0</v>
      </c>
      <c r="M1298">
        <f t="shared" si="86"/>
        <v>0</v>
      </c>
    </row>
    <row r="1299" spans="1:13" x14ac:dyDescent="0.25">
      <c r="A1299" s="21">
        <v>1297</v>
      </c>
      <c r="B1299" s="37">
        <f>IFERROR(VLOOKUP(A1299,Inventory!$A$5:$B$5011, 2, FALSE),0)</f>
        <v>0</v>
      </c>
      <c r="C1299" s="66">
        <f t="shared" si="83"/>
        <v>0</v>
      </c>
      <c r="D1299" s="67"/>
      <c r="E1299" s="66" t="str">
        <f t="shared" si="84"/>
        <v/>
      </c>
      <c r="F1299" s="67"/>
      <c r="G1299" s="38" t="e">
        <f t="shared" si="85"/>
        <v>#VALUE!</v>
      </c>
      <c r="H1299" s="39"/>
      <c r="I1299" s="21"/>
      <c r="J1299" s="21"/>
      <c r="L1299">
        <f>IF(SUM($B$3:B1298) + B1299 &gt; $J$25, IF(SUM($B$3:B1298) &lt; $J$25, $J$25 - SUM($B$3:B1298), 0), B1299)</f>
        <v>0</v>
      </c>
      <c r="M1299">
        <f t="shared" si="86"/>
        <v>0</v>
      </c>
    </row>
    <row r="1300" spans="1:13" x14ac:dyDescent="0.25">
      <c r="A1300" s="21">
        <v>1298</v>
      </c>
      <c r="B1300" s="37">
        <f>IFERROR(VLOOKUP(A1300,Inventory!$A$5:$B$5011, 2, FALSE),0)</f>
        <v>0</v>
      </c>
      <c r="C1300" s="66">
        <f t="shared" si="83"/>
        <v>0</v>
      </c>
      <c r="D1300" s="67"/>
      <c r="E1300" s="66" t="str">
        <f t="shared" si="84"/>
        <v/>
      </c>
      <c r="F1300" s="67"/>
      <c r="G1300" s="38" t="e">
        <f t="shared" si="85"/>
        <v>#VALUE!</v>
      </c>
      <c r="H1300" s="39"/>
      <c r="I1300" s="21"/>
      <c r="J1300" s="21"/>
      <c r="L1300">
        <f>IF(SUM($B$3:B1299) + B1300 &gt; $J$25, IF(SUM($B$3:B1299) &lt; $J$25, $J$25 - SUM($B$3:B1299), 0), B1300)</f>
        <v>0</v>
      </c>
      <c r="M1300">
        <f t="shared" si="86"/>
        <v>0</v>
      </c>
    </row>
    <row r="1301" spans="1:13" x14ac:dyDescent="0.25">
      <c r="A1301" s="21">
        <v>1299</v>
      </c>
      <c r="B1301" s="37">
        <f>IFERROR(VLOOKUP(A1301,Inventory!$A$5:$B$5011, 2, FALSE),0)</f>
        <v>0</v>
      </c>
      <c r="C1301" s="66">
        <f t="shared" si="83"/>
        <v>0</v>
      </c>
      <c r="D1301" s="67"/>
      <c r="E1301" s="66" t="str">
        <f t="shared" si="84"/>
        <v/>
      </c>
      <c r="F1301" s="67"/>
      <c r="G1301" s="38" t="e">
        <f t="shared" si="85"/>
        <v>#VALUE!</v>
      </c>
      <c r="H1301" s="39"/>
      <c r="I1301" s="21"/>
      <c r="J1301" s="21"/>
      <c r="L1301">
        <f>IF(SUM($B$3:B1300) + B1301 &gt; $J$25, IF(SUM($B$3:B1300) &lt; $J$25, $J$25 - SUM($B$3:B1300), 0), B1301)</f>
        <v>0</v>
      </c>
      <c r="M1301">
        <f t="shared" si="86"/>
        <v>0</v>
      </c>
    </row>
    <row r="1302" spans="1:13" x14ac:dyDescent="0.25">
      <c r="A1302" s="21">
        <v>1300</v>
      </c>
      <c r="B1302" s="37">
        <f>IFERROR(VLOOKUP(A1302,Inventory!$A$5:$B$5011, 2, FALSE),0)</f>
        <v>0</v>
      </c>
      <c r="C1302" s="66">
        <f t="shared" si="83"/>
        <v>0</v>
      </c>
      <c r="D1302" s="67"/>
      <c r="E1302" s="66" t="str">
        <f t="shared" si="84"/>
        <v/>
      </c>
      <c r="F1302" s="67"/>
      <c r="G1302" s="38" t="e">
        <f t="shared" si="85"/>
        <v>#VALUE!</v>
      </c>
      <c r="H1302" s="39"/>
      <c r="I1302" s="21"/>
      <c r="J1302" s="21"/>
      <c r="L1302">
        <f>IF(SUM($B$3:B1301) + B1302 &gt; $J$25, IF(SUM($B$3:B1301) &lt; $J$25, $J$25 - SUM($B$3:B1301), 0), B1302)</f>
        <v>0</v>
      </c>
      <c r="M1302">
        <f t="shared" si="86"/>
        <v>0</v>
      </c>
    </row>
    <row r="1303" spans="1:13" x14ac:dyDescent="0.25">
      <c r="A1303" s="21">
        <v>1301</v>
      </c>
      <c r="B1303" s="37">
        <f>IFERROR(VLOOKUP(A1303,Inventory!$A$5:$B$5011, 2, FALSE),0)</f>
        <v>0</v>
      </c>
      <c r="C1303" s="66">
        <f t="shared" si="83"/>
        <v>0</v>
      </c>
      <c r="D1303" s="67"/>
      <c r="E1303" s="66" t="str">
        <f t="shared" si="84"/>
        <v/>
      </c>
      <c r="F1303" s="67"/>
      <c r="G1303" s="38" t="e">
        <f t="shared" si="85"/>
        <v>#VALUE!</v>
      </c>
      <c r="H1303" s="39"/>
      <c r="I1303" s="21"/>
      <c r="J1303" s="21"/>
      <c r="L1303">
        <f>IF(SUM($B$3:B1302) + B1303 &gt; $J$25, IF(SUM($B$3:B1302) &lt; $J$25, $J$25 - SUM($B$3:B1302), 0), B1303)</f>
        <v>0</v>
      </c>
      <c r="M1303">
        <f t="shared" si="86"/>
        <v>0</v>
      </c>
    </row>
    <row r="1304" spans="1:13" x14ac:dyDescent="0.25">
      <c r="A1304" s="21">
        <v>1302</v>
      </c>
      <c r="B1304" s="37">
        <f>IFERROR(VLOOKUP(A1304,Inventory!$A$5:$B$5011, 2, FALSE),0)</f>
        <v>0</v>
      </c>
      <c r="C1304" s="66">
        <f t="shared" si="83"/>
        <v>0</v>
      </c>
      <c r="D1304" s="67"/>
      <c r="E1304" s="66" t="str">
        <f t="shared" si="84"/>
        <v/>
      </c>
      <c r="F1304" s="67"/>
      <c r="G1304" s="38" t="e">
        <f t="shared" si="85"/>
        <v>#VALUE!</v>
      </c>
      <c r="H1304" s="39"/>
      <c r="I1304" s="21"/>
      <c r="J1304" s="21"/>
      <c r="L1304">
        <f>IF(SUM($B$3:B1303) + B1304 &gt; $J$25, IF(SUM($B$3:B1303) &lt; $J$25, $J$25 - SUM($B$3:B1303), 0), B1304)</f>
        <v>0</v>
      </c>
      <c r="M1304">
        <f t="shared" si="86"/>
        <v>0</v>
      </c>
    </row>
    <row r="1305" spans="1:13" x14ac:dyDescent="0.25">
      <c r="A1305" s="21">
        <v>1303</v>
      </c>
      <c r="B1305" s="37">
        <f>IFERROR(VLOOKUP(A1305,Inventory!$A$5:$B$5011, 2, FALSE),0)</f>
        <v>0</v>
      </c>
      <c r="C1305" s="66">
        <f t="shared" ref="C1305:C1368" si="87">IF(L1305&gt;0,B1305,0)</f>
        <v>0</v>
      </c>
      <c r="D1305" s="67"/>
      <c r="E1305" s="66" t="str">
        <f t="shared" ref="E1305:E1368" si="88">IF(AND(C1305&gt;=6,C1305&lt;10),1, IF(AND(C1305&gt;=10,C1305&lt;20),2,IF(C1305&gt;=20,4,"")))</f>
        <v/>
      </c>
      <c r="F1305" s="67"/>
      <c r="G1305" s="38" t="e">
        <f t="shared" ref="G1305:G1368" si="89">IF(ISBLANK(C1305),"",E1305*600)</f>
        <v>#VALUE!</v>
      </c>
      <c r="H1305" s="39"/>
      <c r="I1305" s="21"/>
      <c r="J1305" s="21"/>
      <c r="L1305">
        <f>IF(SUM($B$3:B1304) + B1305 &gt; $J$25, IF(SUM($B$3:B1304) &lt; $J$25, $J$25 - SUM($B$3:B1304), 0), B1305)</f>
        <v>0</v>
      </c>
      <c r="M1305">
        <f t="shared" si="86"/>
        <v>0</v>
      </c>
    </row>
    <row r="1306" spans="1:13" x14ac:dyDescent="0.25">
      <c r="A1306" s="21">
        <v>1304</v>
      </c>
      <c r="B1306" s="37">
        <f>IFERROR(VLOOKUP(A1306,Inventory!$A$5:$B$5011, 2, FALSE),0)</f>
        <v>0</v>
      </c>
      <c r="C1306" s="66">
        <f t="shared" si="87"/>
        <v>0</v>
      </c>
      <c r="D1306" s="67"/>
      <c r="E1306" s="66" t="str">
        <f t="shared" si="88"/>
        <v/>
      </c>
      <c r="F1306" s="67"/>
      <c r="G1306" s="38" t="e">
        <f t="shared" si="89"/>
        <v>#VALUE!</v>
      </c>
      <c r="H1306" s="39"/>
      <c r="I1306" s="21"/>
      <c r="J1306" s="21"/>
      <c r="L1306">
        <f>IF(SUM($B$3:B1305) + B1306 &gt; $J$25, IF(SUM($B$3:B1305) &lt; $J$25, $J$25 - SUM($B$3:B1305), 0), B1306)</f>
        <v>0</v>
      </c>
      <c r="M1306">
        <f t="shared" si="86"/>
        <v>0</v>
      </c>
    </row>
    <row r="1307" spans="1:13" x14ac:dyDescent="0.25">
      <c r="A1307" s="21">
        <v>1305</v>
      </c>
      <c r="B1307" s="37">
        <f>IFERROR(VLOOKUP(A1307,Inventory!$A$5:$B$5011, 2, FALSE),0)</f>
        <v>0</v>
      </c>
      <c r="C1307" s="66">
        <f t="shared" si="87"/>
        <v>0</v>
      </c>
      <c r="D1307" s="67"/>
      <c r="E1307" s="66" t="str">
        <f t="shared" si="88"/>
        <v/>
      </c>
      <c r="F1307" s="67"/>
      <c r="G1307" s="38" t="e">
        <f t="shared" si="89"/>
        <v>#VALUE!</v>
      </c>
      <c r="H1307" s="39"/>
      <c r="I1307" s="21"/>
      <c r="J1307" s="21"/>
      <c r="L1307">
        <f>IF(SUM($B$3:B1306) + B1307 &gt; $J$25, IF(SUM($B$3:B1306) &lt; $J$25, $J$25 - SUM($B$3:B1306), 0), B1307)</f>
        <v>0</v>
      </c>
      <c r="M1307">
        <f t="shared" si="86"/>
        <v>0</v>
      </c>
    </row>
    <row r="1308" spans="1:13" x14ac:dyDescent="0.25">
      <c r="A1308" s="21">
        <v>1306</v>
      </c>
      <c r="B1308" s="37">
        <f>IFERROR(VLOOKUP(A1308,Inventory!$A$5:$B$5011, 2, FALSE),0)</f>
        <v>0</v>
      </c>
      <c r="C1308" s="66">
        <f t="shared" si="87"/>
        <v>0</v>
      </c>
      <c r="D1308" s="67"/>
      <c r="E1308" s="66" t="str">
        <f t="shared" si="88"/>
        <v/>
      </c>
      <c r="F1308" s="67"/>
      <c r="G1308" s="38" t="e">
        <f t="shared" si="89"/>
        <v>#VALUE!</v>
      </c>
      <c r="H1308" s="39"/>
      <c r="I1308" s="21"/>
      <c r="J1308" s="21"/>
      <c r="L1308">
        <f>IF(SUM($B$3:B1307) + B1308 &gt; $J$25, IF(SUM($B$3:B1307) &lt; $J$25, $J$25 - SUM($B$3:B1307), 0), B1308)</f>
        <v>0</v>
      </c>
      <c r="M1308">
        <f t="shared" si="86"/>
        <v>0</v>
      </c>
    </row>
    <row r="1309" spans="1:13" x14ac:dyDescent="0.25">
      <c r="A1309" s="21">
        <v>1307</v>
      </c>
      <c r="B1309" s="37">
        <f>IFERROR(VLOOKUP(A1309,Inventory!$A$5:$B$5011, 2, FALSE),0)</f>
        <v>0</v>
      </c>
      <c r="C1309" s="66">
        <f t="shared" si="87"/>
        <v>0</v>
      </c>
      <c r="D1309" s="67"/>
      <c r="E1309" s="66" t="str">
        <f t="shared" si="88"/>
        <v/>
      </c>
      <c r="F1309" s="67"/>
      <c r="G1309" s="38" t="e">
        <f t="shared" si="89"/>
        <v>#VALUE!</v>
      </c>
      <c r="H1309" s="39"/>
      <c r="I1309" s="21"/>
      <c r="J1309" s="21"/>
      <c r="L1309">
        <f>IF(SUM($B$3:B1308) + B1309 &gt; $J$25, IF(SUM($B$3:B1308) &lt; $J$25, $J$25 - SUM($B$3:B1308), 0), B1309)</f>
        <v>0</v>
      </c>
      <c r="M1309">
        <f t="shared" si="86"/>
        <v>0</v>
      </c>
    </row>
    <row r="1310" spans="1:13" x14ac:dyDescent="0.25">
      <c r="A1310" s="21">
        <v>1308</v>
      </c>
      <c r="B1310" s="37">
        <f>IFERROR(VLOOKUP(A1310,Inventory!$A$5:$B$5011, 2, FALSE),0)</f>
        <v>0</v>
      </c>
      <c r="C1310" s="66">
        <f t="shared" si="87"/>
        <v>0</v>
      </c>
      <c r="D1310" s="67"/>
      <c r="E1310" s="66" t="str">
        <f t="shared" si="88"/>
        <v/>
      </c>
      <c r="F1310" s="67"/>
      <c r="G1310" s="38" t="e">
        <f t="shared" si="89"/>
        <v>#VALUE!</v>
      </c>
      <c r="H1310" s="39"/>
      <c r="I1310" s="21"/>
      <c r="J1310" s="21"/>
      <c r="L1310">
        <f>IF(SUM($B$3:B1309) + B1310 &gt; $J$25, IF(SUM($B$3:B1309) &lt; $J$25, $J$25 - SUM($B$3:B1309), 0), B1310)</f>
        <v>0</v>
      </c>
      <c r="M1310">
        <f t="shared" si="86"/>
        <v>0</v>
      </c>
    </row>
    <row r="1311" spans="1:13" x14ac:dyDescent="0.25">
      <c r="A1311" s="21">
        <v>1309</v>
      </c>
      <c r="B1311" s="37">
        <f>IFERROR(VLOOKUP(A1311,Inventory!$A$5:$B$5011, 2, FALSE),0)</f>
        <v>0</v>
      </c>
      <c r="C1311" s="66">
        <f t="shared" si="87"/>
        <v>0</v>
      </c>
      <c r="D1311" s="67"/>
      <c r="E1311" s="66" t="str">
        <f t="shared" si="88"/>
        <v/>
      </c>
      <c r="F1311" s="67"/>
      <c r="G1311" s="38" t="e">
        <f t="shared" si="89"/>
        <v>#VALUE!</v>
      </c>
      <c r="H1311" s="39"/>
      <c r="I1311" s="21"/>
      <c r="J1311" s="21"/>
      <c r="L1311">
        <f>IF(SUM($B$3:B1310) + B1311 &gt; $J$25, IF(SUM($B$3:B1310) &lt; $J$25, $J$25 - SUM($B$3:B1310), 0), B1311)</f>
        <v>0</v>
      </c>
      <c r="M1311">
        <f t="shared" si="86"/>
        <v>0</v>
      </c>
    </row>
    <row r="1312" spans="1:13" x14ac:dyDescent="0.25">
      <c r="A1312" s="21">
        <v>1310</v>
      </c>
      <c r="B1312" s="37">
        <f>IFERROR(VLOOKUP(A1312,Inventory!$A$5:$B$5011, 2, FALSE),0)</f>
        <v>0</v>
      </c>
      <c r="C1312" s="66">
        <f t="shared" si="87"/>
        <v>0</v>
      </c>
      <c r="D1312" s="67"/>
      <c r="E1312" s="66" t="str">
        <f t="shared" si="88"/>
        <v/>
      </c>
      <c r="F1312" s="67"/>
      <c r="G1312" s="38" t="e">
        <f t="shared" si="89"/>
        <v>#VALUE!</v>
      </c>
      <c r="H1312" s="39"/>
      <c r="I1312" s="21"/>
      <c r="J1312" s="21"/>
      <c r="L1312">
        <f>IF(SUM($B$3:B1311) + B1312 &gt; $J$25, IF(SUM($B$3:B1311) &lt; $J$25, $J$25 - SUM($B$3:B1311), 0), B1312)</f>
        <v>0</v>
      </c>
      <c r="M1312">
        <f t="shared" si="86"/>
        <v>0</v>
      </c>
    </row>
    <row r="1313" spans="1:13" x14ac:dyDescent="0.25">
      <c r="A1313" s="21">
        <v>1311</v>
      </c>
      <c r="B1313" s="37">
        <f>IFERROR(VLOOKUP(A1313,Inventory!$A$5:$B$5011, 2, FALSE),0)</f>
        <v>0</v>
      </c>
      <c r="C1313" s="66">
        <f t="shared" si="87"/>
        <v>0</v>
      </c>
      <c r="D1313" s="67"/>
      <c r="E1313" s="66" t="str">
        <f t="shared" si="88"/>
        <v/>
      </c>
      <c r="F1313" s="67"/>
      <c r="G1313" s="38" t="e">
        <f t="shared" si="89"/>
        <v>#VALUE!</v>
      </c>
      <c r="H1313" s="39"/>
      <c r="I1313" s="21"/>
      <c r="J1313" s="21"/>
      <c r="L1313">
        <f>IF(SUM($B$3:B1312) + B1313 &gt; $J$25, IF(SUM($B$3:B1312) &lt; $J$25, $J$25 - SUM($B$3:B1312), 0), B1313)</f>
        <v>0</v>
      </c>
      <c r="M1313">
        <f t="shared" si="86"/>
        <v>0</v>
      </c>
    </row>
    <row r="1314" spans="1:13" x14ac:dyDescent="0.25">
      <c r="A1314" s="21">
        <v>1312</v>
      </c>
      <c r="B1314" s="37">
        <f>IFERROR(VLOOKUP(A1314,Inventory!$A$5:$B$5011, 2, FALSE),0)</f>
        <v>0</v>
      </c>
      <c r="C1314" s="66">
        <f t="shared" si="87"/>
        <v>0</v>
      </c>
      <c r="D1314" s="67"/>
      <c r="E1314" s="66" t="str">
        <f t="shared" si="88"/>
        <v/>
      </c>
      <c r="F1314" s="67"/>
      <c r="G1314" s="38" t="e">
        <f t="shared" si="89"/>
        <v>#VALUE!</v>
      </c>
      <c r="H1314" s="39"/>
      <c r="I1314" s="21"/>
      <c r="J1314" s="21"/>
      <c r="L1314">
        <f>IF(SUM($B$3:B1313) + B1314 &gt; $J$25, IF(SUM($B$3:B1313) &lt; $J$25, $J$25 - SUM($B$3:B1313), 0), B1314)</f>
        <v>0</v>
      </c>
      <c r="M1314">
        <f t="shared" si="86"/>
        <v>0</v>
      </c>
    </row>
    <row r="1315" spans="1:13" x14ac:dyDescent="0.25">
      <c r="A1315" s="21">
        <v>1313</v>
      </c>
      <c r="B1315" s="37">
        <f>IFERROR(VLOOKUP(A1315,Inventory!$A$5:$B$5011, 2, FALSE),0)</f>
        <v>0</v>
      </c>
      <c r="C1315" s="66">
        <f t="shared" si="87"/>
        <v>0</v>
      </c>
      <c r="D1315" s="67"/>
      <c r="E1315" s="66" t="str">
        <f t="shared" si="88"/>
        <v/>
      </c>
      <c r="F1315" s="67"/>
      <c r="G1315" s="38" t="e">
        <f t="shared" si="89"/>
        <v>#VALUE!</v>
      </c>
      <c r="H1315" s="39"/>
      <c r="I1315" s="21"/>
      <c r="J1315" s="21"/>
      <c r="L1315">
        <f>IF(SUM($B$3:B1314) + B1315 &gt; $J$25, IF(SUM($B$3:B1314) &lt; $J$25, $J$25 - SUM($B$3:B1314), 0), B1315)</f>
        <v>0</v>
      </c>
      <c r="M1315">
        <f t="shared" si="86"/>
        <v>0</v>
      </c>
    </row>
    <row r="1316" spans="1:13" x14ac:dyDescent="0.25">
      <c r="A1316" s="21">
        <v>1314</v>
      </c>
      <c r="B1316" s="37">
        <f>IFERROR(VLOOKUP(A1316,Inventory!$A$5:$B$5011, 2, FALSE),0)</f>
        <v>0</v>
      </c>
      <c r="C1316" s="66">
        <f t="shared" si="87"/>
        <v>0</v>
      </c>
      <c r="D1316" s="67"/>
      <c r="E1316" s="66" t="str">
        <f t="shared" si="88"/>
        <v/>
      </c>
      <c r="F1316" s="67"/>
      <c r="G1316" s="38" t="e">
        <f t="shared" si="89"/>
        <v>#VALUE!</v>
      </c>
      <c r="H1316" s="39"/>
      <c r="I1316" s="21"/>
      <c r="J1316" s="21"/>
      <c r="L1316">
        <f>IF(SUM($B$3:B1315) + B1316 &gt; $J$25, IF(SUM($B$3:B1315) &lt; $J$25, $J$25 - SUM($B$3:B1315), 0), B1316)</f>
        <v>0</v>
      </c>
      <c r="M1316">
        <f t="shared" si="86"/>
        <v>0</v>
      </c>
    </row>
    <row r="1317" spans="1:13" x14ac:dyDescent="0.25">
      <c r="A1317" s="21">
        <v>1315</v>
      </c>
      <c r="B1317" s="37">
        <f>IFERROR(VLOOKUP(A1317,Inventory!$A$5:$B$5011, 2, FALSE),0)</f>
        <v>0</v>
      </c>
      <c r="C1317" s="66">
        <f t="shared" si="87"/>
        <v>0</v>
      </c>
      <c r="D1317" s="67"/>
      <c r="E1317" s="66" t="str">
        <f t="shared" si="88"/>
        <v/>
      </c>
      <c r="F1317" s="67"/>
      <c r="G1317" s="38" t="e">
        <f t="shared" si="89"/>
        <v>#VALUE!</v>
      </c>
      <c r="H1317" s="39"/>
      <c r="I1317" s="21"/>
      <c r="J1317" s="21"/>
      <c r="L1317">
        <f>IF(SUM($B$3:B1316) + B1317 &gt; $J$25, IF(SUM($B$3:B1316) &lt; $J$25, $J$25 - SUM($B$3:B1316), 0), B1317)</f>
        <v>0</v>
      </c>
      <c r="M1317">
        <f t="shared" si="86"/>
        <v>0</v>
      </c>
    </row>
    <row r="1318" spans="1:13" x14ac:dyDescent="0.25">
      <c r="A1318" s="21">
        <v>1316</v>
      </c>
      <c r="B1318" s="37">
        <f>IFERROR(VLOOKUP(A1318,Inventory!$A$5:$B$5011, 2, FALSE),0)</f>
        <v>0</v>
      </c>
      <c r="C1318" s="66">
        <f t="shared" si="87"/>
        <v>0</v>
      </c>
      <c r="D1318" s="67"/>
      <c r="E1318" s="66" t="str">
        <f t="shared" si="88"/>
        <v/>
      </c>
      <c r="F1318" s="67"/>
      <c r="G1318" s="38" t="e">
        <f t="shared" si="89"/>
        <v>#VALUE!</v>
      </c>
      <c r="H1318" s="39"/>
      <c r="I1318" s="21"/>
      <c r="J1318" s="21"/>
      <c r="L1318">
        <f>IF(SUM($B$3:B1317) + B1318 &gt; $J$25, IF(SUM($B$3:B1317) &lt; $J$25, $J$25 - SUM($B$3:B1317), 0), B1318)</f>
        <v>0</v>
      </c>
      <c r="M1318">
        <f t="shared" si="86"/>
        <v>0</v>
      </c>
    </row>
    <row r="1319" spans="1:13" x14ac:dyDescent="0.25">
      <c r="A1319" s="21">
        <v>1317</v>
      </c>
      <c r="B1319" s="37">
        <f>IFERROR(VLOOKUP(A1319,Inventory!$A$5:$B$5011, 2, FALSE),0)</f>
        <v>0</v>
      </c>
      <c r="C1319" s="66">
        <f t="shared" si="87"/>
        <v>0</v>
      </c>
      <c r="D1319" s="67"/>
      <c r="E1319" s="66" t="str">
        <f t="shared" si="88"/>
        <v/>
      </c>
      <c r="F1319" s="67"/>
      <c r="G1319" s="38" t="e">
        <f t="shared" si="89"/>
        <v>#VALUE!</v>
      </c>
      <c r="H1319" s="39"/>
      <c r="I1319" s="21"/>
      <c r="J1319" s="21"/>
      <c r="L1319">
        <f>IF(SUM($B$3:B1318) + B1319 &gt; $J$25, IF(SUM($B$3:B1318) &lt; $J$25, $J$25 - SUM($B$3:B1318), 0), B1319)</f>
        <v>0</v>
      </c>
      <c r="M1319">
        <f t="shared" si="86"/>
        <v>0</v>
      </c>
    </row>
    <row r="1320" spans="1:13" x14ac:dyDescent="0.25">
      <c r="A1320" s="21">
        <v>1318</v>
      </c>
      <c r="B1320" s="37">
        <f>IFERROR(VLOOKUP(A1320,Inventory!$A$5:$B$5011, 2, FALSE),0)</f>
        <v>0</v>
      </c>
      <c r="C1320" s="66">
        <f t="shared" si="87"/>
        <v>0</v>
      </c>
      <c r="D1320" s="67"/>
      <c r="E1320" s="66" t="str">
        <f t="shared" si="88"/>
        <v/>
      </c>
      <c r="F1320" s="67"/>
      <c r="G1320" s="38" t="e">
        <f t="shared" si="89"/>
        <v>#VALUE!</v>
      </c>
      <c r="H1320" s="39"/>
      <c r="I1320" s="21"/>
      <c r="J1320" s="21"/>
      <c r="L1320">
        <f>IF(SUM($B$3:B1319) + B1320 &gt; $J$25, IF(SUM($B$3:B1319) &lt; $J$25, $J$25 - SUM($B$3:B1319), 0), B1320)</f>
        <v>0</v>
      </c>
      <c r="M1320">
        <f t="shared" si="86"/>
        <v>0</v>
      </c>
    </row>
    <row r="1321" spans="1:13" x14ac:dyDescent="0.25">
      <c r="A1321" s="21">
        <v>1319</v>
      </c>
      <c r="B1321" s="37">
        <f>IFERROR(VLOOKUP(A1321,Inventory!$A$5:$B$5011, 2, FALSE),0)</f>
        <v>0</v>
      </c>
      <c r="C1321" s="66">
        <f t="shared" si="87"/>
        <v>0</v>
      </c>
      <c r="D1321" s="67"/>
      <c r="E1321" s="66" t="str">
        <f t="shared" si="88"/>
        <v/>
      </c>
      <c r="F1321" s="67"/>
      <c r="G1321" s="38" t="e">
        <f t="shared" si="89"/>
        <v>#VALUE!</v>
      </c>
      <c r="H1321" s="39"/>
      <c r="I1321" s="21"/>
      <c r="J1321" s="21"/>
      <c r="L1321">
        <f>IF(SUM($B$3:B1320) + B1321 &gt; $J$25, IF(SUM($B$3:B1320) &lt; $J$25, $J$25 - SUM($B$3:B1320), 0), B1321)</f>
        <v>0</v>
      </c>
      <c r="M1321">
        <f t="shared" si="86"/>
        <v>0</v>
      </c>
    </row>
    <row r="1322" spans="1:13" x14ac:dyDescent="0.25">
      <c r="A1322" s="21">
        <v>1320</v>
      </c>
      <c r="B1322" s="37">
        <f>IFERROR(VLOOKUP(A1322,Inventory!$A$5:$B$5011, 2, FALSE),0)</f>
        <v>0</v>
      </c>
      <c r="C1322" s="66">
        <f t="shared" si="87"/>
        <v>0</v>
      </c>
      <c r="D1322" s="67"/>
      <c r="E1322" s="66" t="str">
        <f t="shared" si="88"/>
        <v/>
      </c>
      <c r="F1322" s="67"/>
      <c r="G1322" s="38" t="e">
        <f t="shared" si="89"/>
        <v>#VALUE!</v>
      </c>
      <c r="H1322" s="39"/>
      <c r="I1322" s="21"/>
      <c r="J1322" s="21"/>
      <c r="L1322">
        <f>IF(SUM($B$3:B1321) + B1322 &gt; $J$25, IF(SUM($B$3:B1321) &lt; $J$25, $J$25 - SUM($B$3:B1321), 0), B1322)</f>
        <v>0</v>
      </c>
      <c r="M1322">
        <f t="shared" si="86"/>
        <v>0</v>
      </c>
    </row>
    <row r="1323" spans="1:13" x14ac:dyDescent="0.25">
      <c r="A1323" s="21">
        <v>1321</v>
      </c>
      <c r="B1323" s="37">
        <f>IFERROR(VLOOKUP(A1323,Inventory!$A$5:$B$5011, 2, FALSE),0)</f>
        <v>0</v>
      </c>
      <c r="C1323" s="66">
        <f t="shared" si="87"/>
        <v>0</v>
      </c>
      <c r="D1323" s="67"/>
      <c r="E1323" s="66" t="str">
        <f t="shared" si="88"/>
        <v/>
      </c>
      <c r="F1323" s="67"/>
      <c r="G1323" s="38" t="e">
        <f t="shared" si="89"/>
        <v>#VALUE!</v>
      </c>
      <c r="H1323" s="39"/>
      <c r="I1323" s="21"/>
      <c r="J1323" s="21"/>
      <c r="L1323">
        <f>IF(SUM($B$3:B1322) + B1323 &gt; $J$25, IF(SUM($B$3:B1322) &lt; $J$25, $J$25 - SUM($B$3:B1322), 0), B1323)</f>
        <v>0</v>
      </c>
      <c r="M1323">
        <f t="shared" si="86"/>
        <v>0</v>
      </c>
    </row>
    <row r="1324" spans="1:13" x14ac:dyDescent="0.25">
      <c r="A1324" s="21">
        <v>1322</v>
      </c>
      <c r="B1324" s="37">
        <f>IFERROR(VLOOKUP(A1324,Inventory!$A$5:$B$5011, 2, FALSE),0)</f>
        <v>0</v>
      </c>
      <c r="C1324" s="66">
        <f t="shared" si="87"/>
        <v>0</v>
      </c>
      <c r="D1324" s="67"/>
      <c r="E1324" s="66" t="str">
        <f t="shared" si="88"/>
        <v/>
      </c>
      <c r="F1324" s="67"/>
      <c r="G1324" s="38" t="e">
        <f t="shared" si="89"/>
        <v>#VALUE!</v>
      </c>
      <c r="H1324" s="39"/>
      <c r="I1324" s="21"/>
      <c r="J1324" s="21"/>
      <c r="L1324">
        <f>IF(SUM($B$3:B1323) + B1324 &gt; $J$25, IF(SUM($B$3:B1323) &lt; $J$25, $J$25 - SUM($B$3:B1323), 0), B1324)</f>
        <v>0</v>
      </c>
      <c r="M1324">
        <f t="shared" si="86"/>
        <v>0</v>
      </c>
    </row>
    <row r="1325" spans="1:13" x14ac:dyDescent="0.25">
      <c r="A1325" s="21">
        <v>1323</v>
      </c>
      <c r="B1325" s="37">
        <f>IFERROR(VLOOKUP(A1325,Inventory!$A$5:$B$5011, 2, FALSE),0)</f>
        <v>0</v>
      </c>
      <c r="C1325" s="66">
        <f t="shared" si="87"/>
        <v>0</v>
      </c>
      <c r="D1325" s="67"/>
      <c r="E1325" s="66" t="str">
        <f t="shared" si="88"/>
        <v/>
      </c>
      <c r="F1325" s="67"/>
      <c r="G1325" s="38" t="e">
        <f t="shared" si="89"/>
        <v>#VALUE!</v>
      </c>
      <c r="H1325" s="39"/>
      <c r="I1325" s="21"/>
      <c r="J1325" s="21"/>
      <c r="L1325">
        <f>IF(SUM($B$3:B1324) + B1325 &gt; $J$25, IF(SUM($B$3:B1324) &lt; $J$25, $J$25 - SUM($B$3:B1324), 0), B1325)</f>
        <v>0</v>
      </c>
      <c r="M1325">
        <f t="shared" si="86"/>
        <v>0</v>
      </c>
    </row>
    <row r="1326" spans="1:13" x14ac:dyDescent="0.25">
      <c r="A1326" s="21">
        <v>1324</v>
      </c>
      <c r="B1326" s="37">
        <f>IFERROR(VLOOKUP(A1326,Inventory!$A$5:$B$5011, 2, FALSE),0)</f>
        <v>0</v>
      </c>
      <c r="C1326" s="66">
        <f t="shared" si="87"/>
        <v>0</v>
      </c>
      <c r="D1326" s="67"/>
      <c r="E1326" s="66" t="str">
        <f t="shared" si="88"/>
        <v/>
      </c>
      <c r="F1326" s="67"/>
      <c r="G1326" s="38" t="e">
        <f t="shared" si="89"/>
        <v>#VALUE!</v>
      </c>
      <c r="H1326" s="39"/>
      <c r="I1326" s="21"/>
      <c r="J1326" s="21"/>
      <c r="L1326">
        <f>IF(SUM($B$3:B1325) + B1326 &gt; $J$25, IF(SUM($B$3:B1325) &lt; $J$25, $J$25 - SUM($B$3:B1325), 0), B1326)</f>
        <v>0</v>
      </c>
      <c r="M1326">
        <f t="shared" si="86"/>
        <v>0</v>
      </c>
    </row>
    <row r="1327" spans="1:13" x14ac:dyDescent="0.25">
      <c r="A1327" s="21">
        <v>1325</v>
      </c>
      <c r="B1327" s="37">
        <f>IFERROR(VLOOKUP(A1327,Inventory!$A$5:$B$5011, 2, FALSE),0)</f>
        <v>0</v>
      </c>
      <c r="C1327" s="66">
        <f t="shared" si="87"/>
        <v>0</v>
      </c>
      <c r="D1327" s="67"/>
      <c r="E1327" s="66" t="str">
        <f t="shared" si="88"/>
        <v/>
      </c>
      <c r="F1327" s="67"/>
      <c r="G1327" s="38" t="e">
        <f t="shared" si="89"/>
        <v>#VALUE!</v>
      </c>
      <c r="H1327" s="39"/>
      <c r="I1327" s="21"/>
      <c r="J1327" s="21"/>
      <c r="L1327">
        <f>IF(SUM($B$3:B1326) + B1327 &gt; $J$25, IF(SUM($B$3:B1326) &lt; $J$25, $J$25 - SUM($B$3:B1326), 0), B1327)</f>
        <v>0</v>
      </c>
      <c r="M1327">
        <f t="shared" si="86"/>
        <v>0</v>
      </c>
    </row>
    <row r="1328" spans="1:13" x14ac:dyDescent="0.25">
      <c r="A1328" s="21">
        <v>1326</v>
      </c>
      <c r="B1328" s="37">
        <f>IFERROR(VLOOKUP(A1328,Inventory!$A$5:$B$5011, 2, FALSE),0)</f>
        <v>0</v>
      </c>
      <c r="C1328" s="66">
        <f t="shared" si="87"/>
        <v>0</v>
      </c>
      <c r="D1328" s="67"/>
      <c r="E1328" s="66" t="str">
        <f t="shared" si="88"/>
        <v/>
      </c>
      <c r="F1328" s="67"/>
      <c r="G1328" s="38" t="e">
        <f t="shared" si="89"/>
        <v>#VALUE!</v>
      </c>
      <c r="H1328" s="39"/>
      <c r="I1328" s="21"/>
      <c r="J1328" s="21"/>
      <c r="L1328">
        <f>IF(SUM($B$3:B1327) + B1328 &gt; $J$25, IF(SUM($B$3:B1327) &lt; $J$25, $J$25 - SUM($B$3:B1327), 0), B1328)</f>
        <v>0</v>
      </c>
      <c r="M1328">
        <f t="shared" si="86"/>
        <v>0</v>
      </c>
    </row>
    <row r="1329" spans="1:13" x14ac:dyDescent="0.25">
      <c r="A1329" s="21">
        <v>1327</v>
      </c>
      <c r="B1329" s="37">
        <f>IFERROR(VLOOKUP(A1329,Inventory!$A$5:$B$5011, 2, FALSE),0)</f>
        <v>0</v>
      </c>
      <c r="C1329" s="66">
        <f t="shared" si="87"/>
        <v>0</v>
      </c>
      <c r="D1329" s="67"/>
      <c r="E1329" s="66" t="str">
        <f t="shared" si="88"/>
        <v/>
      </c>
      <c r="F1329" s="67"/>
      <c r="G1329" s="38" t="e">
        <f t="shared" si="89"/>
        <v>#VALUE!</v>
      </c>
      <c r="H1329" s="39"/>
      <c r="I1329" s="21"/>
      <c r="J1329" s="21"/>
      <c r="L1329">
        <f>IF(SUM($B$3:B1328) + B1329 &gt; $J$25, IF(SUM($B$3:B1328) &lt; $J$25, $J$25 - SUM($B$3:B1328), 0), B1329)</f>
        <v>0</v>
      </c>
      <c r="M1329">
        <f t="shared" si="86"/>
        <v>0</v>
      </c>
    </row>
    <row r="1330" spans="1:13" x14ac:dyDescent="0.25">
      <c r="A1330" s="21">
        <v>1328</v>
      </c>
      <c r="B1330" s="37">
        <f>IFERROR(VLOOKUP(A1330,Inventory!$A$5:$B$5011, 2, FALSE),0)</f>
        <v>0</v>
      </c>
      <c r="C1330" s="66">
        <f t="shared" si="87"/>
        <v>0</v>
      </c>
      <c r="D1330" s="67"/>
      <c r="E1330" s="66" t="str">
        <f t="shared" si="88"/>
        <v/>
      </c>
      <c r="F1330" s="67"/>
      <c r="G1330" s="38" t="e">
        <f t="shared" si="89"/>
        <v>#VALUE!</v>
      </c>
      <c r="H1330" s="39"/>
      <c r="I1330" s="21"/>
      <c r="J1330" s="21"/>
      <c r="L1330">
        <f>IF(SUM($B$3:B1329) + B1330 &gt; $J$25, IF(SUM($B$3:B1329) &lt; $J$25, $J$25 - SUM($B$3:B1329), 0), B1330)</f>
        <v>0</v>
      </c>
      <c r="M1330">
        <f t="shared" si="86"/>
        <v>0</v>
      </c>
    </row>
    <row r="1331" spans="1:13" x14ac:dyDescent="0.25">
      <c r="A1331" s="21">
        <v>1329</v>
      </c>
      <c r="B1331" s="37">
        <f>IFERROR(VLOOKUP(A1331,Inventory!$A$5:$B$5011, 2, FALSE),0)</f>
        <v>0</v>
      </c>
      <c r="C1331" s="66">
        <f t="shared" si="87"/>
        <v>0</v>
      </c>
      <c r="D1331" s="67"/>
      <c r="E1331" s="66" t="str">
        <f t="shared" si="88"/>
        <v/>
      </c>
      <c r="F1331" s="67"/>
      <c r="G1331" s="38" t="e">
        <f t="shared" si="89"/>
        <v>#VALUE!</v>
      </c>
      <c r="H1331" s="39"/>
      <c r="I1331" s="21"/>
      <c r="J1331" s="21"/>
      <c r="L1331">
        <f>IF(SUM($B$3:B1330) + B1331 &gt; $J$25, IF(SUM($B$3:B1330) &lt; $J$25, $J$25 - SUM($B$3:B1330), 0), B1331)</f>
        <v>0</v>
      </c>
      <c r="M1331">
        <f t="shared" si="86"/>
        <v>0</v>
      </c>
    </row>
    <row r="1332" spans="1:13" x14ac:dyDescent="0.25">
      <c r="A1332" s="21">
        <v>1330</v>
      </c>
      <c r="B1332" s="37">
        <f>IFERROR(VLOOKUP(A1332,Inventory!$A$5:$B$5011, 2, FALSE),0)</f>
        <v>0</v>
      </c>
      <c r="C1332" s="66">
        <f t="shared" si="87"/>
        <v>0</v>
      </c>
      <c r="D1332" s="67"/>
      <c r="E1332" s="66" t="str">
        <f t="shared" si="88"/>
        <v/>
      </c>
      <c r="F1332" s="67"/>
      <c r="G1332" s="38" t="e">
        <f t="shared" si="89"/>
        <v>#VALUE!</v>
      </c>
      <c r="H1332" s="39"/>
      <c r="I1332" s="21"/>
      <c r="J1332" s="21"/>
      <c r="L1332">
        <f>IF(SUM($B$3:B1331) + B1332 &gt; $J$25, IF(SUM($B$3:B1331) &lt; $J$25, $J$25 - SUM($B$3:B1331), 0), B1332)</f>
        <v>0</v>
      </c>
      <c r="M1332">
        <f t="shared" si="86"/>
        <v>0</v>
      </c>
    </row>
    <row r="1333" spans="1:13" x14ac:dyDescent="0.25">
      <c r="A1333" s="21">
        <v>1331</v>
      </c>
      <c r="B1333" s="37">
        <f>IFERROR(VLOOKUP(A1333,Inventory!$A$5:$B$5011, 2, FALSE),0)</f>
        <v>0</v>
      </c>
      <c r="C1333" s="66">
        <f t="shared" si="87"/>
        <v>0</v>
      </c>
      <c r="D1333" s="67"/>
      <c r="E1333" s="66" t="str">
        <f t="shared" si="88"/>
        <v/>
      </c>
      <c r="F1333" s="67"/>
      <c r="G1333" s="38" t="e">
        <f t="shared" si="89"/>
        <v>#VALUE!</v>
      </c>
      <c r="H1333" s="39"/>
      <c r="I1333" s="21"/>
      <c r="J1333" s="21"/>
      <c r="L1333">
        <f>IF(SUM($B$3:B1332) + B1333 &gt; $J$25, IF(SUM($B$3:B1332) &lt; $J$25, $J$25 - SUM($B$3:B1332), 0), B1333)</f>
        <v>0</v>
      </c>
      <c r="M1333">
        <f t="shared" si="86"/>
        <v>0</v>
      </c>
    </row>
    <row r="1334" spans="1:13" x14ac:dyDescent="0.25">
      <c r="A1334" s="21">
        <v>1332</v>
      </c>
      <c r="B1334" s="37">
        <f>IFERROR(VLOOKUP(A1334,Inventory!$A$5:$B$5011, 2, FALSE),0)</f>
        <v>0</v>
      </c>
      <c r="C1334" s="66">
        <f t="shared" si="87"/>
        <v>0</v>
      </c>
      <c r="D1334" s="67"/>
      <c r="E1334" s="66" t="str">
        <f t="shared" si="88"/>
        <v/>
      </c>
      <c r="F1334" s="67"/>
      <c r="G1334" s="38" t="e">
        <f t="shared" si="89"/>
        <v>#VALUE!</v>
      </c>
      <c r="H1334" s="39"/>
      <c r="I1334" s="21"/>
      <c r="J1334" s="21"/>
      <c r="L1334">
        <f>IF(SUM($B$3:B1333) + B1334 &gt; $J$25, IF(SUM($B$3:B1333) &lt; $J$25, $J$25 - SUM($B$3:B1333), 0), B1334)</f>
        <v>0</v>
      </c>
      <c r="M1334">
        <f t="shared" si="86"/>
        <v>0</v>
      </c>
    </row>
    <row r="1335" spans="1:13" x14ac:dyDescent="0.25">
      <c r="A1335" s="21">
        <v>1333</v>
      </c>
      <c r="B1335" s="37">
        <f>IFERROR(VLOOKUP(A1335,Inventory!$A$5:$B$5011, 2, FALSE),0)</f>
        <v>0</v>
      </c>
      <c r="C1335" s="66">
        <f t="shared" si="87"/>
        <v>0</v>
      </c>
      <c r="D1335" s="67"/>
      <c r="E1335" s="66" t="str">
        <f t="shared" si="88"/>
        <v/>
      </c>
      <c r="F1335" s="67"/>
      <c r="G1335" s="38" t="e">
        <f t="shared" si="89"/>
        <v>#VALUE!</v>
      </c>
      <c r="H1335" s="39"/>
      <c r="I1335" s="21"/>
      <c r="J1335" s="21"/>
      <c r="L1335">
        <f>IF(SUM($B$3:B1334) + B1335 &gt; $J$25, IF(SUM($B$3:B1334) &lt; $J$25, $J$25 - SUM($B$3:B1334), 0), B1335)</f>
        <v>0</v>
      </c>
      <c r="M1335">
        <f t="shared" si="86"/>
        <v>0</v>
      </c>
    </row>
    <row r="1336" spans="1:13" x14ac:dyDescent="0.25">
      <c r="A1336" s="21">
        <v>1334</v>
      </c>
      <c r="B1336" s="37">
        <f>IFERROR(VLOOKUP(A1336,Inventory!$A$5:$B$5011, 2, FALSE),0)</f>
        <v>0</v>
      </c>
      <c r="C1336" s="66">
        <f t="shared" si="87"/>
        <v>0</v>
      </c>
      <c r="D1336" s="67"/>
      <c r="E1336" s="66" t="str">
        <f t="shared" si="88"/>
        <v/>
      </c>
      <c r="F1336" s="67"/>
      <c r="G1336" s="38" t="e">
        <f t="shared" si="89"/>
        <v>#VALUE!</v>
      </c>
      <c r="H1336" s="39"/>
      <c r="I1336" s="21"/>
      <c r="J1336" s="21"/>
      <c r="L1336">
        <f>IF(SUM($B$3:B1335) + B1336 &gt; $J$25, IF(SUM($B$3:B1335) &lt; $J$25, $J$25 - SUM($B$3:B1335), 0), B1336)</f>
        <v>0</v>
      </c>
      <c r="M1336">
        <f t="shared" si="86"/>
        <v>0</v>
      </c>
    </row>
    <row r="1337" spans="1:13" x14ac:dyDescent="0.25">
      <c r="A1337" s="21">
        <v>1335</v>
      </c>
      <c r="B1337" s="37">
        <f>IFERROR(VLOOKUP(A1337,Inventory!$A$5:$B$5011, 2, FALSE),0)</f>
        <v>0</v>
      </c>
      <c r="C1337" s="66">
        <f t="shared" si="87"/>
        <v>0</v>
      </c>
      <c r="D1337" s="67"/>
      <c r="E1337" s="66" t="str">
        <f t="shared" si="88"/>
        <v/>
      </c>
      <c r="F1337" s="67"/>
      <c r="G1337" s="38" t="e">
        <f t="shared" si="89"/>
        <v>#VALUE!</v>
      </c>
      <c r="H1337" s="39"/>
      <c r="I1337" s="21"/>
      <c r="J1337" s="21"/>
      <c r="L1337">
        <f>IF(SUM($B$3:B1336) + B1337 &gt; $J$25, IF(SUM($B$3:B1336) &lt; $J$25, $J$25 - SUM($B$3:B1336), 0), B1337)</f>
        <v>0</v>
      </c>
      <c r="M1337">
        <f t="shared" si="86"/>
        <v>0</v>
      </c>
    </row>
    <row r="1338" spans="1:13" x14ac:dyDescent="0.25">
      <c r="A1338" s="21">
        <v>1336</v>
      </c>
      <c r="B1338" s="37">
        <f>IFERROR(VLOOKUP(A1338,Inventory!$A$5:$B$5011, 2, FALSE),0)</f>
        <v>0</v>
      </c>
      <c r="C1338" s="66">
        <f t="shared" si="87"/>
        <v>0</v>
      </c>
      <c r="D1338" s="67"/>
      <c r="E1338" s="66" t="str">
        <f t="shared" si="88"/>
        <v/>
      </c>
      <c r="F1338" s="67"/>
      <c r="G1338" s="38" t="e">
        <f t="shared" si="89"/>
        <v>#VALUE!</v>
      </c>
      <c r="H1338" s="39"/>
      <c r="I1338" s="21"/>
      <c r="J1338" s="21"/>
      <c r="L1338">
        <f>IF(SUM($B$3:B1337) + B1338 &gt; $J$25, IF(SUM($B$3:B1337) &lt; $J$25, $J$25 - SUM($B$3:B1337), 0), B1338)</f>
        <v>0</v>
      </c>
      <c r="M1338">
        <f t="shared" si="86"/>
        <v>0</v>
      </c>
    </row>
    <row r="1339" spans="1:13" x14ac:dyDescent="0.25">
      <c r="A1339" s="21">
        <v>1337</v>
      </c>
      <c r="B1339" s="37">
        <f>IFERROR(VLOOKUP(A1339,Inventory!$A$5:$B$5011, 2, FALSE),0)</f>
        <v>0</v>
      </c>
      <c r="C1339" s="66">
        <f t="shared" si="87"/>
        <v>0</v>
      </c>
      <c r="D1339" s="67"/>
      <c r="E1339" s="66" t="str">
        <f t="shared" si="88"/>
        <v/>
      </c>
      <c r="F1339" s="67"/>
      <c r="G1339" s="38" t="e">
        <f t="shared" si="89"/>
        <v>#VALUE!</v>
      </c>
      <c r="H1339" s="39"/>
      <c r="I1339" s="21"/>
      <c r="J1339" s="21"/>
      <c r="L1339">
        <f>IF(SUM($B$3:B1338) + B1339 &gt; $J$25, IF(SUM($B$3:B1338) &lt; $J$25, $J$25 - SUM($B$3:B1338), 0), B1339)</f>
        <v>0</v>
      </c>
      <c r="M1339">
        <f t="shared" si="86"/>
        <v>0</v>
      </c>
    </row>
    <row r="1340" spans="1:13" x14ac:dyDescent="0.25">
      <c r="A1340" s="21">
        <v>1338</v>
      </c>
      <c r="B1340" s="37">
        <f>IFERROR(VLOOKUP(A1340,Inventory!$A$5:$B$5011, 2, FALSE),0)</f>
        <v>0</v>
      </c>
      <c r="C1340" s="66">
        <f t="shared" si="87"/>
        <v>0</v>
      </c>
      <c r="D1340" s="67"/>
      <c r="E1340" s="66" t="str">
        <f t="shared" si="88"/>
        <v/>
      </c>
      <c r="F1340" s="67"/>
      <c r="G1340" s="38" t="e">
        <f t="shared" si="89"/>
        <v>#VALUE!</v>
      </c>
      <c r="H1340" s="39"/>
      <c r="I1340" s="21"/>
      <c r="J1340" s="21"/>
      <c r="L1340">
        <f>IF(SUM($B$3:B1339) + B1340 &gt; $J$25, IF(SUM($B$3:B1339) &lt; $J$25, $J$25 - SUM($B$3:B1339), 0), B1340)</f>
        <v>0</v>
      </c>
      <c r="M1340">
        <f t="shared" si="86"/>
        <v>0</v>
      </c>
    </row>
    <row r="1341" spans="1:13" x14ac:dyDescent="0.25">
      <c r="A1341" s="21">
        <v>1339</v>
      </c>
      <c r="B1341" s="37">
        <f>IFERROR(VLOOKUP(A1341,Inventory!$A$5:$B$5011, 2, FALSE),0)</f>
        <v>0</v>
      </c>
      <c r="C1341" s="66">
        <f t="shared" si="87"/>
        <v>0</v>
      </c>
      <c r="D1341" s="67"/>
      <c r="E1341" s="66" t="str">
        <f t="shared" si="88"/>
        <v/>
      </c>
      <c r="F1341" s="67"/>
      <c r="G1341" s="38" t="e">
        <f t="shared" si="89"/>
        <v>#VALUE!</v>
      </c>
      <c r="H1341" s="39"/>
      <c r="I1341" s="21"/>
      <c r="J1341" s="21"/>
      <c r="L1341">
        <f>IF(SUM($B$3:B1340) + B1341 &gt; $J$25, IF(SUM($B$3:B1340) &lt; $J$25, $J$25 - SUM($B$3:B1340), 0), B1341)</f>
        <v>0</v>
      </c>
      <c r="M1341">
        <f t="shared" si="86"/>
        <v>0</v>
      </c>
    </row>
    <row r="1342" spans="1:13" x14ac:dyDescent="0.25">
      <c r="A1342" s="21">
        <v>1340</v>
      </c>
      <c r="B1342" s="37">
        <f>IFERROR(VLOOKUP(A1342,Inventory!$A$5:$B$5011, 2, FALSE),0)</f>
        <v>0</v>
      </c>
      <c r="C1342" s="66">
        <f t="shared" si="87"/>
        <v>0</v>
      </c>
      <c r="D1342" s="67"/>
      <c r="E1342" s="66" t="str">
        <f t="shared" si="88"/>
        <v/>
      </c>
      <c r="F1342" s="67"/>
      <c r="G1342" s="38" t="e">
        <f t="shared" si="89"/>
        <v>#VALUE!</v>
      </c>
      <c r="H1342" s="39"/>
      <c r="I1342" s="21"/>
      <c r="J1342" s="21"/>
      <c r="L1342">
        <f>IF(SUM($B$3:B1341) + B1342 &gt; $J$25, IF(SUM($B$3:B1341) &lt; $J$25, $J$25 - SUM($B$3:B1341), 0), B1342)</f>
        <v>0</v>
      </c>
      <c r="M1342">
        <f t="shared" si="86"/>
        <v>0</v>
      </c>
    </row>
    <row r="1343" spans="1:13" x14ac:dyDescent="0.25">
      <c r="A1343" s="21">
        <v>1341</v>
      </c>
      <c r="B1343" s="37">
        <f>IFERROR(VLOOKUP(A1343,Inventory!$A$5:$B$5011, 2, FALSE),0)</f>
        <v>0</v>
      </c>
      <c r="C1343" s="66">
        <f t="shared" si="87"/>
        <v>0</v>
      </c>
      <c r="D1343" s="67"/>
      <c r="E1343" s="66" t="str">
        <f t="shared" si="88"/>
        <v/>
      </c>
      <c r="F1343" s="67"/>
      <c r="G1343" s="38" t="e">
        <f t="shared" si="89"/>
        <v>#VALUE!</v>
      </c>
      <c r="H1343" s="39"/>
      <c r="I1343" s="21"/>
      <c r="J1343" s="21"/>
      <c r="L1343">
        <f>IF(SUM($B$3:B1342) + B1343 &gt; $J$25, IF(SUM($B$3:B1342) &lt; $J$25, $J$25 - SUM($B$3:B1342), 0), B1343)</f>
        <v>0</v>
      </c>
      <c r="M1343">
        <f t="shared" si="86"/>
        <v>0</v>
      </c>
    </row>
    <row r="1344" spans="1:13" x14ac:dyDescent="0.25">
      <c r="A1344" s="21">
        <v>1342</v>
      </c>
      <c r="B1344" s="37">
        <f>IFERROR(VLOOKUP(A1344,Inventory!$A$5:$B$5011, 2, FALSE),0)</f>
        <v>0</v>
      </c>
      <c r="C1344" s="66">
        <f t="shared" si="87"/>
        <v>0</v>
      </c>
      <c r="D1344" s="67"/>
      <c r="E1344" s="66" t="str">
        <f t="shared" si="88"/>
        <v/>
      </c>
      <c r="F1344" s="67"/>
      <c r="G1344" s="38" t="e">
        <f t="shared" si="89"/>
        <v>#VALUE!</v>
      </c>
      <c r="H1344" s="39"/>
      <c r="I1344" s="21"/>
      <c r="J1344" s="21"/>
      <c r="L1344">
        <f>IF(SUM($B$3:B1343) + B1344 &gt; $J$25, IF(SUM($B$3:B1343) &lt; $J$25, $J$25 - SUM($B$3:B1343), 0), B1344)</f>
        <v>0</v>
      </c>
      <c r="M1344">
        <f t="shared" si="86"/>
        <v>0</v>
      </c>
    </row>
    <row r="1345" spans="1:13" x14ac:dyDescent="0.25">
      <c r="A1345" s="21">
        <v>1343</v>
      </c>
      <c r="B1345" s="37">
        <f>IFERROR(VLOOKUP(A1345,Inventory!$A$5:$B$5011, 2, FALSE),0)</f>
        <v>0</v>
      </c>
      <c r="C1345" s="66">
        <f t="shared" si="87"/>
        <v>0</v>
      </c>
      <c r="D1345" s="67"/>
      <c r="E1345" s="66" t="str">
        <f t="shared" si="88"/>
        <v/>
      </c>
      <c r="F1345" s="67"/>
      <c r="G1345" s="38" t="e">
        <f t="shared" si="89"/>
        <v>#VALUE!</v>
      </c>
      <c r="H1345" s="39"/>
      <c r="I1345" s="21"/>
      <c r="J1345" s="21"/>
      <c r="L1345">
        <f>IF(SUM($B$3:B1344) + B1345 &gt; $J$25, IF(SUM($B$3:B1344) &lt; $J$25, $J$25 - SUM($B$3:B1344), 0), B1345)</f>
        <v>0</v>
      </c>
      <c r="M1345">
        <f t="shared" si="86"/>
        <v>0</v>
      </c>
    </row>
    <row r="1346" spans="1:13" x14ac:dyDescent="0.25">
      <c r="A1346" s="21">
        <v>1344</v>
      </c>
      <c r="B1346" s="37">
        <f>IFERROR(VLOOKUP(A1346,Inventory!$A$5:$B$5011, 2, FALSE),0)</f>
        <v>0</v>
      </c>
      <c r="C1346" s="66">
        <f t="shared" si="87"/>
        <v>0</v>
      </c>
      <c r="D1346" s="67"/>
      <c r="E1346" s="66" t="str">
        <f t="shared" si="88"/>
        <v/>
      </c>
      <c r="F1346" s="67"/>
      <c r="G1346" s="38" t="e">
        <f t="shared" si="89"/>
        <v>#VALUE!</v>
      </c>
      <c r="H1346" s="39"/>
      <c r="I1346" s="21"/>
      <c r="J1346" s="21"/>
      <c r="L1346">
        <f>IF(SUM($B$3:B1345) + B1346 &gt; $J$25, IF(SUM($B$3:B1345) &lt; $J$25, $J$25 - SUM($B$3:B1345), 0), B1346)</f>
        <v>0</v>
      </c>
      <c r="M1346">
        <f t="shared" si="86"/>
        <v>0</v>
      </c>
    </row>
    <row r="1347" spans="1:13" x14ac:dyDescent="0.25">
      <c r="A1347" s="21">
        <v>1345</v>
      </c>
      <c r="B1347" s="37">
        <f>IFERROR(VLOOKUP(A1347,Inventory!$A$5:$B$5011, 2, FALSE),0)</f>
        <v>0</v>
      </c>
      <c r="C1347" s="66">
        <f t="shared" si="87"/>
        <v>0</v>
      </c>
      <c r="D1347" s="67"/>
      <c r="E1347" s="66" t="str">
        <f t="shared" si="88"/>
        <v/>
      </c>
      <c r="F1347" s="67"/>
      <c r="G1347" s="38" t="e">
        <f t="shared" si="89"/>
        <v>#VALUE!</v>
      </c>
      <c r="H1347" s="39"/>
      <c r="I1347" s="21"/>
      <c r="J1347" s="21"/>
      <c r="L1347">
        <f>IF(SUM($B$3:B1346) + B1347 &gt; $J$25, IF(SUM($B$3:B1346) &lt; $J$25, $J$25 - SUM($B$3:B1346), 0), B1347)</f>
        <v>0</v>
      </c>
      <c r="M1347">
        <f t="shared" si="86"/>
        <v>0</v>
      </c>
    </row>
    <row r="1348" spans="1:13" x14ac:dyDescent="0.25">
      <c r="A1348" s="21">
        <v>1346</v>
      </c>
      <c r="B1348" s="37">
        <f>IFERROR(VLOOKUP(A1348,Inventory!$A$5:$B$5011, 2, FALSE),0)</f>
        <v>0</v>
      </c>
      <c r="C1348" s="66">
        <f t="shared" si="87"/>
        <v>0</v>
      </c>
      <c r="D1348" s="67"/>
      <c r="E1348" s="66" t="str">
        <f t="shared" si="88"/>
        <v/>
      </c>
      <c r="F1348" s="67"/>
      <c r="G1348" s="38" t="e">
        <f t="shared" si="89"/>
        <v>#VALUE!</v>
      </c>
      <c r="H1348" s="39"/>
      <c r="I1348" s="21"/>
      <c r="J1348" s="21"/>
      <c r="L1348">
        <f>IF(SUM($B$3:B1347) + B1348 &gt; $J$25, IF(SUM($B$3:B1347) &lt; $J$25, $J$25 - SUM($B$3:B1347), 0), B1348)</f>
        <v>0</v>
      </c>
      <c r="M1348">
        <f t="shared" si="86"/>
        <v>0</v>
      </c>
    </row>
    <row r="1349" spans="1:13" x14ac:dyDescent="0.25">
      <c r="A1349" s="21">
        <v>1347</v>
      </c>
      <c r="B1349" s="37">
        <f>IFERROR(VLOOKUP(A1349,Inventory!$A$5:$B$5011, 2, FALSE),0)</f>
        <v>0</v>
      </c>
      <c r="C1349" s="66">
        <f t="shared" si="87"/>
        <v>0</v>
      </c>
      <c r="D1349" s="67"/>
      <c r="E1349" s="66" t="str">
        <f t="shared" si="88"/>
        <v/>
      </c>
      <c r="F1349" s="67"/>
      <c r="G1349" s="38" t="e">
        <f t="shared" si="89"/>
        <v>#VALUE!</v>
      </c>
      <c r="H1349" s="39"/>
      <c r="I1349" s="21"/>
      <c r="J1349" s="21"/>
      <c r="L1349">
        <f>IF(SUM($B$3:B1348) + B1349 &gt; $J$25, IF(SUM($B$3:B1348) &lt; $J$25, $J$25 - SUM($B$3:B1348), 0), B1349)</f>
        <v>0</v>
      </c>
      <c r="M1349">
        <f t="shared" ref="M1349:M1412" si="90">IF(L1348&gt;=$J$25,L1349,(L1349+L1348))</f>
        <v>0</v>
      </c>
    </row>
    <row r="1350" spans="1:13" x14ac:dyDescent="0.25">
      <c r="A1350" s="21">
        <v>1348</v>
      </c>
      <c r="B1350" s="37">
        <f>IFERROR(VLOOKUP(A1350,Inventory!$A$5:$B$5011, 2, FALSE),0)</f>
        <v>0</v>
      </c>
      <c r="C1350" s="66">
        <f t="shared" si="87"/>
        <v>0</v>
      </c>
      <c r="D1350" s="67"/>
      <c r="E1350" s="66" t="str">
        <f t="shared" si="88"/>
        <v/>
      </c>
      <c r="F1350" s="67"/>
      <c r="G1350" s="38" t="e">
        <f t="shared" si="89"/>
        <v>#VALUE!</v>
      </c>
      <c r="H1350" s="39"/>
      <c r="I1350" s="21"/>
      <c r="J1350" s="21"/>
      <c r="L1350">
        <f>IF(SUM($B$3:B1349) + B1350 &gt; $J$25, IF(SUM($B$3:B1349) &lt; $J$25, $J$25 - SUM($B$3:B1349), 0), B1350)</f>
        <v>0</v>
      </c>
      <c r="M1350">
        <f t="shared" si="90"/>
        <v>0</v>
      </c>
    </row>
    <row r="1351" spans="1:13" x14ac:dyDescent="0.25">
      <c r="A1351" s="21">
        <v>1349</v>
      </c>
      <c r="B1351" s="37">
        <f>IFERROR(VLOOKUP(A1351,Inventory!$A$5:$B$5011, 2, FALSE),0)</f>
        <v>0</v>
      </c>
      <c r="C1351" s="66">
        <f t="shared" si="87"/>
        <v>0</v>
      </c>
      <c r="D1351" s="67"/>
      <c r="E1351" s="66" t="str">
        <f t="shared" si="88"/>
        <v/>
      </c>
      <c r="F1351" s="67"/>
      <c r="G1351" s="38" t="e">
        <f t="shared" si="89"/>
        <v>#VALUE!</v>
      </c>
      <c r="H1351" s="39"/>
      <c r="I1351" s="21"/>
      <c r="J1351" s="21"/>
      <c r="L1351">
        <f>IF(SUM($B$3:B1350) + B1351 &gt; $J$25, IF(SUM($B$3:B1350) &lt; $J$25, $J$25 - SUM($B$3:B1350), 0), B1351)</f>
        <v>0</v>
      </c>
      <c r="M1351">
        <f t="shared" si="90"/>
        <v>0</v>
      </c>
    </row>
    <row r="1352" spans="1:13" x14ac:dyDescent="0.25">
      <c r="A1352" s="21">
        <v>1350</v>
      </c>
      <c r="B1352" s="37">
        <f>IFERROR(VLOOKUP(A1352,Inventory!$A$5:$B$5011, 2, FALSE),0)</f>
        <v>0</v>
      </c>
      <c r="C1352" s="66">
        <f t="shared" si="87"/>
        <v>0</v>
      </c>
      <c r="D1352" s="67"/>
      <c r="E1352" s="66" t="str">
        <f t="shared" si="88"/>
        <v/>
      </c>
      <c r="F1352" s="67"/>
      <c r="G1352" s="38" t="e">
        <f t="shared" si="89"/>
        <v>#VALUE!</v>
      </c>
      <c r="H1352" s="39"/>
      <c r="I1352" s="21"/>
      <c r="J1352" s="21"/>
      <c r="L1352">
        <f>IF(SUM($B$3:B1351) + B1352 &gt; $J$25, IF(SUM($B$3:B1351) &lt; $J$25, $J$25 - SUM($B$3:B1351), 0), B1352)</f>
        <v>0</v>
      </c>
      <c r="M1352">
        <f t="shared" si="90"/>
        <v>0</v>
      </c>
    </row>
    <row r="1353" spans="1:13" x14ac:dyDescent="0.25">
      <c r="A1353" s="21">
        <v>1351</v>
      </c>
      <c r="B1353" s="37">
        <f>IFERROR(VLOOKUP(A1353,Inventory!$A$5:$B$5011, 2, FALSE),0)</f>
        <v>0</v>
      </c>
      <c r="C1353" s="66">
        <f t="shared" si="87"/>
        <v>0</v>
      </c>
      <c r="D1353" s="67"/>
      <c r="E1353" s="66" t="str">
        <f t="shared" si="88"/>
        <v/>
      </c>
      <c r="F1353" s="67"/>
      <c r="G1353" s="38" t="e">
        <f t="shared" si="89"/>
        <v>#VALUE!</v>
      </c>
      <c r="H1353" s="39"/>
      <c r="I1353" s="21"/>
      <c r="J1353" s="21"/>
      <c r="L1353">
        <f>IF(SUM($B$3:B1352) + B1353 &gt; $J$25, IF(SUM($B$3:B1352) &lt; $J$25, $J$25 - SUM($B$3:B1352), 0), B1353)</f>
        <v>0</v>
      </c>
      <c r="M1353">
        <f t="shared" si="90"/>
        <v>0</v>
      </c>
    </row>
    <row r="1354" spans="1:13" x14ac:dyDescent="0.25">
      <c r="A1354" s="21">
        <v>1352</v>
      </c>
      <c r="B1354" s="37">
        <f>IFERROR(VLOOKUP(A1354,Inventory!$A$5:$B$5011, 2, FALSE),0)</f>
        <v>0</v>
      </c>
      <c r="C1354" s="66">
        <f t="shared" si="87"/>
        <v>0</v>
      </c>
      <c r="D1354" s="67"/>
      <c r="E1354" s="66" t="str">
        <f t="shared" si="88"/>
        <v/>
      </c>
      <c r="F1354" s="67"/>
      <c r="G1354" s="38" t="e">
        <f t="shared" si="89"/>
        <v>#VALUE!</v>
      </c>
      <c r="H1354" s="39"/>
      <c r="I1354" s="21"/>
      <c r="J1354" s="21"/>
      <c r="L1354">
        <f>IF(SUM($B$3:B1353) + B1354 &gt; $J$25, IF(SUM($B$3:B1353) &lt; $J$25, $J$25 - SUM($B$3:B1353), 0), B1354)</f>
        <v>0</v>
      </c>
      <c r="M1354">
        <f t="shared" si="90"/>
        <v>0</v>
      </c>
    </row>
    <row r="1355" spans="1:13" x14ac:dyDescent="0.25">
      <c r="A1355" s="21">
        <v>1353</v>
      </c>
      <c r="B1355" s="37">
        <f>IFERROR(VLOOKUP(A1355,Inventory!$A$5:$B$5011, 2, FALSE),0)</f>
        <v>0</v>
      </c>
      <c r="C1355" s="66">
        <f t="shared" si="87"/>
        <v>0</v>
      </c>
      <c r="D1355" s="67"/>
      <c r="E1355" s="66" t="str">
        <f t="shared" si="88"/>
        <v/>
      </c>
      <c r="F1355" s="67"/>
      <c r="G1355" s="38" t="e">
        <f t="shared" si="89"/>
        <v>#VALUE!</v>
      </c>
      <c r="H1355" s="39"/>
      <c r="I1355" s="21"/>
      <c r="J1355" s="21"/>
      <c r="L1355">
        <f>IF(SUM($B$3:B1354) + B1355 &gt; $J$25, IF(SUM($B$3:B1354) &lt; $J$25, $J$25 - SUM($B$3:B1354), 0), B1355)</f>
        <v>0</v>
      </c>
      <c r="M1355">
        <f t="shared" si="90"/>
        <v>0</v>
      </c>
    </row>
    <row r="1356" spans="1:13" x14ac:dyDescent="0.25">
      <c r="A1356" s="21">
        <v>1354</v>
      </c>
      <c r="B1356" s="37">
        <f>IFERROR(VLOOKUP(A1356,Inventory!$A$5:$B$5011, 2, FALSE),0)</f>
        <v>0</v>
      </c>
      <c r="C1356" s="66">
        <f t="shared" si="87"/>
        <v>0</v>
      </c>
      <c r="D1356" s="67"/>
      <c r="E1356" s="66" t="str">
        <f t="shared" si="88"/>
        <v/>
      </c>
      <c r="F1356" s="67"/>
      <c r="G1356" s="38" t="e">
        <f t="shared" si="89"/>
        <v>#VALUE!</v>
      </c>
      <c r="H1356" s="39"/>
      <c r="I1356" s="21"/>
      <c r="J1356" s="21"/>
      <c r="L1356">
        <f>IF(SUM($B$3:B1355) + B1356 &gt; $J$25, IF(SUM($B$3:B1355) &lt; $J$25, $J$25 - SUM($B$3:B1355), 0), B1356)</f>
        <v>0</v>
      </c>
      <c r="M1356">
        <f t="shared" si="90"/>
        <v>0</v>
      </c>
    </row>
    <row r="1357" spans="1:13" x14ac:dyDescent="0.25">
      <c r="A1357" s="21">
        <v>1355</v>
      </c>
      <c r="B1357" s="37">
        <f>IFERROR(VLOOKUP(A1357,Inventory!$A$5:$B$5011, 2, FALSE),0)</f>
        <v>0</v>
      </c>
      <c r="C1357" s="66">
        <f t="shared" si="87"/>
        <v>0</v>
      </c>
      <c r="D1357" s="67"/>
      <c r="E1357" s="66" t="str">
        <f t="shared" si="88"/>
        <v/>
      </c>
      <c r="F1357" s="67"/>
      <c r="G1357" s="38" t="e">
        <f t="shared" si="89"/>
        <v>#VALUE!</v>
      </c>
      <c r="H1357" s="39"/>
      <c r="I1357" s="21"/>
      <c r="J1357" s="21"/>
      <c r="L1357">
        <f>IF(SUM($B$3:B1356) + B1357 &gt; $J$25, IF(SUM($B$3:B1356) &lt; $J$25, $J$25 - SUM($B$3:B1356), 0), B1357)</f>
        <v>0</v>
      </c>
      <c r="M1357">
        <f t="shared" si="90"/>
        <v>0</v>
      </c>
    </row>
    <row r="1358" spans="1:13" x14ac:dyDescent="0.25">
      <c r="A1358" s="21">
        <v>1356</v>
      </c>
      <c r="B1358" s="37">
        <f>IFERROR(VLOOKUP(A1358,Inventory!$A$5:$B$5011, 2, FALSE),0)</f>
        <v>0</v>
      </c>
      <c r="C1358" s="66">
        <f t="shared" si="87"/>
        <v>0</v>
      </c>
      <c r="D1358" s="67"/>
      <c r="E1358" s="66" t="str">
        <f t="shared" si="88"/>
        <v/>
      </c>
      <c r="F1358" s="67"/>
      <c r="G1358" s="38" t="e">
        <f t="shared" si="89"/>
        <v>#VALUE!</v>
      </c>
      <c r="H1358" s="39"/>
      <c r="I1358" s="21"/>
      <c r="J1358" s="21"/>
      <c r="L1358">
        <f>IF(SUM($B$3:B1357) + B1358 &gt; $J$25, IF(SUM($B$3:B1357) &lt; $J$25, $J$25 - SUM($B$3:B1357), 0), B1358)</f>
        <v>0</v>
      </c>
      <c r="M1358">
        <f t="shared" si="90"/>
        <v>0</v>
      </c>
    </row>
    <row r="1359" spans="1:13" x14ac:dyDescent="0.25">
      <c r="A1359" s="21">
        <v>1357</v>
      </c>
      <c r="B1359" s="37">
        <f>IFERROR(VLOOKUP(A1359,Inventory!$A$5:$B$5011, 2, FALSE),0)</f>
        <v>0</v>
      </c>
      <c r="C1359" s="66">
        <f t="shared" si="87"/>
        <v>0</v>
      </c>
      <c r="D1359" s="67"/>
      <c r="E1359" s="66" t="str">
        <f t="shared" si="88"/>
        <v/>
      </c>
      <c r="F1359" s="67"/>
      <c r="G1359" s="38" t="e">
        <f t="shared" si="89"/>
        <v>#VALUE!</v>
      </c>
      <c r="H1359" s="39"/>
      <c r="I1359" s="21"/>
      <c r="J1359" s="21"/>
      <c r="L1359">
        <f>IF(SUM($B$3:B1358) + B1359 &gt; $J$25, IF(SUM($B$3:B1358) &lt; $J$25, $J$25 - SUM($B$3:B1358), 0), B1359)</f>
        <v>0</v>
      </c>
      <c r="M1359">
        <f t="shared" si="90"/>
        <v>0</v>
      </c>
    </row>
    <row r="1360" spans="1:13" x14ac:dyDescent="0.25">
      <c r="A1360" s="21">
        <v>1358</v>
      </c>
      <c r="B1360" s="37">
        <f>IFERROR(VLOOKUP(A1360,Inventory!$A$5:$B$5011, 2, FALSE),0)</f>
        <v>0</v>
      </c>
      <c r="C1360" s="66">
        <f t="shared" si="87"/>
        <v>0</v>
      </c>
      <c r="D1360" s="67"/>
      <c r="E1360" s="66" t="str">
        <f t="shared" si="88"/>
        <v/>
      </c>
      <c r="F1360" s="67"/>
      <c r="G1360" s="38" t="e">
        <f t="shared" si="89"/>
        <v>#VALUE!</v>
      </c>
      <c r="H1360" s="39"/>
      <c r="I1360" s="21"/>
      <c r="J1360" s="21"/>
      <c r="L1360">
        <f>IF(SUM($B$3:B1359) + B1360 &gt; $J$25, IF(SUM($B$3:B1359) &lt; $J$25, $J$25 - SUM($B$3:B1359), 0), B1360)</f>
        <v>0</v>
      </c>
      <c r="M1360">
        <f t="shared" si="90"/>
        <v>0</v>
      </c>
    </row>
    <row r="1361" spans="1:13" x14ac:dyDescent="0.25">
      <c r="A1361" s="21">
        <v>1359</v>
      </c>
      <c r="B1361" s="37">
        <f>IFERROR(VLOOKUP(A1361,Inventory!$A$5:$B$5011, 2, FALSE),0)</f>
        <v>0</v>
      </c>
      <c r="C1361" s="66">
        <f t="shared" si="87"/>
        <v>0</v>
      </c>
      <c r="D1361" s="67"/>
      <c r="E1361" s="66" t="str">
        <f t="shared" si="88"/>
        <v/>
      </c>
      <c r="F1361" s="67"/>
      <c r="G1361" s="38" t="e">
        <f t="shared" si="89"/>
        <v>#VALUE!</v>
      </c>
      <c r="H1361" s="39"/>
      <c r="I1361" s="21"/>
      <c r="J1361" s="21"/>
      <c r="L1361">
        <f>IF(SUM($B$3:B1360) + B1361 &gt; $J$25, IF(SUM($B$3:B1360) &lt; $J$25, $J$25 - SUM($B$3:B1360), 0), B1361)</f>
        <v>0</v>
      </c>
      <c r="M1361">
        <f t="shared" si="90"/>
        <v>0</v>
      </c>
    </row>
    <row r="1362" spans="1:13" x14ac:dyDescent="0.25">
      <c r="A1362" s="21">
        <v>1360</v>
      </c>
      <c r="B1362" s="37">
        <f>IFERROR(VLOOKUP(A1362,Inventory!$A$5:$B$5011, 2, FALSE),0)</f>
        <v>0</v>
      </c>
      <c r="C1362" s="66">
        <f t="shared" si="87"/>
        <v>0</v>
      </c>
      <c r="D1362" s="67"/>
      <c r="E1362" s="66" t="str">
        <f t="shared" si="88"/>
        <v/>
      </c>
      <c r="F1362" s="67"/>
      <c r="G1362" s="38" t="e">
        <f t="shared" si="89"/>
        <v>#VALUE!</v>
      </c>
      <c r="H1362" s="39"/>
      <c r="I1362" s="21"/>
      <c r="J1362" s="21"/>
      <c r="L1362">
        <f>IF(SUM($B$3:B1361) + B1362 &gt; $J$25, IF(SUM($B$3:B1361) &lt; $J$25, $J$25 - SUM($B$3:B1361), 0), B1362)</f>
        <v>0</v>
      </c>
      <c r="M1362">
        <f t="shared" si="90"/>
        <v>0</v>
      </c>
    </row>
    <row r="1363" spans="1:13" x14ac:dyDescent="0.25">
      <c r="A1363" s="21">
        <v>1361</v>
      </c>
      <c r="B1363" s="37">
        <f>IFERROR(VLOOKUP(A1363,Inventory!$A$5:$B$5011, 2, FALSE),0)</f>
        <v>0</v>
      </c>
      <c r="C1363" s="66">
        <f t="shared" si="87"/>
        <v>0</v>
      </c>
      <c r="D1363" s="67"/>
      <c r="E1363" s="66" t="str">
        <f t="shared" si="88"/>
        <v/>
      </c>
      <c r="F1363" s="67"/>
      <c r="G1363" s="38" t="e">
        <f t="shared" si="89"/>
        <v>#VALUE!</v>
      </c>
      <c r="H1363" s="39"/>
      <c r="I1363" s="21"/>
      <c r="J1363" s="21"/>
      <c r="L1363">
        <f>IF(SUM($B$3:B1362) + B1363 &gt; $J$25, IF(SUM($B$3:B1362) &lt; $J$25, $J$25 - SUM($B$3:B1362), 0), B1363)</f>
        <v>0</v>
      </c>
      <c r="M1363">
        <f t="shared" si="90"/>
        <v>0</v>
      </c>
    </row>
    <row r="1364" spans="1:13" x14ac:dyDescent="0.25">
      <c r="A1364" s="21">
        <v>1362</v>
      </c>
      <c r="B1364" s="37">
        <f>IFERROR(VLOOKUP(A1364,Inventory!$A$5:$B$5011, 2, FALSE),0)</f>
        <v>0</v>
      </c>
      <c r="C1364" s="66">
        <f t="shared" si="87"/>
        <v>0</v>
      </c>
      <c r="D1364" s="67"/>
      <c r="E1364" s="66" t="str">
        <f t="shared" si="88"/>
        <v/>
      </c>
      <c r="F1364" s="67"/>
      <c r="G1364" s="38" t="e">
        <f t="shared" si="89"/>
        <v>#VALUE!</v>
      </c>
      <c r="H1364" s="39"/>
      <c r="I1364" s="21"/>
      <c r="J1364" s="21"/>
      <c r="L1364">
        <f>IF(SUM($B$3:B1363) + B1364 &gt; $J$25, IF(SUM($B$3:B1363) &lt; $J$25, $J$25 - SUM($B$3:B1363), 0), B1364)</f>
        <v>0</v>
      </c>
      <c r="M1364">
        <f t="shared" si="90"/>
        <v>0</v>
      </c>
    </row>
    <row r="1365" spans="1:13" x14ac:dyDescent="0.25">
      <c r="A1365" s="21">
        <v>1363</v>
      </c>
      <c r="B1365" s="37">
        <f>IFERROR(VLOOKUP(A1365,Inventory!$A$5:$B$5011, 2, FALSE),0)</f>
        <v>0</v>
      </c>
      <c r="C1365" s="66">
        <f t="shared" si="87"/>
        <v>0</v>
      </c>
      <c r="D1365" s="67"/>
      <c r="E1365" s="66" t="str">
        <f t="shared" si="88"/>
        <v/>
      </c>
      <c r="F1365" s="67"/>
      <c r="G1365" s="38" t="e">
        <f t="shared" si="89"/>
        <v>#VALUE!</v>
      </c>
      <c r="H1365" s="39"/>
      <c r="I1365" s="21"/>
      <c r="J1365" s="21"/>
      <c r="L1365">
        <f>IF(SUM($B$3:B1364) + B1365 &gt; $J$25, IF(SUM($B$3:B1364) &lt; $J$25, $J$25 - SUM($B$3:B1364), 0), B1365)</f>
        <v>0</v>
      </c>
      <c r="M1365">
        <f t="shared" si="90"/>
        <v>0</v>
      </c>
    </row>
    <row r="1366" spans="1:13" x14ac:dyDescent="0.25">
      <c r="A1366" s="21">
        <v>1364</v>
      </c>
      <c r="B1366" s="37">
        <f>IFERROR(VLOOKUP(A1366,Inventory!$A$5:$B$5011, 2, FALSE),0)</f>
        <v>0</v>
      </c>
      <c r="C1366" s="66">
        <f t="shared" si="87"/>
        <v>0</v>
      </c>
      <c r="D1366" s="67"/>
      <c r="E1366" s="66" t="str">
        <f t="shared" si="88"/>
        <v/>
      </c>
      <c r="F1366" s="67"/>
      <c r="G1366" s="38" t="e">
        <f t="shared" si="89"/>
        <v>#VALUE!</v>
      </c>
      <c r="H1366" s="39"/>
      <c r="I1366" s="21"/>
      <c r="J1366" s="21"/>
      <c r="L1366">
        <f>IF(SUM($B$3:B1365) + B1366 &gt; $J$25, IF(SUM($B$3:B1365) &lt; $J$25, $J$25 - SUM($B$3:B1365), 0), B1366)</f>
        <v>0</v>
      </c>
      <c r="M1366">
        <f t="shared" si="90"/>
        <v>0</v>
      </c>
    </row>
    <row r="1367" spans="1:13" x14ac:dyDescent="0.25">
      <c r="A1367" s="21">
        <v>1365</v>
      </c>
      <c r="B1367" s="37">
        <f>IFERROR(VLOOKUP(A1367,Inventory!$A$5:$B$5011, 2, FALSE),0)</f>
        <v>0</v>
      </c>
      <c r="C1367" s="66">
        <f t="shared" si="87"/>
        <v>0</v>
      </c>
      <c r="D1367" s="67"/>
      <c r="E1367" s="66" t="str">
        <f t="shared" si="88"/>
        <v/>
      </c>
      <c r="F1367" s="67"/>
      <c r="G1367" s="38" t="e">
        <f t="shared" si="89"/>
        <v>#VALUE!</v>
      </c>
      <c r="H1367" s="39"/>
      <c r="I1367" s="21"/>
      <c r="J1367" s="21"/>
      <c r="L1367">
        <f>IF(SUM($B$3:B1366) + B1367 &gt; $J$25, IF(SUM($B$3:B1366) &lt; $J$25, $J$25 - SUM($B$3:B1366), 0), B1367)</f>
        <v>0</v>
      </c>
      <c r="M1367">
        <f t="shared" si="90"/>
        <v>0</v>
      </c>
    </row>
    <row r="1368" spans="1:13" x14ac:dyDescent="0.25">
      <c r="A1368" s="21">
        <v>1366</v>
      </c>
      <c r="B1368" s="37">
        <f>IFERROR(VLOOKUP(A1368,Inventory!$A$5:$B$5011, 2, FALSE),0)</f>
        <v>0</v>
      </c>
      <c r="C1368" s="66">
        <f t="shared" si="87"/>
        <v>0</v>
      </c>
      <c r="D1368" s="67"/>
      <c r="E1368" s="66" t="str">
        <f t="shared" si="88"/>
        <v/>
      </c>
      <c r="F1368" s="67"/>
      <c r="G1368" s="38" t="e">
        <f t="shared" si="89"/>
        <v>#VALUE!</v>
      </c>
      <c r="H1368" s="39"/>
      <c r="I1368" s="21"/>
      <c r="J1368" s="21"/>
      <c r="L1368">
        <f>IF(SUM($B$3:B1367) + B1368 &gt; $J$25, IF(SUM($B$3:B1367) &lt; $J$25, $J$25 - SUM($B$3:B1367), 0), B1368)</f>
        <v>0</v>
      </c>
      <c r="M1368">
        <f t="shared" si="90"/>
        <v>0</v>
      </c>
    </row>
    <row r="1369" spans="1:13" x14ac:dyDescent="0.25">
      <c r="A1369" s="21">
        <v>1367</v>
      </c>
      <c r="B1369" s="37">
        <f>IFERROR(VLOOKUP(A1369,Inventory!$A$5:$B$5011, 2, FALSE),0)</f>
        <v>0</v>
      </c>
      <c r="C1369" s="66">
        <f t="shared" ref="C1369:C1432" si="91">IF(L1369&gt;0,B1369,0)</f>
        <v>0</v>
      </c>
      <c r="D1369" s="67"/>
      <c r="E1369" s="66" t="str">
        <f t="shared" ref="E1369:E1432" si="92">IF(AND(C1369&gt;=6,C1369&lt;10),1, IF(AND(C1369&gt;=10,C1369&lt;20),2,IF(C1369&gt;=20,4,"")))</f>
        <v/>
      </c>
      <c r="F1369" s="67"/>
      <c r="G1369" s="38" t="e">
        <f t="shared" ref="G1369:G1432" si="93">IF(ISBLANK(C1369),"",E1369*600)</f>
        <v>#VALUE!</v>
      </c>
      <c r="H1369" s="39"/>
      <c r="I1369" s="21"/>
      <c r="J1369" s="21"/>
      <c r="L1369">
        <f>IF(SUM($B$3:B1368) + B1369 &gt; $J$25, IF(SUM($B$3:B1368) &lt; $J$25, $J$25 - SUM($B$3:B1368), 0), B1369)</f>
        <v>0</v>
      </c>
      <c r="M1369">
        <f t="shared" si="90"/>
        <v>0</v>
      </c>
    </row>
    <row r="1370" spans="1:13" x14ac:dyDescent="0.25">
      <c r="A1370" s="21">
        <v>1368</v>
      </c>
      <c r="B1370" s="37">
        <f>IFERROR(VLOOKUP(A1370,Inventory!$A$5:$B$5011, 2, FALSE),0)</f>
        <v>0</v>
      </c>
      <c r="C1370" s="66">
        <f t="shared" si="91"/>
        <v>0</v>
      </c>
      <c r="D1370" s="67"/>
      <c r="E1370" s="66" t="str">
        <f t="shared" si="92"/>
        <v/>
      </c>
      <c r="F1370" s="67"/>
      <c r="G1370" s="38" t="e">
        <f t="shared" si="93"/>
        <v>#VALUE!</v>
      </c>
      <c r="H1370" s="39"/>
      <c r="I1370" s="21"/>
      <c r="J1370" s="21"/>
      <c r="L1370">
        <f>IF(SUM($B$3:B1369) + B1370 &gt; $J$25, IF(SUM($B$3:B1369) &lt; $J$25, $J$25 - SUM($B$3:B1369), 0), B1370)</f>
        <v>0</v>
      </c>
      <c r="M1370">
        <f t="shared" si="90"/>
        <v>0</v>
      </c>
    </row>
    <row r="1371" spans="1:13" x14ac:dyDescent="0.25">
      <c r="A1371" s="21">
        <v>1369</v>
      </c>
      <c r="B1371" s="37">
        <f>IFERROR(VLOOKUP(A1371,Inventory!$A$5:$B$5011, 2, FALSE),0)</f>
        <v>0</v>
      </c>
      <c r="C1371" s="66">
        <f t="shared" si="91"/>
        <v>0</v>
      </c>
      <c r="D1371" s="67"/>
      <c r="E1371" s="66" t="str">
        <f t="shared" si="92"/>
        <v/>
      </c>
      <c r="F1371" s="67"/>
      <c r="G1371" s="38" t="e">
        <f t="shared" si="93"/>
        <v>#VALUE!</v>
      </c>
      <c r="H1371" s="39"/>
      <c r="I1371" s="21"/>
      <c r="J1371" s="21"/>
      <c r="L1371">
        <f>IF(SUM($B$3:B1370) + B1371 &gt; $J$25, IF(SUM($B$3:B1370) &lt; $J$25, $J$25 - SUM($B$3:B1370), 0), B1371)</f>
        <v>0</v>
      </c>
      <c r="M1371">
        <f t="shared" si="90"/>
        <v>0</v>
      </c>
    </row>
    <row r="1372" spans="1:13" x14ac:dyDescent="0.25">
      <c r="A1372" s="21">
        <v>1370</v>
      </c>
      <c r="B1372" s="37">
        <f>IFERROR(VLOOKUP(A1372,Inventory!$A$5:$B$5011, 2, FALSE),0)</f>
        <v>0</v>
      </c>
      <c r="C1372" s="66">
        <f t="shared" si="91"/>
        <v>0</v>
      </c>
      <c r="D1372" s="67"/>
      <c r="E1372" s="66" t="str">
        <f t="shared" si="92"/>
        <v/>
      </c>
      <c r="F1372" s="67"/>
      <c r="G1372" s="38" t="e">
        <f t="shared" si="93"/>
        <v>#VALUE!</v>
      </c>
      <c r="H1372" s="39"/>
      <c r="I1372" s="21"/>
      <c r="J1372" s="21"/>
      <c r="L1372">
        <f>IF(SUM($B$3:B1371) + B1372 &gt; $J$25, IF(SUM($B$3:B1371) &lt; $J$25, $J$25 - SUM($B$3:B1371), 0), B1372)</f>
        <v>0</v>
      </c>
      <c r="M1372">
        <f t="shared" si="90"/>
        <v>0</v>
      </c>
    </row>
    <row r="1373" spans="1:13" x14ac:dyDescent="0.25">
      <c r="A1373" s="21">
        <v>1371</v>
      </c>
      <c r="B1373" s="37">
        <f>IFERROR(VLOOKUP(A1373,Inventory!$A$5:$B$5011, 2, FALSE),0)</f>
        <v>0</v>
      </c>
      <c r="C1373" s="66">
        <f t="shared" si="91"/>
        <v>0</v>
      </c>
      <c r="D1373" s="67"/>
      <c r="E1373" s="66" t="str">
        <f t="shared" si="92"/>
        <v/>
      </c>
      <c r="F1373" s="67"/>
      <c r="G1373" s="38" t="e">
        <f t="shared" si="93"/>
        <v>#VALUE!</v>
      </c>
      <c r="H1373" s="39"/>
      <c r="I1373" s="21"/>
      <c r="J1373" s="21"/>
      <c r="L1373">
        <f>IF(SUM($B$3:B1372) + B1373 &gt; $J$25, IF(SUM($B$3:B1372) &lt; $J$25, $J$25 - SUM($B$3:B1372), 0), B1373)</f>
        <v>0</v>
      </c>
      <c r="M1373">
        <f t="shared" si="90"/>
        <v>0</v>
      </c>
    </row>
    <row r="1374" spans="1:13" x14ac:dyDescent="0.25">
      <c r="A1374" s="21">
        <v>1372</v>
      </c>
      <c r="B1374" s="37">
        <f>IFERROR(VLOOKUP(A1374,Inventory!$A$5:$B$5011, 2, FALSE),0)</f>
        <v>0</v>
      </c>
      <c r="C1374" s="66">
        <f t="shared" si="91"/>
        <v>0</v>
      </c>
      <c r="D1374" s="67"/>
      <c r="E1374" s="66" t="str">
        <f t="shared" si="92"/>
        <v/>
      </c>
      <c r="F1374" s="67"/>
      <c r="G1374" s="38" t="e">
        <f t="shared" si="93"/>
        <v>#VALUE!</v>
      </c>
      <c r="H1374" s="39"/>
      <c r="I1374" s="21"/>
      <c r="J1374" s="21"/>
      <c r="L1374">
        <f>IF(SUM($B$3:B1373) + B1374 &gt; $J$25, IF(SUM($B$3:B1373) &lt; $J$25, $J$25 - SUM($B$3:B1373), 0), B1374)</f>
        <v>0</v>
      </c>
      <c r="M1374">
        <f t="shared" si="90"/>
        <v>0</v>
      </c>
    </row>
    <row r="1375" spans="1:13" x14ac:dyDescent="0.25">
      <c r="A1375" s="21">
        <v>1373</v>
      </c>
      <c r="B1375" s="37">
        <f>IFERROR(VLOOKUP(A1375,Inventory!$A$5:$B$5011, 2, FALSE),0)</f>
        <v>0</v>
      </c>
      <c r="C1375" s="66">
        <f t="shared" si="91"/>
        <v>0</v>
      </c>
      <c r="D1375" s="67"/>
      <c r="E1375" s="66" t="str">
        <f t="shared" si="92"/>
        <v/>
      </c>
      <c r="F1375" s="67"/>
      <c r="G1375" s="38" t="e">
        <f t="shared" si="93"/>
        <v>#VALUE!</v>
      </c>
      <c r="H1375" s="39"/>
      <c r="I1375" s="21"/>
      <c r="J1375" s="21"/>
      <c r="L1375">
        <f>IF(SUM($B$3:B1374) + B1375 &gt; $J$25, IF(SUM($B$3:B1374) &lt; $J$25, $J$25 - SUM($B$3:B1374), 0), B1375)</f>
        <v>0</v>
      </c>
      <c r="M1375">
        <f t="shared" si="90"/>
        <v>0</v>
      </c>
    </row>
    <row r="1376" spans="1:13" x14ac:dyDescent="0.25">
      <c r="A1376" s="21">
        <v>1374</v>
      </c>
      <c r="B1376" s="37">
        <f>IFERROR(VLOOKUP(A1376,Inventory!$A$5:$B$5011, 2, FALSE),0)</f>
        <v>0</v>
      </c>
      <c r="C1376" s="66">
        <f t="shared" si="91"/>
        <v>0</v>
      </c>
      <c r="D1376" s="67"/>
      <c r="E1376" s="66" t="str">
        <f t="shared" si="92"/>
        <v/>
      </c>
      <c r="F1376" s="67"/>
      <c r="G1376" s="38" t="e">
        <f t="shared" si="93"/>
        <v>#VALUE!</v>
      </c>
      <c r="H1376" s="39"/>
      <c r="I1376" s="21"/>
      <c r="J1376" s="21"/>
      <c r="L1376">
        <f>IF(SUM($B$3:B1375) + B1376 &gt; $J$25, IF(SUM($B$3:B1375) &lt; $J$25, $J$25 - SUM($B$3:B1375), 0), B1376)</f>
        <v>0</v>
      </c>
      <c r="M1376">
        <f t="shared" si="90"/>
        <v>0</v>
      </c>
    </row>
    <row r="1377" spans="1:13" x14ac:dyDescent="0.25">
      <c r="A1377" s="21">
        <v>1375</v>
      </c>
      <c r="B1377" s="37">
        <f>IFERROR(VLOOKUP(A1377,Inventory!$A$5:$B$5011, 2, FALSE),0)</f>
        <v>0</v>
      </c>
      <c r="C1377" s="66">
        <f t="shared" si="91"/>
        <v>0</v>
      </c>
      <c r="D1377" s="67"/>
      <c r="E1377" s="66" t="str">
        <f t="shared" si="92"/>
        <v/>
      </c>
      <c r="F1377" s="67"/>
      <c r="G1377" s="38" t="e">
        <f t="shared" si="93"/>
        <v>#VALUE!</v>
      </c>
      <c r="H1377" s="39"/>
      <c r="I1377" s="21"/>
      <c r="J1377" s="21"/>
      <c r="L1377">
        <f>IF(SUM($B$3:B1376) + B1377 &gt; $J$25, IF(SUM($B$3:B1376) &lt; $J$25, $J$25 - SUM($B$3:B1376), 0), B1377)</f>
        <v>0</v>
      </c>
      <c r="M1377">
        <f t="shared" si="90"/>
        <v>0</v>
      </c>
    </row>
    <row r="1378" spans="1:13" x14ac:dyDescent="0.25">
      <c r="A1378" s="21">
        <v>1376</v>
      </c>
      <c r="B1378" s="37">
        <f>IFERROR(VLOOKUP(A1378,Inventory!$A$5:$B$5011, 2, FALSE),0)</f>
        <v>0</v>
      </c>
      <c r="C1378" s="66">
        <f t="shared" si="91"/>
        <v>0</v>
      </c>
      <c r="D1378" s="67"/>
      <c r="E1378" s="66" t="str">
        <f t="shared" si="92"/>
        <v/>
      </c>
      <c r="F1378" s="67"/>
      <c r="G1378" s="38" t="e">
        <f t="shared" si="93"/>
        <v>#VALUE!</v>
      </c>
      <c r="H1378" s="39"/>
      <c r="I1378" s="21"/>
      <c r="J1378" s="21"/>
      <c r="L1378">
        <f>IF(SUM($B$3:B1377) + B1378 &gt; $J$25, IF(SUM($B$3:B1377) &lt; $J$25, $J$25 - SUM($B$3:B1377), 0), B1378)</f>
        <v>0</v>
      </c>
      <c r="M1378">
        <f t="shared" si="90"/>
        <v>0</v>
      </c>
    </row>
    <row r="1379" spans="1:13" x14ac:dyDescent="0.25">
      <c r="A1379" s="21">
        <v>1377</v>
      </c>
      <c r="B1379" s="37">
        <f>IFERROR(VLOOKUP(A1379,Inventory!$A$5:$B$5011, 2, FALSE),0)</f>
        <v>0</v>
      </c>
      <c r="C1379" s="66">
        <f t="shared" si="91"/>
        <v>0</v>
      </c>
      <c r="D1379" s="67"/>
      <c r="E1379" s="66" t="str">
        <f t="shared" si="92"/>
        <v/>
      </c>
      <c r="F1379" s="67"/>
      <c r="G1379" s="38" t="e">
        <f t="shared" si="93"/>
        <v>#VALUE!</v>
      </c>
      <c r="H1379" s="39"/>
      <c r="I1379" s="21"/>
      <c r="J1379" s="21"/>
      <c r="L1379">
        <f>IF(SUM($B$3:B1378) + B1379 &gt; $J$25, IF(SUM($B$3:B1378) &lt; $J$25, $J$25 - SUM($B$3:B1378), 0), B1379)</f>
        <v>0</v>
      </c>
      <c r="M1379">
        <f t="shared" si="90"/>
        <v>0</v>
      </c>
    </row>
    <row r="1380" spans="1:13" x14ac:dyDescent="0.25">
      <c r="A1380" s="21">
        <v>1378</v>
      </c>
      <c r="B1380" s="37">
        <f>IFERROR(VLOOKUP(A1380,Inventory!$A$5:$B$5011, 2, FALSE),0)</f>
        <v>0</v>
      </c>
      <c r="C1380" s="66">
        <f t="shared" si="91"/>
        <v>0</v>
      </c>
      <c r="D1380" s="67"/>
      <c r="E1380" s="66" t="str">
        <f t="shared" si="92"/>
        <v/>
      </c>
      <c r="F1380" s="67"/>
      <c r="G1380" s="38" t="e">
        <f t="shared" si="93"/>
        <v>#VALUE!</v>
      </c>
      <c r="H1380" s="39"/>
      <c r="I1380" s="21"/>
      <c r="J1380" s="21"/>
      <c r="L1380">
        <f>IF(SUM($B$3:B1379) + B1380 &gt; $J$25, IF(SUM($B$3:B1379) &lt; $J$25, $J$25 - SUM($B$3:B1379), 0), B1380)</f>
        <v>0</v>
      </c>
      <c r="M1380">
        <f t="shared" si="90"/>
        <v>0</v>
      </c>
    </row>
    <row r="1381" spans="1:13" x14ac:dyDescent="0.25">
      <c r="A1381" s="21">
        <v>1379</v>
      </c>
      <c r="B1381" s="37">
        <f>IFERROR(VLOOKUP(A1381,Inventory!$A$5:$B$5011, 2, FALSE),0)</f>
        <v>0</v>
      </c>
      <c r="C1381" s="66">
        <f t="shared" si="91"/>
        <v>0</v>
      </c>
      <c r="D1381" s="67"/>
      <c r="E1381" s="66" t="str">
        <f t="shared" si="92"/>
        <v/>
      </c>
      <c r="F1381" s="67"/>
      <c r="G1381" s="38" t="e">
        <f t="shared" si="93"/>
        <v>#VALUE!</v>
      </c>
      <c r="H1381" s="39"/>
      <c r="I1381" s="21"/>
      <c r="J1381" s="21"/>
      <c r="L1381">
        <f>IF(SUM($B$3:B1380) + B1381 &gt; $J$25, IF(SUM($B$3:B1380) &lt; $J$25, $J$25 - SUM($B$3:B1380), 0), B1381)</f>
        <v>0</v>
      </c>
      <c r="M1381">
        <f t="shared" si="90"/>
        <v>0</v>
      </c>
    </row>
    <row r="1382" spans="1:13" x14ac:dyDescent="0.25">
      <c r="A1382" s="21">
        <v>1380</v>
      </c>
      <c r="B1382" s="37">
        <f>IFERROR(VLOOKUP(A1382,Inventory!$A$5:$B$5011, 2, FALSE),0)</f>
        <v>0</v>
      </c>
      <c r="C1382" s="66">
        <f t="shared" si="91"/>
        <v>0</v>
      </c>
      <c r="D1382" s="67"/>
      <c r="E1382" s="66" t="str">
        <f t="shared" si="92"/>
        <v/>
      </c>
      <c r="F1382" s="67"/>
      <c r="G1382" s="38" t="e">
        <f t="shared" si="93"/>
        <v>#VALUE!</v>
      </c>
      <c r="H1382" s="39"/>
      <c r="I1382" s="21"/>
      <c r="J1382" s="21"/>
      <c r="L1382">
        <f>IF(SUM($B$3:B1381) + B1382 &gt; $J$25, IF(SUM($B$3:B1381) &lt; $J$25, $J$25 - SUM($B$3:B1381), 0), B1382)</f>
        <v>0</v>
      </c>
      <c r="M1382">
        <f t="shared" si="90"/>
        <v>0</v>
      </c>
    </row>
    <row r="1383" spans="1:13" x14ac:dyDescent="0.25">
      <c r="A1383" s="21">
        <v>1381</v>
      </c>
      <c r="B1383" s="37">
        <f>IFERROR(VLOOKUP(A1383,Inventory!$A$5:$B$5011, 2, FALSE),0)</f>
        <v>0</v>
      </c>
      <c r="C1383" s="66">
        <f t="shared" si="91"/>
        <v>0</v>
      </c>
      <c r="D1383" s="67"/>
      <c r="E1383" s="66" t="str">
        <f t="shared" si="92"/>
        <v/>
      </c>
      <c r="F1383" s="67"/>
      <c r="G1383" s="38" t="e">
        <f t="shared" si="93"/>
        <v>#VALUE!</v>
      </c>
      <c r="H1383" s="39"/>
      <c r="I1383" s="21"/>
      <c r="J1383" s="21"/>
      <c r="L1383">
        <f>IF(SUM($B$3:B1382) + B1383 &gt; $J$25, IF(SUM($B$3:B1382) &lt; $J$25, $J$25 - SUM($B$3:B1382), 0), B1383)</f>
        <v>0</v>
      </c>
      <c r="M1383">
        <f t="shared" si="90"/>
        <v>0</v>
      </c>
    </row>
    <row r="1384" spans="1:13" x14ac:dyDescent="0.25">
      <c r="A1384" s="21">
        <v>1382</v>
      </c>
      <c r="B1384" s="37">
        <f>IFERROR(VLOOKUP(A1384,Inventory!$A$5:$B$5011, 2, FALSE),0)</f>
        <v>0</v>
      </c>
      <c r="C1384" s="66">
        <f t="shared" si="91"/>
        <v>0</v>
      </c>
      <c r="D1384" s="67"/>
      <c r="E1384" s="66" t="str">
        <f t="shared" si="92"/>
        <v/>
      </c>
      <c r="F1384" s="67"/>
      <c r="G1384" s="38" t="e">
        <f t="shared" si="93"/>
        <v>#VALUE!</v>
      </c>
      <c r="H1384" s="39"/>
      <c r="I1384" s="21"/>
      <c r="J1384" s="21"/>
      <c r="L1384">
        <f>IF(SUM($B$3:B1383) + B1384 &gt; $J$25, IF(SUM($B$3:B1383) &lt; $J$25, $J$25 - SUM($B$3:B1383), 0), B1384)</f>
        <v>0</v>
      </c>
      <c r="M1384">
        <f t="shared" si="90"/>
        <v>0</v>
      </c>
    </row>
    <row r="1385" spans="1:13" x14ac:dyDescent="0.25">
      <c r="A1385" s="21">
        <v>1383</v>
      </c>
      <c r="B1385" s="37">
        <f>IFERROR(VLOOKUP(A1385,Inventory!$A$5:$B$5011, 2, FALSE),0)</f>
        <v>0</v>
      </c>
      <c r="C1385" s="66">
        <f t="shared" si="91"/>
        <v>0</v>
      </c>
      <c r="D1385" s="67"/>
      <c r="E1385" s="66" t="str">
        <f t="shared" si="92"/>
        <v/>
      </c>
      <c r="F1385" s="67"/>
      <c r="G1385" s="38" t="e">
        <f t="shared" si="93"/>
        <v>#VALUE!</v>
      </c>
      <c r="H1385" s="39"/>
      <c r="I1385" s="21"/>
      <c r="J1385" s="21"/>
      <c r="L1385">
        <f>IF(SUM($B$3:B1384) + B1385 &gt; $J$25, IF(SUM($B$3:B1384) &lt; $J$25, $J$25 - SUM($B$3:B1384), 0), B1385)</f>
        <v>0</v>
      </c>
      <c r="M1385">
        <f t="shared" si="90"/>
        <v>0</v>
      </c>
    </row>
    <row r="1386" spans="1:13" x14ac:dyDescent="0.25">
      <c r="A1386" s="21">
        <v>1384</v>
      </c>
      <c r="B1386" s="37">
        <f>IFERROR(VLOOKUP(A1386,Inventory!$A$5:$B$5011, 2, FALSE),0)</f>
        <v>0</v>
      </c>
      <c r="C1386" s="66">
        <f t="shared" si="91"/>
        <v>0</v>
      </c>
      <c r="D1386" s="67"/>
      <c r="E1386" s="66" t="str">
        <f t="shared" si="92"/>
        <v/>
      </c>
      <c r="F1386" s="67"/>
      <c r="G1386" s="38" t="e">
        <f t="shared" si="93"/>
        <v>#VALUE!</v>
      </c>
      <c r="H1386" s="39"/>
      <c r="I1386" s="21"/>
      <c r="J1386" s="21"/>
      <c r="L1386">
        <f>IF(SUM($B$3:B1385) + B1386 &gt; $J$25, IF(SUM($B$3:B1385) &lt; $J$25, $J$25 - SUM($B$3:B1385), 0), B1386)</f>
        <v>0</v>
      </c>
      <c r="M1386">
        <f t="shared" si="90"/>
        <v>0</v>
      </c>
    </row>
    <row r="1387" spans="1:13" x14ac:dyDescent="0.25">
      <c r="A1387" s="21">
        <v>1385</v>
      </c>
      <c r="B1387" s="37">
        <f>IFERROR(VLOOKUP(A1387,Inventory!$A$5:$B$5011, 2, FALSE),0)</f>
        <v>0</v>
      </c>
      <c r="C1387" s="66">
        <f t="shared" si="91"/>
        <v>0</v>
      </c>
      <c r="D1387" s="67"/>
      <c r="E1387" s="66" t="str">
        <f t="shared" si="92"/>
        <v/>
      </c>
      <c r="F1387" s="67"/>
      <c r="G1387" s="38" t="e">
        <f t="shared" si="93"/>
        <v>#VALUE!</v>
      </c>
      <c r="H1387" s="39"/>
      <c r="I1387" s="21"/>
      <c r="J1387" s="21"/>
      <c r="L1387">
        <f>IF(SUM($B$3:B1386) + B1387 &gt; $J$25, IF(SUM($B$3:B1386) &lt; $J$25, $J$25 - SUM($B$3:B1386), 0), B1387)</f>
        <v>0</v>
      </c>
      <c r="M1387">
        <f t="shared" si="90"/>
        <v>0</v>
      </c>
    </row>
    <row r="1388" spans="1:13" x14ac:dyDescent="0.25">
      <c r="A1388" s="21">
        <v>1386</v>
      </c>
      <c r="B1388" s="37">
        <f>IFERROR(VLOOKUP(A1388,Inventory!$A$5:$B$5011, 2, FALSE),0)</f>
        <v>0</v>
      </c>
      <c r="C1388" s="66">
        <f t="shared" si="91"/>
        <v>0</v>
      </c>
      <c r="D1388" s="67"/>
      <c r="E1388" s="66" t="str">
        <f t="shared" si="92"/>
        <v/>
      </c>
      <c r="F1388" s="67"/>
      <c r="G1388" s="38" t="e">
        <f t="shared" si="93"/>
        <v>#VALUE!</v>
      </c>
      <c r="H1388" s="39"/>
      <c r="I1388" s="21"/>
      <c r="J1388" s="21"/>
      <c r="L1388">
        <f>IF(SUM($B$3:B1387) + B1388 &gt; $J$25, IF(SUM($B$3:B1387) &lt; $J$25, $J$25 - SUM($B$3:B1387), 0), B1388)</f>
        <v>0</v>
      </c>
      <c r="M1388">
        <f t="shared" si="90"/>
        <v>0</v>
      </c>
    </row>
    <row r="1389" spans="1:13" x14ac:dyDescent="0.25">
      <c r="A1389" s="21">
        <v>1387</v>
      </c>
      <c r="B1389" s="37">
        <f>IFERROR(VLOOKUP(A1389,Inventory!$A$5:$B$5011, 2, FALSE),0)</f>
        <v>0</v>
      </c>
      <c r="C1389" s="66">
        <f t="shared" si="91"/>
        <v>0</v>
      </c>
      <c r="D1389" s="67"/>
      <c r="E1389" s="66" t="str">
        <f t="shared" si="92"/>
        <v/>
      </c>
      <c r="F1389" s="67"/>
      <c r="G1389" s="38" t="e">
        <f t="shared" si="93"/>
        <v>#VALUE!</v>
      </c>
      <c r="H1389" s="39"/>
      <c r="I1389" s="21"/>
      <c r="J1389" s="21"/>
      <c r="L1389">
        <f>IF(SUM($B$3:B1388) + B1389 &gt; $J$25, IF(SUM($B$3:B1388) &lt; $J$25, $J$25 - SUM($B$3:B1388), 0), B1389)</f>
        <v>0</v>
      </c>
      <c r="M1389">
        <f t="shared" si="90"/>
        <v>0</v>
      </c>
    </row>
    <row r="1390" spans="1:13" x14ac:dyDescent="0.25">
      <c r="A1390" s="21">
        <v>1388</v>
      </c>
      <c r="B1390" s="37">
        <f>IFERROR(VLOOKUP(A1390,Inventory!$A$5:$B$5011, 2, FALSE),0)</f>
        <v>0</v>
      </c>
      <c r="C1390" s="66">
        <f t="shared" si="91"/>
        <v>0</v>
      </c>
      <c r="D1390" s="67"/>
      <c r="E1390" s="66" t="str">
        <f t="shared" si="92"/>
        <v/>
      </c>
      <c r="F1390" s="67"/>
      <c r="G1390" s="38" t="e">
        <f t="shared" si="93"/>
        <v>#VALUE!</v>
      </c>
      <c r="H1390" s="39"/>
      <c r="I1390" s="21"/>
      <c r="J1390" s="21"/>
      <c r="L1390">
        <f>IF(SUM($B$3:B1389) + B1390 &gt; $J$25, IF(SUM($B$3:B1389) &lt; $J$25, $J$25 - SUM($B$3:B1389), 0), B1390)</f>
        <v>0</v>
      </c>
      <c r="M1390">
        <f t="shared" si="90"/>
        <v>0</v>
      </c>
    </row>
    <row r="1391" spans="1:13" x14ac:dyDescent="0.25">
      <c r="A1391" s="21">
        <v>1389</v>
      </c>
      <c r="B1391" s="37">
        <f>IFERROR(VLOOKUP(A1391,Inventory!$A$5:$B$5011, 2, FALSE),0)</f>
        <v>0</v>
      </c>
      <c r="C1391" s="66">
        <f t="shared" si="91"/>
        <v>0</v>
      </c>
      <c r="D1391" s="67"/>
      <c r="E1391" s="66" t="str">
        <f t="shared" si="92"/>
        <v/>
      </c>
      <c r="F1391" s="67"/>
      <c r="G1391" s="38" t="e">
        <f t="shared" si="93"/>
        <v>#VALUE!</v>
      </c>
      <c r="H1391" s="39"/>
      <c r="I1391" s="21"/>
      <c r="J1391" s="21"/>
      <c r="L1391">
        <f>IF(SUM($B$3:B1390) + B1391 &gt; $J$25, IF(SUM($B$3:B1390) &lt; $J$25, $J$25 - SUM($B$3:B1390), 0), B1391)</f>
        <v>0</v>
      </c>
      <c r="M1391">
        <f t="shared" si="90"/>
        <v>0</v>
      </c>
    </row>
    <row r="1392" spans="1:13" x14ac:dyDescent="0.25">
      <c r="A1392" s="21">
        <v>1390</v>
      </c>
      <c r="B1392" s="37">
        <f>IFERROR(VLOOKUP(A1392,Inventory!$A$5:$B$5011, 2, FALSE),0)</f>
        <v>0</v>
      </c>
      <c r="C1392" s="66">
        <f t="shared" si="91"/>
        <v>0</v>
      </c>
      <c r="D1392" s="67"/>
      <c r="E1392" s="66" t="str">
        <f t="shared" si="92"/>
        <v/>
      </c>
      <c r="F1392" s="67"/>
      <c r="G1392" s="38" t="e">
        <f t="shared" si="93"/>
        <v>#VALUE!</v>
      </c>
      <c r="H1392" s="39"/>
      <c r="I1392" s="21"/>
      <c r="J1392" s="21"/>
      <c r="L1392">
        <f>IF(SUM($B$3:B1391) + B1392 &gt; $J$25, IF(SUM($B$3:B1391) &lt; $J$25, $J$25 - SUM($B$3:B1391), 0), B1392)</f>
        <v>0</v>
      </c>
      <c r="M1392">
        <f t="shared" si="90"/>
        <v>0</v>
      </c>
    </row>
    <row r="1393" spans="1:13" x14ac:dyDescent="0.25">
      <c r="A1393" s="21">
        <v>1391</v>
      </c>
      <c r="B1393" s="37">
        <f>IFERROR(VLOOKUP(A1393,Inventory!$A$5:$B$5011, 2, FALSE),0)</f>
        <v>0</v>
      </c>
      <c r="C1393" s="66">
        <f t="shared" si="91"/>
        <v>0</v>
      </c>
      <c r="D1393" s="67"/>
      <c r="E1393" s="66" t="str">
        <f t="shared" si="92"/>
        <v/>
      </c>
      <c r="F1393" s="67"/>
      <c r="G1393" s="38" t="e">
        <f t="shared" si="93"/>
        <v>#VALUE!</v>
      </c>
      <c r="H1393" s="39"/>
      <c r="I1393" s="21"/>
      <c r="J1393" s="21"/>
      <c r="L1393">
        <f>IF(SUM($B$3:B1392) + B1393 &gt; $J$25, IF(SUM($B$3:B1392) &lt; $J$25, $J$25 - SUM($B$3:B1392), 0), B1393)</f>
        <v>0</v>
      </c>
      <c r="M1393">
        <f t="shared" si="90"/>
        <v>0</v>
      </c>
    </row>
    <row r="1394" spans="1:13" x14ac:dyDescent="0.25">
      <c r="A1394" s="21">
        <v>1392</v>
      </c>
      <c r="B1394" s="37">
        <f>IFERROR(VLOOKUP(A1394,Inventory!$A$5:$B$5011, 2, FALSE),0)</f>
        <v>0</v>
      </c>
      <c r="C1394" s="66">
        <f t="shared" si="91"/>
        <v>0</v>
      </c>
      <c r="D1394" s="67"/>
      <c r="E1394" s="66" t="str">
        <f t="shared" si="92"/>
        <v/>
      </c>
      <c r="F1394" s="67"/>
      <c r="G1394" s="38" t="e">
        <f t="shared" si="93"/>
        <v>#VALUE!</v>
      </c>
      <c r="H1394" s="39"/>
      <c r="I1394" s="21"/>
      <c r="J1394" s="21"/>
      <c r="L1394">
        <f>IF(SUM($B$3:B1393) + B1394 &gt; $J$25, IF(SUM($B$3:B1393) &lt; $J$25, $J$25 - SUM($B$3:B1393), 0), B1394)</f>
        <v>0</v>
      </c>
      <c r="M1394">
        <f t="shared" si="90"/>
        <v>0</v>
      </c>
    </row>
    <row r="1395" spans="1:13" x14ac:dyDescent="0.25">
      <c r="A1395" s="21">
        <v>1393</v>
      </c>
      <c r="B1395" s="37">
        <f>IFERROR(VLOOKUP(A1395,Inventory!$A$5:$B$5011, 2, FALSE),0)</f>
        <v>0</v>
      </c>
      <c r="C1395" s="66">
        <f t="shared" si="91"/>
        <v>0</v>
      </c>
      <c r="D1395" s="67"/>
      <c r="E1395" s="66" t="str">
        <f t="shared" si="92"/>
        <v/>
      </c>
      <c r="F1395" s="67"/>
      <c r="G1395" s="38" t="e">
        <f t="shared" si="93"/>
        <v>#VALUE!</v>
      </c>
      <c r="H1395" s="39"/>
      <c r="I1395" s="21"/>
      <c r="J1395" s="21"/>
      <c r="L1395">
        <f>IF(SUM($B$3:B1394) + B1395 &gt; $J$25, IF(SUM($B$3:B1394) &lt; $J$25, $J$25 - SUM($B$3:B1394), 0), B1395)</f>
        <v>0</v>
      </c>
      <c r="M1395">
        <f t="shared" si="90"/>
        <v>0</v>
      </c>
    </row>
    <row r="1396" spans="1:13" x14ac:dyDescent="0.25">
      <c r="A1396" s="21">
        <v>1394</v>
      </c>
      <c r="B1396" s="37">
        <f>IFERROR(VLOOKUP(A1396,Inventory!$A$5:$B$5011, 2, FALSE),0)</f>
        <v>0</v>
      </c>
      <c r="C1396" s="66">
        <f t="shared" si="91"/>
        <v>0</v>
      </c>
      <c r="D1396" s="67"/>
      <c r="E1396" s="66" t="str">
        <f t="shared" si="92"/>
        <v/>
      </c>
      <c r="F1396" s="67"/>
      <c r="G1396" s="38" t="e">
        <f t="shared" si="93"/>
        <v>#VALUE!</v>
      </c>
      <c r="H1396" s="39"/>
      <c r="I1396" s="21"/>
      <c r="J1396" s="21"/>
      <c r="L1396">
        <f>IF(SUM($B$3:B1395) + B1396 &gt; $J$25, IF(SUM($B$3:B1395) &lt; $J$25, $J$25 - SUM($B$3:B1395), 0), B1396)</f>
        <v>0</v>
      </c>
      <c r="M1396">
        <f t="shared" si="90"/>
        <v>0</v>
      </c>
    </row>
    <row r="1397" spans="1:13" x14ac:dyDescent="0.25">
      <c r="A1397" s="21">
        <v>1395</v>
      </c>
      <c r="B1397" s="37">
        <f>IFERROR(VLOOKUP(A1397,Inventory!$A$5:$B$5011, 2, FALSE),0)</f>
        <v>0</v>
      </c>
      <c r="C1397" s="66">
        <f t="shared" si="91"/>
        <v>0</v>
      </c>
      <c r="D1397" s="67"/>
      <c r="E1397" s="66" t="str">
        <f t="shared" si="92"/>
        <v/>
      </c>
      <c r="F1397" s="67"/>
      <c r="G1397" s="38" t="e">
        <f t="shared" si="93"/>
        <v>#VALUE!</v>
      </c>
      <c r="H1397" s="39"/>
      <c r="I1397" s="21"/>
      <c r="J1397" s="21"/>
      <c r="L1397">
        <f>IF(SUM($B$3:B1396) + B1397 &gt; $J$25, IF(SUM($B$3:B1396) &lt; $J$25, $J$25 - SUM($B$3:B1396), 0), B1397)</f>
        <v>0</v>
      </c>
      <c r="M1397">
        <f t="shared" si="90"/>
        <v>0</v>
      </c>
    </row>
    <row r="1398" spans="1:13" x14ac:dyDescent="0.25">
      <c r="A1398" s="21">
        <v>1396</v>
      </c>
      <c r="B1398" s="37">
        <f>IFERROR(VLOOKUP(A1398,Inventory!$A$5:$B$5011, 2, FALSE),0)</f>
        <v>0</v>
      </c>
      <c r="C1398" s="66">
        <f t="shared" si="91"/>
        <v>0</v>
      </c>
      <c r="D1398" s="67"/>
      <c r="E1398" s="66" t="str">
        <f t="shared" si="92"/>
        <v/>
      </c>
      <c r="F1398" s="67"/>
      <c r="G1398" s="38" t="e">
        <f t="shared" si="93"/>
        <v>#VALUE!</v>
      </c>
      <c r="H1398" s="39"/>
      <c r="I1398" s="21"/>
      <c r="J1398" s="21"/>
      <c r="L1398">
        <f>IF(SUM($B$3:B1397) + B1398 &gt; $J$25, IF(SUM($B$3:B1397) &lt; $J$25, $J$25 - SUM($B$3:B1397), 0), B1398)</f>
        <v>0</v>
      </c>
      <c r="M1398">
        <f t="shared" si="90"/>
        <v>0</v>
      </c>
    </row>
    <row r="1399" spans="1:13" x14ac:dyDescent="0.25">
      <c r="A1399" s="21">
        <v>1397</v>
      </c>
      <c r="B1399" s="37">
        <f>IFERROR(VLOOKUP(A1399,Inventory!$A$5:$B$5011, 2, FALSE),0)</f>
        <v>0</v>
      </c>
      <c r="C1399" s="66">
        <f t="shared" si="91"/>
        <v>0</v>
      </c>
      <c r="D1399" s="67"/>
      <c r="E1399" s="66" t="str">
        <f t="shared" si="92"/>
        <v/>
      </c>
      <c r="F1399" s="67"/>
      <c r="G1399" s="38" t="e">
        <f t="shared" si="93"/>
        <v>#VALUE!</v>
      </c>
      <c r="H1399" s="39"/>
      <c r="I1399" s="21"/>
      <c r="J1399" s="21"/>
      <c r="L1399">
        <f>IF(SUM($B$3:B1398) + B1399 &gt; $J$25, IF(SUM($B$3:B1398) &lt; $J$25, $J$25 - SUM($B$3:B1398), 0), B1399)</f>
        <v>0</v>
      </c>
      <c r="M1399">
        <f t="shared" si="90"/>
        <v>0</v>
      </c>
    </row>
    <row r="1400" spans="1:13" x14ac:dyDescent="0.25">
      <c r="A1400" s="21">
        <v>1398</v>
      </c>
      <c r="B1400" s="37">
        <f>IFERROR(VLOOKUP(A1400,Inventory!$A$5:$B$5011, 2, FALSE),0)</f>
        <v>0</v>
      </c>
      <c r="C1400" s="66">
        <f t="shared" si="91"/>
        <v>0</v>
      </c>
      <c r="D1400" s="67"/>
      <c r="E1400" s="66" t="str">
        <f t="shared" si="92"/>
        <v/>
      </c>
      <c r="F1400" s="67"/>
      <c r="G1400" s="38" t="e">
        <f t="shared" si="93"/>
        <v>#VALUE!</v>
      </c>
      <c r="H1400" s="39"/>
      <c r="I1400" s="21"/>
      <c r="J1400" s="21"/>
      <c r="L1400">
        <f>IF(SUM($B$3:B1399) + B1400 &gt; $J$25, IF(SUM($B$3:B1399) &lt; $J$25, $J$25 - SUM($B$3:B1399), 0), B1400)</f>
        <v>0</v>
      </c>
      <c r="M1400">
        <f t="shared" si="90"/>
        <v>0</v>
      </c>
    </row>
    <row r="1401" spans="1:13" x14ac:dyDescent="0.25">
      <c r="A1401" s="21">
        <v>1399</v>
      </c>
      <c r="B1401" s="37">
        <f>IFERROR(VLOOKUP(A1401,Inventory!$A$5:$B$5011, 2, FALSE),0)</f>
        <v>0</v>
      </c>
      <c r="C1401" s="66">
        <f t="shared" si="91"/>
        <v>0</v>
      </c>
      <c r="D1401" s="67"/>
      <c r="E1401" s="66" t="str">
        <f t="shared" si="92"/>
        <v/>
      </c>
      <c r="F1401" s="67"/>
      <c r="G1401" s="38" t="e">
        <f t="shared" si="93"/>
        <v>#VALUE!</v>
      </c>
      <c r="H1401" s="39"/>
      <c r="I1401" s="21"/>
      <c r="J1401" s="21"/>
      <c r="L1401">
        <f>IF(SUM($B$3:B1400) + B1401 &gt; $J$25, IF(SUM($B$3:B1400) &lt; $J$25, $J$25 - SUM($B$3:B1400), 0), B1401)</f>
        <v>0</v>
      </c>
      <c r="M1401">
        <f t="shared" si="90"/>
        <v>0</v>
      </c>
    </row>
    <row r="1402" spans="1:13" x14ac:dyDescent="0.25">
      <c r="A1402" s="21">
        <v>1400</v>
      </c>
      <c r="B1402" s="37">
        <f>IFERROR(VLOOKUP(A1402,Inventory!$A$5:$B$5011, 2, FALSE),0)</f>
        <v>0</v>
      </c>
      <c r="C1402" s="66">
        <f t="shared" si="91"/>
        <v>0</v>
      </c>
      <c r="D1402" s="67"/>
      <c r="E1402" s="66" t="str">
        <f t="shared" si="92"/>
        <v/>
      </c>
      <c r="F1402" s="67"/>
      <c r="G1402" s="38" t="e">
        <f t="shared" si="93"/>
        <v>#VALUE!</v>
      </c>
      <c r="H1402" s="39"/>
      <c r="I1402" s="21"/>
      <c r="J1402" s="21"/>
      <c r="L1402">
        <f>IF(SUM($B$3:B1401) + B1402 &gt; $J$25, IF(SUM($B$3:B1401) &lt; $J$25, $J$25 - SUM($B$3:B1401), 0), B1402)</f>
        <v>0</v>
      </c>
      <c r="M1402">
        <f t="shared" si="90"/>
        <v>0</v>
      </c>
    </row>
    <row r="1403" spans="1:13" x14ac:dyDescent="0.25">
      <c r="A1403" s="21">
        <v>1401</v>
      </c>
      <c r="B1403" s="37">
        <f>IFERROR(VLOOKUP(A1403,Inventory!$A$5:$B$5011, 2, FALSE),0)</f>
        <v>0</v>
      </c>
      <c r="C1403" s="66">
        <f t="shared" si="91"/>
        <v>0</v>
      </c>
      <c r="D1403" s="67"/>
      <c r="E1403" s="66" t="str">
        <f t="shared" si="92"/>
        <v/>
      </c>
      <c r="F1403" s="67"/>
      <c r="G1403" s="38" t="e">
        <f t="shared" si="93"/>
        <v>#VALUE!</v>
      </c>
      <c r="H1403" s="39"/>
      <c r="I1403" s="21"/>
      <c r="J1403" s="21"/>
      <c r="L1403">
        <f>IF(SUM($B$3:B1402) + B1403 &gt; $J$25, IF(SUM($B$3:B1402) &lt; $J$25, $J$25 - SUM($B$3:B1402), 0), B1403)</f>
        <v>0</v>
      </c>
      <c r="M1403">
        <f t="shared" si="90"/>
        <v>0</v>
      </c>
    </row>
    <row r="1404" spans="1:13" x14ac:dyDescent="0.25">
      <c r="A1404" s="21">
        <v>1402</v>
      </c>
      <c r="B1404" s="37">
        <f>IFERROR(VLOOKUP(A1404,Inventory!$A$5:$B$5011, 2, FALSE),0)</f>
        <v>0</v>
      </c>
      <c r="C1404" s="66">
        <f t="shared" si="91"/>
        <v>0</v>
      </c>
      <c r="D1404" s="67"/>
      <c r="E1404" s="66" t="str">
        <f t="shared" si="92"/>
        <v/>
      </c>
      <c r="F1404" s="67"/>
      <c r="G1404" s="38" t="e">
        <f t="shared" si="93"/>
        <v>#VALUE!</v>
      </c>
      <c r="H1404" s="39"/>
      <c r="I1404" s="21"/>
      <c r="J1404" s="21"/>
      <c r="L1404">
        <f>IF(SUM($B$3:B1403) + B1404 &gt; $J$25, IF(SUM($B$3:B1403) &lt; $J$25, $J$25 - SUM($B$3:B1403), 0), B1404)</f>
        <v>0</v>
      </c>
      <c r="M1404">
        <f t="shared" si="90"/>
        <v>0</v>
      </c>
    </row>
    <row r="1405" spans="1:13" x14ac:dyDescent="0.25">
      <c r="A1405" s="21">
        <v>1403</v>
      </c>
      <c r="B1405" s="37">
        <f>IFERROR(VLOOKUP(A1405,Inventory!$A$5:$B$5011, 2, FALSE),0)</f>
        <v>0</v>
      </c>
      <c r="C1405" s="66">
        <f t="shared" si="91"/>
        <v>0</v>
      </c>
      <c r="D1405" s="67"/>
      <c r="E1405" s="66" t="str">
        <f t="shared" si="92"/>
        <v/>
      </c>
      <c r="F1405" s="67"/>
      <c r="G1405" s="38" t="e">
        <f t="shared" si="93"/>
        <v>#VALUE!</v>
      </c>
      <c r="H1405" s="39"/>
      <c r="I1405" s="21"/>
      <c r="J1405" s="21"/>
      <c r="L1405">
        <f>IF(SUM($B$3:B1404) + B1405 &gt; $J$25, IF(SUM($B$3:B1404) &lt; $J$25, $J$25 - SUM($B$3:B1404), 0), B1405)</f>
        <v>0</v>
      </c>
      <c r="M1405">
        <f t="shared" si="90"/>
        <v>0</v>
      </c>
    </row>
    <row r="1406" spans="1:13" x14ac:dyDescent="0.25">
      <c r="A1406" s="21">
        <v>1404</v>
      </c>
      <c r="B1406" s="37">
        <f>IFERROR(VLOOKUP(A1406,Inventory!$A$5:$B$5011, 2, FALSE),0)</f>
        <v>0</v>
      </c>
      <c r="C1406" s="66">
        <f t="shared" si="91"/>
        <v>0</v>
      </c>
      <c r="D1406" s="67"/>
      <c r="E1406" s="66" t="str">
        <f t="shared" si="92"/>
        <v/>
      </c>
      <c r="F1406" s="67"/>
      <c r="G1406" s="38" t="e">
        <f t="shared" si="93"/>
        <v>#VALUE!</v>
      </c>
      <c r="H1406" s="39"/>
      <c r="I1406" s="21"/>
      <c r="J1406" s="21"/>
      <c r="L1406">
        <f>IF(SUM($B$3:B1405) + B1406 &gt; $J$25, IF(SUM($B$3:B1405) &lt; $J$25, $J$25 - SUM($B$3:B1405), 0), B1406)</f>
        <v>0</v>
      </c>
      <c r="M1406">
        <f t="shared" si="90"/>
        <v>0</v>
      </c>
    </row>
    <row r="1407" spans="1:13" x14ac:dyDescent="0.25">
      <c r="A1407" s="21">
        <v>1405</v>
      </c>
      <c r="B1407" s="37">
        <f>IFERROR(VLOOKUP(A1407,Inventory!$A$5:$B$5011, 2, FALSE),0)</f>
        <v>0</v>
      </c>
      <c r="C1407" s="66">
        <f t="shared" si="91"/>
        <v>0</v>
      </c>
      <c r="D1407" s="67"/>
      <c r="E1407" s="66" t="str">
        <f t="shared" si="92"/>
        <v/>
      </c>
      <c r="F1407" s="67"/>
      <c r="G1407" s="38" t="e">
        <f t="shared" si="93"/>
        <v>#VALUE!</v>
      </c>
      <c r="H1407" s="39"/>
      <c r="I1407" s="21"/>
      <c r="J1407" s="21"/>
      <c r="L1407">
        <f>IF(SUM($B$3:B1406) + B1407 &gt; $J$25, IF(SUM($B$3:B1406) &lt; $J$25, $J$25 - SUM($B$3:B1406), 0), B1407)</f>
        <v>0</v>
      </c>
      <c r="M1407">
        <f t="shared" si="90"/>
        <v>0</v>
      </c>
    </row>
    <row r="1408" spans="1:13" x14ac:dyDescent="0.25">
      <c r="A1408" s="21">
        <v>1406</v>
      </c>
      <c r="B1408" s="37">
        <f>IFERROR(VLOOKUP(A1408,Inventory!$A$5:$B$5011, 2, FALSE),0)</f>
        <v>0</v>
      </c>
      <c r="C1408" s="66">
        <f t="shared" si="91"/>
        <v>0</v>
      </c>
      <c r="D1408" s="67"/>
      <c r="E1408" s="66" t="str">
        <f t="shared" si="92"/>
        <v/>
      </c>
      <c r="F1408" s="67"/>
      <c r="G1408" s="38" t="e">
        <f t="shared" si="93"/>
        <v>#VALUE!</v>
      </c>
      <c r="H1408" s="39"/>
      <c r="I1408" s="21"/>
      <c r="J1408" s="21"/>
      <c r="L1408">
        <f>IF(SUM($B$3:B1407) + B1408 &gt; $J$25, IF(SUM($B$3:B1407) &lt; $J$25, $J$25 - SUM($B$3:B1407), 0), B1408)</f>
        <v>0</v>
      </c>
      <c r="M1408">
        <f t="shared" si="90"/>
        <v>0</v>
      </c>
    </row>
    <row r="1409" spans="1:13" x14ac:dyDescent="0.25">
      <c r="A1409" s="21">
        <v>1407</v>
      </c>
      <c r="B1409" s="37">
        <f>IFERROR(VLOOKUP(A1409,Inventory!$A$5:$B$5011, 2, FALSE),0)</f>
        <v>0</v>
      </c>
      <c r="C1409" s="66">
        <f t="shared" si="91"/>
        <v>0</v>
      </c>
      <c r="D1409" s="67"/>
      <c r="E1409" s="66" t="str">
        <f t="shared" si="92"/>
        <v/>
      </c>
      <c r="F1409" s="67"/>
      <c r="G1409" s="38" t="e">
        <f t="shared" si="93"/>
        <v>#VALUE!</v>
      </c>
      <c r="H1409" s="39"/>
      <c r="I1409" s="21"/>
      <c r="J1409" s="21"/>
      <c r="L1409">
        <f>IF(SUM($B$3:B1408) + B1409 &gt; $J$25, IF(SUM($B$3:B1408) &lt; $J$25, $J$25 - SUM($B$3:B1408), 0), B1409)</f>
        <v>0</v>
      </c>
      <c r="M1409">
        <f t="shared" si="90"/>
        <v>0</v>
      </c>
    </row>
    <row r="1410" spans="1:13" x14ac:dyDescent="0.25">
      <c r="A1410" s="21">
        <v>1408</v>
      </c>
      <c r="B1410" s="37">
        <f>IFERROR(VLOOKUP(A1410,Inventory!$A$5:$B$5011, 2, FALSE),0)</f>
        <v>0</v>
      </c>
      <c r="C1410" s="66">
        <f t="shared" si="91"/>
        <v>0</v>
      </c>
      <c r="D1410" s="67"/>
      <c r="E1410" s="66" t="str">
        <f t="shared" si="92"/>
        <v/>
      </c>
      <c r="F1410" s="67"/>
      <c r="G1410" s="38" t="e">
        <f t="shared" si="93"/>
        <v>#VALUE!</v>
      </c>
      <c r="H1410" s="39"/>
      <c r="I1410" s="21"/>
      <c r="J1410" s="21"/>
      <c r="L1410">
        <f>IF(SUM($B$3:B1409) + B1410 &gt; $J$25, IF(SUM($B$3:B1409) &lt; $J$25, $J$25 - SUM($B$3:B1409), 0), B1410)</f>
        <v>0</v>
      </c>
      <c r="M1410">
        <f t="shared" si="90"/>
        <v>0</v>
      </c>
    </row>
    <row r="1411" spans="1:13" x14ac:dyDescent="0.25">
      <c r="A1411" s="21">
        <v>1409</v>
      </c>
      <c r="B1411" s="37">
        <f>IFERROR(VLOOKUP(A1411,Inventory!$A$5:$B$5011, 2, FALSE),0)</f>
        <v>0</v>
      </c>
      <c r="C1411" s="66">
        <f t="shared" si="91"/>
        <v>0</v>
      </c>
      <c r="D1411" s="67"/>
      <c r="E1411" s="66" t="str">
        <f t="shared" si="92"/>
        <v/>
      </c>
      <c r="F1411" s="67"/>
      <c r="G1411" s="38" t="e">
        <f t="shared" si="93"/>
        <v>#VALUE!</v>
      </c>
      <c r="H1411" s="39"/>
      <c r="I1411" s="21"/>
      <c r="J1411" s="21"/>
      <c r="L1411">
        <f>IF(SUM($B$3:B1410) + B1411 &gt; $J$25, IF(SUM($B$3:B1410) &lt; $J$25, $J$25 - SUM($B$3:B1410), 0), B1411)</f>
        <v>0</v>
      </c>
      <c r="M1411">
        <f t="shared" si="90"/>
        <v>0</v>
      </c>
    </row>
    <row r="1412" spans="1:13" x14ac:dyDescent="0.25">
      <c r="A1412" s="21">
        <v>1410</v>
      </c>
      <c r="B1412" s="37">
        <f>IFERROR(VLOOKUP(A1412,Inventory!$A$5:$B$5011, 2, FALSE),0)</f>
        <v>0</v>
      </c>
      <c r="C1412" s="66">
        <f t="shared" si="91"/>
        <v>0</v>
      </c>
      <c r="D1412" s="67"/>
      <c r="E1412" s="66" t="str">
        <f t="shared" si="92"/>
        <v/>
      </c>
      <c r="F1412" s="67"/>
      <c r="G1412" s="38" t="e">
        <f t="shared" si="93"/>
        <v>#VALUE!</v>
      </c>
      <c r="H1412" s="39"/>
      <c r="I1412" s="21"/>
      <c r="J1412" s="21"/>
      <c r="L1412">
        <f>IF(SUM($B$3:B1411) + B1412 &gt; $J$25, IF(SUM($B$3:B1411) &lt; $J$25, $J$25 - SUM($B$3:B1411), 0), B1412)</f>
        <v>0</v>
      </c>
      <c r="M1412">
        <f t="shared" si="90"/>
        <v>0</v>
      </c>
    </row>
    <row r="1413" spans="1:13" x14ac:dyDescent="0.25">
      <c r="A1413" s="21">
        <v>1411</v>
      </c>
      <c r="B1413" s="37">
        <f>IFERROR(VLOOKUP(A1413,Inventory!$A$5:$B$5011, 2, FALSE),0)</f>
        <v>0</v>
      </c>
      <c r="C1413" s="66">
        <f t="shared" si="91"/>
        <v>0</v>
      </c>
      <c r="D1413" s="67"/>
      <c r="E1413" s="66" t="str">
        <f t="shared" si="92"/>
        <v/>
      </c>
      <c r="F1413" s="67"/>
      <c r="G1413" s="38" t="e">
        <f t="shared" si="93"/>
        <v>#VALUE!</v>
      </c>
      <c r="H1413" s="39"/>
      <c r="I1413" s="21"/>
      <c r="J1413" s="21"/>
      <c r="L1413">
        <f>IF(SUM($B$3:B1412) + B1413 &gt; $J$25, IF(SUM($B$3:B1412) &lt; $J$25, $J$25 - SUM($B$3:B1412), 0), B1413)</f>
        <v>0</v>
      </c>
      <c r="M1413">
        <f t="shared" ref="M1413:M1476" si="94">IF(L1412&gt;=$J$25,L1413,(L1413+L1412))</f>
        <v>0</v>
      </c>
    </row>
    <row r="1414" spans="1:13" x14ac:dyDescent="0.25">
      <c r="A1414" s="21">
        <v>1412</v>
      </c>
      <c r="B1414" s="37">
        <f>IFERROR(VLOOKUP(A1414,Inventory!$A$5:$B$5011, 2, FALSE),0)</f>
        <v>0</v>
      </c>
      <c r="C1414" s="66">
        <f t="shared" si="91"/>
        <v>0</v>
      </c>
      <c r="D1414" s="67"/>
      <c r="E1414" s="66" t="str">
        <f t="shared" si="92"/>
        <v/>
      </c>
      <c r="F1414" s="67"/>
      <c r="G1414" s="38" t="e">
        <f t="shared" si="93"/>
        <v>#VALUE!</v>
      </c>
      <c r="H1414" s="39"/>
      <c r="I1414" s="21"/>
      <c r="J1414" s="21"/>
      <c r="L1414">
        <f>IF(SUM($B$3:B1413) + B1414 &gt; $J$25, IF(SUM($B$3:B1413) &lt; $J$25, $J$25 - SUM($B$3:B1413), 0), B1414)</f>
        <v>0</v>
      </c>
      <c r="M1414">
        <f t="shared" si="94"/>
        <v>0</v>
      </c>
    </row>
    <row r="1415" spans="1:13" x14ac:dyDescent="0.25">
      <c r="A1415" s="21">
        <v>1413</v>
      </c>
      <c r="B1415" s="37">
        <f>IFERROR(VLOOKUP(A1415,Inventory!$A$5:$B$5011, 2, FALSE),0)</f>
        <v>0</v>
      </c>
      <c r="C1415" s="66">
        <f t="shared" si="91"/>
        <v>0</v>
      </c>
      <c r="D1415" s="67"/>
      <c r="E1415" s="66" t="str">
        <f t="shared" si="92"/>
        <v/>
      </c>
      <c r="F1415" s="67"/>
      <c r="G1415" s="38" t="e">
        <f t="shared" si="93"/>
        <v>#VALUE!</v>
      </c>
      <c r="H1415" s="39"/>
      <c r="I1415" s="21"/>
      <c r="J1415" s="21"/>
      <c r="L1415">
        <f>IF(SUM($B$3:B1414) + B1415 &gt; $J$25, IF(SUM($B$3:B1414) &lt; $J$25, $J$25 - SUM($B$3:B1414), 0), B1415)</f>
        <v>0</v>
      </c>
      <c r="M1415">
        <f t="shared" si="94"/>
        <v>0</v>
      </c>
    </row>
    <row r="1416" spans="1:13" x14ac:dyDescent="0.25">
      <c r="A1416" s="21">
        <v>1414</v>
      </c>
      <c r="B1416" s="37">
        <f>IFERROR(VLOOKUP(A1416,Inventory!$A$5:$B$5011, 2, FALSE),0)</f>
        <v>0</v>
      </c>
      <c r="C1416" s="66">
        <f t="shared" si="91"/>
        <v>0</v>
      </c>
      <c r="D1416" s="67"/>
      <c r="E1416" s="66" t="str">
        <f t="shared" si="92"/>
        <v/>
      </c>
      <c r="F1416" s="67"/>
      <c r="G1416" s="38" t="e">
        <f t="shared" si="93"/>
        <v>#VALUE!</v>
      </c>
      <c r="H1416" s="39"/>
      <c r="I1416" s="21"/>
      <c r="J1416" s="21"/>
      <c r="L1416">
        <f>IF(SUM($B$3:B1415) + B1416 &gt; $J$25, IF(SUM($B$3:B1415) &lt; $J$25, $J$25 - SUM($B$3:B1415), 0), B1416)</f>
        <v>0</v>
      </c>
      <c r="M1416">
        <f t="shared" si="94"/>
        <v>0</v>
      </c>
    </row>
    <row r="1417" spans="1:13" x14ac:dyDescent="0.25">
      <c r="A1417" s="21">
        <v>1415</v>
      </c>
      <c r="B1417" s="37">
        <f>IFERROR(VLOOKUP(A1417,Inventory!$A$5:$B$5011, 2, FALSE),0)</f>
        <v>0</v>
      </c>
      <c r="C1417" s="66">
        <f t="shared" si="91"/>
        <v>0</v>
      </c>
      <c r="D1417" s="67"/>
      <c r="E1417" s="66" t="str">
        <f t="shared" si="92"/>
        <v/>
      </c>
      <c r="F1417" s="67"/>
      <c r="G1417" s="38" t="e">
        <f t="shared" si="93"/>
        <v>#VALUE!</v>
      </c>
      <c r="H1417" s="39"/>
      <c r="I1417" s="21"/>
      <c r="J1417" s="21"/>
      <c r="L1417">
        <f>IF(SUM($B$3:B1416) + B1417 &gt; $J$25, IF(SUM($B$3:B1416) &lt; $J$25, $J$25 - SUM($B$3:B1416), 0), B1417)</f>
        <v>0</v>
      </c>
      <c r="M1417">
        <f t="shared" si="94"/>
        <v>0</v>
      </c>
    </row>
    <row r="1418" spans="1:13" x14ac:dyDescent="0.25">
      <c r="A1418" s="21">
        <v>1416</v>
      </c>
      <c r="B1418" s="37">
        <f>IFERROR(VLOOKUP(A1418,Inventory!$A$5:$B$5011, 2, FALSE),0)</f>
        <v>0</v>
      </c>
      <c r="C1418" s="66">
        <f t="shared" si="91"/>
        <v>0</v>
      </c>
      <c r="D1418" s="67"/>
      <c r="E1418" s="66" t="str">
        <f t="shared" si="92"/>
        <v/>
      </c>
      <c r="F1418" s="67"/>
      <c r="G1418" s="38" t="e">
        <f t="shared" si="93"/>
        <v>#VALUE!</v>
      </c>
      <c r="H1418" s="39"/>
      <c r="I1418" s="21"/>
      <c r="J1418" s="21"/>
      <c r="L1418">
        <f>IF(SUM($B$3:B1417) + B1418 &gt; $J$25, IF(SUM($B$3:B1417) &lt; $J$25, $J$25 - SUM($B$3:B1417), 0), B1418)</f>
        <v>0</v>
      </c>
      <c r="M1418">
        <f t="shared" si="94"/>
        <v>0</v>
      </c>
    </row>
    <row r="1419" spans="1:13" x14ac:dyDescent="0.25">
      <c r="A1419" s="21">
        <v>1417</v>
      </c>
      <c r="B1419" s="37">
        <f>IFERROR(VLOOKUP(A1419,Inventory!$A$5:$B$5011, 2, FALSE),0)</f>
        <v>0</v>
      </c>
      <c r="C1419" s="66">
        <f t="shared" si="91"/>
        <v>0</v>
      </c>
      <c r="D1419" s="67"/>
      <c r="E1419" s="66" t="str">
        <f t="shared" si="92"/>
        <v/>
      </c>
      <c r="F1419" s="67"/>
      <c r="G1419" s="38" t="e">
        <f t="shared" si="93"/>
        <v>#VALUE!</v>
      </c>
      <c r="H1419" s="39"/>
      <c r="I1419" s="21"/>
      <c r="J1419" s="21"/>
      <c r="L1419">
        <f>IF(SUM($B$3:B1418) + B1419 &gt; $J$25, IF(SUM($B$3:B1418) &lt; $J$25, $J$25 - SUM($B$3:B1418), 0), B1419)</f>
        <v>0</v>
      </c>
      <c r="M1419">
        <f t="shared" si="94"/>
        <v>0</v>
      </c>
    </row>
    <row r="1420" spans="1:13" x14ac:dyDescent="0.25">
      <c r="A1420" s="21">
        <v>1418</v>
      </c>
      <c r="B1420" s="37">
        <f>IFERROR(VLOOKUP(A1420,Inventory!$A$5:$B$5011, 2, FALSE),0)</f>
        <v>0</v>
      </c>
      <c r="C1420" s="66">
        <f t="shared" si="91"/>
        <v>0</v>
      </c>
      <c r="D1420" s="67"/>
      <c r="E1420" s="66" t="str">
        <f t="shared" si="92"/>
        <v/>
      </c>
      <c r="F1420" s="67"/>
      <c r="G1420" s="38" t="e">
        <f t="shared" si="93"/>
        <v>#VALUE!</v>
      </c>
      <c r="H1420" s="39"/>
      <c r="I1420" s="21"/>
      <c r="J1420" s="21"/>
      <c r="L1420">
        <f>IF(SUM($B$3:B1419) + B1420 &gt; $J$25, IF(SUM($B$3:B1419) &lt; $J$25, $J$25 - SUM($B$3:B1419), 0), B1420)</f>
        <v>0</v>
      </c>
      <c r="M1420">
        <f t="shared" si="94"/>
        <v>0</v>
      </c>
    </row>
    <row r="1421" spans="1:13" x14ac:dyDescent="0.25">
      <c r="A1421" s="21">
        <v>1419</v>
      </c>
      <c r="B1421" s="37">
        <f>IFERROR(VLOOKUP(A1421,Inventory!$A$5:$B$5011, 2, FALSE),0)</f>
        <v>0</v>
      </c>
      <c r="C1421" s="66">
        <f t="shared" si="91"/>
        <v>0</v>
      </c>
      <c r="D1421" s="67"/>
      <c r="E1421" s="66" t="str">
        <f t="shared" si="92"/>
        <v/>
      </c>
      <c r="F1421" s="67"/>
      <c r="G1421" s="38" t="e">
        <f t="shared" si="93"/>
        <v>#VALUE!</v>
      </c>
      <c r="H1421" s="39"/>
      <c r="I1421" s="21"/>
      <c r="J1421" s="21"/>
      <c r="L1421">
        <f>IF(SUM($B$3:B1420) + B1421 &gt; $J$25, IF(SUM($B$3:B1420) &lt; $J$25, $J$25 - SUM($B$3:B1420), 0), B1421)</f>
        <v>0</v>
      </c>
      <c r="M1421">
        <f t="shared" si="94"/>
        <v>0</v>
      </c>
    </row>
    <row r="1422" spans="1:13" x14ac:dyDescent="0.25">
      <c r="A1422" s="21">
        <v>1420</v>
      </c>
      <c r="B1422" s="37">
        <f>IFERROR(VLOOKUP(A1422,Inventory!$A$5:$B$5011, 2, FALSE),0)</f>
        <v>0</v>
      </c>
      <c r="C1422" s="66">
        <f t="shared" si="91"/>
        <v>0</v>
      </c>
      <c r="D1422" s="67"/>
      <c r="E1422" s="66" t="str">
        <f t="shared" si="92"/>
        <v/>
      </c>
      <c r="F1422" s="67"/>
      <c r="G1422" s="38" t="e">
        <f t="shared" si="93"/>
        <v>#VALUE!</v>
      </c>
      <c r="H1422" s="39"/>
      <c r="I1422" s="21"/>
      <c r="J1422" s="21"/>
      <c r="L1422">
        <f>IF(SUM($B$3:B1421) + B1422 &gt; $J$25, IF(SUM($B$3:B1421) &lt; $J$25, $J$25 - SUM($B$3:B1421), 0), B1422)</f>
        <v>0</v>
      </c>
      <c r="M1422">
        <f t="shared" si="94"/>
        <v>0</v>
      </c>
    </row>
    <row r="1423" spans="1:13" x14ac:dyDescent="0.25">
      <c r="A1423" s="21">
        <v>1421</v>
      </c>
      <c r="B1423" s="37">
        <f>IFERROR(VLOOKUP(A1423,Inventory!$A$5:$B$5011, 2, FALSE),0)</f>
        <v>0</v>
      </c>
      <c r="C1423" s="66">
        <f t="shared" si="91"/>
        <v>0</v>
      </c>
      <c r="D1423" s="67"/>
      <c r="E1423" s="66" t="str">
        <f t="shared" si="92"/>
        <v/>
      </c>
      <c r="F1423" s="67"/>
      <c r="G1423" s="38" t="e">
        <f t="shared" si="93"/>
        <v>#VALUE!</v>
      </c>
      <c r="H1423" s="39"/>
      <c r="I1423" s="21"/>
      <c r="J1423" s="21"/>
      <c r="L1423">
        <f>IF(SUM($B$3:B1422) + B1423 &gt; $J$25, IF(SUM($B$3:B1422) &lt; $J$25, $J$25 - SUM($B$3:B1422), 0), B1423)</f>
        <v>0</v>
      </c>
      <c r="M1423">
        <f t="shared" si="94"/>
        <v>0</v>
      </c>
    </row>
    <row r="1424" spans="1:13" x14ac:dyDescent="0.25">
      <c r="A1424" s="21">
        <v>1422</v>
      </c>
      <c r="B1424" s="37">
        <f>IFERROR(VLOOKUP(A1424,Inventory!$A$5:$B$5011, 2, FALSE),0)</f>
        <v>0</v>
      </c>
      <c r="C1424" s="66">
        <f t="shared" si="91"/>
        <v>0</v>
      </c>
      <c r="D1424" s="67"/>
      <c r="E1424" s="66" t="str">
        <f t="shared" si="92"/>
        <v/>
      </c>
      <c r="F1424" s="67"/>
      <c r="G1424" s="38" t="e">
        <f t="shared" si="93"/>
        <v>#VALUE!</v>
      </c>
      <c r="H1424" s="39"/>
      <c r="I1424" s="21"/>
      <c r="J1424" s="21"/>
      <c r="L1424">
        <f>IF(SUM($B$3:B1423) + B1424 &gt; $J$25, IF(SUM($B$3:B1423) &lt; $J$25, $J$25 - SUM($B$3:B1423), 0), B1424)</f>
        <v>0</v>
      </c>
      <c r="M1424">
        <f t="shared" si="94"/>
        <v>0</v>
      </c>
    </row>
    <row r="1425" spans="1:13" x14ac:dyDescent="0.25">
      <c r="A1425" s="21">
        <v>1423</v>
      </c>
      <c r="B1425" s="37">
        <f>IFERROR(VLOOKUP(A1425,Inventory!$A$5:$B$5011, 2, FALSE),0)</f>
        <v>0</v>
      </c>
      <c r="C1425" s="66">
        <f t="shared" si="91"/>
        <v>0</v>
      </c>
      <c r="D1425" s="67"/>
      <c r="E1425" s="66" t="str">
        <f t="shared" si="92"/>
        <v/>
      </c>
      <c r="F1425" s="67"/>
      <c r="G1425" s="38" t="e">
        <f t="shared" si="93"/>
        <v>#VALUE!</v>
      </c>
      <c r="H1425" s="39"/>
      <c r="I1425" s="21"/>
      <c r="J1425" s="21"/>
      <c r="L1425">
        <f>IF(SUM($B$3:B1424) + B1425 &gt; $J$25, IF(SUM($B$3:B1424) &lt; $J$25, $J$25 - SUM($B$3:B1424), 0), B1425)</f>
        <v>0</v>
      </c>
      <c r="M1425">
        <f t="shared" si="94"/>
        <v>0</v>
      </c>
    </row>
    <row r="1426" spans="1:13" x14ac:dyDescent="0.25">
      <c r="A1426" s="21">
        <v>1424</v>
      </c>
      <c r="B1426" s="37">
        <f>IFERROR(VLOOKUP(A1426,Inventory!$A$5:$B$5011, 2, FALSE),0)</f>
        <v>0</v>
      </c>
      <c r="C1426" s="66">
        <f t="shared" si="91"/>
        <v>0</v>
      </c>
      <c r="D1426" s="67"/>
      <c r="E1426" s="66" t="str">
        <f t="shared" si="92"/>
        <v/>
      </c>
      <c r="F1426" s="67"/>
      <c r="G1426" s="38" t="e">
        <f t="shared" si="93"/>
        <v>#VALUE!</v>
      </c>
      <c r="H1426" s="39"/>
      <c r="I1426" s="21"/>
      <c r="J1426" s="21"/>
      <c r="L1426">
        <f>IF(SUM($B$3:B1425) + B1426 &gt; $J$25, IF(SUM($B$3:B1425) &lt; $J$25, $J$25 - SUM($B$3:B1425), 0), B1426)</f>
        <v>0</v>
      </c>
      <c r="M1426">
        <f t="shared" si="94"/>
        <v>0</v>
      </c>
    </row>
    <row r="1427" spans="1:13" x14ac:dyDescent="0.25">
      <c r="A1427" s="21">
        <v>1425</v>
      </c>
      <c r="B1427" s="37">
        <f>IFERROR(VLOOKUP(A1427,Inventory!$A$5:$B$5011, 2, FALSE),0)</f>
        <v>0</v>
      </c>
      <c r="C1427" s="66">
        <f t="shared" si="91"/>
        <v>0</v>
      </c>
      <c r="D1427" s="67"/>
      <c r="E1427" s="66" t="str">
        <f t="shared" si="92"/>
        <v/>
      </c>
      <c r="F1427" s="67"/>
      <c r="G1427" s="38" t="e">
        <f t="shared" si="93"/>
        <v>#VALUE!</v>
      </c>
      <c r="H1427" s="39"/>
      <c r="I1427" s="21"/>
      <c r="J1427" s="21"/>
      <c r="L1427">
        <f>IF(SUM($B$3:B1426) + B1427 &gt; $J$25, IF(SUM($B$3:B1426) &lt; $J$25, $J$25 - SUM($B$3:B1426), 0), B1427)</f>
        <v>0</v>
      </c>
      <c r="M1427">
        <f t="shared" si="94"/>
        <v>0</v>
      </c>
    </row>
    <row r="1428" spans="1:13" x14ac:dyDescent="0.25">
      <c r="A1428" s="21">
        <v>1426</v>
      </c>
      <c r="B1428" s="37">
        <f>IFERROR(VLOOKUP(A1428,Inventory!$A$5:$B$5011, 2, FALSE),0)</f>
        <v>0</v>
      </c>
      <c r="C1428" s="66">
        <f t="shared" si="91"/>
        <v>0</v>
      </c>
      <c r="D1428" s="67"/>
      <c r="E1428" s="66" t="str">
        <f t="shared" si="92"/>
        <v/>
      </c>
      <c r="F1428" s="67"/>
      <c r="G1428" s="38" t="e">
        <f t="shared" si="93"/>
        <v>#VALUE!</v>
      </c>
      <c r="H1428" s="39"/>
      <c r="I1428" s="21"/>
      <c r="J1428" s="21"/>
      <c r="L1428">
        <f>IF(SUM($B$3:B1427) + B1428 &gt; $J$25, IF(SUM($B$3:B1427) &lt; $J$25, $J$25 - SUM($B$3:B1427), 0), B1428)</f>
        <v>0</v>
      </c>
      <c r="M1428">
        <f t="shared" si="94"/>
        <v>0</v>
      </c>
    </row>
    <row r="1429" spans="1:13" x14ac:dyDescent="0.25">
      <c r="A1429" s="21">
        <v>1427</v>
      </c>
      <c r="B1429" s="37">
        <f>IFERROR(VLOOKUP(A1429,Inventory!$A$5:$B$5011, 2, FALSE),0)</f>
        <v>0</v>
      </c>
      <c r="C1429" s="66">
        <f t="shared" si="91"/>
        <v>0</v>
      </c>
      <c r="D1429" s="67"/>
      <c r="E1429" s="66" t="str">
        <f t="shared" si="92"/>
        <v/>
      </c>
      <c r="F1429" s="67"/>
      <c r="G1429" s="38" t="e">
        <f t="shared" si="93"/>
        <v>#VALUE!</v>
      </c>
      <c r="H1429" s="39"/>
      <c r="I1429" s="21"/>
      <c r="J1429" s="21"/>
      <c r="L1429">
        <f>IF(SUM($B$3:B1428) + B1429 &gt; $J$25, IF(SUM($B$3:B1428) &lt; $J$25, $J$25 - SUM($B$3:B1428), 0), B1429)</f>
        <v>0</v>
      </c>
      <c r="M1429">
        <f t="shared" si="94"/>
        <v>0</v>
      </c>
    </row>
    <row r="1430" spans="1:13" x14ac:dyDescent="0.25">
      <c r="A1430" s="21">
        <v>1428</v>
      </c>
      <c r="B1430" s="37">
        <f>IFERROR(VLOOKUP(A1430,Inventory!$A$5:$B$5011, 2, FALSE),0)</f>
        <v>0</v>
      </c>
      <c r="C1430" s="66">
        <f t="shared" si="91"/>
        <v>0</v>
      </c>
      <c r="D1430" s="67"/>
      <c r="E1430" s="66" t="str">
        <f t="shared" si="92"/>
        <v/>
      </c>
      <c r="F1430" s="67"/>
      <c r="G1430" s="38" t="e">
        <f t="shared" si="93"/>
        <v>#VALUE!</v>
      </c>
      <c r="H1430" s="39"/>
      <c r="I1430" s="21"/>
      <c r="J1430" s="21"/>
      <c r="L1430">
        <f>IF(SUM($B$3:B1429) + B1430 &gt; $J$25, IF(SUM($B$3:B1429) &lt; $J$25, $J$25 - SUM($B$3:B1429), 0), B1430)</f>
        <v>0</v>
      </c>
      <c r="M1430">
        <f t="shared" si="94"/>
        <v>0</v>
      </c>
    </row>
    <row r="1431" spans="1:13" x14ac:dyDescent="0.25">
      <c r="A1431" s="21">
        <v>1429</v>
      </c>
      <c r="B1431" s="37">
        <f>IFERROR(VLOOKUP(A1431,Inventory!$A$5:$B$5011, 2, FALSE),0)</f>
        <v>0</v>
      </c>
      <c r="C1431" s="66">
        <f t="shared" si="91"/>
        <v>0</v>
      </c>
      <c r="D1431" s="67"/>
      <c r="E1431" s="66" t="str">
        <f t="shared" si="92"/>
        <v/>
      </c>
      <c r="F1431" s="67"/>
      <c r="G1431" s="38" t="e">
        <f t="shared" si="93"/>
        <v>#VALUE!</v>
      </c>
      <c r="H1431" s="39"/>
      <c r="I1431" s="21"/>
      <c r="J1431" s="21"/>
      <c r="L1431">
        <f>IF(SUM($B$3:B1430) + B1431 &gt; $J$25, IF(SUM($B$3:B1430) &lt; $J$25, $J$25 - SUM($B$3:B1430), 0), B1431)</f>
        <v>0</v>
      </c>
      <c r="M1431">
        <f t="shared" si="94"/>
        <v>0</v>
      </c>
    </row>
    <row r="1432" spans="1:13" x14ac:dyDescent="0.25">
      <c r="A1432" s="21">
        <v>1430</v>
      </c>
      <c r="B1432" s="37">
        <f>IFERROR(VLOOKUP(A1432,Inventory!$A$5:$B$5011, 2, FALSE),0)</f>
        <v>0</v>
      </c>
      <c r="C1432" s="66">
        <f t="shared" si="91"/>
        <v>0</v>
      </c>
      <c r="D1432" s="67"/>
      <c r="E1432" s="66" t="str">
        <f t="shared" si="92"/>
        <v/>
      </c>
      <c r="F1432" s="67"/>
      <c r="G1432" s="38" t="e">
        <f t="shared" si="93"/>
        <v>#VALUE!</v>
      </c>
      <c r="H1432" s="39"/>
      <c r="I1432" s="21"/>
      <c r="J1432" s="21"/>
      <c r="L1432">
        <f>IF(SUM($B$3:B1431) + B1432 &gt; $J$25, IF(SUM($B$3:B1431) &lt; $J$25, $J$25 - SUM($B$3:B1431), 0), B1432)</f>
        <v>0</v>
      </c>
      <c r="M1432">
        <f t="shared" si="94"/>
        <v>0</v>
      </c>
    </row>
    <row r="1433" spans="1:13" x14ac:dyDescent="0.25">
      <c r="A1433" s="21">
        <v>1431</v>
      </c>
      <c r="B1433" s="37">
        <f>IFERROR(VLOOKUP(A1433,Inventory!$A$5:$B$5011, 2, FALSE),0)</f>
        <v>0</v>
      </c>
      <c r="C1433" s="66">
        <f t="shared" ref="C1433:C1496" si="95">IF(L1433&gt;0,B1433,0)</f>
        <v>0</v>
      </c>
      <c r="D1433" s="67"/>
      <c r="E1433" s="66" t="str">
        <f t="shared" ref="E1433:E1496" si="96">IF(AND(C1433&gt;=6,C1433&lt;10),1, IF(AND(C1433&gt;=10,C1433&lt;20),2,IF(C1433&gt;=20,4,"")))</f>
        <v/>
      </c>
      <c r="F1433" s="67"/>
      <c r="G1433" s="38" t="e">
        <f t="shared" ref="G1433:G1496" si="97">IF(ISBLANK(C1433),"",E1433*600)</f>
        <v>#VALUE!</v>
      </c>
      <c r="H1433" s="39"/>
      <c r="I1433" s="21"/>
      <c r="J1433" s="21"/>
      <c r="L1433">
        <f>IF(SUM($B$3:B1432) + B1433 &gt; $J$25, IF(SUM($B$3:B1432) &lt; $J$25, $J$25 - SUM($B$3:B1432), 0), B1433)</f>
        <v>0</v>
      </c>
      <c r="M1433">
        <f t="shared" si="94"/>
        <v>0</v>
      </c>
    </row>
    <row r="1434" spans="1:13" x14ac:dyDescent="0.25">
      <c r="A1434" s="21">
        <v>1432</v>
      </c>
      <c r="B1434" s="37">
        <f>IFERROR(VLOOKUP(A1434,Inventory!$A$5:$B$5011, 2, FALSE),0)</f>
        <v>0</v>
      </c>
      <c r="C1434" s="66">
        <f t="shared" si="95"/>
        <v>0</v>
      </c>
      <c r="D1434" s="67"/>
      <c r="E1434" s="66" t="str">
        <f t="shared" si="96"/>
        <v/>
      </c>
      <c r="F1434" s="67"/>
      <c r="G1434" s="38" t="e">
        <f t="shared" si="97"/>
        <v>#VALUE!</v>
      </c>
      <c r="H1434" s="39"/>
      <c r="I1434" s="21"/>
      <c r="J1434" s="21"/>
      <c r="L1434">
        <f>IF(SUM($B$3:B1433) + B1434 &gt; $J$25, IF(SUM($B$3:B1433) &lt; $J$25, $J$25 - SUM($B$3:B1433), 0), B1434)</f>
        <v>0</v>
      </c>
      <c r="M1434">
        <f t="shared" si="94"/>
        <v>0</v>
      </c>
    </row>
    <row r="1435" spans="1:13" x14ac:dyDescent="0.25">
      <c r="A1435" s="21">
        <v>1433</v>
      </c>
      <c r="B1435" s="37">
        <f>IFERROR(VLOOKUP(A1435,Inventory!$A$5:$B$5011, 2, FALSE),0)</f>
        <v>0</v>
      </c>
      <c r="C1435" s="66">
        <f t="shared" si="95"/>
        <v>0</v>
      </c>
      <c r="D1435" s="67"/>
      <c r="E1435" s="66" t="str">
        <f t="shared" si="96"/>
        <v/>
      </c>
      <c r="F1435" s="67"/>
      <c r="G1435" s="38" t="e">
        <f t="shared" si="97"/>
        <v>#VALUE!</v>
      </c>
      <c r="H1435" s="39"/>
      <c r="I1435" s="21"/>
      <c r="J1435" s="21"/>
      <c r="L1435">
        <f>IF(SUM($B$3:B1434) + B1435 &gt; $J$25, IF(SUM($B$3:B1434) &lt; $J$25, $J$25 - SUM($B$3:B1434), 0), B1435)</f>
        <v>0</v>
      </c>
      <c r="M1435">
        <f t="shared" si="94"/>
        <v>0</v>
      </c>
    </row>
    <row r="1436" spans="1:13" x14ac:dyDescent="0.25">
      <c r="A1436" s="21">
        <v>1434</v>
      </c>
      <c r="B1436" s="37">
        <f>IFERROR(VLOOKUP(A1436,Inventory!$A$5:$B$5011, 2, FALSE),0)</f>
        <v>0</v>
      </c>
      <c r="C1436" s="66">
        <f t="shared" si="95"/>
        <v>0</v>
      </c>
      <c r="D1436" s="67"/>
      <c r="E1436" s="66" t="str">
        <f t="shared" si="96"/>
        <v/>
      </c>
      <c r="F1436" s="67"/>
      <c r="G1436" s="38" t="e">
        <f t="shared" si="97"/>
        <v>#VALUE!</v>
      </c>
      <c r="H1436" s="39"/>
      <c r="I1436" s="21"/>
      <c r="J1436" s="21"/>
      <c r="L1436">
        <f>IF(SUM($B$3:B1435) + B1436 &gt; $J$25, IF(SUM($B$3:B1435) &lt; $J$25, $J$25 - SUM($B$3:B1435), 0), B1436)</f>
        <v>0</v>
      </c>
      <c r="M1436">
        <f t="shared" si="94"/>
        <v>0</v>
      </c>
    </row>
    <row r="1437" spans="1:13" x14ac:dyDescent="0.25">
      <c r="A1437" s="21">
        <v>1435</v>
      </c>
      <c r="B1437" s="37">
        <f>IFERROR(VLOOKUP(A1437,Inventory!$A$5:$B$5011, 2, FALSE),0)</f>
        <v>0</v>
      </c>
      <c r="C1437" s="66">
        <f t="shared" si="95"/>
        <v>0</v>
      </c>
      <c r="D1437" s="67"/>
      <c r="E1437" s="66" t="str">
        <f t="shared" si="96"/>
        <v/>
      </c>
      <c r="F1437" s="67"/>
      <c r="G1437" s="38" t="e">
        <f t="shared" si="97"/>
        <v>#VALUE!</v>
      </c>
      <c r="H1437" s="39"/>
      <c r="I1437" s="21"/>
      <c r="J1437" s="21"/>
      <c r="L1437">
        <f>IF(SUM($B$3:B1436) + B1437 &gt; $J$25, IF(SUM($B$3:B1436) &lt; $J$25, $J$25 - SUM($B$3:B1436), 0), B1437)</f>
        <v>0</v>
      </c>
      <c r="M1437">
        <f t="shared" si="94"/>
        <v>0</v>
      </c>
    </row>
    <row r="1438" spans="1:13" x14ac:dyDescent="0.25">
      <c r="A1438" s="21">
        <v>1436</v>
      </c>
      <c r="B1438" s="37">
        <f>IFERROR(VLOOKUP(A1438,Inventory!$A$5:$B$5011, 2, FALSE),0)</f>
        <v>0</v>
      </c>
      <c r="C1438" s="66">
        <f t="shared" si="95"/>
        <v>0</v>
      </c>
      <c r="D1438" s="67"/>
      <c r="E1438" s="66" t="str">
        <f t="shared" si="96"/>
        <v/>
      </c>
      <c r="F1438" s="67"/>
      <c r="G1438" s="38" t="e">
        <f t="shared" si="97"/>
        <v>#VALUE!</v>
      </c>
      <c r="H1438" s="39"/>
      <c r="I1438" s="21"/>
      <c r="J1438" s="21"/>
      <c r="L1438">
        <f>IF(SUM($B$3:B1437) + B1438 &gt; $J$25, IF(SUM($B$3:B1437) &lt; $J$25, $J$25 - SUM($B$3:B1437), 0), B1438)</f>
        <v>0</v>
      </c>
      <c r="M1438">
        <f t="shared" si="94"/>
        <v>0</v>
      </c>
    </row>
    <row r="1439" spans="1:13" x14ac:dyDescent="0.25">
      <c r="A1439" s="21">
        <v>1437</v>
      </c>
      <c r="B1439" s="37">
        <f>IFERROR(VLOOKUP(A1439,Inventory!$A$5:$B$5011, 2, FALSE),0)</f>
        <v>0</v>
      </c>
      <c r="C1439" s="66">
        <f t="shared" si="95"/>
        <v>0</v>
      </c>
      <c r="D1439" s="67"/>
      <c r="E1439" s="66" t="str">
        <f t="shared" si="96"/>
        <v/>
      </c>
      <c r="F1439" s="67"/>
      <c r="G1439" s="38" t="e">
        <f t="shared" si="97"/>
        <v>#VALUE!</v>
      </c>
      <c r="H1439" s="39"/>
      <c r="I1439" s="21"/>
      <c r="J1439" s="21"/>
      <c r="L1439">
        <f>IF(SUM($B$3:B1438) + B1439 &gt; $J$25, IF(SUM($B$3:B1438) &lt; $J$25, $J$25 - SUM($B$3:B1438), 0), B1439)</f>
        <v>0</v>
      </c>
      <c r="M1439">
        <f t="shared" si="94"/>
        <v>0</v>
      </c>
    </row>
    <row r="1440" spans="1:13" x14ac:dyDescent="0.25">
      <c r="A1440" s="21">
        <v>1438</v>
      </c>
      <c r="B1440" s="37">
        <f>IFERROR(VLOOKUP(A1440,Inventory!$A$5:$B$5011, 2, FALSE),0)</f>
        <v>0</v>
      </c>
      <c r="C1440" s="66">
        <f t="shared" si="95"/>
        <v>0</v>
      </c>
      <c r="D1440" s="67"/>
      <c r="E1440" s="66" t="str">
        <f t="shared" si="96"/>
        <v/>
      </c>
      <c r="F1440" s="67"/>
      <c r="G1440" s="38" t="e">
        <f t="shared" si="97"/>
        <v>#VALUE!</v>
      </c>
      <c r="H1440" s="39"/>
      <c r="I1440" s="21"/>
      <c r="J1440" s="21"/>
      <c r="L1440">
        <f>IF(SUM($B$3:B1439) + B1440 &gt; $J$25, IF(SUM($B$3:B1439) &lt; $J$25, $J$25 - SUM($B$3:B1439), 0), B1440)</f>
        <v>0</v>
      </c>
      <c r="M1440">
        <f t="shared" si="94"/>
        <v>0</v>
      </c>
    </row>
    <row r="1441" spans="1:13" x14ac:dyDescent="0.25">
      <c r="A1441" s="21">
        <v>1439</v>
      </c>
      <c r="B1441" s="37">
        <f>IFERROR(VLOOKUP(A1441,Inventory!$A$5:$B$5011, 2, FALSE),0)</f>
        <v>0</v>
      </c>
      <c r="C1441" s="66">
        <f t="shared" si="95"/>
        <v>0</v>
      </c>
      <c r="D1441" s="67"/>
      <c r="E1441" s="66" t="str">
        <f t="shared" si="96"/>
        <v/>
      </c>
      <c r="F1441" s="67"/>
      <c r="G1441" s="38" t="e">
        <f t="shared" si="97"/>
        <v>#VALUE!</v>
      </c>
      <c r="H1441" s="39"/>
      <c r="I1441" s="21"/>
      <c r="J1441" s="21"/>
      <c r="L1441">
        <f>IF(SUM($B$3:B1440) + B1441 &gt; $J$25, IF(SUM($B$3:B1440) &lt; $J$25, $J$25 - SUM($B$3:B1440), 0), B1441)</f>
        <v>0</v>
      </c>
      <c r="M1441">
        <f t="shared" si="94"/>
        <v>0</v>
      </c>
    </row>
    <row r="1442" spans="1:13" x14ac:dyDescent="0.25">
      <c r="A1442" s="21">
        <v>1440</v>
      </c>
      <c r="B1442" s="37">
        <f>IFERROR(VLOOKUP(A1442,Inventory!$A$5:$B$5011, 2, FALSE),0)</f>
        <v>0</v>
      </c>
      <c r="C1442" s="66">
        <f t="shared" si="95"/>
        <v>0</v>
      </c>
      <c r="D1442" s="67"/>
      <c r="E1442" s="66" t="str">
        <f t="shared" si="96"/>
        <v/>
      </c>
      <c r="F1442" s="67"/>
      <c r="G1442" s="38" t="e">
        <f t="shared" si="97"/>
        <v>#VALUE!</v>
      </c>
      <c r="H1442" s="39"/>
      <c r="I1442" s="21"/>
      <c r="J1442" s="21"/>
      <c r="L1442">
        <f>IF(SUM($B$3:B1441) + B1442 &gt; $J$25, IF(SUM($B$3:B1441) &lt; $J$25, $J$25 - SUM($B$3:B1441), 0), B1442)</f>
        <v>0</v>
      </c>
      <c r="M1442">
        <f t="shared" si="94"/>
        <v>0</v>
      </c>
    </row>
    <row r="1443" spans="1:13" x14ac:dyDescent="0.25">
      <c r="A1443" s="21">
        <v>1441</v>
      </c>
      <c r="B1443" s="37">
        <f>IFERROR(VLOOKUP(A1443,Inventory!$A$5:$B$5011, 2, FALSE),0)</f>
        <v>0</v>
      </c>
      <c r="C1443" s="66">
        <f t="shared" si="95"/>
        <v>0</v>
      </c>
      <c r="D1443" s="67"/>
      <c r="E1443" s="66" t="str">
        <f t="shared" si="96"/>
        <v/>
      </c>
      <c r="F1443" s="67"/>
      <c r="G1443" s="38" t="e">
        <f t="shared" si="97"/>
        <v>#VALUE!</v>
      </c>
      <c r="H1443" s="39"/>
      <c r="I1443" s="21"/>
      <c r="J1443" s="21"/>
      <c r="L1443">
        <f>IF(SUM($B$3:B1442) + B1443 &gt; $J$25, IF(SUM($B$3:B1442) &lt; $J$25, $J$25 - SUM($B$3:B1442), 0), B1443)</f>
        <v>0</v>
      </c>
      <c r="M1443">
        <f t="shared" si="94"/>
        <v>0</v>
      </c>
    </row>
    <row r="1444" spans="1:13" x14ac:dyDescent="0.25">
      <c r="A1444" s="21">
        <v>1442</v>
      </c>
      <c r="B1444" s="37">
        <f>IFERROR(VLOOKUP(A1444,Inventory!$A$5:$B$5011, 2, FALSE),0)</f>
        <v>0</v>
      </c>
      <c r="C1444" s="66">
        <f t="shared" si="95"/>
        <v>0</v>
      </c>
      <c r="D1444" s="67"/>
      <c r="E1444" s="66" t="str">
        <f t="shared" si="96"/>
        <v/>
      </c>
      <c r="F1444" s="67"/>
      <c r="G1444" s="38" t="e">
        <f t="shared" si="97"/>
        <v>#VALUE!</v>
      </c>
      <c r="H1444" s="39"/>
      <c r="I1444" s="21"/>
      <c r="J1444" s="21"/>
      <c r="L1444">
        <f>IF(SUM($B$3:B1443) + B1444 &gt; $J$25, IF(SUM($B$3:B1443) &lt; $J$25, $J$25 - SUM($B$3:B1443), 0), B1444)</f>
        <v>0</v>
      </c>
      <c r="M1444">
        <f t="shared" si="94"/>
        <v>0</v>
      </c>
    </row>
    <row r="1445" spans="1:13" x14ac:dyDescent="0.25">
      <c r="A1445" s="21">
        <v>1443</v>
      </c>
      <c r="B1445" s="37">
        <f>IFERROR(VLOOKUP(A1445,Inventory!$A$5:$B$5011, 2, FALSE),0)</f>
        <v>0</v>
      </c>
      <c r="C1445" s="66">
        <f t="shared" si="95"/>
        <v>0</v>
      </c>
      <c r="D1445" s="67"/>
      <c r="E1445" s="66" t="str">
        <f t="shared" si="96"/>
        <v/>
      </c>
      <c r="F1445" s="67"/>
      <c r="G1445" s="38" t="e">
        <f t="shared" si="97"/>
        <v>#VALUE!</v>
      </c>
      <c r="H1445" s="39"/>
      <c r="I1445" s="21"/>
      <c r="J1445" s="21"/>
      <c r="L1445">
        <f>IF(SUM($B$3:B1444) + B1445 &gt; $J$25, IF(SUM($B$3:B1444) &lt; $J$25, $J$25 - SUM($B$3:B1444), 0), B1445)</f>
        <v>0</v>
      </c>
      <c r="M1445">
        <f t="shared" si="94"/>
        <v>0</v>
      </c>
    </row>
    <row r="1446" spans="1:13" x14ac:dyDescent="0.25">
      <c r="A1446" s="21">
        <v>1444</v>
      </c>
      <c r="B1446" s="37">
        <f>IFERROR(VLOOKUP(A1446,Inventory!$A$5:$B$5011, 2, FALSE),0)</f>
        <v>0</v>
      </c>
      <c r="C1446" s="66">
        <f t="shared" si="95"/>
        <v>0</v>
      </c>
      <c r="D1446" s="67"/>
      <c r="E1446" s="66" t="str">
        <f t="shared" si="96"/>
        <v/>
      </c>
      <c r="F1446" s="67"/>
      <c r="G1446" s="38" t="e">
        <f t="shared" si="97"/>
        <v>#VALUE!</v>
      </c>
      <c r="H1446" s="39"/>
      <c r="I1446" s="21"/>
      <c r="J1446" s="21"/>
      <c r="L1446">
        <f>IF(SUM($B$3:B1445) + B1446 &gt; $J$25, IF(SUM($B$3:B1445) &lt; $J$25, $J$25 - SUM($B$3:B1445), 0), B1446)</f>
        <v>0</v>
      </c>
      <c r="M1446">
        <f t="shared" si="94"/>
        <v>0</v>
      </c>
    </row>
    <row r="1447" spans="1:13" x14ac:dyDescent="0.25">
      <c r="A1447" s="21">
        <v>1445</v>
      </c>
      <c r="B1447" s="37">
        <f>IFERROR(VLOOKUP(A1447,Inventory!$A$5:$B$5011, 2, FALSE),0)</f>
        <v>0</v>
      </c>
      <c r="C1447" s="66">
        <f t="shared" si="95"/>
        <v>0</v>
      </c>
      <c r="D1447" s="67"/>
      <c r="E1447" s="66" t="str">
        <f t="shared" si="96"/>
        <v/>
      </c>
      <c r="F1447" s="67"/>
      <c r="G1447" s="38" t="e">
        <f t="shared" si="97"/>
        <v>#VALUE!</v>
      </c>
      <c r="H1447" s="39"/>
      <c r="I1447" s="21"/>
      <c r="J1447" s="21"/>
      <c r="L1447">
        <f>IF(SUM($B$3:B1446) + B1447 &gt; $J$25, IF(SUM($B$3:B1446) &lt; $J$25, $J$25 - SUM($B$3:B1446), 0), B1447)</f>
        <v>0</v>
      </c>
      <c r="M1447">
        <f t="shared" si="94"/>
        <v>0</v>
      </c>
    </row>
    <row r="1448" spans="1:13" x14ac:dyDescent="0.25">
      <c r="A1448" s="21">
        <v>1446</v>
      </c>
      <c r="B1448" s="37">
        <f>IFERROR(VLOOKUP(A1448,Inventory!$A$5:$B$5011, 2, FALSE),0)</f>
        <v>0</v>
      </c>
      <c r="C1448" s="66">
        <f t="shared" si="95"/>
        <v>0</v>
      </c>
      <c r="D1448" s="67"/>
      <c r="E1448" s="66" t="str">
        <f t="shared" si="96"/>
        <v/>
      </c>
      <c r="F1448" s="67"/>
      <c r="G1448" s="38" t="e">
        <f t="shared" si="97"/>
        <v>#VALUE!</v>
      </c>
      <c r="H1448" s="39"/>
      <c r="I1448" s="21"/>
      <c r="J1448" s="21"/>
      <c r="L1448">
        <f>IF(SUM($B$3:B1447) + B1448 &gt; $J$25, IF(SUM($B$3:B1447) &lt; $J$25, $J$25 - SUM($B$3:B1447), 0), B1448)</f>
        <v>0</v>
      </c>
      <c r="M1448">
        <f t="shared" si="94"/>
        <v>0</v>
      </c>
    </row>
    <row r="1449" spans="1:13" x14ac:dyDescent="0.25">
      <c r="A1449" s="21">
        <v>1447</v>
      </c>
      <c r="B1449" s="37">
        <f>IFERROR(VLOOKUP(A1449,Inventory!$A$5:$B$5011, 2, FALSE),0)</f>
        <v>0</v>
      </c>
      <c r="C1449" s="66">
        <f t="shared" si="95"/>
        <v>0</v>
      </c>
      <c r="D1449" s="67"/>
      <c r="E1449" s="66" t="str">
        <f t="shared" si="96"/>
        <v/>
      </c>
      <c r="F1449" s="67"/>
      <c r="G1449" s="38" t="e">
        <f t="shared" si="97"/>
        <v>#VALUE!</v>
      </c>
      <c r="H1449" s="39"/>
      <c r="I1449" s="21"/>
      <c r="J1449" s="21"/>
      <c r="L1449">
        <f>IF(SUM($B$3:B1448) + B1449 &gt; $J$25, IF(SUM($B$3:B1448) &lt; $J$25, $J$25 - SUM($B$3:B1448), 0), B1449)</f>
        <v>0</v>
      </c>
      <c r="M1449">
        <f t="shared" si="94"/>
        <v>0</v>
      </c>
    </row>
    <row r="1450" spans="1:13" x14ac:dyDescent="0.25">
      <c r="A1450" s="21">
        <v>1448</v>
      </c>
      <c r="B1450" s="37">
        <f>IFERROR(VLOOKUP(A1450,Inventory!$A$5:$B$5011, 2, FALSE),0)</f>
        <v>0</v>
      </c>
      <c r="C1450" s="66">
        <f t="shared" si="95"/>
        <v>0</v>
      </c>
      <c r="D1450" s="67"/>
      <c r="E1450" s="66" t="str">
        <f t="shared" si="96"/>
        <v/>
      </c>
      <c r="F1450" s="67"/>
      <c r="G1450" s="38" t="e">
        <f t="shared" si="97"/>
        <v>#VALUE!</v>
      </c>
      <c r="H1450" s="39"/>
      <c r="I1450" s="21"/>
      <c r="J1450" s="21"/>
      <c r="L1450">
        <f>IF(SUM($B$3:B1449) + B1450 &gt; $J$25, IF(SUM($B$3:B1449) &lt; $J$25, $J$25 - SUM($B$3:B1449), 0), B1450)</f>
        <v>0</v>
      </c>
      <c r="M1450">
        <f t="shared" si="94"/>
        <v>0</v>
      </c>
    </row>
    <row r="1451" spans="1:13" x14ac:dyDescent="0.25">
      <c r="A1451" s="21">
        <v>1449</v>
      </c>
      <c r="B1451" s="37">
        <f>IFERROR(VLOOKUP(A1451,Inventory!$A$5:$B$5011, 2, FALSE),0)</f>
        <v>0</v>
      </c>
      <c r="C1451" s="66">
        <f t="shared" si="95"/>
        <v>0</v>
      </c>
      <c r="D1451" s="67"/>
      <c r="E1451" s="66" t="str">
        <f t="shared" si="96"/>
        <v/>
      </c>
      <c r="F1451" s="67"/>
      <c r="G1451" s="38" t="e">
        <f t="shared" si="97"/>
        <v>#VALUE!</v>
      </c>
      <c r="H1451" s="39"/>
      <c r="I1451" s="21"/>
      <c r="J1451" s="21"/>
      <c r="L1451">
        <f>IF(SUM($B$3:B1450) + B1451 &gt; $J$25, IF(SUM($B$3:B1450) &lt; $J$25, $J$25 - SUM($B$3:B1450), 0), B1451)</f>
        <v>0</v>
      </c>
      <c r="M1451">
        <f t="shared" si="94"/>
        <v>0</v>
      </c>
    </row>
    <row r="1452" spans="1:13" x14ac:dyDescent="0.25">
      <c r="A1452" s="21">
        <v>1450</v>
      </c>
      <c r="B1452" s="37">
        <f>IFERROR(VLOOKUP(A1452,Inventory!$A$5:$B$5011, 2, FALSE),0)</f>
        <v>0</v>
      </c>
      <c r="C1452" s="66">
        <f t="shared" si="95"/>
        <v>0</v>
      </c>
      <c r="D1452" s="67"/>
      <c r="E1452" s="66" t="str">
        <f t="shared" si="96"/>
        <v/>
      </c>
      <c r="F1452" s="67"/>
      <c r="G1452" s="38" t="e">
        <f t="shared" si="97"/>
        <v>#VALUE!</v>
      </c>
      <c r="H1452" s="39"/>
      <c r="I1452" s="21"/>
      <c r="J1452" s="21"/>
      <c r="L1452">
        <f>IF(SUM($B$3:B1451) + B1452 &gt; $J$25, IF(SUM($B$3:B1451) &lt; $J$25, $J$25 - SUM($B$3:B1451), 0), B1452)</f>
        <v>0</v>
      </c>
      <c r="M1452">
        <f t="shared" si="94"/>
        <v>0</v>
      </c>
    </row>
    <row r="1453" spans="1:13" x14ac:dyDescent="0.25">
      <c r="A1453" s="21">
        <v>1451</v>
      </c>
      <c r="B1453" s="37">
        <f>IFERROR(VLOOKUP(A1453,Inventory!$A$5:$B$5011, 2, FALSE),0)</f>
        <v>0</v>
      </c>
      <c r="C1453" s="66">
        <f t="shared" si="95"/>
        <v>0</v>
      </c>
      <c r="D1453" s="67"/>
      <c r="E1453" s="66" t="str">
        <f t="shared" si="96"/>
        <v/>
      </c>
      <c r="F1453" s="67"/>
      <c r="G1453" s="38" t="e">
        <f t="shared" si="97"/>
        <v>#VALUE!</v>
      </c>
      <c r="H1453" s="39"/>
      <c r="I1453" s="21"/>
      <c r="J1453" s="21"/>
      <c r="L1453">
        <f>IF(SUM($B$3:B1452) + B1453 &gt; $J$25, IF(SUM($B$3:B1452) &lt; $J$25, $J$25 - SUM($B$3:B1452), 0), B1453)</f>
        <v>0</v>
      </c>
      <c r="M1453">
        <f t="shared" si="94"/>
        <v>0</v>
      </c>
    </row>
    <row r="1454" spans="1:13" x14ac:dyDescent="0.25">
      <c r="A1454" s="21">
        <v>1452</v>
      </c>
      <c r="B1454" s="37">
        <f>IFERROR(VLOOKUP(A1454,Inventory!$A$5:$B$5011, 2, FALSE),0)</f>
        <v>0</v>
      </c>
      <c r="C1454" s="66">
        <f t="shared" si="95"/>
        <v>0</v>
      </c>
      <c r="D1454" s="67"/>
      <c r="E1454" s="66" t="str">
        <f t="shared" si="96"/>
        <v/>
      </c>
      <c r="F1454" s="67"/>
      <c r="G1454" s="38" t="e">
        <f t="shared" si="97"/>
        <v>#VALUE!</v>
      </c>
      <c r="H1454" s="39"/>
      <c r="I1454" s="21"/>
      <c r="J1454" s="21"/>
      <c r="L1454">
        <f>IF(SUM($B$3:B1453) + B1454 &gt; $J$25, IF(SUM($B$3:B1453) &lt; $J$25, $J$25 - SUM($B$3:B1453), 0), B1454)</f>
        <v>0</v>
      </c>
      <c r="M1454">
        <f t="shared" si="94"/>
        <v>0</v>
      </c>
    </row>
    <row r="1455" spans="1:13" x14ac:dyDescent="0.25">
      <c r="A1455" s="21">
        <v>1453</v>
      </c>
      <c r="B1455" s="37">
        <f>IFERROR(VLOOKUP(A1455,Inventory!$A$5:$B$5011, 2, FALSE),0)</f>
        <v>0</v>
      </c>
      <c r="C1455" s="66">
        <f t="shared" si="95"/>
        <v>0</v>
      </c>
      <c r="D1455" s="67"/>
      <c r="E1455" s="66" t="str">
        <f t="shared" si="96"/>
        <v/>
      </c>
      <c r="F1455" s="67"/>
      <c r="G1455" s="38" t="e">
        <f t="shared" si="97"/>
        <v>#VALUE!</v>
      </c>
      <c r="H1455" s="39"/>
      <c r="I1455" s="21"/>
      <c r="J1455" s="21"/>
      <c r="L1455">
        <f>IF(SUM($B$3:B1454) + B1455 &gt; $J$25, IF(SUM($B$3:B1454) &lt; $J$25, $J$25 - SUM($B$3:B1454), 0), B1455)</f>
        <v>0</v>
      </c>
      <c r="M1455">
        <f t="shared" si="94"/>
        <v>0</v>
      </c>
    </row>
    <row r="1456" spans="1:13" x14ac:dyDescent="0.25">
      <c r="A1456" s="21">
        <v>1454</v>
      </c>
      <c r="B1456" s="37">
        <f>IFERROR(VLOOKUP(A1456,Inventory!$A$5:$B$5011, 2, FALSE),0)</f>
        <v>0</v>
      </c>
      <c r="C1456" s="66">
        <f t="shared" si="95"/>
        <v>0</v>
      </c>
      <c r="D1456" s="67"/>
      <c r="E1456" s="66" t="str">
        <f t="shared" si="96"/>
        <v/>
      </c>
      <c r="F1456" s="67"/>
      <c r="G1456" s="38" t="e">
        <f t="shared" si="97"/>
        <v>#VALUE!</v>
      </c>
      <c r="H1456" s="39"/>
      <c r="I1456" s="21"/>
      <c r="J1456" s="21"/>
      <c r="L1456">
        <f>IF(SUM($B$3:B1455) + B1456 &gt; $J$25, IF(SUM($B$3:B1455) &lt; $J$25, $J$25 - SUM($B$3:B1455), 0), B1456)</f>
        <v>0</v>
      </c>
      <c r="M1456">
        <f t="shared" si="94"/>
        <v>0</v>
      </c>
    </row>
    <row r="1457" spans="1:13" x14ac:dyDescent="0.25">
      <c r="A1457" s="21">
        <v>1455</v>
      </c>
      <c r="B1457" s="37">
        <f>IFERROR(VLOOKUP(A1457,Inventory!$A$5:$B$5011, 2, FALSE),0)</f>
        <v>0</v>
      </c>
      <c r="C1457" s="66">
        <f t="shared" si="95"/>
        <v>0</v>
      </c>
      <c r="D1457" s="67"/>
      <c r="E1457" s="66" t="str">
        <f t="shared" si="96"/>
        <v/>
      </c>
      <c r="F1457" s="67"/>
      <c r="G1457" s="38" t="e">
        <f t="shared" si="97"/>
        <v>#VALUE!</v>
      </c>
      <c r="H1457" s="39"/>
      <c r="I1457" s="21"/>
      <c r="J1457" s="21"/>
      <c r="L1457">
        <f>IF(SUM($B$3:B1456) + B1457 &gt; $J$25, IF(SUM($B$3:B1456) &lt; $J$25, $J$25 - SUM($B$3:B1456), 0), B1457)</f>
        <v>0</v>
      </c>
      <c r="M1457">
        <f t="shared" si="94"/>
        <v>0</v>
      </c>
    </row>
    <row r="1458" spans="1:13" x14ac:dyDescent="0.25">
      <c r="A1458" s="21">
        <v>1456</v>
      </c>
      <c r="B1458" s="37">
        <f>IFERROR(VLOOKUP(A1458,Inventory!$A$5:$B$5011, 2, FALSE),0)</f>
        <v>0</v>
      </c>
      <c r="C1458" s="66">
        <f t="shared" si="95"/>
        <v>0</v>
      </c>
      <c r="D1458" s="67"/>
      <c r="E1458" s="66" t="str">
        <f t="shared" si="96"/>
        <v/>
      </c>
      <c r="F1458" s="67"/>
      <c r="G1458" s="38" t="e">
        <f t="shared" si="97"/>
        <v>#VALUE!</v>
      </c>
      <c r="H1458" s="39"/>
      <c r="I1458" s="21"/>
      <c r="J1458" s="21"/>
      <c r="L1458">
        <f>IF(SUM($B$3:B1457) + B1458 &gt; $J$25, IF(SUM($B$3:B1457) &lt; $J$25, $J$25 - SUM($B$3:B1457), 0), B1458)</f>
        <v>0</v>
      </c>
      <c r="M1458">
        <f t="shared" si="94"/>
        <v>0</v>
      </c>
    </row>
    <row r="1459" spans="1:13" x14ac:dyDescent="0.25">
      <c r="A1459" s="21">
        <v>1457</v>
      </c>
      <c r="B1459" s="37">
        <f>IFERROR(VLOOKUP(A1459,Inventory!$A$5:$B$5011, 2, FALSE),0)</f>
        <v>0</v>
      </c>
      <c r="C1459" s="66">
        <f t="shared" si="95"/>
        <v>0</v>
      </c>
      <c r="D1459" s="67"/>
      <c r="E1459" s="66" t="str">
        <f t="shared" si="96"/>
        <v/>
      </c>
      <c r="F1459" s="67"/>
      <c r="G1459" s="38" t="e">
        <f t="shared" si="97"/>
        <v>#VALUE!</v>
      </c>
      <c r="H1459" s="39"/>
      <c r="I1459" s="21"/>
      <c r="J1459" s="21"/>
      <c r="L1459">
        <f>IF(SUM($B$3:B1458) + B1459 &gt; $J$25, IF(SUM($B$3:B1458) &lt; $J$25, $J$25 - SUM($B$3:B1458), 0), B1459)</f>
        <v>0</v>
      </c>
      <c r="M1459">
        <f t="shared" si="94"/>
        <v>0</v>
      </c>
    </row>
    <row r="1460" spans="1:13" x14ac:dyDescent="0.25">
      <c r="A1460" s="21">
        <v>1458</v>
      </c>
      <c r="B1460" s="37">
        <f>IFERROR(VLOOKUP(A1460,Inventory!$A$5:$B$5011, 2, FALSE),0)</f>
        <v>0</v>
      </c>
      <c r="C1460" s="66">
        <f t="shared" si="95"/>
        <v>0</v>
      </c>
      <c r="D1460" s="67"/>
      <c r="E1460" s="66" t="str">
        <f t="shared" si="96"/>
        <v/>
      </c>
      <c r="F1460" s="67"/>
      <c r="G1460" s="38" t="e">
        <f t="shared" si="97"/>
        <v>#VALUE!</v>
      </c>
      <c r="H1460" s="39"/>
      <c r="I1460" s="21"/>
      <c r="J1460" s="21"/>
      <c r="L1460">
        <f>IF(SUM($B$3:B1459) + B1460 &gt; $J$25, IF(SUM($B$3:B1459) &lt; $J$25, $J$25 - SUM($B$3:B1459), 0), B1460)</f>
        <v>0</v>
      </c>
      <c r="M1460">
        <f t="shared" si="94"/>
        <v>0</v>
      </c>
    </row>
    <row r="1461" spans="1:13" x14ac:dyDescent="0.25">
      <c r="A1461" s="21">
        <v>1459</v>
      </c>
      <c r="B1461" s="37">
        <f>IFERROR(VLOOKUP(A1461,Inventory!$A$5:$B$5011, 2, FALSE),0)</f>
        <v>0</v>
      </c>
      <c r="C1461" s="66">
        <f t="shared" si="95"/>
        <v>0</v>
      </c>
      <c r="D1461" s="67"/>
      <c r="E1461" s="66" t="str">
        <f t="shared" si="96"/>
        <v/>
      </c>
      <c r="F1461" s="67"/>
      <c r="G1461" s="38" t="e">
        <f t="shared" si="97"/>
        <v>#VALUE!</v>
      </c>
      <c r="H1461" s="39"/>
      <c r="I1461" s="21"/>
      <c r="J1461" s="21"/>
      <c r="L1461">
        <f>IF(SUM($B$3:B1460) + B1461 &gt; $J$25, IF(SUM($B$3:B1460) &lt; $J$25, $J$25 - SUM($B$3:B1460), 0), B1461)</f>
        <v>0</v>
      </c>
      <c r="M1461">
        <f t="shared" si="94"/>
        <v>0</v>
      </c>
    </row>
    <row r="1462" spans="1:13" x14ac:dyDescent="0.25">
      <c r="A1462" s="21">
        <v>1460</v>
      </c>
      <c r="B1462" s="37">
        <f>IFERROR(VLOOKUP(A1462,Inventory!$A$5:$B$5011, 2, FALSE),0)</f>
        <v>0</v>
      </c>
      <c r="C1462" s="66">
        <f t="shared" si="95"/>
        <v>0</v>
      </c>
      <c r="D1462" s="67"/>
      <c r="E1462" s="66" t="str">
        <f t="shared" si="96"/>
        <v/>
      </c>
      <c r="F1462" s="67"/>
      <c r="G1462" s="38" t="e">
        <f t="shared" si="97"/>
        <v>#VALUE!</v>
      </c>
      <c r="H1462" s="39"/>
      <c r="I1462" s="21"/>
      <c r="J1462" s="21"/>
      <c r="L1462">
        <f>IF(SUM($B$3:B1461) + B1462 &gt; $J$25, IF(SUM($B$3:B1461) &lt; $J$25, $J$25 - SUM($B$3:B1461), 0), B1462)</f>
        <v>0</v>
      </c>
      <c r="M1462">
        <f t="shared" si="94"/>
        <v>0</v>
      </c>
    </row>
    <row r="1463" spans="1:13" x14ac:dyDescent="0.25">
      <c r="A1463" s="21">
        <v>1461</v>
      </c>
      <c r="B1463" s="37">
        <f>IFERROR(VLOOKUP(A1463,Inventory!$A$5:$B$5011, 2, FALSE),0)</f>
        <v>0</v>
      </c>
      <c r="C1463" s="66">
        <f t="shared" si="95"/>
        <v>0</v>
      </c>
      <c r="D1463" s="67"/>
      <c r="E1463" s="66" t="str">
        <f t="shared" si="96"/>
        <v/>
      </c>
      <c r="F1463" s="67"/>
      <c r="G1463" s="38" t="e">
        <f t="shared" si="97"/>
        <v>#VALUE!</v>
      </c>
      <c r="H1463" s="39"/>
      <c r="I1463" s="21"/>
      <c r="J1463" s="21"/>
      <c r="L1463">
        <f>IF(SUM($B$3:B1462) + B1463 &gt; $J$25, IF(SUM($B$3:B1462) &lt; $J$25, $J$25 - SUM($B$3:B1462), 0), B1463)</f>
        <v>0</v>
      </c>
      <c r="M1463">
        <f t="shared" si="94"/>
        <v>0</v>
      </c>
    </row>
    <row r="1464" spans="1:13" x14ac:dyDescent="0.25">
      <c r="A1464" s="21">
        <v>1462</v>
      </c>
      <c r="B1464" s="37">
        <f>IFERROR(VLOOKUP(A1464,Inventory!$A$5:$B$5011, 2, FALSE),0)</f>
        <v>0</v>
      </c>
      <c r="C1464" s="66">
        <f t="shared" si="95"/>
        <v>0</v>
      </c>
      <c r="D1464" s="67"/>
      <c r="E1464" s="66" t="str">
        <f t="shared" si="96"/>
        <v/>
      </c>
      <c r="F1464" s="67"/>
      <c r="G1464" s="38" t="e">
        <f t="shared" si="97"/>
        <v>#VALUE!</v>
      </c>
      <c r="H1464" s="39"/>
      <c r="I1464" s="21"/>
      <c r="J1464" s="21"/>
      <c r="L1464">
        <f>IF(SUM($B$3:B1463) + B1464 &gt; $J$25, IF(SUM($B$3:B1463) &lt; $J$25, $J$25 - SUM($B$3:B1463), 0), B1464)</f>
        <v>0</v>
      </c>
      <c r="M1464">
        <f t="shared" si="94"/>
        <v>0</v>
      </c>
    </row>
    <row r="1465" spans="1:13" x14ac:dyDescent="0.25">
      <c r="A1465" s="21">
        <v>1463</v>
      </c>
      <c r="B1465" s="37">
        <f>IFERROR(VLOOKUP(A1465,Inventory!$A$5:$B$5011, 2, FALSE),0)</f>
        <v>0</v>
      </c>
      <c r="C1465" s="66">
        <f t="shared" si="95"/>
        <v>0</v>
      </c>
      <c r="D1465" s="67"/>
      <c r="E1465" s="66" t="str">
        <f t="shared" si="96"/>
        <v/>
      </c>
      <c r="F1465" s="67"/>
      <c r="G1465" s="38" t="e">
        <f t="shared" si="97"/>
        <v>#VALUE!</v>
      </c>
      <c r="H1465" s="39"/>
      <c r="I1465" s="21"/>
      <c r="J1465" s="21"/>
      <c r="L1465">
        <f>IF(SUM($B$3:B1464) + B1465 &gt; $J$25, IF(SUM($B$3:B1464) &lt; $J$25, $J$25 - SUM($B$3:B1464), 0), B1465)</f>
        <v>0</v>
      </c>
      <c r="M1465">
        <f t="shared" si="94"/>
        <v>0</v>
      </c>
    </row>
    <row r="1466" spans="1:13" x14ac:dyDescent="0.25">
      <c r="A1466" s="21">
        <v>1464</v>
      </c>
      <c r="B1466" s="37">
        <f>IFERROR(VLOOKUP(A1466,Inventory!$A$5:$B$5011, 2, FALSE),0)</f>
        <v>0</v>
      </c>
      <c r="C1466" s="66">
        <f t="shared" si="95"/>
        <v>0</v>
      </c>
      <c r="D1466" s="67"/>
      <c r="E1466" s="66" t="str">
        <f t="shared" si="96"/>
        <v/>
      </c>
      <c r="F1466" s="67"/>
      <c r="G1466" s="38" t="e">
        <f t="shared" si="97"/>
        <v>#VALUE!</v>
      </c>
      <c r="H1466" s="39"/>
      <c r="I1466" s="21"/>
      <c r="J1466" s="21"/>
      <c r="L1466">
        <f>IF(SUM($B$3:B1465) + B1466 &gt; $J$25, IF(SUM($B$3:B1465) &lt; $J$25, $J$25 - SUM($B$3:B1465), 0), B1466)</f>
        <v>0</v>
      </c>
      <c r="M1466">
        <f t="shared" si="94"/>
        <v>0</v>
      </c>
    </row>
    <row r="1467" spans="1:13" x14ac:dyDescent="0.25">
      <c r="A1467" s="21">
        <v>1465</v>
      </c>
      <c r="B1467" s="37">
        <f>IFERROR(VLOOKUP(A1467,Inventory!$A$5:$B$5011, 2, FALSE),0)</f>
        <v>0</v>
      </c>
      <c r="C1467" s="66">
        <f t="shared" si="95"/>
        <v>0</v>
      </c>
      <c r="D1467" s="67"/>
      <c r="E1467" s="66" t="str">
        <f t="shared" si="96"/>
        <v/>
      </c>
      <c r="F1467" s="67"/>
      <c r="G1467" s="38" t="e">
        <f t="shared" si="97"/>
        <v>#VALUE!</v>
      </c>
      <c r="H1467" s="39"/>
      <c r="I1467" s="21"/>
      <c r="J1467" s="21"/>
      <c r="L1467">
        <f>IF(SUM($B$3:B1466) + B1467 &gt; $J$25, IF(SUM($B$3:B1466) &lt; $J$25, $J$25 - SUM($B$3:B1466), 0), B1467)</f>
        <v>0</v>
      </c>
      <c r="M1467">
        <f t="shared" si="94"/>
        <v>0</v>
      </c>
    </row>
    <row r="1468" spans="1:13" x14ac:dyDescent="0.25">
      <c r="A1468" s="21">
        <v>1466</v>
      </c>
      <c r="B1468" s="37">
        <f>IFERROR(VLOOKUP(A1468,Inventory!$A$5:$B$5011, 2, FALSE),0)</f>
        <v>0</v>
      </c>
      <c r="C1468" s="66">
        <f t="shared" si="95"/>
        <v>0</v>
      </c>
      <c r="D1468" s="67"/>
      <c r="E1468" s="66" t="str">
        <f t="shared" si="96"/>
        <v/>
      </c>
      <c r="F1468" s="67"/>
      <c r="G1468" s="38" t="e">
        <f t="shared" si="97"/>
        <v>#VALUE!</v>
      </c>
      <c r="H1468" s="39"/>
      <c r="I1468" s="21"/>
      <c r="J1468" s="21"/>
      <c r="L1468">
        <f>IF(SUM($B$3:B1467) + B1468 &gt; $J$25, IF(SUM($B$3:B1467) &lt; $J$25, $J$25 - SUM($B$3:B1467), 0), B1468)</f>
        <v>0</v>
      </c>
      <c r="M1468">
        <f t="shared" si="94"/>
        <v>0</v>
      </c>
    </row>
    <row r="1469" spans="1:13" x14ac:dyDescent="0.25">
      <c r="A1469" s="21">
        <v>1467</v>
      </c>
      <c r="B1469" s="37">
        <f>IFERROR(VLOOKUP(A1469,Inventory!$A$5:$B$5011, 2, FALSE),0)</f>
        <v>0</v>
      </c>
      <c r="C1469" s="66">
        <f t="shared" si="95"/>
        <v>0</v>
      </c>
      <c r="D1469" s="67"/>
      <c r="E1469" s="66" t="str">
        <f t="shared" si="96"/>
        <v/>
      </c>
      <c r="F1469" s="67"/>
      <c r="G1469" s="38" t="e">
        <f t="shared" si="97"/>
        <v>#VALUE!</v>
      </c>
      <c r="H1469" s="39"/>
      <c r="I1469" s="21"/>
      <c r="J1469" s="21"/>
      <c r="L1469">
        <f>IF(SUM($B$3:B1468) + B1469 &gt; $J$25, IF(SUM($B$3:B1468) &lt; $J$25, $J$25 - SUM($B$3:B1468), 0), B1469)</f>
        <v>0</v>
      </c>
      <c r="M1469">
        <f t="shared" si="94"/>
        <v>0</v>
      </c>
    </row>
    <row r="1470" spans="1:13" x14ac:dyDescent="0.25">
      <c r="A1470" s="21">
        <v>1468</v>
      </c>
      <c r="B1470" s="37">
        <f>IFERROR(VLOOKUP(A1470,Inventory!$A$5:$B$5011, 2, FALSE),0)</f>
        <v>0</v>
      </c>
      <c r="C1470" s="66">
        <f t="shared" si="95"/>
        <v>0</v>
      </c>
      <c r="D1470" s="67"/>
      <c r="E1470" s="66" t="str">
        <f t="shared" si="96"/>
        <v/>
      </c>
      <c r="F1470" s="67"/>
      <c r="G1470" s="38" t="e">
        <f t="shared" si="97"/>
        <v>#VALUE!</v>
      </c>
      <c r="H1470" s="39"/>
      <c r="I1470" s="21"/>
      <c r="J1470" s="21"/>
      <c r="L1470">
        <f>IF(SUM($B$3:B1469) + B1470 &gt; $J$25, IF(SUM($B$3:B1469) &lt; $J$25, $J$25 - SUM($B$3:B1469), 0), B1470)</f>
        <v>0</v>
      </c>
      <c r="M1470">
        <f t="shared" si="94"/>
        <v>0</v>
      </c>
    </row>
    <row r="1471" spans="1:13" x14ac:dyDescent="0.25">
      <c r="A1471" s="21">
        <v>1469</v>
      </c>
      <c r="B1471" s="37">
        <f>IFERROR(VLOOKUP(A1471,Inventory!$A$5:$B$5011, 2, FALSE),0)</f>
        <v>0</v>
      </c>
      <c r="C1471" s="66">
        <f t="shared" si="95"/>
        <v>0</v>
      </c>
      <c r="D1471" s="67"/>
      <c r="E1471" s="66" t="str">
        <f t="shared" si="96"/>
        <v/>
      </c>
      <c r="F1471" s="67"/>
      <c r="G1471" s="38" t="e">
        <f t="shared" si="97"/>
        <v>#VALUE!</v>
      </c>
      <c r="H1471" s="39"/>
      <c r="I1471" s="21"/>
      <c r="J1471" s="21"/>
      <c r="L1471">
        <f>IF(SUM($B$3:B1470) + B1471 &gt; $J$25, IF(SUM($B$3:B1470) &lt; $J$25, $J$25 - SUM($B$3:B1470), 0), B1471)</f>
        <v>0</v>
      </c>
      <c r="M1471">
        <f t="shared" si="94"/>
        <v>0</v>
      </c>
    </row>
    <row r="1472" spans="1:13" x14ac:dyDescent="0.25">
      <c r="A1472" s="21">
        <v>1470</v>
      </c>
      <c r="B1472" s="37">
        <f>IFERROR(VLOOKUP(A1472,Inventory!$A$5:$B$5011, 2, FALSE),0)</f>
        <v>0</v>
      </c>
      <c r="C1472" s="66">
        <f t="shared" si="95"/>
        <v>0</v>
      </c>
      <c r="D1472" s="67"/>
      <c r="E1472" s="66" t="str">
        <f t="shared" si="96"/>
        <v/>
      </c>
      <c r="F1472" s="67"/>
      <c r="G1472" s="38" t="e">
        <f t="shared" si="97"/>
        <v>#VALUE!</v>
      </c>
      <c r="H1472" s="39"/>
      <c r="I1472" s="21"/>
      <c r="J1472" s="21"/>
      <c r="L1472">
        <f>IF(SUM($B$3:B1471) + B1472 &gt; $J$25, IF(SUM($B$3:B1471) &lt; $J$25, $J$25 - SUM($B$3:B1471), 0), B1472)</f>
        <v>0</v>
      </c>
      <c r="M1472">
        <f t="shared" si="94"/>
        <v>0</v>
      </c>
    </row>
    <row r="1473" spans="1:13" x14ac:dyDescent="0.25">
      <c r="A1473" s="21">
        <v>1471</v>
      </c>
      <c r="B1473" s="37">
        <f>IFERROR(VLOOKUP(A1473,Inventory!$A$5:$B$5011, 2, FALSE),0)</f>
        <v>0</v>
      </c>
      <c r="C1473" s="66">
        <f t="shared" si="95"/>
        <v>0</v>
      </c>
      <c r="D1473" s="67"/>
      <c r="E1473" s="66" t="str">
        <f t="shared" si="96"/>
        <v/>
      </c>
      <c r="F1473" s="67"/>
      <c r="G1473" s="38" t="e">
        <f t="shared" si="97"/>
        <v>#VALUE!</v>
      </c>
      <c r="H1473" s="39"/>
      <c r="I1473" s="21"/>
      <c r="J1473" s="21"/>
      <c r="L1473">
        <f>IF(SUM($B$3:B1472) + B1473 &gt; $J$25, IF(SUM($B$3:B1472) &lt; $J$25, $J$25 - SUM($B$3:B1472), 0), B1473)</f>
        <v>0</v>
      </c>
      <c r="M1473">
        <f t="shared" si="94"/>
        <v>0</v>
      </c>
    </row>
    <row r="1474" spans="1:13" x14ac:dyDescent="0.25">
      <c r="A1474" s="21">
        <v>1472</v>
      </c>
      <c r="B1474" s="37">
        <f>IFERROR(VLOOKUP(A1474,Inventory!$A$5:$B$5011, 2, FALSE),0)</f>
        <v>0</v>
      </c>
      <c r="C1474" s="66">
        <f t="shared" si="95"/>
        <v>0</v>
      </c>
      <c r="D1474" s="67"/>
      <c r="E1474" s="66" t="str">
        <f t="shared" si="96"/>
        <v/>
      </c>
      <c r="F1474" s="67"/>
      <c r="G1474" s="38" t="e">
        <f t="shared" si="97"/>
        <v>#VALUE!</v>
      </c>
      <c r="H1474" s="39"/>
      <c r="I1474" s="21"/>
      <c r="J1474" s="21"/>
      <c r="L1474">
        <f>IF(SUM($B$3:B1473) + B1474 &gt; $J$25, IF(SUM($B$3:B1473) &lt; $J$25, $J$25 - SUM($B$3:B1473), 0), B1474)</f>
        <v>0</v>
      </c>
      <c r="M1474">
        <f t="shared" si="94"/>
        <v>0</v>
      </c>
    </row>
    <row r="1475" spans="1:13" x14ac:dyDescent="0.25">
      <c r="A1475" s="21">
        <v>1473</v>
      </c>
      <c r="B1475" s="37">
        <f>IFERROR(VLOOKUP(A1475,Inventory!$A$5:$B$5011, 2, FALSE),0)</f>
        <v>0</v>
      </c>
      <c r="C1475" s="66">
        <f t="shared" si="95"/>
        <v>0</v>
      </c>
      <c r="D1475" s="67"/>
      <c r="E1475" s="66" t="str">
        <f t="shared" si="96"/>
        <v/>
      </c>
      <c r="F1475" s="67"/>
      <c r="G1475" s="38" t="e">
        <f t="shared" si="97"/>
        <v>#VALUE!</v>
      </c>
      <c r="H1475" s="39"/>
      <c r="I1475" s="21"/>
      <c r="J1475" s="21"/>
      <c r="L1475">
        <f>IF(SUM($B$3:B1474) + B1475 &gt; $J$25, IF(SUM($B$3:B1474) &lt; $J$25, $J$25 - SUM($B$3:B1474), 0), B1475)</f>
        <v>0</v>
      </c>
      <c r="M1475">
        <f t="shared" si="94"/>
        <v>0</v>
      </c>
    </row>
    <row r="1476" spans="1:13" x14ac:dyDescent="0.25">
      <c r="A1476" s="21">
        <v>1474</v>
      </c>
      <c r="B1476" s="37">
        <f>IFERROR(VLOOKUP(A1476,Inventory!$A$5:$B$5011, 2, FALSE),0)</f>
        <v>0</v>
      </c>
      <c r="C1476" s="66">
        <f t="shared" si="95"/>
        <v>0</v>
      </c>
      <c r="D1476" s="67"/>
      <c r="E1476" s="66" t="str">
        <f t="shared" si="96"/>
        <v/>
      </c>
      <c r="F1476" s="67"/>
      <c r="G1476" s="38" t="e">
        <f t="shared" si="97"/>
        <v>#VALUE!</v>
      </c>
      <c r="H1476" s="39"/>
      <c r="I1476" s="21"/>
      <c r="J1476" s="21"/>
      <c r="L1476">
        <f>IF(SUM($B$3:B1475) + B1476 &gt; $J$25, IF(SUM($B$3:B1475) &lt; $J$25, $J$25 - SUM($B$3:B1475), 0), B1476)</f>
        <v>0</v>
      </c>
      <c r="M1476">
        <f t="shared" si="94"/>
        <v>0</v>
      </c>
    </row>
    <row r="1477" spans="1:13" x14ac:dyDescent="0.25">
      <c r="A1477" s="21">
        <v>1475</v>
      </c>
      <c r="B1477" s="37">
        <f>IFERROR(VLOOKUP(A1477,Inventory!$A$5:$B$5011, 2, FALSE),0)</f>
        <v>0</v>
      </c>
      <c r="C1477" s="66">
        <f t="shared" si="95"/>
        <v>0</v>
      </c>
      <c r="D1477" s="67"/>
      <c r="E1477" s="66" t="str">
        <f t="shared" si="96"/>
        <v/>
      </c>
      <c r="F1477" s="67"/>
      <c r="G1477" s="38" t="e">
        <f t="shared" si="97"/>
        <v>#VALUE!</v>
      </c>
      <c r="H1477" s="39"/>
      <c r="I1477" s="21"/>
      <c r="J1477" s="21"/>
      <c r="L1477">
        <f>IF(SUM($B$3:B1476) + B1477 &gt; $J$25, IF(SUM($B$3:B1476) &lt; $J$25, $J$25 - SUM($B$3:B1476), 0), B1477)</f>
        <v>0</v>
      </c>
      <c r="M1477">
        <f t="shared" ref="M1477:M1540" si="98">IF(L1476&gt;=$J$25,L1477,(L1477+L1476))</f>
        <v>0</v>
      </c>
    </row>
    <row r="1478" spans="1:13" x14ac:dyDescent="0.25">
      <c r="A1478" s="21">
        <v>1476</v>
      </c>
      <c r="B1478" s="37">
        <f>IFERROR(VLOOKUP(A1478,Inventory!$A$5:$B$5011, 2, FALSE),0)</f>
        <v>0</v>
      </c>
      <c r="C1478" s="66">
        <f t="shared" si="95"/>
        <v>0</v>
      </c>
      <c r="D1478" s="67"/>
      <c r="E1478" s="66" t="str">
        <f t="shared" si="96"/>
        <v/>
      </c>
      <c r="F1478" s="67"/>
      <c r="G1478" s="38" t="e">
        <f t="shared" si="97"/>
        <v>#VALUE!</v>
      </c>
      <c r="H1478" s="39"/>
      <c r="I1478" s="21"/>
      <c r="J1478" s="21"/>
      <c r="L1478">
        <f>IF(SUM($B$3:B1477) + B1478 &gt; $J$25, IF(SUM($B$3:B1477) &lt; $J$25, $J$25 - SUM($B$3:B1477), 0), B1478)</f>
        <v>0</v>
      </c>
      <c r="M1478">
        <f t="shared" si="98"/>
        <v>0</v>
      </c>
    </row>
    <row r="1479" spans="1:13" x14ac:dyDescent="0.25">
      <c r="A1479" s="21">
        <v>1477</v>
      </c>
      <c r="B1479" s="37">
        <f>IFERROR(VLOOKUP(A1479,Inventory!$A$5:$B$5011, 2, FALSE),0)</f>
        <v>0</v>
      </c>
      <c r="C1479" s="66">
        <f t="shared" si="95"/>
        <v>0</v>
      </c>
      <c r="D1479" s="67"/>
      <c r="E1479" s="66" t="str">
        <f t="shared" si="96"/>
        <v/>
      </c>
      <c r="F1479" s="67"/>
      <c r="G1479" s="38" t="e">
        <f t="shared" si="97"/>
        <v>#VALUE!</v>
      </c>
      <c r="H1479" s="39"/>
      <c r="I1479" s="21"/>
      <c r="J1479" s="21"/>
      <c r="L1479">
        <f>IF(SUM($B$3:B1478) + B1479 &gt; $J$25, IF(SUM($B$3:B1478) &lt; $J$25, $J$25 - SUM($B$3:B1478), 0), B1479)</f>
        <v>0</v>
      </c>
      <c r="M1479">
        <f t="shared" si="98"/>
        <v>0</v>
      </c>
    </row>
    <row r="1480" spans="1:13" x14ac:dyDescent="0.25">
      <c r="A1480" s="21">
        <v>1478</v>
      </c>
      <c r="B1480" s="37">
        <f>IFERROR(VLOOKUP(A1480,Inventory!$A$5:$B$5011, 2, FALSE),0)</f>
        <v>0</v>
      </c>
      <c r="C1480" s="66">
        <f t="shared" si="95"/>
        <v>0</v>
      </c>
      <c r="D1480" s="67"/>
      <c r="E1480" s="66" t="str">
        <f t="shared" si="96"/>
        <v/>
      </c>
      <c r="F1480" s="67"/>
      <c r="G1480" s="38" t="e">
        <f t="shared" si="97"/>
        <v>#VALUE!</v>
      </c>
      <c r="H1480" s="39"/>
      <c r="I1480" s="21"/>
      <c r="J1480" s="21"/>
      <c r="L1480">
        <f>IF(SUM($B$3:B1479) + B1480 &gt; $J$25, IF(SUM($B$3:B1479) &lt; $J$25, $J$25 - SUM($B$3:B1479), 0), B1480)</f>
        <v>0</v>
      </c>
      <c r="M1480">
        <f t="shared" si="98"/>
        <v>0</v>
      </c>
    </row>
    <row r="1481" spans="1:13" x14ac:dyDescent="0.25">
      <c r="A1481" s="21">
        <v>1479</v>
      </c>
      <c r="B1481" s="37">
        <f>IFERROR(VLOOKUP(A1481,Inventory!$A$5:$B$5011, 2, FALSE),0)</f>
        <v>0</v>
      </c>
      <c r="C1481" s="66">
        <f t="shared" si="95"/>
        <v>0</v>
      </c>
      <c r="D1481" s="67"/>
      <c r="E1481" s="66" t="str">
        <f t="shared" si="96"/>
        <v/>
      </c>
      <c r="F1481" s="67"/>
      <c r="G1481" s="38" t="e">
        <f t="shared" si="97"/>
        <v>#VALUE!</v>
      </c>
      <c r="H1481" s="39"/>
      <c r="I1481" s="21"/>
      <c r="J1481" s="21"/>
      <c r="L1481">
        <f>IF(SUM($B$3:B1480) + B1481 &gt; $J$25, IF(SUM($B$3:B1480) &lt; $J$25, $J$25 - SUM($B$3:B1480), 0), B1481)</f>
        <v>0</v>
      </c>
      <c r="M1481">
        <f t="shared" si="98"/>
        <v>0</v>
      </c>
    </row>
    <row r="1482" spans="1:13" x14ac:dyDescent="0.25">
      <c r="A1482" s="21">
        <v>1480</v>
      </c>
      <c r="B1482" s="37">
        <f>IFERROR(VLOOKUP(A1482,Inventory!$A$5:$B$5011, 2, FALSE),0)</f>
        <v>0</v>
      </c>
      <c r="C1482" s="66">
        <f t="shared" si="95"/>
        <v>0</v>
      </c>
      <c r="D1482" s="67"/>
      <c r="E1482" s="66" t="str">
        <f t="shared" si="96"/>
        <v/>
      </c>
      <c r="F1482" s="67"/>
      <c r="G1482" s="38" t="e">
        <f t="shared" si="97"/>
        <v>#VALUE!</v>
      </c>
      <c r="H1482" s="39"/>
      <c r="I1482" s="21"/>
      <c r="J1482" s="21"/>
      <c r="L1482">
        <f>IF(SUM($B$3:B1481) + B1482 &gt; $J$25, IF(SUM($B$3:B1481) &lt; $J$25, $J$25 - SUM($B$3:B1481), 0), B1482)</f>
        <v>0</v>
      </c>
      <c r="M1482">
        <f t="shared" si="98"/>
        <v>0</v>
      </c>
    </row>
    <row r="1483" spans="1:13" x14ac:dyDescent="0.25">
      <c r="A1483" s="21">
        <v>1481</v>
      </c>
      <c r="B1483" s="37">
        <f>IFERROR(VLOOKUP(A1483,Inventory!$A$5:$B$5011, 2, FALSE),0)</f>
        <v>0</v>
      </c>
      <c r="C1483" s="66">
        <f t="shared" si="95"/>
        <v>0</v>
      </c>
      <c r="D1483" s="67"/>
      <c r="E1483" s="66" t="str">
        <f t="shared" si="96"/>
        <v/>
      </c>
      <c r="F1483" s="67"/>
      <c r="G1483" s="38" t="e">
        <f t="shared" si="97"/>
        <v>#VALUE!</v>
      </c>
      <c r="H1483" s="39"/>
      <c r="I1483" s="21"/>
      <c r="J1483" s="21"/>
      <c r="L1483">
        <f>IF(SUM($B$3:B1482) + B1483 &gt; $J$25, IF(SUM($B$3:B1482) &lt; $J$25, $J$25 - SUM($B$3:B1482), 0), B1483)</f>
        <v>0</v>
      </c>
      <c r="M1483">
        <f t="shared" si="98"/>
        <v>0</v>
      </c>
    </row>
    <row r="1484" spans="1:13" x14ac:dyDescent="0.25">
      <c r="A1484" s="21">
        <v>1482</v>
      </c>
      <c r="B1484" s="37">
        <f>IFERROR(VLOOKUP(A1484,Inventory!$A$5:$B$5011, 2, FALSE),0)</f>
        <v>0</v>
      </c>
      <c r="C1484" s="66">
        <f t="shared" si="95"/>
        <v>0</v>
      </c>
      <c r="D1484" s="67"/>
      <c r="E1484" s="66" t="str">
        <f t="shared" si="96"/>
        <v/>
      </c>
      <c r="F1484" s="67"/>
      <c r="G1484" s="38" t="e">
        <f t="shared" si="97"/>
        <v>#VALUE!</v>
      </c>
      <c r="H1484" s="39"/>
      <c r="I1484" s="21"/>
      <c r="J1484" s="21"/>
      <c r="L1484">
        <f>IF(SUM($B$3:B1483) + B1484 &gt; $J$25, IF(SUM($B$3:B1483) &lt; $J$25, $J$25 - SUM($B$3:B1483), 0), B1484)</f>
        <v>0</v>
      </c>
      <c r="M1484">
        <f t="shared" si="98"/>
        <v>0</v>
      </c>
    </row>
    <row r="1485" spans="1:13" x14ac:dyDescent="0.25">
      <c r="A1485" s="21">
        <v>1483</v>
      </c>
      <c r="B1485" s="37">
        <f>IFERROR(VLOOKUP(A1485,Inventory!$A$5:$B$5011, 2, FALSE),0)</f>
        <v>0</v>
      </c>
      <c r="C1485" s="66">
        <f t="shared" si="95"/>
        <v>0</v>
      </c>
      <c r="D1485" s="67"/>
      <c r="E1485" s="66" t="str">
        <f t="shared" si="96"/>
        <v/>
      </c>
      <c r="F1485" s="67"/>
      <c r="G1485" s="38" t="e">
        <f t="shared" si="97"/>
        <v>#VALUE!</v>
      </c>
      <c r="H1485" s="39"/>
      <c r="I1485" s="21"/>
      <c r="J1485" s="21"/>
      <c r="L1485">
        <f>IF(SUM($B$3:B1484) + B1485 &gt; $J$25, IF(SUM($B$3:B1484) &lt; $J$25, $J$25 - SUM($B$3:B1484), 0), B1485)</f>
        <v>0</v>
      </c>
      <c r="M1485">
        <f t="shared" si="98"/>
        <v>0</v>
      </c>
    </row>
    <row r="1486" spans="1:13" x14ac:dyDescent="0.25">
      <c r="A1486" s="21">
        <v>1484</v>
      </c>
      <c r="B1486" s="37">
        <f>IFERROR(VLOOKUP(A1486,Inventory!$A$5:$B$5011, 2, FALSE),0)</f>
        <v>0</v>
      </c>
      <c r="C1486" s="66">
        <f t="shared" si="95"/>
        <v>0</v>
      </c>
      <c r="D1486" s="67"/>
      <c r="E1486" s="66" t="str">
        <f t="shared" si="96"/>
        <v/>
      </c>
      <c r="F1486" s="67"/>
      <c r="G1486" s="38" t="e">
        <f t="shared" si="97"/>
        <v>#VALUE!</v>
      </c>
      <c r="H1486" s="39"/>
      <c r="I1486" s="21"/>
      <c r="J1486" s="21"/>
      <c r="L1486">
        <f>IF(SUM($B$3:B1485) + B1486 &gt; $J$25, IF(SUM($B$3:B1485) &lt; $J$25, $J$25 - SUM($B$3:B1485), 0), B1486)</f>
        <v>0</v>
      </c>
      <c r="M1486">
        <f t="shared" si="98"/>
        <v>0</v>
      </c>
    </row>
    <row r="1487" spans="1:13" x14ac:dyDescent="0.25">
      <c r="A1487" s="21">
        <v>1485</v>
      </c>
      <c r="B1487" s="37">
        <f>IFERROR(VLOOKUP(A1487,Inventory!$A$5:$B$5011, 2, FALSE),0)</f>
        <v>0</v>
      </c>
      <c r="C1487" s="66">
        <f t="shared" si="95"/>
        <v>0</v>
      </c>
      <c r="D1487" s="67"/>
      <c r="E1487" s="66" t="str">
        <f t="shared" si="96"/>
        <v/>
      </c>
      <c r="F1487" s="67"/>
      <c r="G1487" s="38" t="e">
        <f t="shared" si="97"/>
        <v>#VALUE!</v>
      </c>
      <c r="H1487" s="39"/>
      <c r="I1487" s="21"/>
      <c r="J1487" s="21"/>
      <c r="L1487">
        <f>IF(SUM($B$3:B1486) + B1487 &gt; $J$25, IF(SUM($B$3:B1486) &lt; $J$25, $J$25 - SUM($B$3:B1486), 0), B1487)</f>
        <v>0</v>
      </c>
      <c r="M1487">
        <f t="shared" si="98"/>
        <v>0</v>
      </c>
    </row>
    <row r="1488" spans="1:13" x14ac:dyDescent="0.25">
      <c r="A1488" s="21">
        <v>1486</v>
      </c>
      <c r="B1488" s="37">
        <f>IFERROR(VLOOKUP(A1488,Inventory!$A$5:$B$5011, 2, FALSE),0)</f>
        <v>0</v>
      </c>
      <c r="C1488" s="66">
        <f t="shared" si="95"/>
        <v>0</v>
      </c>
      <c r="D1488" s="67"/>
      <c r="E1488" s="66" t="str">
        <f t="shared" si="96"/>
        <v/>
      </c>
      <c r="F1488" s="67"/>
      <c r="G1488" s="38" t="e">
        <f t="shared" si="97"/>
        <v>#VALUE!</v>
      </c>
      <c r="H1488" s="39"/>
      <c r="I1488" s="21"/>
      <c r="J1488" s="21"/>
      <c r="L1488">
        <f>IF(SUM($B$3:B1487) + B1488 &gt; $J$25, IF(SUM($B$3:B1487) &lt; $J$25, $J$25 - SUM($B$3:B1487), 0), B1488)</f>
        <v>0</v>
      </c>
      <c r="M1488">
        <f t="shared" si="98"/>
        <v>0</v>
      </c>
    </row>
    <row r="1489" spans="1:13" x14ac:dyDescent="0.25">
      <c r="A1489" s="21">
        <v>1487</v>
      </c>
      <c r="B1489" s="37">
        <f>IFERROR(VLOOKUP(A1489,Inventory!$A$5:$B$5011, 2, FALSE),0)</f>
        <v>0</v>
      </c>
      <c r="C1489" s="66">
        <f t="shared" si="95"/>
        <v>0</v>
      </c>
      <c r="D1489" s="67"/>
      <c r="E1489" s="66" t="str">
        <f t="shared" si="96"/>
        <v/>
      </c>
      <c r="F1489" s="67"/>
      <c r="G1489" s="38" t="e">
        <f t="shared" si="97"/>
        <v>#VALUE!</v>
      </c>
      <c r="H1489" s="39"/>
      <c r="I1489" s="21"/>
      <c r="J1489" s="21"/>
      <c r="L1489">
        <f>IF(SUM($B$3:B1488) + B1489 &gt; $J$25, IF(SUM($B$3:B1488) &lt; $J$25, $J$25 - SUM($B$3:B1488), 0), B1489)</f>
        <v>0</v>
      </c>
      <c r="M1489">
        <f t="shared" si="98"/>
        <v>0</v>
      </c>
    </row>
    <row r="1490" spans="1:13" x14ac:dyDescent="0.25">
      <c r="A1490" s="21">
        <v>1488</v>
      </c>
      <c r="B1490" s="37">
        <f>IFERROR(VLOOKUP(A1490,Inventory!$A$5:$B$5011, 2, FALSE),0)</f>
        <v>0</v>
      </c>
      <c r="C1490" s="66">
        <f t="shared" si="95"/>
        <v>0</v>
      </c>
      <c r="D1490" s="67"/>
      <c r="E1490" s="66" t="str">
        <f t="shared" si="96"/>
        <v/>
      </c>
      <c r="F1490" s="67"/>
      <c r="G1490" s="38" t="e">
        <f t="shared" si="97"/>
        <v>#VALUE!</v>
      </c>
      <c r="H1490" s="39"/>
      <c r="I1490" s="21"/>
      <c r="J1490" s="21"/>
      <c r="L1490">
        <f>IF(SUM($B$3:B1489) + B1490 &gt; $J$25, IF(SUM($B$3:B1489) &lt; $J$25, $J$25 - SUM($B$3:B1489), 0), B1490)</f>
        <v>0</v>
      </c>
      <c r="M1490">
        <f t="shared" si="98"/>
        <v>0</v>
      </c>
    </row>
    <row r="1491" spans="1:13" x14ac:dyDescent="0.25">
      <c r="A1491" s="21">
        <v>1489</v>
      </c>
      <c r="B1491" s="37">
        <f>IFERROR(VLOOKUP(A1491,Inventory!$A$5:$B$5011, 2, FALSE),0)</f>
        <v>0</v>
      </c>
      <c r="C1491" s="66">
        <f t="shared" si="95"/>
        <v>0</v>
      </c>
      <c r="D1491" s="67"/>
      <c r="E1491" s="66" t="str">
        <f t="shared" si="96"/>
        <v/>
      </c>
      <c r="F1491" s="67"/>
      <c r="G1491" s="38" t="e">
        <f t="shared" si="97"/>
        <v>#VALUE!</v>
      </c>
      <c r="H1491" s="39"/>
      <c r="I1491" s="21"/>
      <c r="J1491" s="21"/>
      <c r="L1491">
        <f>IF(SUM($B$3:B1490) + B1491 &gt; $J$25, IF(SUM($B$3:B1490) &lt; $J$25, $J$25 - SUM($B$3:B1490), 0), B1491)</f>
        <v>0</v>
      </c>
      <c r="M1491">
        <f t="shared" si="98"/>
        <v>0</v>
      </c>
    </row>
    <row r="1492" spans="1:13" x14ac:dyDescent="0.25">
      <c r="A1492" s="21">
        <v>1490</v>
      </c>
      <c r="B1492" s="37">
        <f>IFERROR(VLOOKUP(A1492,Inventory!$A$5:$B$5011, 2, FALSE),0)</f>
        <v>0</v>
      </c>
      <c r="C1492" s="66">
        <f t="shared" si="95"/>
        <v>0</v>
      </c>
      <c r="D1492" s="67"/>
      <c r="E1492" s="66" t="str">
        <f t="shared" si="96"/>
        <v/>
      </c>
      <c r="F1492" s="67"/>
      <c r="G1492" s="38" t="e">
        <f t="shared" si="97"/>
        <v>#VALUE!</v>
      </c>
      <c r="H1492" s="39"/>
      <c r="I1492" s="21"/>
      <c r="J1492" s="21"/>
      <c r="L1492">
        <f>IF(SUM($B$3:B1491) + B1492 &gt; $J$25, IF(SUM($B$3:B1491) &lt; $J$25, $J$25 - SUM($B$3:B1491), 0), B1492)</f>
        <v>0</v>
      </c>
      <c r="M1492">
        <f t="shared" si="98"/>
        <v>0</v>
      </c>
    </row>
    <row r="1493" spans="1:13" x14ac:dyDescent="0.25">
      <c r="A1493" s="21">
        <v>1491</v>
      </c>
      <c r="B1493" s="37">
        <f>IFERROR(VLOOKUP(A1493,Inventory!$A$5:$B$5011, 2, FALSE),0)</f>
        <v>0</v>
      </c>
      <c r="C1493" s="66">
        <f t="shared" si="95"/>
        <v>0</v>
      </c>
      <c r="D1493" s="67"/>
      <c r="E1493" s="66" t="str">
        <f t="shared" si="96"/>
        <v/>
      </c>
      <c r="F1493" s="67"/>
      <c r="G1493" s="38" t="e">
        <f t="shared" si="97"/>
        <v>#VALUE!</v>
      </c>
      <c r="H1493" s="39"/>
      <c r="I1493" s="21"/>
      <c r="J1493" s="21"/>
      <c r="L1493">
        <f>IF(SUM($B$3:B1492) + B1493 &gt; $J$25, IF(SUM($B$3:B1492) &lt; $J$25, $J$25 - SUM($B$3:B1492), 0), B1493)</f>
        <v>0</v>
      </c>
      <c r="M1493">
        <f t="shared" si="98"/>
        <v>0</v>
      </c>
    </row>
    <row r="1494" spans="1:13" x14ac:dyDescent="0.25">
      <c r="A1494" s="21">
        <v>1492</v>
      </c>
      <c r="B1494" s="37">
        <f>IFERROR(VLOOKUP(A1494,Inventory!$A$5:$B$5011, 2, FALSE),0)</f>
        <v>0</v>
      </c>
      <c r="C1494" s="66">
        <f t="shared" si="95"/>
        <v>0</v>
      </c>
      <c r="D1494" s="67"/>
      <c r="E1494" s="66" t="str">
        <f t="shared" si="96"/>
        <v/>
      </c>
      <c r="F1494" s="67"/>
      <c r="G1494" s="38" t="e">
        <f t="shared" si="97"/>
        <v>#VALUE!</v>
      </c>
      <c r="H1494" s="39"/>
      <c r="I1494" s="21"/>
      <c r="J1494" s="21"/>
      <c r="L1494">
        <f>IF(SUM($B$3:B1493) + B1494 &gt; $J$25, IF(SUM($B$3:B1493) &lt; $J$25, $J$25 - SUM($B$3:B1493), 0), B1494)</f>
        <v>0</v>
      </c>
      <c r="M1494">
        <f t="shared" si="98"/>
        <v>0</v>
      </c>
    </row>
    <row r="1495" spans="1:13" x14ac:dyDescent="0.25">
      <c r="A1495" s="21">
        <v>1493</v>
      </c>
      <c r="B1495" s="37">
        <f>IFERROR(VLOOKUP(A1495,Inventory!$A$5:$B$5011, 2, FALSE),0)</f>
        <v>0</v>
      </c>
      <c r="C1495" s="66">
        <f t="shared" si="95"/>
        <v>0</v>
      </c>
      <c r="D1495" s="67"/>
      <c r="E1495" s="66" t="str">
        <f t="shared" si="96"/>
        <v/>
      </c>
      <c r="F1495" s="67"/>
      <c r="G1495" s="38" t="e">
        <f t="shared" si="97"/>
        <v>#VALUE!</v>
      </c>
      <c r="H1495" s="39"/>
      <c r="I1495" s="21"/>
      <c r="J1495" s="21"/>
      <c r="L1495">
        <f>IF(SUM($B$3:B1494) + B1495 &gt; $J$25, IF(SUM($B$3:B1494) &lt; $J$25, $J$25 - SUM($B$3:B1494), 0), B1495)</f>
        <v>0</v>
      </c>
      <c r="M1495">
        <f t="shared" si="98"/>
        <v>0</v>
      </c>
    </row>
    <row r="1496" spans="1:13" x14ac:dyDescent="0.25">
      <c r="A1496" s="21">
        <v>1494</v>
      </c>
      <c r="B1496" s="37">
        <f>IFERROR(VLOOKUP(A1496,Inventory!$A$5:$B$5011, 2, FALSE),0)</f>
        <v>0</v>
      </c>
      <c r="C1496" s="66">
        <f t="shared" si="95"/>
        <v>0</v>
      </c>
      <c r="D1496" s="67"/>
      <c r="E1496" s="66" t="str">
        <f t="shared" si="96"/>
        <v/>
      </c>
      <c r="F1496" s="67"/>
      <c r="G1496" s="38" t="e">
        <f t="shared" si="97"/>
        <v>#VALUE!</v>
      </c>
      <c r="H1496" s="39"/>
      <c r="I1496" s="21"/>
      <c r="J1496" s="21"/>
      <c r="L1496">
        <f>IF(SUM($B$3:B1495) + B1496 &gt; $J$25, IF(SUM($B$3:B1495) &lt; $J$25, $J$25 - SUM($B$3:B1495), 0), B1496)</f>
        <v>0</v>
      </c>
      <c r="M1496">
        <f t="shared" si="98"/>
        <v>0</v>
      </c>
    </row>
    <row r="1497" spans="1:13" x14ac:dyDescent="0.25">
      <c r="A1497" s="21">
        <v>1495</v>
      </c>
      <c r="B1497" s="37">
        <f>IFERROR(VLOOKUP(A1497,Inventory!$A$5:$B$5011, 2, FALSE),0)</f>
        <v>0</v>
      </c>
      <c r="C1497" s="66">
        <f t="shared" ref="C1497:C1560" si="99">IF(L1497&gt;0,B1497,0)</f>
        <v>0</v>
      </c>
      <c r="D1497" s="67"/>
      <c r="E1497" s="66" t="str">
        <f t="shared" ref="E1497:E1560" si="100">IF(AND(C1497&gt;=6,C1497&lt;10),1, IF(AND(C1497&gt;=10,C1497&lt;20),2,IF(C1497&gt;=20,4,"")))</f>
        <v/>
      </c>
      <c r="F1497" s="67"/>
      <c r="G1497" s="38" t="e">
        <f t="shared" ref="G1497:G1560" si="101">IF(ISBLANK(C1497),"",E1497*600)</f>
        <v>#VALUE!</v>
      </c>
      <c r="H1497" s="39"/>
      <c r="I1497" s="21"/>
      <c r="J1497" s="21"/>
      <c r="L1497">
        <f>IF(SUM($B$3:B1496) + B1497 &gt; $J$25, IF(SUM($B$3:B1496) &lt; $J$25, $J$25 - SUM($B$3:B1496), 0), B1497)</f>
        <v>0</v>
      </c>
      <c r="M1497">
        <f t="shared" si="98"/>
        <v>0</v>
      </c>
    </row>
    <row r="1498" spans="1:13" x14ac:dyDescent="0.25">
      <c r="A1498" s="21">
        <v>1496</v>
      </c>
      <c r="B1498" s="37">
        <f>IFERROR(VLOOKUP(A1498,Inventory!$A$5:$B$5011, 2, FALSE),0)</f>
        <v>0</v>
      </c>
      <c r="C1498" s="66">
        <f t="shared" si="99"/>
        <v>0</v>
      </c>
      <c r="D1498" s="67"/>
      <c r="E1498" s="66" t="str">
        <f t="shared" si="100"/>
        <v/>
      </c>
      <c r="F1498" s="67"/>
      <c r="G1498" s="38" t="e">
        <f t="shared" si="101"/>
        <v>#VALUE!</v>
      </c>
      <c r="H1498" s="39"/>
      <c r="I1498" s="21"/>
      <c r="J1498" s="21"/>
      <c r="L1498">
        <f>IF(SUM($B$3:B1497) + B1498 &gt; $J$25, IF(SUM($B$3:B1497) &lt; $J$25, $J$25 - SUM($B$3:B1497), 0), B1498)</f>
        <v>0</v>
      </c>
      <c r="M1498">
        <f t="shared" si="98"/>
        <v>0</v>
      </c>
    </row>
    <row r="1499" spans="1:13" x14ac:dyDescent="0.25">
      <c r="A1499" s="21">
        <v>1497</v>
      </c>
      <c r="B1499" s="37">
        <f>IFERROR(VLOOKUP(A1499,Inventory!$A$5:$B$5011, 2, FALSE),0)</f>
        <v>0</v>
      </c>
      <c r="C1499" s="66">
        <f t="shared" si="99"/>
        <v>0</v>
      </c>
      <c r="D1499" s="67"/>
      <c r="E1499" s="66" t="str">
        <f t="shared" si="100"/>
        <v/>
      </c>
      <c r="F1499" s="67"/>
      <c r="G1499" s="38" t="e">
        <f t="shared" si="101"/>
        <v>#VALUE!</v>
      </c>
      <c r="H1499" s="39"/>
      <c r="I1499" s="21"/>
      <c r="J1499" s="21"/>
      <c r="L1499">
        <f>IF(SUM($B$3:B1498) + B1499 &gt; $J$25, IF(SUM($B$3:B1498) &lt; $J$25, $J$25 - SUM($B$3:B1498), 0), B1499)</f>
        <v>0</v>
      </c>
      <c r="M1499">
        <f t="shared" si="98"/>
        <v>0</v>
      </c>
    </row>
    <row r="1500" spans="1:13" x14ac:dyDescent="0.25">
      <c r="A1500" s="21">
        <v>1498</v>
      </c>
      <c r="B1500" s="37">
        <f>IFERROR(VLOOKUP(A1500,Inventory!$A$5:$B$5011, 2, FALSE),0)</f>
        <v>0</v>
      </c>
      <c r="C1500" s="66">
        <f t="shared" si="99"/>
        <v>0</v>
      </c>
      <c r="D1500" s="67"/>
      <c r="E1500" s="66" t="str">
        <f t="shared" si="100"/>
        <v/>
      </c>
      <c r="F1500" s="67"/>
      <c r="G1500" s="38" t="e">
        <f t="shared" si="101"/>
        <v>#VALUE!</v>
      </c>
      <c r="H1500" s="39"/>
      <c r="I1500" s="21"/>
      <c r="J1500" s="21"/>
      <c r="L1500">
        <f>IF(SUM($B$3:B1499) + B1500 &gt; $J$25, IF(SUM($B$3:B1499) &lt; $J$25, $J$25 - SUM($B$3:B1499), 0), B1500)</f>
        <v>0</v>
      </c>
      <c r="M1500">
        <f t="shared" si="98"/>
        <v>0</v>
      </c>
    </row>
    <row r="1501" spans="1:13" x14ac:dyDescent="0.25">
      <c r="A1501" s="21">
        <v>1499</v>
      </c>
      <c r="B1501" s="37">
        <f>IFERROR(VLOOKUP(A1501,Inventory!$A$5:$B$5011, 2, FALSE),0)</f>
        <v>0</v>
      </c>
      <c r="C1501" s="66">
        <f t="shared" si="99"/>
        <v>0</v>
      </c>
      <c r="D1501" s="67"/>
      <c r="E1501" s="66" t="str">
        <f t="shared" si="100"/>
        <v/>
      </c>
      <c r="F1501" s="67"/>
      <c r="G1501" s="38" t="e">
        <f t="shared" si="101"/>
        <v>#VALUE!</v>
      </c>
      <c r="H1501" s="39"/>
      <c r="I1501" s="21"/>
      <c r="J1501" s="21"/>
      <c r="L1501">
        <f>IF(SUM($B$3:B1500) + B1501 &gt; $J$25, IF(SUM($B$3:B1500) &lt; $J$25, $J$25 - SUM($B$3:B1500), 0), B1501)</f>
        <v>0</v>
      </c>
      <c r="M1501">
        <f t="shared" si="98"/>
        <v>0</v>
      </c>
    </row>
    <row r="1502" spans="1:13" x14ac:dyDescent="0.25">
      <c r="A1502" s="21">
        <v>1500</v>
      </c>
      <c r="B1502" s="37">
        <f>IFERROR(VLOOKUP(A1502,Inventory!$A$5:$B$5011, 2, FALSE),0)</f>
        <v>0</v>
      </c>
      <c r="C1502" s="66">
        <f t="shared" si="99"/>
        <v>0</v>
      </c>
      <c r="D1502" s="67"/>
      <c r="E1502" s="66" t="str">
        <f t="shared" si="100"/>
        <v/>
      </c>
      <c r="F1502" s="67"/>
      <c r="G1502" s="38" t="e">
        <f t="shared" si="101"/>
        <v>#VALUE!</v>
      </c>
      <c r="H1502" s="39"/>
      <c r="I1502" s="21"/>
      <c r="J1502" s="21"/>
      <c r="L1502">
        <f>IF(SUM($B$3:B1501) + B1502 &gt; $J$25, IF(SUM($B$3:B1501) &lt; $J$25, $J$25 - SUM($B$3:B1501), 0), B1502)</f>
        <v>0</v>
      </c>
      <c r="M1502">
        <f t="shared" si="98"/>
        <v>0</v>
      </c>
    </row>
    <row r="1503" spans="1:13" x14ac:dyDescent="0.25">
      <c r="A1503" s="21">
        <v>1501</v>
      </c>
      <c r="B1503" s="37">
        <f>IFERROR(VLOOKUP(A1503,Inventory!$A$5:$B$5011, 2, FALSE),0)</f>
        <v>0</v>
      </c>
      <c r="C1503" s="66">
        <f t="shared" si="99"/>
        <v>0</v>
      </c>
      <c r="D1503" s="67"/>
      <c r="E1503" s="66" t="str">
        <f t="shared" si="100"/>
        <v/>
      </c>
      <c r="F1503" s="67"/>
      <c r="G1503" s="38" t="e">
        <f t="shared" si="101"/>
        <v>#VALUE!</v>
      </c>
      <c r="H1503" s="39"/>
      <c r="I1503" s="21"/>
      <c r="J1503" s="21"/>
      <c r="L1503">
        <f>IF(SUM($B$3:B1502) + B1503 &gt; $J$25, IF(SUM($B$3:B1502) &lt; $J$25, $J$25 - SUM($B$3:B1502), 0), B1503)</f>
        <v>0</v>
      </c>
      <c r="M1503">
        <f t="shared" si="98"/>
        <v>0</v>
      </c>
    </row>
    <row r="1504" spans="1:13" x14ac:dyDescent="0.25">
      <c r="A1504" s="21">
        <v>1502</v>
      </c>
      <c r="B1504" s="37">
        <f>IFERROR(VLOOKUP(A1504,Inventory!$A$5:$B$5011, 2, FALSE),0)</f>
        <v>0</v>
      </c>
      <c r="C1504" s="66">
        <f t="shared" si="99"/>
        <v>0</v>
      </c>
      <c r="D1504" s="67"/>
      <c r="E1504" s="66" t="str">
        <f t="shared" si="100"/>
        <v/>
      </c>
      <c r="F1504" s="67"/>
      <c r="G1504" s="38" t="e">
        <f t="shared" si="101"/>
        <v>#VALUE!</v>
      </c>
      <c r="H1504" s="39"/>
      <c r="I1504" s="21"/>
      <c r="J1504" s="21"/>
      <c r="L1504">
        <f>IF(SUM($B$3:B1503) + B1504 &gt; $J$25, IF(SUM($B$3:B1503) &lt; $J$25, $J$25 - SUM($B$3:B1503), 0), B1504)</f>
        <v>0</v>
      </c>
      <c r="M1504">
        <f t="shared" si="98"/>
        <v>0</v>
      </c>
    </row>
    <row r="1505" spans="1:13" x14ac:dyDescent="0.25">
      <c r="A1505" s="21">
        <v>1503</v>
      </c>
      <c r="B1505" s="37">
        <f>IFERROR(VLOOKUP(A1505,Inventory!$A$5:$B$5011, 2, FALSE),0)</f>
        <v>0</v>
      </c>
      <c r="C1505" s="66">
        <f t="shared" si="99"/>
        <v>0</v>
      </c>
      <c r="D1505" s="67"/>
      <c r="E1505" s="66" t="str">
        <f t="shared" si="100"/>
        <v/>
      </c>
      <c r="F1505" s="67"/>
      <c r="G1505" s="38" t="e">
        <f t="shared" si="101"/>
        <v>#VALUE!</v>
      </c>
      <c r="H1505" s="39"/>
      <c r="I1505" s="21"/>
      <c r="J1505" s="21"/>
      <c r="L1505">
        <f>IF(SUM($B$3:B1504) + B1505 &gt; $J$25, IF(SUM($B$3:B1504) &lt; $J$25, $J$25 - SUM($B$3:B1504), 0), B1505)</f>
        <v>0</v>
      </c>
      <c r="M1505">
        <f t="shared" si="98"/>
        <v>0</v>
      </c>
    </row>
    <row r="1506" spans="1:13" x14ac:dyDescent="0.25">
      <c r="A1506" s="21">
        <v>1504</v>
      </c>
      <c r="B1506" s="37">
        <f>IFERROR(VLOOKUP(A1506,Inventory!$A$5:$B$5011, 2, FALSE),0)</f>
        <v>0</v>
      </c>
      <c r="C1506" s="66">
        <f t="shared" si="99"/>
        <v>0</v>
      </c>
      <c r="D1506" s="67"/>
      <c r="E1506" s="66" t="str">
        <f t="shared" si="100"/>
        <v/>
      </c>
      <c r="F1506" s="67"/>
      <c r="G1506" s="38" t="e">
        <f t="shared" si="101"/>
        <v>#VALUE!</v>
      </c>
      <c r="H1506" s="39"/>
      <c r="I1506" s="21"/>
      <c r="J1506" s="21"/>
      <c r="L1506">
        <f>IF(SUM($B$3:B1505) + B1506 &gt; $J$25, IF(SUM($B$3:B1505) &lt; $J$25, $J$25 - SUM($B$3:B1505), 0), B1506)</f>
        <v>0</v>
      </c>
      <c r="M1506">
        <f t="shared" si="98"/>
        <v>0</v>
      </c>
    </row>
    <row r="1507" spans="1:13" x14ac:dyDescent="0.25">
      <c r="A1507" s="21">
        <v>1505</v>
      </c>
      <c r="B1507" s="37">
        <f>IFERROR(VLOOKUP(A1507,Inventory!$A$5:$B$5011, 2, FALSE),0)</f>
        <v>0</v>
      </c>
      <c r="C1507" s="66">
        <f t="shared" si="99"/>
        <v>0</v>
      </c>
      <c r="D1507" s="67"/>
      <c r="E1507" s="66" t="str">
        <f t="shared" si="100"/>
        <v/>
      </c>
      <c r="F1507" s="67"/>
      <c r="G1507" s="38" t="e">
        <f t="shared" si="101"/>
        <v>#VALUE!</v>
      </c>
      <c r="H1507" s="39"/>
      <c r="I1507" s="21"/>
      <c r="J1507" s="21"/>
      <c r="L1507">
        <f>IF(SUM($B$3:B1506) + B1507 &gt; $J$25, IF(SUM($B$3:B1506) &lt; $J$25, $J$25 - SUM($B$3:B1506), 0), B1507)</f>
        <v>0</v>
      </c>
      <c r="M1507">
        <f t="shared" si="98"/>
        <v>0</v>
      </c>
    </row>
    <row r="1508" spans="1:13" x14ac:dyDescent="0.25">
      <c r="A1508" s="21">
        <v>1506</v>
      </c>
      <c r="B1508" s="37">
        <f>IFERROR(VLOOKUP(A1508,Inventory!$A$5:$B$5011, 2, FALSE),0)</f>
        <v>0</v>
      </c>
      <c r="C1508" s="66">
        <f t="shared" si="99"/>
        <v>0</v>
      </c>
      <c r="D1508" s="67"/>
      <c r="E1508" s="66" t="str">
        <f t="shared" si="100"/>
        <v/>
      </c>
      <c r="F1508" s="67"/>
      <c r="G1508" s="38" t="e">
        <f t="shared" si="101"/>
        <v>#VALUE!</v>
      </c>
      <c r="H1508" s="39"/>
      <c r="I1508" s="21"/>
      <c r="J1508" s="21"/>
      <c r="L1508">
        <f>IF(SUM($B$3:B1507) + B1508 &gt; $J$25, IF(SUM($B$3:B1507) &lt; $J$25, $J$25 - SUM($B$3:B1507), 0), B1508)</f>
        <v>0</v>
      </c>
      <c r="M1508">
        <f t="shared" si="98"/>
        <v>0</v>
      </c>
    </row>
    <row r="1509" spans="1:13" x14ac:dyDescent="0.25">
      <c r="A1509" s="21">
        <v>1507</v>
      </c>
      <c r="B1509" s="37">
        <f>IFERROR(VLOOKUP(A1509,Inventory!$A$5:$B$5011, 2, FALSE),0)</f>
        <v>0</v>
      </c>
      <c r="C1509" s="66">
        <f t="shared" si="99"/>
        <v>0</v>
      </c>
      <c r="D1509" s="67"/>
      <c r="E1509" s="66" t="str">
        <f t="shared" si="100"/>
        <v/>
      </c>
      <c r="F1509" s="67"/>
      <c r="G1509" s="38" t="e">
        <f t="shared" si="101"/>
        <v>#VALUE!</v>
      </c>
      <c r="H1509" s="39"/>
      <c r="I1509" s="21"/>
      <c r="J1509" s="21"/>
      <c r="L1509">
        <f>IF(SUM($B$3:B1508) + B1509 &gt; $J$25, IF(SUM($B$3:B1508) &lt; $J$25, $J$25 - SUM($B$3:B1508), 0), B1509)</f>
        <v>0</v>
      </c>
      <c r="M1509">
        <f t="shared" si="98"/>
        <v>0</v>
      </c>
    </row>
    <row r="1510" spans="1:13" x14ac:dyDescent="0.25">
      <c r="A1510" s="21">
        <v>1508</v>
      </c>
      <c r="B1510" s="37">
        <f>IFERROR(VLOOKUP(A1510,Inventory!$A$5:$B$5011, 2, FALSE),0)</f>
        <v>0</v>
      </c>
      <c r="C1510" s="66">
        <f t="shared" si="99"/>
        <v>0</v>
      </c>
      <c r="D1510" s="67"/>
      <c r="E1510" s="66" t="str">
        <f t="shared" si="100"/>
        <v/>
      </c>
      <c r="F1510" s="67"/>
      <c r="G1510" s="38" t="e">
        <f t="shared" si="101"/>
        <v>#VALUE!</v>
      </c>
      <c r="H1510" s="39"/>
      <c r="I1510" s="21"/>
      <c r="J1510" s="21"/>
      <c r="L1510">
        <f>IF(SUM($B$3:B1509) + B1510 &gt; $J$25, IF(SUM($B$3:B1509) &lt; $J$25, $J$25 - SUM($B$3:B1509), 0), B1510)</f>
        <v>0</v>
      </c>
      <c r="M1510">
        <f t="shared" si="98"/>
        <v>0</v>
      </c>
    </row>
    <row r="1511" spans="1:13" x14ac:dyDescent="0.25">
      <c r="A1511" s="21">
        <v>1509</v>
      </c>
      <c r="B1511" s="37">
        <f>IFERROR(VLOOKUP(A1511,Inventory!$A$5:$B$5011, 2, FALSE),0)</f>
        <v>0</v>
      </c>
      <c r="C1511" s="66">
        <f t="shared" si="99"/>
        <v>0</v>
      </c>
      <c r="D1511" s="67"/>
      <c r="E1511" s="66" t="str">
        <f t="shared" si="100"/>
        <v/>
      </c>
      <c r="F1511" s="67"/>
      <c r="G1511" s="38" t="e">
        <f t="shared" si="101"/>
        <v>#VALUE!</v>
      </c>
      <c r="H1511" s="39"/>
      <c r="I1511" s="21"/>
      <c r="J1511" s="21"/>
      <c r="L1511">
        <f>IF(SUM($B$3:B1510) + B1511 &gt; $J$25, IF(SUM($B$3:B1510) &lt; $J$25, $J$25 - SUM($B$3:B1510), 0), B1511)</f>
        <v>0</v>
      </c>
      <c r="M1511">
        <f t="shared" si="98"/>
        <v>0</v>
      </c>
    </row>
    <row r="1512" spans="1:13" x14ac:dyDescent="0.25">
      <c r="A1512" s="21">
        <v>1510</v>
      </c>
      <c r="B1512" s="37">
        <f>IFERROR(VLOOKUP(A1512,Inventory!$A$5:$B$5011, 2, FALSE),0)</f>
        <v>0</v>
      </c>
      <c r="C1512" s="66">
        <f t="shared" si="99"/>
        <v>0</v>
      </c>
      <c r="D1512" s="67"/>
      <c r="E1512" s="66" t="str">
        <f t="shared" si="100"/>
        <v/>
      </c>
      <c r="F1512" s="67"/>
      <c r="G1512" s="38" t="e">
        <f t="shared" si="101"/>
        <v>#VALUE!</v>
      </c>
      <c r="H1512" s="39"/>
      <c r="I1512" s="21"/>
      <c r="J1512" s="21"/>
      <c r="L1512">
        <f>IF(SUM($B$3:B1511) + B1512 &gt; $J$25, IF(SUM($B$3:B1511) &lt; $J$25, $J$25 - SUM($B$3:B1511), 0), B1512)</f>
        <v>0</v>
      </c>
      <c r="M1512">
        <f t="shared" si="98"/>
        <v>0</v>
      </c>
    </row>
    <row r="1513" spans="1:13" x14ac:dyDescent="0.25">
      <c r="A1513" s="21">
        <v>1511</v>
      </c>
      <c r="B1513" s="37">
        <f>IFERROR(VLOOKUP(A1513,Inventory!$A$5:$B$5011, 2, FALSE),0)</f>
        <v>0</v>
      </c>
      <c r="C1513" s="66">
        <f t="shared" si="99"/>
        <v>0</v>
      </c>
      <c r="D1513" s="67"/>
      <c r="E1513" s="66" t="str">
        <f t="shared" si="100"/>
        <v/>
      </c>
      <c r="F1513" s="67"/>
      <c r="G1513" s="38" t="e">
        <f t="shared" si="101"/>
        <v>#VALUE!</v>
      </c>
      <c r="H1513" s="39"/>
      <c r="I1513" s="21"/>
      <c r="J1513" s="21"/>
      <c r="L1513">
        <f>IF(SUM($B$3:B1512) + B1513 &gt; $J$25, IF(SUM($B$3:B1512) &lt; $J$25, $J$25 - SUM($B$3:B1512), 0), B1513)</f>
        <v>0</v>
      </c>
      <c r="M1513">
        <f t="shared" si="98"/>
        <v>0</v>
      </c>
    </row>
    <row r="1514" spans="1:13" x14ac:dyDescent="0.25">
      <c r="A1514" s="21">
        <v>1512</v>
      </c>
      <c r="B1514" s="37">
        <f>IFERROR(VLOOKUP(A1514,Inventory!$A$5:$B$5011, 2, FALSE),0)</f>
        <v>0</v>
      </c>
      <c r="C1514" s="66">
        <f t="shared" si="99"/>
        <v>0</v>
      </c>
      <c r="D1514" s="67"/>
      <c r="E1514" s="66" t="str">
        <f t="shared" si="100"/>
        <v/>
      </c>
      <c r="F1514" s="67"/>
      <c r="G1514" s="38" t="e">
        <f t="shared" si="101"/>
        <v>#VALUE!</v>
      </c>
      <c r="H1514" s="39"/>
      <c r="I1514" s="21"/>
      <c r="J1514" s="21"/>
      <c r="L1514">
        <f>IF(SUM($B$3:B1513) + B1514 &gt; $J$25, IF(SUM($B$3:B1513) &lt; $J$25, $J$25 - SUM($B$3:B1513), 0), B1514)</f>
        <v>0</v>
      </c>
      <c r="M1514">
        <f t="shared" si="98"/>
        <v>0</v>
      </c>
    </row>
    <row r="1515" spans="1:13" x14ac:dyDescent="0.25">
      <c r="A1515" s="21">
        <v>1513</v>
      </c>
      <c r="B1515" s="37">
        <f>IFERROR(VLOOKUP(A1515,Inventory!$A$5:$B$5011, 2, FALSE),0)</f>
        <v>0</v>
      </c>
      <c r="C1515" s="66">
        <f t="shared" si="99"/>
        <v>0</v>
      </c>
      <c r="D1515" s="67"/>
      <c r="E1515" s="66" t="str">
        <f t="shared" si="100"/>
        <v/>
      </c>
      <c r="F1515" s="67"/>
      <c r="G1515" s="38" t="e">
        <f t="shared" si="101"/>
        <v>#VALUE!</v>
      </c>
      <c r="H1515" s="39"/>
      <c r="I1515" s="21"/>
      <c r="J1515" s="21"/>
      <c r="L1515">
        <f>IF(SUM($B$3:B1514) + B1515 &gt; $J$25, IF(SUM($B$3:B1514) &lt; $J$25, $J$25 - SUM($B$3:B1514), 0), B1515)</f>
        <v>0</v>
      </c>
      <c r="M1515">
        <f t="shared" si="98"/>
        <v>0</v>
      </c>
    </row>
    <row r="1516" spans="1:13" x14ac:dyDescent="0.25">
      <c r="A1516" s="21">
        <v>1514</v>
      </c>
      <c r="B1516" s="37">
        <f>IFERROR(VLOOKUP(A1516,Inventory!$A$5:$B$5011, 2, FALSE),0)</f>
        <v>0</v>
      </c>
      <c r="C1516" s="66">
        <f t="shared" si="99"/>
        <v>0</v>
      </c>
      <c r="D1516" s="67"/>
      <c r="E1516" s="66" t="str">
        <f t="shared" si="100"/>
        <v/>
      </c>
      <c r="F1516" s="67"/>
      <c r="G1516" s="38" t="e">
        <f t="shared" si="101"/>
        <v>#VALUE!</v>
      </c>
      <c r="H1516" s="39"/>
      <c r="I1516" s="21"/>
      <c r="J1516" s="21"/>
      <c r="L1516">
        <f>IF(SUM($B$3:B1515) + B1516 &gt; $J$25, IF(SUM($B$3:B1515) &lt; $J$25, $J$25 - SUM($B$3:B1515), 0), B1516)</f>
        <v>0</v>
      </c>
      <c r="M1516">
        <f t="shared" si="98"/>
        <v>0</v>
      </c>
    </row>
    <row r="1517" spans="1:13" x14ac:dyDescent="0.25">
      <c r="A1517" s="21">
        <v>1515</v>
      </c>
      <c r="B1517" s="37">
        <f>IFERROR(VLOOKUP(A1517,Inventory!$A$5:$B$5011, 2, FALSE),0)</f>
        <v>0</v>
      </c>
      <c r="C1517" s="66">
        <f t="shared" si="99"/>
        <v>0</v>
      </c>
      <c r="D1517" s="67"/>
      <c r="E1517" s="66" t="str">
        <f t="shared" si="100"/>
        <v/>
      </c>
      <c r="F1517" s="67"/>
      <c r="G1517" s="38" t="e">
        <f t="shared" si="101"/>
        <v>#VALUE!</v>
      </c>
      <c r="H1517" s="39"/>
      <c r="I1517" s="21"/>
      <c r="J1517" s="21"/>
      <c r="L1517">
        <f>IF(SUM($B$3:B1516) + B1517 &gt; $J$25, IF(SUM($B$3:B1516) &lt; $J$25, $J$25 - SUM($B$3:B1516), 0), B1517)</f>
        <v>0</v>
      </c>
      <c r="M1517">
        <f t="shared" si="98"/>
        <v>0</v>
      </c>
    </row>
    <row r="1518" spans="1:13" x14ac:dyDescent="0.25">
      <c r="A1518" s="21">
        <v>1516</v>
      </c>
      <c r="B1518" s="37">
        <f>IFERROR(VLOOKUP(A1518,Inventory!$A$5:$B$5011, 2, FALSE),0)</f>
        <v>0</v>
      </c>
      <c r="C1518" s="66">
        <f t="shared" si="99"/>
        <v>0</v>
      </c>
      <c r="D1518" s="67"/>
      <c r="E1518" s="66" t="str">
        <f t="shared" si="100"/>
        <v/>
      </c>
      <c r="F1518" s="67"/>
      <c r="G1518" s="38" t="e">
        <f t="shared" si="101"/>
        <v>#VALUE!</v>
      </c>
      <c r="H1518" s="39"/>
      <c r="I1518" s="21"/>
      <c r="J1518" s="21"/>
      <c r="L1518">
        <f>IF(SUM($B$3:B1517) + B1518 &gt; $J$25, IF(SUM($B$3:B1517) &lt; $J$25, $J$25 - SUM($B$3:B1517), 0), B1518)</f>
        <v>0</v>
      </c>
      <c r="M1518">
        <f t="shared" si="98"/>
        <v>0</v>
      </c>
    </row>
    <row r="1519" spans="1:13" x14ac:dyDescent="0.25">
      <c r="A1519" s="21">
        <v>1517</v>
      </c>
      <c r="B1519" s="37">
        <f>IFERROR(VLOOKUP(A1519,Inventory!$A$5:$B$5011, 2, FALSE),0)</f>
        <v>0</v>
      </c>
      <c r="C1519" s="66">
        <f t="shared" si="99"/>
        <v>0</v>
      </c>
      <c r="D1519" s="67"/>
      <c r="E1519" s="66" t="str">
        <f t="shared" si="100"/>
        <v/>
      </c>
      <c r="F1519" s="67"/>
      <c r="G1519" s="38" t="e">
        <f t="shared" si="101"/>
        <v>#VALUE!</v>
      </c>
      <c r="H1519" s="39"/>
      <c r="I1519" s="21"/>
      <c r="J1519" s="21"/>
      <c r="L1519">
        <f>IF(SUM($B$3:B1518) + B1519 &gt; $J$25, IF(SUM($B$3:B1518) &lt; $J$25, $J$25 - SUM($B$3:B1518), 0), B1519)</f>
        <v>0</v>
      </c>
      <c r="M1519">
        <f t="shared" si="98"/>
        <v>0</v>
      </c>
    </row>
    <row r="1520" spans="1:13" x14ac:dyDescent="0.25">
      <c r="A1520" s="21">
        <v>1518</v>
      </c>
      <c r="B1520" s="37">
        <f>IFERROR(VLOOKUP(A1520,Inventory!$A$5:$B$5011, 2, FALSE),0)</f>
        <v>0</v>
      </c>
      <c r="C1520" s="66">
        <f t="shared" si="99"/>
        <v>0</v>
      </c>
      <c r="D1520" s="67"/>
      <c r="E1520" s="66" t="str">
        <f t="shared" si="100"/>
        <v/>
      </c>
      <c r="F1520" s="67"/>
      <c r="G1520" s="38" t="e">
        <f t="shared" si="101"/>
        <v>#VALUE!</v>
      </c>
      <c r="H1520" s="39"/>
      <c r="I1520" s="21"/>
      <c r="J1520" s="21"/>
      <c r="L1520">
        <f>IF(SUM($B$3:B1519) + B1520 &gt; $J$25, IF(SUM($B$3:B1519) &lt; $J$25, $J$25 - SUM($B$3:B1519), 0), B1520)</f>
        <v>0</v>
      </c>
      <c r="M1520">
        <f t="shared" si="98"/>
        <v>0</v>
      </c>
    </row>
    <row r="1521" spans="1:13" x14ac:dyDescent="0.25">
      <c r="A1521" s="21">
        <v>1519</v>
      </c>
      <c r="B1521" s="37">
        <f>IFERROR(VLOOKUP(A1521,Inventory!$A$5:$B$5011, 2, FALSE),0)</f>
        <v>0</v>
      </c>
      <c r="C1521" s="66">
        <f t="shared" si="99"/>
        <v>0</v>
      </c>
      <c r="D1521" s="67"/>
      <c r="E1521" s="66" t="str">
        <f t="shared" si="100"/>
        <v/>
      </c>
      <c r="F1521" s="67"/>
      <c r="G1521" s="38" t="e">
        <f t="shared" si="101"/>
        <v>#VALUE!</v>
      </c>
      <c r="H1521" s="39"/>
      <c r="I1521" s="21"/>
      <c r="J1521" s="21"/>
      <c r="L1521">
        <f>IF(SUM($B$3:B1520) + B1521 &gt; $J$25, IF(SUM($B$3:B1520) &lt; $J$25, $J$25 - SUM($B$3:B1520), 0), B1521)</f>
        <v>0</v>
      </c>
      <c r="M1521">
        <f t="shared" si="98"/>
        <v>0</v>
      </c>
    </row>
    <row r="1522" spans="1:13" x14ac:dyDescent="0.25">
      <c r="A1522" s="21">
        <v>1520</v>
      </c>
      <c r="B1522" s="37">
        <f>IFERROR(VLOOKUP(A1522,Inventory!$A$5:$B$5011, 2, FALSE),0)</f>
        <v>0</v>
      </c>
      <c r="C1522" s="66">
        <f t="shared" si="99"/>
        <v>0</v>
      </c>
      <c r="D1522" s="67"/>
      <c r="E1522" s="66" t="str">
        <f t="shared" si="100"/>
        <v/>
      </c>
      <c r="F1522" s="67"/>
      <c r="G1522" s="38" t="e">
        <f t="shared" si="101"/>
        <v>#VALUE!</v>
      </c>
      <c r="H1522" s="39"/>
      <c r="I1522" s="21"/>
      <c r="J1522" s="21"/>
      <c r="L1522">
        <f>IF(SUM($B$3:B1521) + B1522 &gt; $J$25, IF(SUM($B$3:B1521) &lt; $J$25, $J$25 - SUM($B$3:B1521), 0), B1522)</f>
        <v>0</v>
      </c>
      <c r="M1522">
        <f t="shared" si="98"/>
        <v>0</v>
      </c>
    </row>
    <row r="1523" spans="1:13" x14ac:dyDescent="0.25">
      <c r="A1523" s="21">
        <v>1521</v>
      </c>
      <c r="B1523" s="37">
        <f>IFERROR(VLOOKUP(A1523,Inventory!$A$5:$B$5011, 2, FALSE),0)</f>
        <v>0</v>
      </c>
      <c r="C1523" s="66">
        <f t="shared" si="99"/>
        <v>0</v>
      </c>
      <c r="D1523" s="67"/>
      <c r="E1523" s="66" t="str">
        <f t="shared" si="100"/>
        <v/>
      </c>
      <c r="F1523" s="67"/>
      <c r="G1523" s="38" t="e">
        <f t="shared" si="101"/>
        <v>#VALUE!</v>
      </c>
      <c r="H1523" s="39"/>
      <c r="I1523" s="21"/>
      <c r="J1523" s="21"/>
      <c r="L1523">
        <f>IF(SUM($B$3:B1522) + B1523 &gt; $J$25, IF(SUM($B$3:B1522) &lt; $J$25, $J$25 - SUM($B$3:B1522), 0), B1523)</f>
        <v>0</v>
      </c>
      <c r="M1523">
        <f t="shared" si="98"/>
        <v>0</v>
      </c>
    </row>
    <row r="1524" spans="1:13" x14ac:dyDescent="0.25">
      <c r="A1524" s="21">
        <v>1522</v>
      </c>
      <c r="B1524" s="37">
        <f>IFERROR(VLOOKUP(A1524,Inventory!$A$5:$B$5011, 2, FALSE),0)</f>
        <v>0</v>
      </c>
      <c r="C1524" s="66">
        <f t="shared" si="99"/>
        <v>0</v>
      </c>
      <c r="D1524" s="67"/>
      <c r="E1524" s="66" t="str">
        <f t="shared" si="100"/>
        <v/>
      </c>
      <c r="F1524" s="67"/>
      <c r="G1524" s="38" t="e">
        <f t="shared" si="101"/>
        <v>#VALUE!</v>
      </c>
      <c r="H1524" s="39"/>
      <c r="I1524" s="21"/>
      <c r="J1524" s="21"/>
      <c r="L1524">
        <f>IF(SUM($B$3:B1523) + B1524 &gt; $J$25, IF(SUM($B$3:B1523) &lt; $J$25, $J$25 - SUM($B$3:B1523), 0), B1524)</f>
        <v>0</v>
      </c>
      <c r="M1524">
        <f t="shared" si="98"/>
        <v>0</v>
      </c>
    </row>
    <row r="1525" spans="1:13" x14ac:dyDescent="0.25">
      <c r="A1525" s="21">
        <v>1523</v>
      </c>
      <c r="B1525" s="37">
        <f>IFERROR(VLOOKUP(A1525,Inventory!$A$5:$B$5011, 2, FALSE),0)</f>
        <v>0</v>
      </c>
      <c r="C1525" s="66">
        <f t="shared" si="99"/>
        <v>0</v>
      </c>
      <c r="D1525" s="67"/>
      <c r="E1525" s="66" t="str">
        <f t="shared" si="100"/>
        <v/>
      </c>
      <c r="F1525" s="67"/>
      <c r="G1525" s="38" t="e">
        <f t="shared" si="101"/>
        <v>#VALUE!</v>
      </c>
      <c r="H1525" s="39"/>
      <c r="I1525" s="21"/>
      <c r="J1525" s="21"/>
      <c r="L1525">
        <f>IF(SUM($B$3:B1524) + B1525 &gt; $J$25, IF(SUM($B$3:B1524) &lt; $J$25, $J$25 - SUM($B$3:B1524), 0), B1525)</f>
        <v>0</v>
      </c>
      <c r="M1525">
        <f t="shared" si="98"/>
        <v>0</v>
      </c>
    </row>
    <row r="1526" spans="1:13" x14ac:dyDescent="0.25">
      <c r="A1526" s="21">
        <v>1524</v>
      </c>
      <c r="B1526" s="37">
        <f>IFERROR(VLOOKUP(A1526,Inventory!$A$5:$B$5011, 2, FALSE),0)</f>
        <v>0</v>
      </c>
      <c r="C1526" s="66">
        <f t="shared" si="99"/>
        <v>0</v>
      </c>
      <c r="D1526" s="67"/>
      <c r="E1526" s="66" t="str">
        <f t="shared" si="100"/>
        <v/>
      </c>
      <c r="F1526" s="67"/>
      <c r="G1526" s="38" t="e">
        <f t="shared" si="101"/>
        <v>#VALUE!</v>
      </c>
      <c r="H1526" s="39"/>
      <c r="I1526" s="21"/>
      <c r="J1526" s="21"/>
      <c r="L1526">
        <f>IF(SUM($B$3:B1525) + B1526 &gt; $J$25, IF(SUM($B$3:B1525) &lt; $J$25, $J$25 - SUM($B$3:B1525), 0), B1526)</f>
        <v>0</v>
      </c>
      <c r="M1526">
        <f t="shared" si="98"/>
        <v>0</v>
      </c>
    </row>
    <row r="1527" spans="1:13" x14ac:dyDescent="0.25">
      <c r="A1527" s="21">
        <v>1525</v>
      </c>
      <c r="B1527" s="37">
        <f>IFERROR(VLOOKUP(A1527,Inventory!$A$5:$B$5011, 2, FALSE),0)</f>
        <v>0</v>
      </c>
      <c r="C1527" s="66">
        <f t="shared" si="99"/>
        <v>0</v>
      </c>
      <c r="D1527" s="67"/>
      <c r="E1527" s="66" t="str">
        <f t="shared" si="100"/>
        <v/>
      </c>
      <c r="F1527" s="67"/>
      <c r="G1527" s="38" t="e">
        <f t="shared" si="101"/>
        <v>#VALUE!</v>
      </c>
      <c r="H1527" s="39"/>
      <c r="I1527" s="21"/>
      <c r="J1527" s="21"/>
      <c r="L1527">
        <f>IF(SUM($B$3:B1526) + B1527 &gt; $J$25, IF(SUM($B$3:B1526) &lt; $J$25, $J$25 - SUM($B$3:B1526), 0), B1527)</f>
        <v>0</v>
      </c>
      <c r="M1527">
        <f t="shared" si="98"/>
        <v>0</v>
      </c>
    </row>
    <row r="1528" spans="1:13" x14ac:dyDescent="0.25">
      <c r="A1528" s="21">
        <v>1526</v>
      </c>
      <c r="B1528" s="37">
        <f>IFERROR(VLOOKUP(A1528,Inventory!$A$5:$B$5011, 2, FALSE),0)</f>
        <v>0</v>
      </c>
      <c r="C1528" s="66">
        <f t="shared" si="99"/>
        <v>0</v>
      </c>
      <c r="D1528" s="67"/>
      <c r="E1528" s="66" t="str">
        <f t="shared" si="100"/>
        <v/>
      </c>
      <c r="F1528" s="67"/>
      <c r="G1528" s="38" t="e">
        <f t="shared" si="101"/>
        <v>#VALUE!</v>
      </c>
      <c r="H1528" s="39"/>
      <c r="I1528" s="21"/>
      <c r="J1528" s="21"/>
      <c r="L1528">
        <f>IF(SUM($B$3:B1527) + B1528 &gt; $J$25, IF(SUM($B$3:B1527) &lt; $J$25, $J$25 - SUM($B$3:B1527), 0), B1528)</f>
        <v>0</v>
      </c>
      <c r="M1528">
        <f t="shared" si="98"/>
        <v>0</v>
      </c>
    </row>
    <row r="1529" spans="1:13" x14ac:dyDescent="0.25">
      <c r="A1529" s="21">
        <v>1527</v>
      </c>
      <c r="B1529" s="37">
        <f>IFERROR(VLOOKUP(A1529,Inventory!$A$5:$B$5011, 2, FALSE),0)</f>
        <v>0</v>
      </c>
      <c r="C1529" s="66">
        <f t="shared" si="99"/>
        <v>0</v>
      </c>
      <c r="D1529" s="67"/>
      <c r="E1529" s="66" t="str">
        <f t="shared" si="100"/>
        <v/>
      </c>
      <c r="F1529" s="67"/>
      <c r="G1529" s="38" t="e">
        <f t="shared" si="101"/>
        <v>#VALUE!</v>
      </c>
      <c r="H1529" s="39"/>
      <c r="I1529" s="21"/>
      <c r="J1529" s="21"/>
      <c r="L1529">
        <f>IF(SUM($B$3:B1528) + B1529 &gt; $J$25, IF(SUM($B$3:B1528) &lt; $J$25, $J$25 - SUM($B$3:B1528), 0), B1529)</f>
        <v>0</v>
      </c>
      <c r="M1529">
        <f t="shared" si="98"/>
        <v>0</v>
      </c>
    </row>
    <row r="1530" spans="1:13" x14ac:dyDescent="0.25">
      <c r="A1530" s="21">
        <v>1528</v>
      </c>
      <c r="B1530" s="37">
        <f>IFERROR(VLOOKUP(A1530,Inventory!$A$5:$B$5011, 2, FALSE),0)</f>
        <v>0</v>
      </c>
      <c r="C1530" s="66">
        <f t="shared" si="99"/>
        <v>0</v>
      </c>
      <c r="D1530" s="67"/>
      <c r="E1530" s="66" t="str">
        <f t="shared" si="100"/>
        <v/>
      </c>
      <c r="F1530" s="67"/>
      <c r="G1530" s="38" t="e">
        <f t="shared" si="101"/>
        <v>#VALUE!</v>
      </c>
      <c r="H1530" s="39"/>
      <c r="I1530" s="21"/>
      <c r="J1530" s="21"/>
      <c r="L1530">
        <f>IF(SUM($B$3:B1529) + B1530 &gt; $J$25, IF(SUM($B$3:B1529) &lt; $J$25, $J$25 - SUM($B$3:B1529), 0), B1530)</f>
        <v>0</v>
      </c>
      <c r="M1530">
        <f t="shared" si="98"/>
        <v>0</v>
      </c>
    </row>
    <row r="1531" spans="1:13" x14ac:dyDescent="0.25">
      <c r="A1531" s="21">
        <v>1529</v>
      </c>
      <c r="B1531" s="37">
        <f>IFERROR(VLOOKUP(A1531,Inventory!$A$5:$B$5011, 2, FALSE),0)</f>
        <v>0</v>
      </c>
      <c r="C1531" s="66">
        <f t="shared" si="99"/>
        <v>0</v>
      </c>
      <c r="D1531" s="67"/>
      <c r="E1531" s="66" t="str">
        <f t="shared" si="100"/>
        <v/>
      </c>
      <c r="F1531" s="67"/>
      <c r="G1531" s="38" t="e">
        <f t="shared" si="101"/>
        <v>#VALUE!</v>
      </c>
      <c r="H1531" s="39"/>
      <c r="I1531" s="21"/>
      <c r="J1531" s="21"/>
      <c r="L1531">
        <f>IF(SUM($B$3:B1530) + B1531 &gt; $J$25, IF(SUM($B$3:B1530) &lt; $J$25, $J$25 - SUM($B$3:B1530), 0), B1531)</f>
        <v>0</v>
      </c>
      <c r="M1531">
        <f t="shared" si="98"/>
        <v>0</v>
      </c>
    </row>
    <row r="1532" spans="1:13" x14ac:dyDescent="0.25">
      <c r="A1532" s="21">
        <v>1530</v>
      </c>
      <c r="B1532" s="37">
        <f>IFERROR(VLOOKUP(A1532,Inventory!$A$5:$B$5011, 2, FALSE),0)</f>
        <v>0</v>
      </c>
      <c r="C1532" s="66">
        <f t="shared" si="99"/>
        <v>0</v>
      </c>
      <c r="D1532" s="67"/>
      <c r="E1532" s="66" t="str">
        <f t="shared" si="100"/>
        <v/>
      </c>
      <c r="F1532" s="67"/>
      <c r="G1532" s="38" t="e">
        <f t="shared" si="101"/>
        <v>#VALUE!</v>
      </c>
      <c r="H1532" s="39"/>
      <c r="I1532" s="21"/>
      <c r="J1532" s="21"/>
      <c r="L1532">
        <f>IF(SUM($B$3:B1531) + B1532 &gt; $J$25, IF(SUM($B$3:B1531) &lt; $J$25, $J$25 - SUM($B$3:B1531), 0), B1532)</f>
        <v>0</v>
      </c>
      <c r="M1532">
        <f t="shared" si="98"/>
        <v>0</v>
      </c>
    </row>
    <row r="1533" spans="1:13" x14ac:dyDescent="0.25">
      <c r="A1533" s="21">
        <v>1531</v>
      </c>
      <c r="B1533" s="37">
        <f>IFERROR(VLOOKUP(A1533,Inventory!$A$5:$B$5011, 2, FALSE),0)</f>
        <v>0</v>
      </c>
      <c r="C1533" s="66">
        <f t="shared" si="99"/>
        <v>0</v>
      </c>
      <c r="D1533" s="67"/>
      <c r="E1533" s="66" t="str">
        <f t="shared" si="100"/>
        <v/>
      </c>
      <c r="F1533" s="67"/>
      <c r="G1533" s="38" t="e">
        <f t="shared" si="101"/>
        <v>#VALUE!</v>
      </c>
      <c r="H1533" s="39"/>
      <c r="I1533" s="21"/>
      <c r="J1533" s="21"/>
      <c r="L1533">
        <f>IF(SUM($B$3:B1532) + B1533 &gt; $J$25, IF(SUM($B$3:B1532) &lt; $J$25, $J$25 - SUM($B$3:B1532), 0), B1533)</f>
        <v>0</v>
      </c>
      <c r="M1533">
        <f t="shared" si="98"/>
        <v>0</v>
      </c>
    </row>
    <row r="1534" spans="1:13" x14ac:dyDescent="0.25">
      <c r="A1534" s="21">
        <v>1532</v>
      </c>
      <c r="B1534" s="37">
        <f>IFERROR(VLOOKUP(A1534,Inventory!$A$5:$B$5011, 2, FALSE),0)</f>
        <v>0</v>
      </c>
      <c r="C1534" s="66">
        <f t="shared" si="99"/>
        <v>0</v>
      </c>
      <c r="D1534" s="67"/>
      <c r="E1534" s="66" t="str">
        <f t="shared" si="100"/>
        <v/>
      </c>
      <c r="F1534" s="67"/>
      <c r="G1534" s="38" t="e">
        <f t="shared" si="101"/>
        <v>#VALUE!</v>
      </c>
      <c r="H1534" s="39"/>
      <c r="I1534" s="21"/>
      <c r="J1534" s="21"/>
      <c r="L1534">
        <f>IF(SUM($B$3:B1533) + B1534 &gt; $J$25, IF(SUM($B$3:B1533) &lt; $J$25, $J$25 - SUM($B$3:B1533), 0), B1534)</f>
        <v>0</v>
      </c>
      <c r="M1534">
        <f t="shared" si="98"/>
        <v>0</v>
      </c>
    </row>
    <row r="1535" spans="1:13" x14ac:dyDescent="0.25">
      <c r="A1535" s="21">
        <v>1533</v>
      </c>
      <c r="B1535" s="37">
        <f>IFERROR(VLOOKUP(A1535,Inventory!$A$5:$B$5011, 2, FALSE),0)</f>
        <v>0</v>
      </c>
      <c r="C1535" s="66">
        <f t="shared" si="99"/>
        <v>0</v>
      </c>
      <c r="D1535" s="67"/>
      <c r="E1535" s="66" t="str">
        <f t="shared" si="100"/>
        <v/>
      </c>
      <c r="F1535" s="67"/>
      <c r="G1535" s="38" t="e">
        <f t="shared" si="101"/>
        <v>#VALUE!</v>
      </c>
      <c r="H1535" s="39"/>
      <c r="I1535" s="21"/>
      <c r="J1535" s="21"/>
      <c r="L1535">
        <f>IF(SUM($B$3:B1534) + B1535 &gt; $J$25, IF(SUM($B$3:B1534) &lt; $J$25, $J$25 - SUM($B$3:B1534), 0), B1535)</f>
        <v>0</v>
      </c>
      <c r="M1535">
        <f t="shared" si="98"/>
        <v>0</v>
      </c>
    </row>
    <row r="1536" spans="1:13" x14ac:dyDescent="0.25">
      <c r="A1536" s="21">
        <v>1534</v>
      </c>
      <c r="B1536" s="37">
        <f>IFERROR(VLOOKUP(A1536,Inventory!$A$5:$B$5011, 2, FALSE),0)</f>
        <v>0</v>
      </c>
      <c r="C1536" s="66">
        <f t="shared" si="99"/>
        <v>0</v>
      </c>
      <c r="D1536" s="67"/>
      <c r="E1536" s="66" t="str">
        <f t="shared" si="100"/>
        <v/>
      </c>
      <c r="F1536" s="67"/>
      <c r="G1536" s="38" t="e">
        <f t="shared" si="101"/>
        <v>#VALUE!</v>
      </c>
      <c r="H1536" s="39"/>
      <c r="I1536" s="21"/>
      <c r="J1536" s="21"/>
      <c r="L1536">
        <f>IF(SUM($B$3:B1535) + B1536 &gt; $J$25, IF(SUM($B$3:B1535) &lt; $J$25, $J$25 - SUM($B$3:B1535), 0), B1536)</f>
        <v>0</v>
      </c>
      <c r="M1536">
        <f t="shared" si="98"/>
        <v>0</v>
      </c>
    </row>
    <row r="1537" spans="1:13" x14ac:dyDescent="0.25">
      <c r="A1537" s="21">
        <v>1535</v>
      </c>
      <c r="B1537" s="37">
        <f>IFERROR(VLOOKUP(A1537,Inventory!$A$5:$B$5011, 2, FALSE),0)</f>
        <v>0</v>
      </c>
      <c r="C1537" s="66">
        <f t="shared" si="99"/>
        <v>0</v>
      </c>
      <c r="D1537" s="67"/>
      <c r="E1537" s="66" t="str">
        <f t="shared" si="100"/>
        <v/>
      </c>
      <c r="F1537" s="67"/>
      <c r="G1537" s="38" t="e">
        <f t="shared" si="101"/>
        <v>#VALUE!</v>
      </c>
      <c r="H1537" s="39"/>
      <c r="I1537" s="21"/>
      <c r="J1537" s="21"/>
      <c r="L1537">
        <f>IF(SUM($B$3:B1536) + B1537 &gt; $J$25, IF(SUM($B$3:B1536) &lt; $J$25, $J$25 - SUM($B$3:B1536), 0), B1537)</f>
        <v>0</v>
      </c>
      <c r="M1537">
        <f t="shared" si="98"/>
        <v>0</v>
      </c>
    </row>
    <row r="1538" spans="1:13" x14ac:dyDescent="0.25">
      <c r="A1538" s="21">
        <v>1536</v>
      </c>
      <c r="B1538" s="37">
        <f>IFERROR(VLOOKUP(A1538,Inventory!$A$5:$B$5011, 2, FALSE),0)</f>
        <v>0</v>
      </c>
      <c r="C1538" s="66">
        <f t="shared" si="99"/>
        <v>0</v>
      </c>
      <c r="D1538" s="67"/>
      <c r="E1538" s="66" t="str">
        <f t="shared" si="100"/>
        <v/>
      </c>
      <c r="F1538" s="67"/>
      <c r="G1538" s="38" t="e">
        <f t="shared" si="101"/>
        <v>#VALUE!</v>
      </c>
      <c r="H1538" s="39"/>
      <c r="I1538" s="21"/>
      <c r="J1538" s="21"/>
      <c r="L1538">
        <f>IF(SUM($B$3:B1537) + B1538 &gt; $J$25, IF(SUM($B$3:B1537) &lt; $J$25, $J$25 - SUM($B$3:B1537), 0), B1538)</f>
        <v>0</v>
      </c>
      <c r="M1538">
        <f t="shared" si="98"/>
        <v>0</v>
      </c>
    </row>
    <row r="1539" spans="1:13" x14ac:dyDescent="0.25">
      <c r="A1539" s="21">
        <v>1537</v>
      </c>
      <c r="B1539" s="37">
        <f>IFERROR(VLOOKUP(A1539,Inventory!$A$5:$B$5011, 2, FALSE),0)</f>
        <v>0</v>
      </c>
      <c r="C1539" s="66">
        <f t="shared" si="99"/>
        <v>0</v>
      </c>
      <c r="D1539" s="67"/>
      <c r="E1539" s="66" t="str">
        <f t="shared" si="100"/>
        <v/>
      </c>
      <c r="F1539" s="67"/>
      <c r="G1539" s="38" t="e">
        <f t="shared" si="101"/>
        <v>#VALUE!</v>
      </c>
      <c r="H1539" s="39"/>
      <c r="I1539" s="21"/>
      <c r="J1539" s="21"/>
      <c r="L1539">
        <f>IF(SUM($B$3:B1538) + B1539 &gt; $J$25, IF(SUM($B$3:B1538) &lt; $J$25, $J$25 - SUM($B$3:B1538), 0), B1539)</f>
        <v>0</v>
      </c>
      <c r="M1539">
        <f t="shared" si="98"/>
        <v>0</v>
      </c>
    </row>
    <row r="1540" spans="1:13" x14ac:dyDescent="0.25">
      <c r="A1540" s="21">
        <v>1538</v>
      </c>
      <c r="B1540" s="37">
        <f>IFERROR(VLOOKUP(A1540,Inventory!$A$5:$B$5011, 2, FALSE),0)</f>
        <v>0</v>
      </c>
      <c r="C1540" s="66">
        <f t="shared" si="99"/>
        <v>0</v>
      </c>
      <c r="D1540" s="67"/>
      <c r="E1540" s="66" t="str">
        <f t="shared" si="100"/>
        <v/>
      </c>
      <c r="F1540" s="67"/>
      <c r="G1540" s="38" t="e">
        <f t="shared" si="101"/>
        <v>#VALUE!</v>
      </c>
      <c r="H1540" s="39"/>
      <c r="I1540" s="21"/>
      <c r="J1540" s="21"/>
      <c r="L1540">
        <f>IF(SUM($B$3:B1539) + B1540 &gt; $J$25, IF(SUM($B$3:B1539) &lt; $J$25, $J$25 - SUM($B$3:B1539), 0), B1540)</f>
        <v>0</v>
      </c>
      <c r="M1540">
        <f t="shared" si="98"/>
        <v>0</v>
      </c>
    </row>
    <row r="1541" spans="1:13" x14ac:dyDescent="0.25">
      <c r="A1541" s="21">
        <v>1539</v>
      </c>
      <c r="B1541" s="37">
        <f>IFERROR(VLOOKUP(A1541,Inventory!$A$5:$B$5011, 2, FALSE),0)</f>
        <v>0</v>
      </c>
      <c r="C1541" s="66">
        <f t="shared" si="99"/>
        <v>0</v>
      </c>
      <c r="D1541" s="67"/>
      <c r="E1541" s="66" t="str">
        <f t="shared" si="100"/>
        <v/>
      </c>
      <c r="F1541" s="67"/>
      <c r="G1541" s="38" t="e">
        <f t="shared" si="101"/>
        <v>#VALUE!</v>
      </c>
      <c r="H1541" s="39"/>
      <c r="I1541" s="21"/>
      <c r="J1541" s="21"/>
      <c r="L1541">
        <f>IF(SUM($B$3:B1540) + B1541 &gt; $J$25, IF(SUM($B$3:B1540) &lt; $J$25, $J$25 - SUM($B$3:B1540), 0), B1541)</f>
        <v>0</v>
      </c>
      <c r="M1541">
        <f t="shared" ref="M1541:M1604" si="102">IF(L1540&gt;=$J$25,L1541,(L1541+L1540))</f>
        <v>0</v>
      </c>
    </row>
    <row r="1542" spans="1:13" x14ac:dyDescent="0.25">
      <c r="A1542" s="21">
        <v>1540</v>
      </c>
      <c r="B1542" s="37">
        <f>IFERROR(VLOOKUP(A1542,Inventory!$A$5:$B$5011, 2, FALSE),0)</f>
        <v>0</v>
      </c>
      <c r="C1542" s="66">
        <f t="shared" si="99"/>
        <v>0</v>
      </c>
      <c r="D1542" s="67"/>
      <c r="E1542" s="66" t="str">
        <f t="shared" si="100"/>
        <v/>
      </c>
      <c r="F1542" s="67"/>
      <c r="G1542" s="38" t="e">
        <f t="shared" si="101"/>
        <v>#VALUE!</v>
      </c>
      <c r="H1542" s="39"/>
      <c r="I1542" s="21"/>
      <c r="J1542" s="21"/>
      <c r="L1542">
        <f>IF(SUM($B$3:B1541) + B1542 &gt; $J$25, IF(SUM($B$3:B1541) &lt; $J$25, $J$25 - SUM($B$3:B1541), 0), B1542)</f>
        <v>0</v>
      </c>
      <c r="M1542">
        <f t="shared" si="102"/>
        <v>0</v>
      </c>
    </row>
    <row r="1543" spans="1:13" x14ac:dyDescent="0.25">
      <c r="A1543" s="21">
        <v>1541</v>
      </c>
      <c r="B1543" s="37">
        <f>IFERROR(VLOOKUP(A1543,Inventory!$A$5:$B$5011, 2, FALSE),0)</f>
        <v>0</v>
      </c>
      <c r="C1543" s="66">
        <f t="shared" si="99"/>
        <v>0</v>
      </c>
      <c r="D1543" s="67"/>
      <c r="E1543" s="66" t="str">
        <f t="shared" si="100"/>
        <v/>
      </c>
      <c r="F1543" s="67"/>
      <c r="G1543" s="38" t="e">
        <f t="shared" si="101"/>
        <v>#VALUE!</v>
      </c>
      <c r="H1543" s="39"/>
      <c r="I1543" s="21"/>
      <c r="J1543" s="21"/>
      <c r="L1543">
        <f>IF(SUM($B$3:B1542) + B1543 &gt; $J$25, IF(SUM($B$3:B1542) &lt; $J$25, $J$25 - SUM($B$3:B1542), 0), B1543)</f>
        <v>0</v>
      </c>
      <c r="M1543">
        <f t="shared" si="102"/>
        <v>0</v>
      </c>
    </row>
    <row r="1544" spans="1:13" x14ac:dyDescent="0.25">
      <c r="A1544" s="21">
        <v>1542</v>
      </c>
      <c r="B1544" s="37">
        <f>IFERROR(VLOOKUP(A1544,Inventory!$A$5:$B$5011, 2, FALSE),0)</f>
        <v>0</v>
      </c>
      <c r="C1544" s="66">
        <f t="shared" si="99"/>
        <v>0</v>
      </c>
      <c r="D1544" s="67"/>
      <c r="E1544" s="66" t="str">
        <f t="shared" si="100"/>
        <v/>
      </c>
      <c r="F1544" s="67"/>
      <c r="G1544" s="38" t="e">
        <f t="shared" si="101"/>
        <v>#VALUE!</v>
      </c>
      <c r="H1544" s="39"/>
      <c r="I1544" s="21"/>
      <c r="J1544" s="21"/>
      <c r="L1544">
        <f>IF(SUM($B$3:B1543) + B1544 &gt; $J$25, IF(SUM($B$3:B1543) &lt; $J$25, $J$25 - SUM($B$3:B1543), 0), B1544)</f>
        <v>0</v>
      </c>
      <c r="M1544">
        <f t="shared" si="102"/>
        <v>0</v>
      </c>
    </row>
    <row r="1545" spans="1:13" x14ac:dyDescent="0.25">
      <c r="A1545" s="21">
        <v>1543</v>
      </c>
      <c r="B1545" s="37">
        <f>IFERROR(VLOOKUP(A1545,Inventory!$A$5:$B$5011, 2, FALSE),0)</f>
        <v>0</v>
      </c>
      <c r="C1545" s="66">
        <f t="shared" si="99"/>
        <v>0</v>
      </c>
      <c r="D1545" s="67"/>
      <c r="E1545" s="66" t="str">
        <f t="shared" si="100"/>
        <v/>
      </c>
      <c r="F1545" s="67"/>
      <c r="G1545" s="38" t="e">
        <f t="shared" si="101"/>
        <v>#VALUE!</v>
      </c>
      <c r="H1545" s="39"/>
      <c r="I1545" s="21"/>
      <c r="J1545" s="21"/>
      <c r="L1545">
        <f>IF(SUM($B$3:B1544) + B1545 &gt; $J$25, IF(SUM($B$3:B1544) &lt; $J$25, $J$25 - SUM($B$3:B1544), 0), B1545)</f>
        <v>0</v>
      </c>
      <c r="M1545">
        <f t="shared" si="102"/>
        <v>0</v>
      </c>
    </row>
    <row r="1546" spans="1:13" x14ac:dyDescent="0.25">
      <c r="A1546" s="21">
        <v>1544</v>
      </c>
      <c r="B1546" s="37">
        <f>IFERROR(VLOOKUP(A1546,Inventory!$A$5:$B$5011, 2, FALSE),0)</f>
        <v>0</v>
      </c>
      <c r="C1546" s="66">
        <f t="shared" si="99"/>
        <v>0</v>
      </c>
      <c r="D1546" s="67"/>
      <c r="E1546" s="66" t="str">
        <f t="shared" si="100"/>
        <v/>
      </c>
      <c r="F1546" s="67"/>
      <c r="G1546" s="38" t="e">
        <f t="shared" si="101"/>
        <v>#VALUE!</v>
      </c>
      <c r="H1546" s="39"/>
      <c r="I1546" s="21"/>
      <c r="J1546" s="21"/>
      <c r="L1546">
        <f>IF(SUM($B$3:B1545) + B1546 &gt; $J$25, IF(SUM($B$3:B1545) &lt; $J$25, $J$25 - SUM($B$3:B1545), 0), B1546)</f>
        <v>0</v>
      </c>
      <c r="M1546">
        <f t="shared" si="102"/>
        <v>0</v>
      </c>
    </row>
    <row r="1547" spans="1:13" x14ac:dyDescent="0.25">
      <c r="A1547" s="21">
        <v>1545</v>
      </c>
      <c r="B1547" s="37">
        <f>IFERROR(VLOOKUP(A1547,Inventory!$A$5:$B$5011, 2, FALSE),0)</f>
        <v>0</v>
      </c>
      <c r="C1547" s="66">
        <f t="shared" si="99"/>
        <v>0</v>
      </c>
      <c r="D1547" s="67"/>
      <c r="E1547" s="66" t="str">
        <f t="shared" si="100"/>
        <v/>
      </c>
      <c r="F1547" s="67"/>
      <c r="G1547" s="38" t="e">
        <f t="shared" si="101"/>
        <v>#VALUE!</v>
      </c>
      <c r="H1547" s="39"/>
      <c r="I1547" s="21"/>
      <c r="J1547" s="21"/>
      <c r="L1547">
        <f>IF(SUM($B$3:B1546) + B1547 &gt; $J$25, IF(SUM($B$3:B1546) &lt; $J$25, $J$25 - SUM($B$3:B1546), 0), B1547)</f>
        <v>0</v>
      </c>
      <c r="M1547">
        <f t="shared" si="102"/>
        <v>0</v>
      </c>
    </row>
    <row r="1548" spans="1:13" x14ac:dyDescent="0.25">
      <c r="A1548" s="21">
        <v>1546</v>
      </c>
      <c r="B1548" s="37">
        <f>IFERROR(VLOOKUP(A1548,Inventory!$A$5:$B$5011, 2, FALSE),0)</f>
        <v>0</v>
      </c>
      <c r="C1548" s="66">
        <f t="shared" si="99"/>
        <v>0</v>
      </c>
      <c r="D1548" s="67"/>
      <c r="E1548" s="66" t="str">
        <f t="shared" si="100"/>
        <v/>
      </c>
      <c r="F1548" s="67"/>
      <c r="G1548" s="38" t="e">
        <f t="shared" si="101"/>
        <v>#VALUE!</v>
      </c>
      <c r="H1548" s="39"/>
      <c r="I1548" s="21"/>
      <c r="J1548" s="21"/>
      <c r="L1548">
        <f>IF(SUM($B$3:B1547) + B1548 &gt; $J$25, IF(SUM($B$3:B1547) &lt; $J$25, $J$25 - SUM($B$3:B1547), 0), B1548)</f>
        <v>0</v>
      </c>
      <c r="M1548">
        <f t="shared" si="102"/>
        <v>0</v>
      </c>
    </row>
    <row r="1549" spans="1:13" x14ac:dyDescent="0.25">
      <c r="A1549" s="21">
        <v>1547</v>
      </c>
      <c r="B1549" s="37">
        <f>IFERROR(VLOOKUP(A1549,Inventory!$A$5:$B$5011, 2, FALSE),0)</f>
        <v>0</v>
      </c>
      <c r="C1549" s="66">
        <f t="shared" si="99"/>
        <v>0</v>
      </c>
      <c r="D1549" s="67"/>
      <c r="E1549" s="66" t="str">
        <f t="shared" si="100"/>
        <v/>
      </c>
      <c r="F1549" s="67"/>
      <c r="G1549" s="38" t="e">
        <f t="shared" si="101"/>
        <v>#VALUE!</v>
      </c>
      <c r="H1549" s="39"/>
      <c r="I1549" s="21"/>
      <c r="J1549" s="21"/>
      <c r="L1549">
        <f>IF(SUM($B$3:B1548) + B1549 &gt; $J$25, IF(SUM($B$3:B1548) &lt; $J$25, $J$25 - SUM($B$3:B1548), 0), B1549)</f>
        <v>0</v>
      </c>
      <c r="M1549">
        <f t="shared" si="102"/>
        <v>0</v>
      </c>
    </row>
    <row r="1550" spans="1:13" x14ac:dyDescent="0.25">
      <c r="A1550" s="21">
        <v>1548</v>
      </c>
      <c r="B1550" s="37">
        <f>IFERROR(VLOOKUP(A1550,Inventory!$A$5:$B$5011, 2, FALSE),0)</f>
        <v>0</v>
      </c>
      <c r="C1550" s="66">
        <f t="shared" si="99"/>
        <v>0</v>
      </c>
      <c r="D1550" s="67"/>
      <c r="E1550" s="66" t="str">
        <f t="shared" si="100"/>
        <v/>
      </c>
      <c r="F1550" s="67"/>
      <c r="G1550" s="38" t="e">
        <f t="shared" si="101"/>
        <v>#VALUE!</v>
      </c>
      <c r="H1550" s="39"/>
      <c r="I1550" s="21"/>
      <c r="J1550" s="21"/>
      <c r="L1550">
        <f>IF(SUM($B$3:B1549) + B1550 &gt; $J$25, IF(SUM($B$3:B1549) &lt; $J$25, $J$25 - SUM($B$3:B1549), 0), B1550)</f>
        <v>0</v>
      </c>
      <c r="M1550">
        <f t="shared" si="102"/>
        <v>0</v>
      </c>
    </row>
    <row r="1551" spans="1:13" x14ac:dyDescent="0.25">
      <c r="A1551" s="21">
        <v>1549</v>
      </c>
      <c r="B1551" s="37">
        <f>IFERROR(VLOOKUP(A1551,Inventory!$A$5:$B$5011, 2, FALSE),0)</f>
        <v>0</v>
      </c>
      <c r="C1551" s="66">
        <f t="shared" si="99"/>
        <v>0</v>
      </c>
      <c r="D1551" s="67"/>
      <c r="E1551" s="66" t="str">
        <f t="shared" si="100"/>
        <v/>
      </c>
      <c r="F1551" s="67"/>
      <c r="G1551" s="38" t="e">
        <f t="shared" si="101"/>
        <v>#VALUE!</v>
      </c>
      <c r="H1551" s="39"/>
      <c r="I1551" s="21"/>
      <c r="J1551" s="21"/>
      <c r="L1551">
        <f>IF(SUM($B$3:B1550) + B1551 &gt; $J$25, IF(SUM($B$3:B1550) &lt; $J$25, $J$25 - SUM($B$3:B1550), 0), B1551)</f>
        <v>0</v>
      </c>
      <c r="M1551">
        <f t="shared" si="102"/>
        <v>0</v>
      </c>
    </row>
    <row r="1552" spans="1:13" x14ac:dyDescent="0.25">
      <c r="A1552" s="21">
        <v>1550</v>
      </c>
      <c r="B1552" s="37">
        <f>IFERROR(VLOOKUP(A1552,Inventory!$A$5:$B$5011, 2, FALSE),0)</f>
        <v>0</v>
      </c>
      <c r="C1552" s="66">
        <f t="shared" si="99"/>
        <v>0</v>
      </c>
      <c r="D1552" s="67"/>
      <c r="E1552" s="66" t="str">
        <f t="shared" si="100"/>
        <v/>
      </c>
      <c r="F1552" s="67"/>
      <c r="G1552" s="38" t="e">
        <f t="shared" si="101"/>
        <v>#VALUE!</v>
      </c>
      <c r="H1552" s="39"/>
      <c r="I1552" s="21"/>
      <c r="J1552" s="21"/>
      <c r="L1552">
        <f>IF(SUM($B$3:B1551) + B1552 &gt; $J$25, IF(SUM($B$3:B1551) &lt; $J$25, $J$25 - SUM($B$3:B1551), 0), B1552)</f>
        <v>0</v>
      </c>
      <c r="M1552">
        <f t="shared" si="102"/>
        <v>0</v>
      </c>
    </row>
    <row r="1553" spans="1:13" x14ac:dyDescent="0.25">
      <c r="A1553" s="21">
        <v>1551</v>
      </c>
      <c r="B1553" s="37">
        <f>IFERROR(VLOOKUP(A1553,Inventory!$A$5:$B$5011, 2, FALSE),0)</f>
        <v>0</v>
      </c>
      <c r="C1553" s="66">
        <f t="shared" si="99"/>
        <v>0</v>
      </c>
      <c r="D1553" s="67"/>
      <c r="E1553" s="66" t="str">
        <f t="shared" si="100"/>
        <v/>
      </c>
      <c r="F1553" s="67"/>
      <c r="G1553" s="38" t="e">
        <f t="shared" si="101"/>
        <v>#VALUE!</v>
      </c>
      <c r="H1553" s="39"/>
      <c r="I1553" s="21"/>
      <c r="J1553" s="21"/>
      <c r="L1553">
        <f>IF(SUM($B$3:B1552) + B1553 &gt; $J$25, IF(SUM($B$3:B1552) &lt; $J$25, $J$25 - SUM($B$3:B1552), 0), B1553)</f>
        <v>0</v>
      </c>
      <c r="M1553">
        <f t="shared" si="102"/>
        <v>0</v>
      </c>
    </row>
    <row r="1554" spans="1:13" x14ac:dyDescent="0.25">
      <c r="A1554" s="21">
        <v>1552</v>
      </c>
      <c r="B1554" s="37">
        <f>IFERROR(VLOOKUP(A1554,Inventory!$A$5:$B$5011, 2, FALSE),0)</f>
        <v>0</v>
      </c>
      <c r="C1554" s="66">
        <f t="shared" si="99"/>
        <v>0</v>
      </c>
      <c r="D1554" s="67"/>
      <c r="E1554" s="66" t="str">
        <f t="shared" si="100"/>
        <v/>
      </c>
      <c r="F1554" s="67"/>
      <c r="G1554" s="38" t="e">
        <f t="shared" si="101"/>
        <v>#VALUE!</v>
      </c>
      <c r="H1554" s="39"/>
      <c r="I1554" s="21"/>
      <c r="J1554" s="21"/>
      <c r="L1554">
        <f>IF(SUM($B$3:B1553) + B1554 &gt; $J$25, IF(SUM($B$3:B1553) &lt; $J$25, $J$25 - SUM($B$3:B1553), 0), B1554)</f>
        <v>0</v>
      </c>
      <c r="M1554">
        <f t="shared" si="102"/>
        <v>0</v>
      </c>
    </row>
    <row r="1555" spans="1:13" x14ac:dyDescent="0.25">
      <c r="A1555" s="21">
        <v>1553</v>
      </c>
      <c r="B1555" s="37">
        <f>IFERROR(VLOOKUP(A1555,Inventory!$A$5:$B$5011, 2, FALSE),0)</f>
        <v>0</v>
      </c>
      <c r="C1555" s="66">
        <f t="shared" si="99"/>
        <v>0</v>
      </c>
      <c r="D1555" s="67"/>
      <c r="E1555" s="66" t="str">
        <f t="shared" si="100"/>
        <v/>
      </c>
      <c r="F1555" s="67"/>
      <c r="G1555" s="38" t="e">
        <f t="shared" si="101"/>
        <v>#VALUE!</v>
      </c>
      <c r="H1555" s="39"/>
      <c r="I1555" s="21"/>
      <c r="J1555" s="21"/>
      <c r="L1555">
        <f>IF(SUM($B$3:B1554) + B1555 &gt; $J$25, IF(SUM($B$3:B1554) &lt; $J$25, $J$25 - SUM($B$3:B1554), 0), B1555)</f>
        <v>0</v>
      </c>
      <c r="M1555">
        <f t="shared" si="102"/>
        <v>0</v>
      </c>
    </row>
    <row r="1556" spans="1:13" x14ac:dyDescent="0.25">
      <c r="A1556" s="21">
        <v>1554</v>
      </c>
      <c r="B1556" s="37">
        <f>IFERROR(VLOOKUP(A1556,Inventory!$A$5:$B$5011, 2, FALSE),0)</f>
        <v>0</v>
      </c>
      <c r="C1556" s="66">
        <f t="shared" si="99"/>
        <v>0</v>
      </c>
      <c r="D1556" s="67"/>
      <c r="E1556" s="66" t="str">
        <f t="shared" si="100"/>
        <v/>
      </c>
      <c r="F1556" s="67"/>
      <c r="G1556" s="38" t="e">
        <f t="shared" si="101"/>
        <v>#VALUE!</v>
      </c>
      <c r="H1556" s="39"/>
      <c r="I1556" s="21"/>
      <c r="J1556" s="21"/>
      <c r="L1556">
        <f>IF(SUM($B$3:B1555) + B1556 &gt; $J$25, IF(SUM($B$3:B1555) &lt; $J$25, $J$25 - SUM($B$3:B1555), 0), B1556)</f>
        <v>0</v>
      </c>
      <c r="M1556">
        <f t="shared" si="102"/>
        <v>0</v>
      </c>
    </row>
    <row r="1557" spans="1:13" x14ac:dyDescent="0.25">
      <c r="A1557" s="21">
        <v>1555</v>
      </c>
      <c r="B1557" s="37">
        <f>IFERROR(VLOOKUP(A1557,Inventory!$A$5:$B$5011, 2, FALSE),0)</f>
        <v>0</v>
      </c>
      <c r="C1557" s="66">
        <f t="shared" si="99"/>
        <v>0</v>
      </c>
      <c r="D1557" s="67"/>
      <c r="E1557" s="66" t="str">
        <f t="shared" si="100"/>
        <v/>
      </c>
      <c r="F1557" s="67"/>
      <c r="G1557" s="38" t="e">
        <f t="shared" si="101"/>
        <v>#VALUE!</v>
      </c>
      <c r="H1557" s="39"/>
      <c r="I1557" s="21"/>
      <c r="J1557" s="21"/>
      <c r="L1557">
        <f>IF(SUM($B$3:B1556) + B1557 &gt; $J$25, IF(SUM($B$3:B1556) &lt; $J$25, $J$25 - SUM($B$3:B1556), 0), B1557)</f>
        <v>0</v>
      </c>
      <c r="M1557">
        <f t="shared" si="102"/>
        <v>0</v>
      </c>
    </row>
    <row r="1558" spans="1:13" x14ac:dyDescent="0.25">
      <c r="A1558" s="21">
        <v>1556</v>
      </c>
      <c r="B1558" s="37">
        <f>IFERROR(VLOOKUP(A1558,Inventory!$A$5:$B$5011, 2, FALSE),0)</f>
        <v>0</v>
      </c>
      <c r="C1558" s="66">
        <f t="shared" si="99"/>
        <v>0</v>
      </c>
      <c r="D1558" s="67"/>
      <c r="E1558" s="66" t="str">
        <f t="shared" si="100"/>
        <v/>
      </c>
      <c r="F1558" s="67"/>
      <c r="G1558" s="38" t="e">
        <f t="shared" si="101"/>
        <v>#VALUE!</v>
      </c>
      <c r="H1558" s="39"/>
      <c r="I1558" s="21"/>
      <c r="J1558" s="21"/>
      <c r="L1558">
        <f>IF(SUM($B$3:B1557) + B1558 &gt; $J$25, IF(SUM($B$3:B1557) &lt; $J$25, $J$25 - SUM($B$3:B1557), 0), B1558)</f>
        <v>0</v>
      </c>
      <c r="M1558">
        <f t="shared" si="102"/>
        <v>0</v>
      </c>
    </row>
    <row r="1559" spans="1:13" x14ac:dyDescent="0.25">
      <c r="A1559" s="21">
        <v>1557</v>
      </c>
      <c r="B1559" s="37">
        <f>IFERROR(VLOOKUP(A1559,Inventory!$A$5:$B$5011, 2, FALSE),0)</f>
        <v>0</v>
      </c>
      <c r="C1559" s="66">
        <f t="shared" si="99"/>
        <v>0</v>
      </c>
      <c r="D1559" s="67"/>
      <c r="E1559" s="66" t="str">
        <f t="shared" si="100"/>
        <v/>
      </c>
      <c r="F1559" s="67"/>
      <c r="G1559" s="38" t="e">
        <f t="shared" si="101"/>
        <v>#VALUE!</v>
      </c>
      <c r="H1559" s="39"/>
      <c r="I1559" s="21"/>
      <c r="J1559" s="21"/>
      <c r="L1559">
        <f>IF(SUM($B$3:B1558) + B1559 &gt; $J$25, IF(SUM($B$3:B1558) &lt; $J$25, $J$25 - SUM($B$3:B1558), 0), B1559)</f>
        <v>0</v>
      </c>
      <c r="M1559">
        <f t="shared" si="102"/>
        <v>0</v>
      </c>
    </row>
    <row r="1560" spans="1:13" x14ac:dyDescent="0.25">
      <c r="A1560" s="21">
        <v>1558</v>
      </c>
      <c r="B1560" s="37">
        <f>IFERROR(VLOOKUP(A1560,Inventory!$A$5:$B$5011, 2, FALSE),0)</f>
        <v>0</v>
      </c>
      <c r="C1560" s="66">
        <f t="shared" si="99"/>
        <v>0</v>
      </c>
      <c r="D1560" s="67"/>
      <c r="E1560" s="66" t="str">
        <f t="shared" si="100"/>
        <v/>
      </c>
      <c r="F1560" s="67"/>
      <c r="G1560" s="38" t="e">
        <f t="shared" si="101"/>
        <v>#VALUE!</v>
      </c>
      <c r="H1560" s="39"/>
      <c r="I1560" s="21"/>
      <c r="J1560" s="21"/>
      <c r="L1560">
        <f>IF(SUM($B$3:B1559) + B1560 &gt; $J$25, IF(SUM($B$3:B1559) &lt; $J$25, $J$25 - SUM($B$3:B1559), 0), B1560)</f>
        <v>0</v>
      </c>
      <c r="M1560">
        <f t="shared" si="102"/>
        <v>0</v>
      </c>
    </row>
    <row r="1561" spans="1:13" x14ac:dyDescent="0.25">
      <c r="A1561" s="21">
        <v>1559</v>
      </c>
      <c r="B1561" s="37">
        <f>IFERROR(VLOOKUP(A1561,Inventory!$A$5:$B$5011, 2, FALSE),0)</f>
        <v>0</v>
      </c>
      <c r="C1561" s="66">
        <f t="shared" ref="C1561:C1624" si="103">IF(L1561&gt;0,B1561,0)</f>
        <v>0</v>
      </c>
      <c r="D1561" s="67"/>
      <c r="E1561" s="66" t="str">
        <f t="shared" ref="E1561:E1624" si="104">IF(AND(C1561&gt;=6,C1561&lt;10),1, IF(AND(C1561&gt;=10,C1561&lt;20),2,IF(C1561&gt;=20,4,"")))</f>
        <v/>
      </c>
      <c r="F1561" s="67"/>
      <c r="G1561" s="38" t="e">
        <f t="shared" ref="G1561:G1624" si="105">IF(ISBLANK(C1561),"",E1561*600)</f>
        <v>#VALUE!</v>
      </c>
      <c r="H1561" s="39"/>
      <c r="I1561" s="21"/>
      <c r="J1561" s="21"/>
      <c r="L1561">
        <f>IF(SUM($B$3:B1560) + B1561 &gt; $J$25, IF(SUM($B$3:B1560) &lt; $J$25, $J$25 - SUM($B$3:B1560), 0), B1561)</f>
        <v>0</v>
      </c>
      <c r="M1561">
        <f t="shared" si="102"/>
        <v>0</v>
      </c>
    </row>
    <row r="1562" spans="1:13" x14ac:dyDescent="0.25">
      <c r="A1562" s="21">
        <v>1560</v>
      </c>
      <c r="B1562" s="37">
        <f>IFERROR(VLOOKUP(A1562,Inventory!$A$5:$B$5011, 2, FALSE),0)</f>
        <v>0</v>
      </c>
      <c r="C1562" s="66">
        <f t="shared" si="103"/>
        <v>0</v>
      </c>
      <c r="D1562" s="67"/>
      <c r="E1562" s="66" t="str">
        <f t="shared" si="104"/>
        <v/>
      </c>
      <c r="F1562" s="67"/>
      <c r="G1562" s="38" t="e">
        <f t="shared" si="105"/>
        <v>#VALUE!</v>
      </c>
      <c r="H1562" s="39"/>
      <c r="I1562" s="21"/>
      <c r="J1562" s="21"/>
      <c r="L1562">
        <f>IF(SUM($B$3:B1561) + B1562 &gt; $J$25, IF(SUM($B$3:B1561) &lt; $J$25, $J$25 - SUM($B$3:B1561), 0), B1562)</f>
        <v>0</v>
      </c>
      <c r="M1562">
        <f t="shared" si="102"/>
        <v>0</v>
      </c>
    </row>
    <row r="1563" spans="1:13" x14ac:dyDescent="0.25">
      <c r="A1563" s="21">
        <v>1561</v>
      </c>
      <c r="B1563" s="37">
        <f>IFERROR(VLOOKUP(A1563,Inventory!$A$5:$B$5011, 2, FALSE),0)</f>
        <v>0</v>
      </c>
      <c r="C1563" s="66">
        <f t="shared" si="103"/>
        <v>0</v>
      </c>
      <c r="D1563" s="67"/>
      <c r="E1563" s="66" t="str">
        <f t="shared" si="104"/>
        <v/>
      </c>
      <c r="F1563" s="67"/>
      <c r="G1563" s="38" t="e">
        <f t="shared" si="105"/>
        <v>#VALUE!</v>
      </c>
      <c r="H1563" s="39"/>
      <c r="I1563" s="21"/>
      <c r="J1563" s="21"/>
      <c r="L1563">
        <f>IF(SUM($B$3:B1562) + B1563 &gt; $J$25, IF(SUM($B$3:B1562) &lt; $J$25, $J$25 - SUM($B$3:B1562), 0), B1563)</f>
        <v>0</v>
      </c>
      <c r="M1563">
        <f t="shared" si="102"/>
        <v>0</v>
      </c>
    </row>
    <row r="1564" spans="1:13" x14ac:dyDescent="0.25">
      <c r="A1564" s="21">
        <v>1562</v>
      </c>
      <c r="B1564" s="37">
        <f>IFERROR(VLOOKUP(A1564,Inventory!$A$5:$B$5011, 2, FALSE),0)</f>
        <v>0</v>
      </c>
      <c r="C1564" s="66">
        <f t="shared" si="103"/>
        <v>0</v>
      </c>
      <c r="D1564" s="67"/>
      <c r="E1564" s="66" t="str">
        <f t="shared" si="104"/>
        <v/>
      </c>
      <c r="F1564" s="67"/>
      <c r="G1564" s="38" t="e">
        <f t="shared" si="105"/>
        <v>#VALUE!</v>
      </c>
      <c r="H1564" s="39"/>
      <c r="I1564" s="21"/>
      <c r="J1564" s="21"/>
      <c r="L1564">
        <f>IF(SUM($B$3:B1563) + B1564 &gt; $J$25, IF(SUM($B$3:B1563) &lt; $J$25, $J$25 - SUM($B$3:B1563), 0), B1564)</f>
        <v>0</v>
      </c>
      <c r="M1564">
        <f t="shared" si="102"/>
        <v>0</v>
      </c>
    </row>
    <row r="1565" spans="1:13" x14ac:dyDescent="0.25">
      <c r="A1565" s="21">
        <v>1563</v>
      </c>
      <c r="B1565" s="37">
        <f>IFERROR(VLOOKUP(A1565,Inventory!$A$5:$B$5011, 2, FALSE),0)</f>
        <v>0</v>
      </c>
      <c r="C1565" s="66">
        <f t="shared" si="103"/>
        <v>0</v>
      </c>
      <c r="D1565" s="67"/>
      <c r="E1565" s="66" t="str">
        <f t="shared" si="104"/>
        <v/>
      </c>
      <c r="F1565" s="67"/>
      <c r="G1565" s="38" t="e">
        <f t="shared" si="105"/>
        <v>#VALUE!</v>
      </c>
      <c r="H1565" s="39"/>
      <c r="I1565" s="21"/>
      <c r="J1565" s="21"/>
      <c r="L1565">
        <f>IF(SUM($B$3:B1564) + B1565 &gt; $J$25, IF(SUM($B$3:B1564) &lt; $J$25, $J$25 - SUM($B$3:B1564), 0), B1565)</f>
        <v>0</v>
      </c>
      <c r="M1565">
        <f t="shared" si="102"/>
        <v>0</v>
      </c>
    </row>
    <row r="1566" spans="1:13" x14ac:dyDescent="0.25">
      <c r="A1566" s="21">
        <v>1564</v>
      </c>
      <c r="B1566" s="37">
        <f>IFERROR(VLOOKUP(A1566,Inventory!$A$5:$B$5011, 2, FALSE),0)</f>
        <v>0</v>
      </c>
      <c r="C1566" s="66">
        <f t="shared" si="103"/>
        <v>0</v>
      </c>
      <c r="D1566" s="67"/>
      <c r="E1566" s="66" t="str">
        <f t="shared" si="104"/>
        <v/>
      </c>
      <c r="F1566" s="67"/>
      <c r="G1566" s="38" t="e">
        <f t="shared" si="105"/>
        <v>#VALUE!</v>
      </c>
      <c r="H1566" s="39"/>
      <c r="I1566" s="21"/>
      <c r="J1566" s="21"/>
      <c r="L1566">
        <f>IF(SUM($B$3:B1565) + B1566 &gt; $J$25, IF(SUM($B$3:B1565) &lt; $J$25, $J$25 - SUM($B$3:B1565), 0), B1566)</f>
        <v>0</v>
      </c>
      <c r="M1566">
        <f t="shared" si="102"/>
        <v>0</v>
      </c>
    </row>
    <row r="1567" spans="1:13" x14ac:dyDescent="0.25">
      <c r="A1567" s="21">
        <v>1565</v>
      </c>
      <c r="B1567" s="37">
        <f>IFERROR(VLOOKUP(A1567,Inventory!$A$5:$B$5011, 2, FALSE),0)</f>
        <v>0</v>
      </c>
      <c r="C1567" s="66">
        <f t="shared" si="103"/>
        <v>0</v>
      </c>
      <c r="D1567" s="67"/>
      <c r="E1567" s="66" t="str">
        <f t="shared" si="104"/>
        <v/>
      </c>
      <c r="F1567" s="67"/>
      <c r="G1567" s="38" t="e">
        <f t="shared" si="105"/>
        <v>#VALUE!</v>
      </c>
      <c r="H1567" s="39"/>
      <c r="I1567" s="21"/>
      <c r="J1567" s="21"/>
      <c r="L1567">
        <f>IF(SUM($B$3:B1566) + B1567 &gt; $J$25, IF(SUM($B$3:B1566) &lt; $J$25, $J$25 - SUM($B$3:B1566), 0), B1567)</f>
        <v>0</v>
      </c>
      <c r="M1567">
        <f t="shared" si="102"/>
        <v>0</v>
      </c>
    </row>
    <row r="1568" spans="1:13" x14ac:dyDescent="0.25">
      <c r="A1568" s="21">
        <v>1566</v>
      </c>
      <c r="B1568" s="37">
        <f>IFERROR(VLOOKUP(A1568,Inventory!$A$5:$B$5011, 2, FALSE),0)</f>
        <v>0</v>
      </c>
      <c r="C1568" s="66">
        <f t="shared" si="103"/>
        <v>0</v>
      </c>
      <c r="D1568" s="67"/>
      <c r="E1568" s="66" t="str">
        <f t="shared" si="104"/>
        <v/>
      </c>
      <c r="F1568" s="67"/>
      <c r="G1568" s="38" t="e">
        <f t="shared" si="105"/>
        <v>#VALUE!</v>
      </c>
      <c r="H1568" s="39"/>
      <c r="I1568" s="21"/>
      <c r="J1568" s="21"/>
      <c r="L1568">
        <f>IF(SUM($B$3:B1567) + B1568 &gt; $J$25, IF(SUM($B$3:B1567) &lt; $J$25, $J$25 - SUM($B$3:B1567), 0), B1568)</f>
        <v>0</v>
      </c>
      <c r="M1568">
        <f t="shared" si="102"/>
        <v>0</v>
      </c>
    </row>
    <row r="1569" spans="1:13" x14ac:dyDescent="0.25">
      <c r="A1569" s="21">
        <v>1567</v>
      </c>
      <c r="B1569" s="37">
        <f>IFERROR(VLOOKUP(A1569,Inventory!$A$5:$B$5011, 2, FALSE),0)</f>
        <v>0</v>
      </c>
      <c r="C1569" s="66">
        <f t="shared" si="103"/>
        <v>0</v>
      </c>
      <c r="D1569" s="67"/>
      <c r="E1569" s="66" t="str">
        <f t="shared" si="104"/>
        <v/>
      </c>
      <c r="F1569" s="67"/>
      <c r="G1569" s="38" t="e">
        <f t="shared" si="105"/>
        <v>#VALUE!</v>
      </c>
      <c r="H1569" s="39"/>
      <c r="I1569" s="21"/>
      <c r="J1569" s="21"/>
      <c r="L1569">
        <f>IF(SUM($B$3:B1568) + B1569 &gt; $J$25, IF(SUM($B$3:B1568) &lt; $J$25, $J$25 - SUM($B$3:B1568), 0), B1569)</f>
        <v>0</v>
      </c>
      <c r="M1569">
        <f t="shared" si="102"/>
        <v>0</v>
      </c>
    </row>
    <row r="1570" spans="1:13" x14ac:dyDescent="0.25">
      <c r="A1570" s="21">
        <v>1568</v>
      </c>
      <c r="B1570" s="37">
        <f>IFERROR(VLOOKUP(A1570,Inventory!$A$5:$B$5011, 2, FALSE),0)</f>
        <v>0</v>
      </c>
      <c r="C1570" s="66">
        <f t="shared" si="103"/>
        <v>0</v>
      </c>
      <c r="D1570" s="67"/>
      <c r="E1570" s="66" t="str">
        <f t="shared" si="104"/>
        <v/>
      </c>
      <c r="F1570" s="67"/>
      <c r="G1570" s="38" t="e">
        <f t="shared" si="105"/>
        <v>#VALUE!</v>
      </c>
      <c r="H1570" s="39"/>
      <c r="I1570" s="21"/>
      <c r="J1570" s="21"/>
      <c r="L1570">
        <f>IF(SUM($B$3:B1569) + B1570 &gt; $J$25, IF(SUM($B$3:B1569) &lt; $J$25, $J$25 - SUM($B$3:B1569), 0), B1570)</f>
        <v>0</v>
      </c>
      <c r="M1570">
        <f t="shared" si="102"/>
        <v>0</v>
      </c>
    </row>
    <row r="1571" spans="1:13" x14ac:dyDescent="0.25">
      <c r="A1571" s="21">
        <v>1569</v>
      </c>
      <c r="B1571" s="37">
        <f>IFERROR(VLOOKUP(A1571,Inventory!$A$5:$B$5011, 2, FALSE),0)</f>
        <v>0</v>
      </c>
      <c r="C1571" s="66">
        <f t="shared" si="103"/>
        <v>0</v>
      </c>
      <c r="D1571" s="67"/>
      <c r="E1571" s="66" t="str">
        <f t="shared" si="104"/>
        <v/>
      </c>
      <c r="F1571" s="67"/>
      <c r="G1571" s="38" t="e">
        <f t="shared" si="105"/>
        <v>#VALUE!</v>
      </c>
      <c r="H1571" s="39"/>
      <c r="I1571" s="21"/>
      <c r="J1571" s="21"/>
      <c r="L1571">
        <f>IF(SUM($B$3:B1570) + B1571 &gt; $J$25, IF(SUM($B$3:B1570) &lt; $J$25, $J$25 - SUM($B$3:B1570), 0), B1571)</f>
        <v>0</v>
      </c>
      <c r="M1571">
        <f t="shared" si="102"/>
        <v>0</v>
      </c>
    </row>
    <row r="1572" spans="1:13" x14ac:dyDescent="0.25">
      <c r="A1572" s="21">
        <v>1570</v>
      </c>
      <c r="B1572" s="37">
        <f>IFERROR(VLOOKUP(A1572,Inventory!$A$5:$B$5011, 2, FALSE),0)</f>
        <v>0</v>
      </c>
      <c r="C1572" s="66">
        <f t="shared" si="103"/>
        <v>0</v>
      </c>
      <c r="D1572" s="67"/>
      <c r="E1572" s="66" t="str">
        <f t="shared" si="104"/>
        <v/>
      </c>
      <c r="F1572" s="67"/>
      <c r="G1572" s="38" t="e">
        <f t="shared" si="105"/>
        <v>#VALUE!</v>
      </c>
      <c r="H1572" s="39"/>
      <c r="I1572" s="21"/>
      <c r="J1572" s="21"/>
      <c r="L1572">
        <f>IF(SUM($B$3:B1571) + B1572 &gt; $J$25, IF(SUM($B$3:B1571) &lt; $J$25, $J$25 - SUM($B$3:B1571), 0), B1572)</f>
        <v>0</v>
      </c>
      <c r="M1572">
        <f t="shared" si="102"/>
        <v>0</v>
      </c>
    </row>
    <row r="1573" spans="1:13" x14ac:dyDescent="0.25">
      <c r="A1573" s="21">
        <v>1571</v>
      </c>
      <c r="B1573" s="37">
        <f>IFERROR(VLOOKUP(A1573,Inventory!$A$5:$B$5011, 2, FALSE),0)</f>
        <v>0</v>
      </c>
      <c r="C1573" s="66">
        <f t="shared" si="103"/>
        <v>0</v>
      </c>
      <c r="D1573" s="67"/>
      <c r="E1573" s="66" t="str">
        <f t="shared" si="104"/>
        <v/>
      </c>
      <c r="F1573" s="67"/>
      <c r="G1573" s="38" t="e">
        <f t="shared" si="105"/>
        <v>#VALUE!</v>
      </c>
      <c r="H1573" s="39"/>
      <c r="I1573" s="21"/>
      <c r="J1573" s="21"/>
      <c r="L1573">
        <f>IF(SUM($B$3:B1572) + B1573 &gt; $J$25, IF(SUM($B$3:B1572) &lt; $J$25, $J$25 - SUM($B$3:B1572), 0), B1573)</f>
        <v>0</v>
      </c>
      <c r="M1573">
        <f t="shared" si="102"/>
        <v>0</v>
      </c>
    </row>
    <row r="1574" spans="1:13" x14ac:dyDescent="0.25">
      <c r="A1574" s="21">
        <v>1572</v>
      </c>
      <c r="B1574" s="37">
        <f>IFERROR(VLOOKUP(A1574,Inventory!$A$5:$B$5011, 2, FALSE),0)</f>
        <v>0</v>
      </c>
      <c r="C1574" s="66">
        <f t="shared" si="103"/>
        <v>0</v>
      </c>
      <c r="D1574" s="67"/>
      <c r="E1574" s="66" t="str">
        <f t="shared" si="104"/>
        <v/>
      </c>
      <c r="F1574" s="67"/>
      <c r="G1574" s="38" t="e">
        <f t="shared" si="105"/>
        <v>#VALUE!</v>
      </c>
      <c r="H1574" s="39"/>
      <c r="I1574" s="21"/>
      <c r="J1574" s="21"/>
      <c r="L1574">
        <f>IF(SUM($B$3:B1573) + B1574 &gt; $J$25, IF(SUM($B$3:B1573) &lt; $J$25, $J$25 - SUM($B$3:B1573), 0), B1574)</f>
        <v>0</v>
      </c>
      <c r="M1574">
        <f t="shared" si="102"/>
        <v>0</v>
      </c>
    </row>
    <row r="1575" spans="1:13" x14ac:dyDescent="0.25">
      <c r="A1575" s="21">
        <v>1573</v>
      </c>
      <c r="B1575" s="37">
        <f>IFERROR(VLOOKUP(A1575,Inventory!$A$5:$B$5011, 2, FALSE),0)</f>
        <v>0</v>
      </c>
      <c r="C1575" s="66">
        <f t="shared" si="103"/>
        <v>0</v>
      </c>
      <c r="D1575" s="67"/>
      <c r="E1575" s="66" t="str">
        <f t="shared" si="104"/>
        <v/>
      </c>
      <c r="F1575" s="67"/>
      <c r="G1575" s="38" t="e">
        <f t="shared" si="105"/>
        <v>#VALUE!</v>
      </c>
      <c r="H1575" s="39"/>
      <c r="I1575" s="21"/>
      <c r="J1575" s="21"/>
      <c r="L1575">
        <f>IF(SUM($B$3:B1574) + B1575 &gt; $J$25, IF(SUM($B$3:B1574) &lt; $J$25, $J$25 - SUM($B$3:B1574), 0), B1575)</f>
        <v>0</v>
      </c>
      <c r="M1575">
        <f t="shared" si="102"/>
        <v>0</v>
      </c>
    </row>
    <row r="1576" spans="1:13" x14ac:dyDescent="0.25">
      <c r="A1576" s="21">
        <v>1574</v>
      </c>
      <c r="B1576" s="37">
        <f>IFERROR(VLOOKUP(A1576,Inventory!$A$5:$B$5011, 2, FALSE),0)</f>
        <v>0</v>
      </c>
      <c r="C1576" s="66">
        <f t="shared" si="103"/>
        <v>0</v>
      </c>
      <c r="D1576" s="67"/>
      <c r="E1576" s="66" t="str">
        <f t="shared" si="104"/>
        <v/>
      </c>
      <c r="F1576" s="67"/>
      <c r="G1576" s="38" t="e">
        <f t="shared" si="105"/>
        <v>#VALUE!</v>
      </c>
      <c r="H1576" s="39"/>
      <c r="I1576" s="21"/>
      <c r="J1576" s="21"/>
      <c r="L1576">
        <f>IF(SUM($B$3:B1575) + B1576 &gt; $J$25, IF(SUM($B$3:B1575) &lt; $J$25, $J$25 - SUM($B$3:B1575), 0), B1576)</f>
        <v>0</v>
      </c>
      <c r="M1576">
        <f t="shared" si="102"/>
        <v>0</v>
      </c>
    </row>
    <row r="1577" spans="1:13" x14ac:dyDescent="0.25">
      <c r="A1577" s="21">
        <v>1575</v>
      </c>
      <c r="B1577" s="37">
        <f>IFERROR(VLOOKUP(A1577,Inventory!$A$5:$B$5011, 2, FALSE),0)</f>
        <v>0</v>
      </c>
      <c r="C1577" s="66">
        <f t="shared" si="103"/>
        <v>0</v>
      </c>
      <c r="D1577" s="67"/>
      <c r="E1577" s="66" t="str">
        <f t="shared" si="104"/>
        <v/>
      </c>
      <c r="F1577" s="67"/>
      <c r="G1577" s="38" t="e">
        <f t="shared" si="105"/>
        <v>#VALUE!</v>
      </c>
      <c r="H1577" s="39"/>
      <c r="I1577" s="21"/>
      <c r="J1577" s="21"/>
      <c r="L1577">
        <f>IF(SUM($B$3:B1576) + B1577 &gt; $J$25, IF(SUM($B$3:B1576) &lt; $J$25, $J$25 - SUM($B$3:B1576), 0), B1577)</f>
        <v>0</v>
      </c>
      <c r="M1577">
        <f t="shared" si="102"/>
        <v>0</v>
      </c>
    </row>
    <row r="1578" spans="1:13" x14ac:dyDescent="0.25">
      <c r="A1578" s="21">
        <v>1576</v>
      </c>
      <c r="B1578" s="37">
        <f>IFERROR(VLOOKUP(A1578,Inventory!$A$5:$B$5011, 2, FALSE),0)</f>
        <v>0</v>
      </c>
      <c r="C1578" s="66">
        <f t="shared" si="103"/>
        <v>0</v>
      </c>
      <c r="D1578" s="67"/>
      <c r="E1578" s="66" t="str">
        <f t="shared" si="104"/>
        <v/>
      </c>
      <c r="F1578" s="67"/>
      <c r="G1578" s="38" t="e">
        <f t="shared" si="105"/>
        <v>#VALUE!</v>
      </c>
      <c r="H1578" s="39"/>
      <c r="I1578" s="21"/>
      <c r="J1578" s="21"/>
      <c r="L1578">
        <f>IF(SUM($B$3:B1577) + B1578 &gt; $J$25, IF(SUM($B$3:B1577) &lt; $J$25, $J$25 - SUM($B$3:B1577), 0), B1578)</f>
        <v>0</v>
      </c>
      <c r="M1578">
        <f t="shared" si="102"/>
        <v>0</v>
      </c>
    </row>
    <row r="1579" spans="1:13" x14ac:dyDescent="0.25">
      <c r="A1579" s="21">
        <v>1577</v>
      </c>
      <c r="B1579" s="37">
        <f>IFERROR(VLOOKUP(A1579,Inventory!$A$5:$B$5011, 2, FALSE),0)</f>
        <v>0</v>
      </c>
      <c r="C1579" s="66">
        <f t="shared" si="103"/>
        <v>0</v>
      </c>
      <c r="D1579" s="67"/>
      <c r="E1579" s="66" t="str">
        <f t="shared" si="104"/>
        <v/>
      </c>
      <c r="F1579" s="67"/>
      <c r="G1579" s="38" t="e">
        <f t="shared" si="105"/>
        <v>#VALUE!</v>
      </c>
      <c r="H1579" s="39"/>
      <c r="I1579" s="21"/>
      <c r="J1579" s="21"/>
      <c r="L1579">
        <f>IF(SUM($B$3:B1578) + B1579 &gt; $J$25, IF(SUM($B$3:B1578) &lt; $J$25, $J$25 - SUM($B$3:B1578), 0), B1579)</f>
        <v>0</v>
      </c>
      <c r="M1579">
        <f t="shared" si="102"/>
        <v>0</v>
      </c>
    </row>
    <row r="1580" spans="1:13" x14ac:dyDescent="0.25">
      <c r="A1580" s="21">
        <v>1578</v>
      </c>
      <c r="B1580" s="37">
        <f>IFERROR(VLOOKUP(A1580,Inventory!$A$5:$B$5011, 2, FALSE),0)</f>
        <v>0</v>
      </c>
      <c r="C1580" s="66">
        <f t="shared" si="103"/>
        <v>0</v>
      </c>
      <c r="D1580" s="67"/>
      <c r="E1580" s="66" t="str">
        <f t="shared" si="104"/>
        <v/>
      </c>
      <c r="F1580" s="67"/>
      <c r="G1580" s="38" t="e">
        <f t="shared" si="105"/>
        <v>#VALUE!</v>
      </c>
      <c r="H1580" s="39"/>
      <c r="I1580" s="21"/>
      <c r="J1580" s="21"/>
      <c r="L1580">
        <f>IF(SUM($B$3:B1579) + B1580 &gt; $J$25, IF(SUM($B$3:B1579) &lt; $J$25, $J$25 - SUM($B$3:B1579), 0), B1580)</f>
        <v>0</v>
      </c>
      <c r="M1580">
        <f t="shared" si="102"/>
        <v>0</v>
      </c>
    </row>
    <row r="1581" spans="1:13" x14ac:dyDescent="0.25">
      <c r="A1581" s="21">
        <v>1579</v>
      </c>
      <c r="B1581" s="37">
        <f>IFERROR(VLOOKUP(A1581,Inventory!$A$5:$B$5011, 2, FALSE),0)</f>
        <v>0</v>
      </c>
      <c r="C1581" s="66">
        <f t="shared" si="103"/>
        <v>0</v>
      </c>
      <c r="D1581" s="67"/>
      <c r="E1581" s="66" t="str">
        <f t="shared" si="104"/>
        <v/>
      </c>
      <c r="F1581" s="67"/>
      <c r="G1581" s="38" t="e">
        <f t="shared" si="105"/>
        <v>#VALUE!</v>
      </c>
      <c r="H1581" s="39"/>
      <c r="I1581" s="21"/>
      <c r="J1581" s="21"/>
      <c r="L1581">
        <f>IF(SUM($B$3:B1580) + B1581 &gt; $J$25, IF(SUM($B$3:B1580) &lt; $J$25, $J$25 - SUM($B$3:B1580), 0), B1581)</f>
        <v>0</v>
      </c>
      <c r="M1581">
        <f t="shared" si="102"/>
        <v>0</v>
      </c>
    </row>
    <row r="1582" spans="1:13" x14ac:dyDescent="0.25">
      <c r="A1582" s="21">
        <v>1580</v>
      </c>
      <c r="B1582" s="37">
        <f>IFERROR(VLOOKUP(A1582,Inventory!$A$5:$B$5011, 2, FALSE),0)</f>
        <v>0</v>
      </c>
      <c r="C1582" s="66">
        <f t="shared" si="103"/>
        <v>0</v>
      </c>
      <c r="D1582" s="67"/>
      <c r="E1582" s="66" t="str">
        <f t="shared" si="104"/>
        <v/>
      </c>
      <c r="F1582" s="67"/>
      <c r="G1582" s="38" t="e">
        <f t="shared" si="105"/>
        <v>#VALUE!</v>
      </c>
      <c r="H1582" s="39"/>
      <c r="I1582" s="21"/>
      <c r="J1582" s="21"/>
      <c r="L1582">
        <f>IF(SUM($B$3:B1581) + B1582 &gt; $J$25, IF(SUM($B$3:B1581) &lt; $J$25, $J$25 - SUM($B$3:B1581), 0), B1582)</f>
        <v>0</v>
      </c>
      <c r="M1582">
        <f t="shared" si="102"/>
        <v>0</v>
      </c>
    </row>
    <row r="1583" spans="1:13" x14ac:dyDescent="0.25">
      <c r="A1583" s="21">
        <v>1581</v>
      </c>
      <c r="B1583" s="37">
        <f>IFERROR(VLOOKUP(A1583,Inventory!$A$5:$B$5011, 2, FALSE),0)</f>
        <v>0</v>
      </c>
      <c r="C1583" s="66">
        <f t="shared" si="103"/>
        <v>0</v>
      </c>
      <c r="D1583" s="67"/>
      <c r="E1583" s="66" t="str">
        <f t="shared" si="104"/>
        <v/>
      </c>
      <c r="F1583" s="67"/>
      <c r="G1583" s="38" t="e">
        <f t="shared" si="105"/>
        <v>#VALUE!</v>
      </c>
      <c r="H1583" s="39"/>
      <c r="I1583" s="21"/>
      <c r="J1583" s="21"/>
      <c r="L1583">
        <f>IF(SUM($B$3:B1582) + B1583 &gt; $J$25, IF(SUM($B$3:B1582) &lt; $J$25, $J$25 - SUM($B$3:B1582), 0), B1583)</f>
        <v>0</v>
      </c>
      <c r="M1583">
        <f t="shared" si="102"/>
        <v>0</v>
      </c>
    </row>
    <row r="1584" spans="1:13" x14ac:dyDescent="0.25">
      <c r="A1584" s="21">
        <v>1582</v>
      </c>
      <c r="B1584" s="37">
        <f>IFERROR(VLOOKUP(A1584,Inventory!$A$5:$B$5011, 2, FALSE),0)</f>
        <v>0</v>
      </c>
      <c r="C1584" s="66">
        <f t="shared" si="103"/>
        <v>0</v>
      </c>
      <c r="D1584" s="67"/>
      <c r="E1584" s="66" t="str">
        <f t="shared" si="104"/>
        <v/>
      </c>
      <c r="F1584" s="67"/>
      <c r="G1584" s="38" t="e">
        <f t="shared" si="105"/>
        <v>#VALUE!</v>
      </c>
      <c r="H1584" s="39"/>
      <c r="I1584" s="21"/>
      <c r="J1584" s="21"/>
      <c r="L1584">
        <f>IF(SUM($B$3:B1583) + B1584 &gt; $J$25, IF(SUM($B$3:B1583) &lt; $J$25, $J$25 - SUM($B$3:B1583), 0), B1584)</f>
        <v>0</v>
      </c>
      <c r="M1584">
        <f t="shared" si="102"/>
        <v>0</v>
      </c>
    </row>
    <row r="1585" spans="1:13" x14ac:dyDescent="0.25">
      <c r="A1585" s="21">
        <v>1583</v>
      </c>
      <c r="B1585" s="37">
        <f>IFERROR(VLOOKUP(A1585,Inventory!$A$5:$B$5011, 2, FALSE),0)</f>
        <v>0</v>
      </c>
      <c r="C1585" s="66">
        <f t="shared" si="103"/>
        <v>0</v>
      </c>
      <c r="D1585" s="67"/>
      <c r="E1585" s="66" t="str">
        <f t="shared" si="104"/>
        <v/>
      </c>
      <c r="F1585" s="67"/>
      <c r="G1585" s="38" t="e">
        <f t="shared" si="105"/>
        <v>#VALUE!</v>
      </c>
      <c r="H1585" s="39"/>
      <c r="I1585" s="21"/>
      <c r="J1585" s="21"/>
      <c r="L1585">
        <f>IF(SUM($B$3:B1584) + B1585 &gt; $J$25, IF(SUM($B$3:B1584) &lt; $J$25, $J$25 - SUM($B$3:B1584), 0), B1585)</f>
        <v>0</v>
      </c>
      <c r="M1585">
        <f t="shared" si="102"/>
        <v>0</v>
      </c>
    </row>
    <row r="1586" spans="1:13" x14ac:dyDescent="0.25">
      <c r="A1586" s="21">
        <v>1584</v>
      </c>
      <c r="B1586" s="37">
        <f>IFERROR(VLOOKUP(A1586,Inventory!$A$5:$B$5011, 2, FALSE),0)</f>
        <v>0</v>
      </c>
      <c r="C1586" s="66">
        <f t="shared" si="103"/>
        <v>0</v>
      </c>
      <c r="D1586" s="67"/>
      <c r="E1586" s="66" t="str">
        <f t="shared" si="104"/>
        <v/>
      </c>
      <c r="F1586" s="67"/>
      <c r="G1586" s="38" t="e">
        <f t="shared" si="105"/>
        <v>#VALUE!</v>
      </c>
      <c r="H1586" s="39"/>
      <c r="I1586" s="21"/>
      <c r="J1586" s="21"/>
      <c r="L1586">
        <f>IF(SUM($B$3:B1585) + B1586 &gt; $J$25, IF(SUM($B$3:B1585) &lt; $J$25, $J$25 - SUM($B$3:B1585), 0), B1586)</f>
        <v>0</v>
      </c>
      <c r="M1586">
        <f t="shared" si="102"/>
        <v>0</v>
      </c>
    </row>
    <row r="1587" spans="1:13" x14ac:dyDescent="0.25">
      <c r="A1587" s="21">
        <v>1585</v>
      </c>
      <c r="B1587" s="37">
        <f>IFERROR(VLOOKUP(A1587,Inventory!$A$5:$B$5011, 2, FALSE),0)</f>
        <v>0</v>
      </c>
      <c r="C1587" s="66">
        <f t="shared" si="103"/>
        <v>0</v>
      </c>
      <c r="D1587" s="67"/>
      <c r="E1587" s="66" t="str">
        <f t="shared" si="104"/>
        <v/>
      </c>
      <c r="F1587" s="67"/>
      <c r="G1587" s="38" t="e">
        <f t="shared" si="105"/>
        <v>#VALUE!</v>
      </c>
      <c r="H1587" s="39"/>
      <c r="I1587" s="21"/>
      <c r="J1587" s="21"/>
      <c r="L1587">
        <f>IF(SUM($B$3:B1586) + B1587 &gt; $J$25, IF(SUM($B$3:B1586) &lt; $J$25, $J$25 - SUM($B$3:B1586), 0), B1587)</f>
        <v>0</v>
      </c>
      <c r="M1587">
        <f t="shared" si="102"/>
        <v>0</v>
      </c>
    </row>
    <row r="1588" spans="1:13" x14ac:dyDescent="0.25">
      <c r="A1588" s="21">
        <v>1586</v>
      </c>
      <c r="B1588" s="37">
        <f>IFERROR(VLOOKUP(A1588,Inventory!$A$5:$B$5011, 2, FALSE),0)</f>
        <v>0</v>
      </c>
      <c r="C1588" s="66">
        <f t="shared" si="103"/>
        <v>0</v>
      </c>
      <c r="D1588" s="67"/>
      <c r="E1588" s="66" t="str">
        <f t="shared" si="104"/>
        <v/>
      </c>
      <c r="F1588" s="67"/>
      <c r="G1588" s="38" t="e">
        <f t="shared" si="105"/>
        <v>#VALUE!</v>
      </c>
      <c r="H1588" s="39"/>
      <c r="I1588" s="21"/>
      <c r="J1588" s="21"/>
      <c r="L1588">
        <f>IF(SUM($B$3:B1587) + B1588 &gt; $J$25, IF(SUM($B$3:B1587) &lt; $J$25, $J$25 - SUM($B$3:B1587), 0), B1588)</f>
        <v>0</v>
      </c>
      <c r="M1588">
        <f t="shared" si="102"/>
        <v>0</v>
      </c>
    </row>
    <row r="1589" spans="1:13" x14ac:dyDescent="0.25">
      <c r="A1589" s="21">
        <v>1587</v>
      </c>
      <c r="B1589" s="37">
        <f>IFERROR(VLOOKUP(A1589,Inventory!$A$5:$B$5011, 2, FALSE),0)</f>
        <v>0</v>
      </c>
      <c r="C1589" s="66">
        <f t="shared" si="103"/>
        <v>0</v>
      </c>
      <c r="D1589" s="67"/>
      <c r="E1589" s="66" t="str">
        <f t="shared" si="104"/>
        <v/>
      </c>
      <c r="F1589" s="67"/>
      <c r="G1589" s="38" t="e">
        <f t="shared" si="105"/>
        <v>#VALUE!</v>
      </c>
      <c r="H1589" s="39"/>
      <c r="I1589" s="21"/>
      <c r="J1589" s="21"/>
      <c r="L1589">
        <f>IF(SUM($B$3:B1588) + B1589 &gt; $J$25, IF(SUM($B$3:B1588) &lt; $J$25, $J$25 - SUM($B$3:B1588), 0), B1589)</f>
        <v>0</v>
      </c>
      <c r="M1589">
        <f t="shared" si="102"/>
        <v>0</v>
      </c>
    </row>
    <row r="1590" spans="1:13" x14ac:dyDescent="0.25">
      <c r="A1590" s="21">
        <v>1588</v>
      </c>
      <c r="B1590" s="37">
        <f>IFERROR(VLOOKUP(A1590,Inventory!$A$5:$B$5011, 2, FALSE),0)</f>
        <v>0</v>
      </c>
      <c r="C1590" s="66">
        <f t="shared" si="103"/>
        <v>0</v>
      </c>
      <c r="D1590" s="67"/>
      <c r="E1590" s="66" t="str">
        <f t="shared" si="104"/>
        <v/>
      </c>
      <c r="F1590" s="67"/>
      <c r="G1590" s="38" t="e">
        <f t="shared" si="105"/>
        <v>#VALUE!</v>
      </c>
      <c r="H1590" s="39"/>
      <c r="I1590" s="21"/>
      <c r="J1590" s="21"/>
      <c r="L1590">
        <f>IF(SUM($B$3:B1589) + B1590 &gt; $J$25, IF(SUM($B$3:B1589) &lt; $J$25, $J$25 - SUM($B$3:B1589), 0), B1590)</f>
        <v>0</v>
      </c>
      <c r="M1590">
        <f t="shared" si="102"/>
        <v>0</v>
      </c>
    </row>
    <row r="1591" spans="1:13" x14ac:dyDescent="0.25">
      <c r="A1591" s="21">
        <v>1589</v>
      </c>
      <c r="B1591" s="37">
        <f>IFERROR(VLOOKUP(A1591,Inventory!$A$5:$B$5011, 2, FALSE),0)</f>
        <v>0</v>
      </c>
      <c r="C1591" s="66">
        <f t="shared" si="103"/>
        <v>0</v>
      </c>
      <c r="D1591" s="67"/>
      <c r="E1591" s="66" t="str">
        <f t="shared" si="104"/>
        <v/>
      </c>
      <c r="F1591" s="67"/>
      <c r="G1591" s="38" t="e">
        <f t="shared" si="105"/>
        <v>#VALUE!</v>
      </c>
      <c r="H1591" s="39"/>
      <c r="I1591" s="21"/>
      <c r="J1591" s="21"/>
      <c r="L1591">
        <f>IF(SUM($B$3:B1590) + B1591 &gt; $J$25, IF(SUM($B$3:B1590) &lt; $J$25, $J$25 - SUM($B$3:B1590), 0), B1591)</f>
        <v>0</v>
      </c>
      <c r="M1591">
        <f t="shared" si="102"/>
        <v>0</v>
      </c>
    </row>
    <row r="1592" spans="1:13" x14ac:dyDescent="0.25">
      <c r="A1592" s="21">
        <v>1590</v>
      </c>
      <c r="B1592" s="37">
        <f>IFERROR(VLOOKUP(A1592,Inventory!$A$5:$B$5011, 2, FALSE),0)</f>
        <v>0</v>
      </c>
      <c r="C1592" s="66">
        <f t="shared" si="103"/>
        <v>0</v>
      </c>
      <c r="D1592" s="67"/>
      <c r="E1592" s="66" t="str">
        <f t="shared" si="104"/>
        <v/>
      </c>
      <c r="F1592" s="67"/>
      <c r="G1592" s="38" t="e">
        <f t="shared" si="105"/>
        <v>#VALUE!</v>
      </c>
      <c r="H1592" s="39"/>
      <c r="I1592" s="21"/>
      <c r="J1592" s="21"/>
      <c r="L1592">
        <f>IF(SUM($B$3:B1591) + B1592 &gt; $J$25, IF(SUM($B$3:B1591) &lt; $J$25, $J$25 - SUM($B$3:B1591), 0), B1592)</f>
        <v>0</v>
      </c>
      <c r="M1592">
        <f t="shared" si="102"/>
        <v>0</v>
      </c>
    </row>
    <row r="1593" spans="1:13" x14ac:dyDescent="0.25">
      <c r="A1593" s="21">
        <v>1591</v>
      </c>
      <c r="B1593" s="37">
        <f>IFERROR(VLOOKUP(A1593,Inventory!$A$5:$B$5011, 2, FALSE),0)</f>
        <v>0</v>
      </c>
      <c r="C1593" s="66">
        <f t="shared" si="103"/>
        <v>0</v>
      </c>
      <c r="D1593" s="67"/>
      <c r="E1593" s="66" t="str">
        <f t="shared" si="104"/>
        <v/>
      </c>
      <c r="F1593" s="67"/>
      <c r="G1593" s="38" t="e">
        <f t="shared" si="105"/>
        <v>#VALUE!</v>
      </c>
      <c r="H1593" s="39"/>
      <c r="I1593" s="21"/>
      <c r="J1593" s="21"/>
      <c r="L1593">
        <f>IF(SUM($B$3:B1592) + B1593 &gt; $J$25, IF(SUM($B$3:B1592) &lt; $J$25, $J$25 - SUM($B$3:B1592), 0), B1593)</f>
        <v>0</v>
      </c>
      <c r="M1593">
        <f t="shared" si="102"/>
        <v>0</v>
      </c>
    </row>
    <row r="1594" spans="1:13" x14ac:dyDescent="0.25">
      <c r="A1594" s="21">
        <v>1592</v>
      </c>
      <c r="B1594" s="37">
        <f>IFERROR(VLOOKUP(A1594,Inventory!$A$5:$B$5011, 2, FALSE),0)</f>
        <v>0</v>
      </c>
      <c r="C1594" s="66">
        <f t="shared" si="103"/>
        <v>0</v>
      </c>
      <c r="D1594" s="67"/>
      <c r="E1594" s="66" t="str">
        <f t="shared" si="104"/>
        <v/>
      </c>
      <c r="F1594" s="67"/>
      <c r="G1594" s="38" t="e">
        <f t="shared" si="105"/>
        <v>#VALUE!</v>
      </c>
      <c r="H1594" s="39"/>
      <c r="I1594" s="21"/>
      <c r="J1594" s="21"/>
      <c r="L1594">
        <f>IF(SUM($B$3:B1593) + B1594 &gt; $J$25, IF(SUM($B$3:B1593) &lt; $J$25, $J$25 - SUM($B$3:B1593), 0), B1594)</f>
        <v>0</v>
      </c>
      <c r="M1594">
        <f t="shared" si="102"/>
        <v>0</v>
      </c>
    </row>
    <row r="1595" spans="1:13" x14ac:dyDescent="0.25">
      <c r="A1595" s="21">
        <v>1593</v>
      </c>
      <c r="B1595" s="37">
        <f>IFERROR(VLOOKUP(A1595,Inventory!$A$5:$B$5011, 2, FALSE),0)</f>
        <v>0</v>
      </c>
      <c r="C1595" s="66">
        <f t="shared" si="103"/>
        <v>0</v>
      </c>
      <c r="D1595" s="67"/>
      <c r="E1595" s="66" t="str">
        <f t="shared" si="104"/>
        <v/>
      </c>
      <c r="F1595" s="67"/>
      <c r="G1595" s="38" t="e">
        <f t="shared" si="105"/>
        <v>#VALUE!</v>
      </c>
      <c r="H1595" s="39"/>
      <c r="I1595" s="21"/>
      <c r="J1595" s="21"/>
      <c r="L1595">
        <f>IF(SUM($B$3:B1594) + B1595 &gt; $J$25, IF(SUM($B$3:B1594) &lt; $J$25, $J$25 - SUM($B$3:B1594), 0), B1595)</f>
        <v>0</v>
      </c>
      <c r="M1595">
        <f t="shared" si="102"/>
        <v>0</v>
      </c>
    </row>
    <row r="1596" spans="1:13" x14ac:dyDescent="0.25">
      <c r="A1596" s="21">
        <v>1594</v>
      </c>
      <c r="B1596" s="37">
        <f>IFERROR(VLOOKUP(A1596,Inventory!$A$5:$B$5011, 2, FALSE),0)</f>
        <v>0</v>
      </c>
      <c r="C1596" s="66">
        <f t="shared" si="103"/>
        <v>0</v>
      </c>
      <c r="D1596" s="67"/>
      <c r="E1596" s="66" t="str">
        <f t="shared" si="104"/>
        <v/>
      </c>
      <c r="F1596" s="67"/>
      <c r="G1596" s="38" t="e">
        <f t="shared" si="105"/>
        <v>#VALUE!</v>
      </c>
      <c r="H1596" s="39"/>
      <c r="I1596" s="21"/>
      <c r="J1596" s="21"/>
      <c r="L1596">
        <f>IF(SUM($B$3:B1595) + B1596 &gt; $J$25, IF(SUM($B$3:B1595) &lt; $J$25, $J$25 - SUM($B$3:B1595), 0), B1596)</f>
        <v>0</v>
      </c>
      <c r="M1596">
        <f t="shared" si="102"/>
        <v>0</v>
      </c>
    </row>
    <row r="1597" spans="1:13" x14ac:dyDescent="0.25">
      <c r="A1597" s="21">
        <v>1595</v>
      </c>
      <c r="B1597" s="37">
        <f>IFERROR(VLOOKUP(A1597,Inventory!$A$5:$B$5011, 2, FALSE),0)</f>
        <v>0</v>
      </c>
      <c r="C1597" s="66">
        <f t="shared" si="103"/>
        <v>0</v>
      </c>
      <c r="D1597" s="67"/>
      <c r="E1597" s="66" t="str">
        <f t="shared" si="104"/>
        <v/>
      </c>
      <c r="F1597" s="67"/>
      <c r="G1597" s="38" t="e">
        <f t="shared" si="105"/>
        <v>#VALUE!</v>
      </c>
      <c r="H1597" s="39"/>
      <c r="I1597" s="21"/>
      <c r="J1597" s="21"/>
      <c r="L1597">
        <f>IF(SUM($B$3:B1596) + B1597 &gt; $J$25, IF(SUM($B$3:B1596) &lt; $J$25, $J$25 - SUM($B$3:B1596), 0), B1597)</f>
        <v>0</v>
      </c>
      <c r="M1597">
        <f t="shared" si="102"/>
        <v>0</v>
      </c>
    </row>
    <row r="1598" spans="1:13" x14ac:dyDescent="0.25">
      <c r="A1598" s="21">
        <v>1596</v>
      </c>
      <c r="B1598" s="37">
        <f>IFERROR(VLOOKUP(A1598,Inventory!$A$5:$B$5011, 2, FALSE),0)</f>
        <v>0</v>
      </c>
      <c r="C1598" s="66">
        <f t="shared" si="103"/>
        <v>0</v>
      </c>
      <c r="D1598" s="67"/>
      <c r="E1598" s="66" t="str">
        <f t="shared" si="104"/>
        <v/>
      </c>
      <c r="F1598" s="67"/>
      <c r="G1598" s="38" t="e">
        <f t="shared" si="105"/>
        <v>#VALUE!</v>
      </c>
      <c r="H1598" s="39"/>
      <c r="I1598" s="21"/>
      <c r="J1598" s="21"/>
      <c r="L1598">
        <f>IF(SUM($B$3:B1597) + B1598 &gt; $J$25, IF(SUM($B$3:B1597) &lt; $J$25, $J$25 - SUM($B$3:B1597), 0), B1598)</f>
        <v>0</v>
      </c>
      <c r="M1598">
        <f t="shared" si="102"/>
        <v>0</v>
      </c>
    </row>
    <row r="1599" spans="1:13" x14ac:dyDescent="0.25">
      <c r="A1599" s="21">
        <v>1597</v>
      </c>
      <c r="B1599" s="37">
        <f>IFERROR(VLOOKUP(A1599,Inventory!$A$5:$B$5011, 2, FALSE),0)</f>
        <v>0</v>
      </c>
      <c r="C1599" s="66">
        <f t="shared" si="103"/>
        <v>0</v>
      </c>
      <c r="D1599" s="67"/>
      <c r="E1599" s="66" t="str">
        <f t="shared" si="104"/>
        <v/>
      </c>
      <c r="F1599" s="67"/>
      <c r="G1599" s="38" t="e">
        <f t="shared" si="105"/>
        <v>#VALUE!</v>
      </c>
      <c r="H1599" s="39"/>
      <c r="I1599" s="21"/>
      <c r="J1599" s="21"/>
      <c r="L1599">
        <f>IF(SUM($B$3:B1598) + B1599 &gt; $J$25, IF(SUM($B$3:B1598) &lt; $J$25, $J$25 - SUM($B$3:B1598), 0), B1599)</f>
        <v>0</v>
      </c>
      <c r="M1599">
        <f t="shared" si="102"/>
        <v>0</v>
      </c>
    </row>
    <row r="1600" spans="1:13" x14ac:dyDescent="0.25">
      <c r="A1600" s="21">
        <v>1598</v>
      </c>
      <c r="B1600" s="37">
        <f>IFERROR(VLOOKUP(A1600,Inventory!$A$5:$B$5011, 2, FALSE),0)</f>
        <v>0</v>
      </c>
      <c r="C1600" s="66">
        <f t="shared" si="103"/>
        <v>0</v>
      </c>
      <c r="D1600" s="67"/>
      <c r="E1600" s="66" t="str">
        <f t="shared" si="104"/>
        <v/>
      </c>
      <c r="F1600" s="67"/>
      <c r="G1600" s="38" t="e">
        <f t="shared" si="105"/>
        <v>#VALUE!</v>
      </c>
      <c r="H1600" s="39"/>
      <c r="I1600" s="21"/>
      <c r="J1600" s="21"/>
      <c r="L1600">
        <f>IF(SUM($B$3:B1599) + B1600 &gt; $J$25, IF(SUM($B$3:B1599) &lt; $J$25, $J$25 - SUM($B$3:B1599), 0), B1600)</f>
        <v>0</v>
      </c>
      <c r="M1600">
        <f t="shared" si="102"/>
        <v>0</v>
      </c>
    </row>
    <row r="1601" spans="1:13" x14ac:dyDescent="0.25">
      <c r="A1601" s="21">
        <v>1599</v>
      </c>
      <c r="B1601" s="37">
        <f>IFERROR(VLOOKUP(A1601,Inventory!$A$5:$B$5011, 2, FALSE),0)</f>
        <v>0</v>
      </c>
      <c r="C1601" s="66">
        <f t="shared" si="103"/>
        <v>0</v>
      </c>
      <c r="D1601" s="67"/>
      <c r="E1601" s="66" t="str">
        <f t="shared" si="104"/>
        <v/>
      </c>
      <c r="F1601" s="67"/>
      <c r="G1601" s="38" t="e">
        <f t="shared" si="105"/>
        <v>#VALUE!</v>
      </c>
      <c r="H1601" s="39"/>
      <c r="I1601" s="21"/>
      <c r="J1601" s="21"/>
      <c r="L1601">
        <f>IF(SUM($B$3:B1600) + B1601 &gt; $J$25, IF(SUM($B$3:B1600) &lt; $J$25, $J$25 - SUM($B$3:B1600), 0), B1601)</f>
        <v>0</v>
      </c>
      <c r="M1601">
        <f t="shared" si="102"/>
        <v>0</v>
      </c>
    </row>
    <row r="1602" spans="1:13" x14ac:dyDescent="0.25">
      <c r="A1602" s="21">
        <v>1600</v>
      </c>
      <c r="B1602" s="37">
        <f>IFERROR(VLOOKUP(A1602,Inventory!$A$5:$B$5011, 2, FALSE),0)</f>
        <v>0</v>
      </c>
      <c r="C1602" s="66">
        <f t="shared" si="103"/>
        <v>0</v>
      </c>
      <c r="D1602" s="67"/>
      <c r="E1602" s="66" t="str">
        <f t="shared" si="104"/>
        <v/>
      </c>
      <c r="F1602" s="67"/>
      <c r="G1602" s="38" t="e">
        <f t="shared" si="105"/>
        <v>#VALUE!</v>
      </c>
      <c r="H1602" s="39"/>
      <c r="I1602" s="21"/>
      <c r="J1602" s="21"/>
      <c r="L1602">
        <f>IF(SUM($B$3:B1601) + B1602 &gt; $J$25, IF(SUM($B$3:B1601) &lt; $J$25, $J$25 - SUM($B$3:B1601), 0), B1602)</f>
        <v>0</v>
      </c>
      <c r="M1602">
        <f t="shared" si="102"/>
        <v>0</v>
      </c>
    </row>
    <row r="1603" spans="1:13" x14ac:dyDescent="0.25">
      <c r="A1603" s="21">
        <v>1601</v>
      </c>
      <c r="B1603" s="37">
        <f>IFERROR(VLOOKUP(A1603,Inventory!$A$5:$B$5011, 2, FALSE),0)</f>
        <v>0</v>
      </c>
      <c r="C1603" s="66">
        <f t="shared" si="103"/>
        <v>0</v>
      </c>
      <c r="D1603" s="67"/>
      <c r="E1603" s="66" t="str">
        <f t="shared" si="104"/>
        <v/>
      </c>
      <c r="F1603" s="67"/>
      <c r="G1603" s="38" t="e">
        <f t="shared" si="105"/>
        <v>#VALUE!</v>
      </c>
      <c r="H1603" s="39"/>
      <c r="I1603" s="21"/>
      <c r="J1603" s="21"/>
      <c r="L1603">
        <f>IF(SUM($B$3:B1602) + B1603 &gt; $J$25, IF(SUM($B$3:B1602) &lt; $J$25, $J$25 - SUM($B$3:B1602), 0), B1603)</f>
        <v>0</v>
      </c>
      <c r="M1603">
        <f t="shared" si="102"/>
        <v>0</v>
      </c>
    </row>
    <row r="1604" spans="1:13" x14ac:dyDescent="0.25">
      <c r="A1604" s="21">
        <v>1602</v>
      </c>
      <c r="B1604" s="37">
        <f>IFERROR(VLOOKUP(A1604,Inventory!$A$5:$B$5011, 2, FALSE),0)</f>
        <v>0</v>
      </c>
      <c r="C1604" s="66">
        <f t="shared" si="103"/>
        <v>0</v>
      </c>
      <c r="D1604" s="67"/>
      <c r="E1604" s="66" t="str">
        <f t="shared" si="104"/>
        <v/>
      </c>
      <c r="F1604" s="67"/>
      <c r="G1604" s="38" t="e">
        <f t="shared" si="105"/>
        <v>#VALUE!</v>
      </c>
      <c r="H1604" s="39"/>
      <c r="I1604" s="21"/>
      <c r="J1604" s="21"/>
      <c r="L1604">
        <f>IF(SUM($B$3:B1603) + B1604 &gt; $J$25, IF(SUM($B$3:B1603) &lt; $J$25, $J$25 - SUM($B$3:B1603), 0), B1604)</f>
        <v>0</v>
      </c>
      <c r="M1604">
        <f t="shared" si="102"/>
        <v>0</v>
      </c>
    </row>
    <row r="1605" spans="1:13" x14ac:dyDescent="0.25">
      <c r="A1605" s="21">
        <v>1603</v>
      </c>
      <c r="B1605" s="37">
        <f>IFERROR(VLOOKUP(A1605,Inventory!$A$5:$B$5011, 2, FALSE),0)</f>
        <v>0</v>
      </c>
      <c r="C1605" s="66">
        <f t="shared" si="103"/>
        <v>0</v>
      </c>
      <c r="D1605" s="67"/>
      <c r="E1605" s="66" t="str">
        <f t="shared" si="104"/>
        <v/>
      </c>
      <c r="F1605" s="67"/>
      <c r="G1605" s="38" t="e">
        <f t="shared" si="105"/>
        <v>#VALUE!</v>
      </c>
      <c r="H1605" s="39"/>
      <c r="I1605" s="21"/>
      <c r="J1605" s="21"/>
      <c r="L1605">
        <f>IF(SUM($B$3:B1604) + B1605 &gt; $J$25, IF(SUM($B$3:B1604) &lt; $J$25, $J$25 - SUM($B$3:B1604), 0), B1605)</f>
        <v>0</v>
      </c>
      <c r="M1605">
        <f t="shared" ref="M1605:M1668" si="106">IF(L1604&gt;=$J$25,L1605,(L1605+L1604))</f>
        <v>0</v>
      </c>
    </row>
    <row r="1606" spans="1:13" x14ac:dyDescent="0.25">
      <c r="A1606" s="21">
        <v>1604</v>
      </c>
      <c r="B1606" s="37">
        <f>IFERROR(VLOOKUP(A1606,Inventory!$A$5:$B$5011, 2, FALSE),0)</f>
        <v>0</v>
      </c>
      <c r="C1606" s="66">
        <f t="shared" si="103"/>
        <v>0</v>
      </c>
      <c r="D1606" s="67"/>
      <c r="E1606" s="66" t="str">
        <f t="shared" si="104"/>
        <v/>
      </c>
      <c r="F1606" s="67"/>
      <c r="G1606" s="38" t="e">
        <f t="shared" si="105"/>
        <v>#VALUE!</v>
      </c>
      <c r="H1606" s="39"/>
      <c r="I1606" s="21"/>
      <c r="J1606" s="21"/>
      <c r="L1606">
        <f>IF(SUM($B$3:B1605) + B1606 &gt; $J$25, IF(SUM($B$3:B1605) &lt; $J$25, $J$25 - SUM($B$3:B1605), 0), B1606)</f>
        <v>0</v>
      </c>
      <c r="M1606">
        <f t="shared" si="106"/>
        <v>0</v>
      </c>
    </row>
    <row r="1607" spans="1:13" x14ac:dyDescent="0.25">
      <c r="A1607" s="21">
        <v>1605</v>
      </c>
      <c r="B1607" s="37">
        <f>IFERROR(VLOOKUP(A1607,Inventory!$A$5:$B$5011, 2, FALSE),0)</f>
        <v>0</v>
      </c>
      <c r="C1607" s="66">
        <f t="shared" si="103"/>
        <v>0</v>
      </c>
      <c r="D1607" s="67"/>
      <c r="E1607" s="66" t="str">
        <f t="shared" si="104"/>
        <v/>
      </c>
      <c r="F1607" s="67"/>
      <c r="G1607" s="38" t="e">
        <f t="shared" si="105"/>
        <v>#VALUE!</v>
      </c>
      <c r="H1607" s="39"/>
      <c r="I1607" s="21"/>
      <c r="J1607" s="21"/>
      <c r="L1607">
        <f>IF(SUM($B$3:B1606) + B1607 &gt; $J$25, IF(SUM($B$3:B1606) &lt; $J$25, $J$25 - SUM($B$3:B1606), 0), B1607)</f>
        <v>0</v>
      </c>
      <c r="M1607">
        <f t="shared" si="106"/>
        <v>0</v>
      </c>
    </row>
    <row r="1608" spans="1:13" x14ac:dyDescent="0.25">
      <c r="A1608" s="21">
        <v>1606</v>
      </c>
      <c r="B1608" s="37">
        <f>IFERROR(VLOOKUP(A1608,Inventory!$A$5:$B$5011, 2, FALSE),0)</f>
        <v>0</v>
      </c>
      <c r="C1608" s="66">
        <f t="shared" si="103"/>
        <v>0</v>
      </c>
      <c r="D1608" s="67"/>
      <c r="E1608" s="66" t="str">
        <f t="shared" si="104"/>
        <v/>
      </c>
      <c r="F1608" s="67"/>
      <c r="G1608" s="38" t="e">
        <f t="shared" si="105"/>
        <v>#VALUE!</v>
      </c>
      <c r="H1608" s="39"/>
      <c r="I1608" s="21"/>
      <c r="J1608" s="21"/>
      <c r="L1608">
        <f>IF(SUM($B$3:B1607) + B1608 &gt; $J$25, IF(SUM($B$3:B1607) &lt; $J$25, $J$25 - SUM($B$3:B1607), 0), B1608)</f>
        <v>0</v>
      </c>
      <c r="M1608">
        <f t="shared" si="106"/>
        <v>0</v>
      </c>
    </row>
    <row r="1609" spans="1:13" x14ac:dyDescent="0.25">
      <c r="A1609" s="21">
        <v>1607</v>
      </c>
      <c r="B1609" s="37">
        <f>IFERROR(VLOOKUP(A1609,Inventory!$A$5:$B$5011, 2, FALSE),0)</f>
        <v>0</v>
      </c>
      <c r="C1609" s="66">
        <f t="shared" si="103"/>
        <v>0</v>
      </c>
      <c r="D1609" s="67"/>
      <c r="E1609" s="66" t="str">
        <f t="shared" si="104"/>
        <v/>
      </c>
      <c r="F1609" s="67"/>
      <c r="G1609" s="38" t="e">
        <f t="shared" si="105"/>
        <v>#VALUE!</v>
      </c>
      <c r="H1609" s="39"/>
      <c r="I1609" s="21"/>
      <c r="J1609" s="21"/>
      <c r="L1609">
        <f>IF(SUM($B$3:B1608) + B1609 &gt; $J$25, IF(SUM($B$3:B1608) &lt; $J$25, $J$25 - SUM($B$3:B1608), 0), B1609)</f>
        <v>0</v>
      </c>
      <c r="M1609">
        <f t="shared" si="106"/>
        <v>0</v>
      </c>
    </row>
    <row r="1610" spans="1:13" x14ac:dyDescent="0.25">
      <c r="A1610" s="21">
        <v>1608</v>
      </c>
      <c r="B1610" s="37">
        <f>IFERROR(VLOOKUP(A1610,Inventory!$A$5:$B$5011, 2, FALSE),0)</f>
        <v>0</v>
      </c>
      <c r="C1610" s="66">
        <f t="shared" si="103"/>
        <v>0</v>
      </c>
      <c r="D1610" s="67"/>
      <c r="E1610" s="66" t="str">
        <f t="shared" si="104"/>
        <v/>
      </c>
      <c r="F1610" s="67"/>
      <c r="G1610" s="38" t="e">
        <f t="shared" si="105"/>
        <v>#VALUE!</v>
      </c>
      <c r="H1610" s="39"/>
      <c r="I1610" s="21"/>
      <c r="J1610" s="21"/>
      <c r="L1610">
        <f>IF(SUM($B$3:B1609) + B1610 &gt; $J$25, IF(SUM($B$3:B1609) &lt; $J$25, $J$25 - SUM($B$3:B1609), 0), B1610)</f>
        <v>0</v>
      </c>
      <c r="M1610">
        <f t="shared" si="106"/>
        <v>0</v>
      </c>
    </row>
    <row r="1611" spans="1:13" x14ac:dyDescent="0.25">
      <c r="A1611" s="21">
        <v>1609</v>
      </c>
      <c r="B1611" s="37">
        <f>IFERROR(VLOOKUP(A1611,Inventory!$A$5:$B$5011, 2, FALSE),0)</f>
        <v>0</v>
      </c>
      <c r="C1611" s="66">
        <f t="shared" si="103"/>
        <v>0</v>
      </c>
      <c r="D1611" s="67"/>
      <c r="E1611" s="66" t="str">
        <f t="shared" si="104"/>
        <v/>
      </c>
      <c r="F1611" s="67"/>
      <c r="G1611" s="38" t="e">
        <f t="shared" si="105"/>
        <v>#VALUE!</v>
      </c>
      <c r="H1611" s="39"/>
      <c r="I1611" s="21"/>
      <c r="J1611" s="21"/>
      <c r="L1611">
        <f>IF(SUM($B$3:B1610) + B1611 &gt; $J$25, IF(SUM($B$3:B1610) &lt; $J$25, $J$25 - SUM($B$3:B1610), 0), B1611)</f>
        <v>0</v>
      </c>
      <c r="M1611">
        <f t="shared" si="106"/>
        <v>0</v>
      </c>
    </row>
    <row r="1612" spans="1:13" x14ac:dyDescent="0.25">
      <c r="A1612" s="21">
        <v>1610</v>
      </c>
      <c r="B1612" s="37">
        <f>IFERROR(VLOOKUP(A1612,Inventory!$A$5:$B$5011, 2, FALSE),0)</f>
        <v>0</v>
      </c>
      <c r="C1612" s="66">
        <f t="shared" si="103"/>
        <v>0</v>
      </c>
      <c r="D1612" s="67"/>
      <c r="E1612" s="66" t="str">
        <f t="shared" si="104"/>
        <v/>
      </c>
      <c r="F1612" s="67"/>
      <c r="G1612" s="38" t="e">
        <f t="shared" si="105"/>
        <v>#VALUE!</v>
      </c>
      <c r="H1612" s="39"/>
      <c r="I1612" s="21"/>
      <c r="J1612" s="21"/>
      <c r="L1612">
        <f>IF(SUM($B$3:B1611) + B1612 &gt; $J$25, IF(SUM($B$3:B1611) &lt; $J$25, $J$25 - SUM($B$3:B1611), 0), B1612)</f>
        <v>0</v>
      </c>
      <c r="M1612">
        <f t="shared" si="106"/>
        <v>0</v>
      </c>
    </row>
    <row r="1613" spans="1:13" x14ac:dyDescent="0.25">
      <c r="A1613" s="21">
        <v>1611</v>
      </c>
      <c r="B1613" s="37">
        <f>IFERROR(VLOOKUP(A1613,Inventory!$A$5:$B$5011, 2, FALSE),0)</f>
        <v>0</v>
      </c>
      <c r="C1613" s="66">
        <f t="shared" si="103"/>
        <v>0</v>
      </c>
      <c r="D1613" s="67"/>
      <c r="E1613" s="66" t="str">
        <f t="shared" si="104"/>
        <v/>
      </c>
      <c r="F1613" s="67"/>
      <c r="G1613" s="38" t="e">
        <f t="shared" si="105"/>
        <v>#VALUE!</v>
      </c>
      <c r="H1613" s="39"/>
      <c r="I1613" s="21"/>
      <c r="J1613" s="21"/>
      <c r="L1613">
        <f>IF(SUM($B$3:B1612) + B1613 &gt; $J$25, IF(SUM($B$3:B1612) &lt; $J$25, $J$25 - SUM($B$3:B1612), 0), B1613)</f>
        <v>0</v>
      </c>
      <c r="M1613">
        <f t="shared" si="106"/>
        <v>0</v>
      </c>
    </row>
    <row r="1614" spans="1:13" x14ac:dyDescent="0.25">
      <c r="A1614" s="21">
        <v>1612</v>
      </c>
      <c r="B1614" s="37">
        <f>IFERROR(VLOOKUP(A1614,Inventory!$A$5:$B$5011, 2, FALSE),0)</f>
        <v>0</v>
      </c>
      <c r="C1614" s="66">
        <f t="shared" si="103"/>
        <v>0</v>
      </c>
      <c r="D1614" s="67"/>
      <c r="E1614" s="66" t="str">
        <f t="shared" si="104"/>
        <v/>
      </c>
      <c r="F1614" s="67"/>
      <c r="G1614" s="38" t="e">
        <f t="shared" si="105"/>
        <v>#VALUE!</v>
      </c>
      <c r="H1614" s="39"/>
      <c r="I1614" s="21"/>
      <c r="J1614" s="21"/>
      <c r="L1614">
        <f>IF(SUM($B$3:B1613) + B1614 &gt; $J$25, IF(SUM($B$3:B1613) &lt; $J$25, $J$25 - SUM($B$3:B1613), 0), B1614)</f>
        <v>0</v>
      </c>
      <c r="M1614">
        <f t="shared" si="106"/>
        <v>0</v>
      </c>
    </row>
    <row r="1615" spans="1:13" x14ac:dyDescent="0.25">
      <c r="A1615" s="21">
        <v>1613</v>
      </c>
      <c r="B1615" s="37">
        <f>IFERROR(VLOOKUP(A1615,Inventory!$A$5:$B$5011, 2, FALSE),0)</f>
        <v>0</v>
      </c>
      <c r="C1615" s="66">
        <f t="shared" si="103"/>
        <v>0</v>
      </c>
      <c r="D1615" s="67"/>
      <c r="E1615" s="66" t="str">
        <f t="shared" si="104"/>
        <v/>
      </c>
      <c r="F1615" s="67"/>
      <c r="G1615" s="38" t="e">
        <f t="shared" si="105"/>
        <v>#VALUE!</v>
      </c>
      <c r="H1615" s="39"/>
      <c r="I1615" s="21"/>
      <c r="J1615" s="21"/>
      <c r="L1615">
        <f>IF(SUM($B$3:B1614) + B1615 &gt; $J$25, IF(SUM($B$3:B1614) &lt; $J$25, $J$25 - SUM($B$3:B1614), 0), B1615)</f>
        <v>0</v>
      </c>
      <c r="M1615">
        <f t="shared" si="106"/>
        <v>0</v>
      </c>
    </row>
    <row r="1616" spans="1:13" x14ac:dyDescent="0.25">
      <c r="A1616" s="21">
        <v>1614</v>
      </c>
      <c r="B1616" s="37">
        <f>IFERROR(VLOOKUP(A1616,Inventory!$A$5:$B$5011, 2, FALSE),0)</f>
        <v>0</v>
      </c>
      <c r="C1616" s="66">
        <f t="shared" si="103"/>
        <v>0</v>
      </c>
      <c r="D1616" s="67"/>
      <c r="E1616" s="66" t="str">
        <f t="shared" si="104"/>
        <v/>
      </c>
      <c r="F1616" s="67"/>
      <c r="G1616" s="38" t="e">
        <f t="shared" si="105"/>
        <v>#VALUE!</v>
      </c>
      <c r="H1616" s="39"/>
      <c r="I1616" s="21"/>
      <c r="J1616" s="21"/>
      <c r="L1616">
        <f>IF(SUM($B$3:B1615) + B1616 &gt; $J$25, IF(SUM($B$3:B1615) &lt; $J$25, $J$25 - SUM($B$3:B1615), 0), B1616)</f>
        <v>0</v>
      </c>
      <c r="M1616">
        <f t="shared" si="106"/>
        <v>0</v>
      </c>
    </row>
    <row r="1617" spans="1:13" x14ac:dyDescent="0.25">
      <c r="A1617" s="21">
        <v>1615</v>
      </c>
      <c r="B1617" s="37">
        <f>IFERROR(VLOOKUP(A1617,Inventory!$A$5:$B$5011, 2, FALSE),0)</f>
        <v>0</v>
      </c>
      <c r="C1617" s="66">
        <f t="shared" si="103"/>
        <v>0</v>
      </c>
      <c r="D1617" s="67"/>
      <c r="E1617" s="66" t="str">
        <f t="shared" si="104"/>
        <v/>
      </c>
      <c r="F1617" s="67"/>
      <c r="G1617" s="38" t="e">
        <f t="shared" si="105"/>
        <v>#VALUE!</v>
      </c>
      <c r="H1617" s="39"/>
      <c r="I1617" s="21"/>
      <c r="J1617" s="21"/>
      <c r="L1617">
        <f>IF(SUM($B$3:B1616) + B1617 &gt; $J$25, IF(SUM($B$3:B1616) &lt; $J$25, $J$25 - SUM($B$3:B1616), 0), B1617)</f>
        <v>0</v>
      </c>
      <c r="M1617">
        <f t="shared" si="106"/>
        <v>0</v>
      </c>
    </row>
    <row r="1618" spans="1:13" x14ac:dyDescent="0.25">
      <c r="A1618" s="21">
        <v>1616</v>
      </c>
      <c r="B1618" s="37">
        <f>IFERROR(VLOOKUP(A1618,Inventory!$A$5:$B$5011, 2, FALSE),0)</f>
        <v>0</v>
      </c>
      <c r="C1618" s="66">
        <f t="shared" si="103"/>
        <v>0</v>
      </c>
      <c r="D1618" s="67"/>
      <c r="E1618" s="66" t="str">
        <f t="shared" si="104"/>
        <v/>
      </c>
      <c r="F1618" s="67"/>
      <c r="G1618" s="38" t="e">
        <f t="shared" si="105"/>
        <v>#VALUE!</v>
      </c>
      <c r="H1618" s="39"/>
      <c r="I1618" s="21"/>
      <c r="J1618" s="21"/>
      <c r="L1618">
        <f>IF(SUM($B$3:B1617) + B1618 &gt; $J$25, IF(SUM($B$3:B1617) &lt; $J$25, $J$25 - SUM($B$3:B1617), 0), B1618)</f>
        <v>0</v>
      </c>
      <c r="M1618">
        <f t="shared" si="106"/>
        <v>0</v>
      </c>
    </row>
    <row r="1619" spans="1:13" x14ac:dyDescent="0.25">
      <c r="A1619" s="21">
        <v>1617</v>
      </c>
      <c r="B1619" s="37">
        <f>IFERROR(VLOOKUP(A1619,Inventory!$A$5:$B$5011, 2, FALSE),0)</f>
        <v>0</v>
      </c>
      <c r="C1619" s="66">
        <f t="shared" si="103"/>
        <v>0</v>
      </c>
      <c r="D1619" s="67"/>
      <c r="E1619" s="66" t="str">
        <f t="shared" si="104"/>
        <v/>
      </c>
      <c r="F1619" s="67"/>
      <c r="G1619" s="38" t="e">
        <f t="shared" si="105"/>
        <v>#VALUE!</v>
      </c>
      <c r="H1619" s="39"/>
      <c r="I1619" s="21"/>
      <c r="J1619" s="21"/>
      <c r="L1619">
        <f>IF(SUM($B$3:B1618) + B1619 &gt; $J$25, IF(SUM($B$3:B1618) &lt; $J$25, $J$25 - SUM($B$3:B1618), 0), B1619)</f>
        <v>0</v>
      </c>
      <c r="M1619">
        <f t="shared" si="106"/>
        <v>0</v>
      </c>
    </row>
    <row r="1620" spans="1:13" x14ac:dyDescent="0.25">
      <c r="A1620" s="21">
        <v>1618</v>
      </c>
      <c r="B1620" s="37">
        <f>IFERROR(VLOOKUP(A1620,Inventory!$A$5:$B$5011, 2, FALSE),0)</f>
        <v>0</v>
      </c>
      <c r="C1620" s="66">
        <f t="shared" si="103"/>
        <v>0</v>
      </c>
      <c r="D1620" s="67"/>
      <c r="E1620" s="66" t="str">
        <f t="shared" si="104"/>
        <v/>
      </c>
      <c r="F1620" s="67"/>
      <c r="G1620" s="38" t="e">
        <f t="shared" si="105"/>
        <v>#VALUE!</v>
      </c>
      <c r="H1620" s="39"/>
      <c r="I1620" s="21"/>
      <c r="J1620" s="21"/>
      <c r="L1620">
        <f>IF(SUM($B$3:B1619) + B1620 &gt; $J$25, IF(SUM($B$3:B1619) &lt; $J$25, $J$25 - SUM($B$3:B1619), 0), B1620)</f>
        <v>0</v>
      </c>
      <c r="M1620">
        <f t="shared" si="106"/>
        <v>0</v>
      </c>
    </row>
    <row r="1621" spans="1:13" x14ac:dyDescent="0.25">
      <c r="A1621" s="21">
        <v>1619</v>
      </c>
      <c r="B1621" s="37">
        <f>IFERROR(VLOOKUP(A1621,Inventory!$A$5:$B$5011, 2, FALSE),0)</f>
        <v>0</v>
      </c>
      <c r="C1621" s="66">
        <f t="shared" si="103"/>
        <v>0</v>
      </c>
      <c r="D1621" s="67"/>
      <c r="E1621" s="66" t="str">
        <f t="shared" si="104"/>
        <v/>
      </c>
      <c r="F1621" s="67"/>
      <c r="G1621" s="38" t="e">
        <f t="shared" si="105"/>
        <v>#VALUE!</v>
      </c>
      <c r="H1621" s="39"/>
      <c r="I1621" s="21"/>
      <c r="J1621" s="21"/>
      <c r="L1621">
        <f>IF(SUM($B$3:B1620) + B1621 &gt; $J$25, IF(SUM($B$3:B1620) &lt; $J$25, $J$25 - SUM($B$3:B1620), 0), B1621)</f>
        <v>0</v>
      </c>
      <c r="M1621">
        <f t="shared" si="106"/>
        <v>0</v>
      </c>
    </row>
    <row r="1622" spans="1:13" x14ac:dyDescent="0.25">
      <c r="A1622" s="21">
        <v>1620</v>
      </c>
      <c r="B1622" s="37">
        <f>IFERROR(VLOOKUP(A1622,Inventory!$A$5:$B$5011, 2, FALSE),0)</f>
        <v>0</v>
      </c>
      <c r="C1622" s="66">
        <f t="shared" si="103"/>
        <v>0</v>
      </c>
      <c r="D1622" s="67"/>
      <c r="E1622" s="66" t="str">
        <f t="shared" si="104"/>
        <v/>
      </c>
      <c r="F1622" s="67"/>
      <c r="G1622" s="38" t="e">
        <f t="shared" si="105"/>
        <v>#VALUE!</v>
      </c>
      <c r="H1622" s="39"/>
      <c r="I1622" s="21"/>
      <c r="J1622" s="21"/>
      <c r="L1622">
        <f>IF(SUM($B$3:B1621) + B1622 &gt; $J$25, IF(SUM($B$3:B1621) &lt; $J$25, $J$25 - SUM($B$3:B1621), 0), B1622)</f>
        <v>0</v>
      </c>
      <c r="M1622">
        <f t="shared" si="106"/>
        <v>0</v>
      </c>
    </row>
    <row r="1623" spans="1:13" x14ac:dyDescent="0.25">
      <c r="A1623" s="21">
        <v>1621</v>
      </c>
      <c r="B1623" s="37">
        <f>IFERROR(VLOOKUP(A1623,Inventory!$A$5:$B$5011, 2, FALSE),0)</f>
        <v>0</v>
      </c>
      <c r="C1623" s="66">
        <f t="shared" si="103"/>
        <v>0</v>
      </c>
      <c r="D1623" s="67"/>
      <c r="E1623" s="66" t="str">
        <f t="shared" si="104"/>
        <v/>
      </c>
      <c r="F1623" s="67"/>
      <c r="G1623" s="38" t="e">
        <f t="shared" si="105"/>
        <v>#VALUE!</v>
      </c>
      <c r="H1623" s="39"/>
      <c r="I1623" s="21"/>
      <c r="J1623" s="21"/>
      <c r="L1623">
        <f>IF(SUM($B$3:B1622) + B1623 &gt; $J$25, IF(SUM($B$3:B1622) &lt; $J$25, $J$25 - SUM($B$3:B1622), 0), B1623)</f>
        <v>0</v>
      </c>
      <c r="M1623">
        <f t="shared" si="106"/>
        <v>0</v>
      </c>
    </row>
    <row r="1624" spans="1:13" x14ac:dyDescent="0.25">
      <c r="A1624" s="21">
        <v>1622</v>
      </c>
      <c r="B1624" s="37">
        <f>IFERROR(VLOOKUP(A1624,Inventory!$A$5:$B$5011, 2, FALSE),0)</f>
        <v>0</v>
      </c>
      <c r="C1624" s="66">
        <f t="shared" si="103"/>
        <v>0</v>
      </c>
      <c r="D1624" s="67"/>
      <c r="E1624" s="66" t="str">
        <f t="shared" si="104"/>
        <v/>
      </c>
      <c r="F1624" s="67"/>
      <c r="G1624" s="38" t="e">
        <f t="shared" si="105"/>
        <v>#VALUE!</v>
      </c>
      <c r="H1624" s="39"/>
      <c r="I1624" s="21"/>
      <c r="J1624" s="21"/>
      <c r="L1624">
        <f>IF(SUM($B$3:B1623) + B1624 &gt; $J$25, IF(SUM($B$3:B1623) &lt; $J$25, $J$25 - SUM($B$3:B1623), 0), B1624)</f>
        <v>0</v>
      </c>
      <c r="M1624">
        <f t="shared" si="106"/>
        <v>0</v>
      </c>
    </row>
    <row r="1625" spans="1:13" x14ac:dyDescent="0.25">
      <c r="A1625" s="21">
        <v>1623</v>
      </c>
      <c r="B1625" s="37">
        <f>IFERROR(VLOOKUP(A1625,Inventory!$A$5:$B$5011, 2, FALSE),0)</f>
        <v>0</v>
      </c>
      <c r="C1625" s="66">
        <f t="shared" ref="C1625:C1688" si="107">IF(L1625&gt;0,B1625,0)</f>
        <v>0</v>
      </c>
      <c r="D1625" s="67"/>
      <c r="E1625" s="66" t="str">
        <f t="shared" ref="E1625:E1688" si="108">IF(AND(C1625&gt;=6,C1625&lt;10),1, IF(AND(C1625&gt;=10,C1625&lt;20),2,IF(C1625&gt;=20,4,"")))</f>
        <v/>
      </c>
      <c r="F1625" s="67"/>
      <c r="G1625" s="38" t="e">
        <f t="shared" ref="G1625:G1688" si="109">IF(ISBLANK(C1625),"",E1625*600)</f>
        <v>#VALUE!</v>
      </c>
      <c r="H1625" s="39"/>
      <c r="I1625" s="21"/>
      <c r="J1625" s="21"/>
      <c r="L1625">
        <f>IF(SUM($B$3:B1624) + B1625 &gt; $J$25, IF(SUM($B$3:B1624) &lt; $J$25, $J$25 - SUM($B$3:B1624), 0), B1625)</f>
        <v>0</v>
      </c>
      <c r="M1625">
        <f t="shared" si="106"/>
        <v>0</v>
      </c>
    </row>
    <row r="1626" spans="1:13" x14ac:dyDescent="0.25">
      <c r="A1626" s="21">
        <v>1624</v>
      </c>
      <c r="B1626" s="37">
        <f>IFERROR(VLOOKUP(A1626,Inventory!$A$5:$B$5011, 2, FALSE),0)</f>
        <v>0</v>
      </c>
      <c r="C1626" s="66">
        <f t="shared" si="107"/>
        <v>0</v>
      </c>
      <c r="D1626" s="67"/>
      <c r="E1626" s="66" t="str">
        <f t="shared" si="108"/>
        <v/>
      </c>
      <c r="F1626" s="67"/>
      <c r="G1626" s="38" t="e">
        <f t="shared" si="109"/>
        <v>#VALUE!</v>
      </c>
      <c r="H1626" s="39"/>
      <c r="I1626" s="21"/>
      <c r="J1626" s="21"/>
      <c r="L1626">
        <f>IF(SUM($B$3:B1625) + B1626 &gt; $J$25, IF(SUM($B$3:B1625) &lt; $J$25, $J$25 - SUM($B$3:B1625), 0), B1626)</f>
        <v>0</v>
      </c>
      <c r="M1626">
        <f t="shared" si="106"/>
        <v>0</v>
      </c>
    </row>
    <row r="1627" spans="1:13" x14ac:dyDescent="0.25">
      <c r="A1627" s="21">
        <v>1625</v>
      </c>
      <c r="B1627" s="37">
        <f>IFERROR(VLOOKUP(A1627,Inventory!$A$5:$B$5011, 2, FALSE),0)</f>
        <v>0</v>
      </c>
      <c r="C1627" s="66">
        <f t="shared" si="107"/>
        <v>0</v>
      </c>
      <c r="D1627" s="67"/>
      <c r="E1627" s="66" t="str">
        <f t="shared" si="108"/>
        <v/>
      </c>
      <c r="F1627" s="67"/>
      <c r="G1627" s="38" t="e">
        <f t="shared" si="109"/>
        <v>#VALUE!</v>
      </c>
      <c r="H1627" s="39"/>
      <c r="I1627" s="21"/>
      <c r="J1627" s="21"/>
      <c r="L1627">
        <f>IF(SUM($B$3:B1626) + B1627 &gt; $J$25, IF(SUM($B$3:B1626) &lt; $J$25, $J$25 - SUM($B$3:B1626), 0), B1627)</f>
        <v>0</v>
      </c>
      <c r="M1627">
        <f t="shared" si="106"/>
        <v>0</v>
      </c>
    </row>
    <row r="1628" spans="1:13" x14ac:dyDescent="0.25">
      <c r="A1628" s="21">
        <v>1626</v>
      </c>
      <c r="B1628" s="37">
        <f>IFERROR(VLOOKUP(A1628,Inventory!$A$5:$B$5011, 2, FALSE),0)</f>
        <v>0</v>
      </c>
      <c r="C1628" s="66">
        <f t="shared" si="107"/>
        <v>0</v>
      </c>
      <c r="D1628" s="67"/>
      <c r="E1628" s="66" t="str">
        <f t="shared" si="108"/>
        <v/>
      </c>
      <c r="F1628" s="67"/>
      <c r="G1628" s="38" t="e">
        <f t="shared" si="109"/>
        <v>#VALUE!</v>
      </c>
      <c r="H1628" s="39"/>
      <c r="I1628" s="21"/>
      <c r="J1628" s="21"/>
      <c r="L1628">
        <f>IF(SUM($B$3:B1627) + B1628 &gt; $J$25, IF(SUM($B$3:B1627) &lt; $J$25, $J$25 - SUM($B$3:B1627), 0), B1628)</f>
        <v>0</v>
      </c>
      <c r="M1628">
        <f t="shared" si="106"/>
        <v>0</v>
      </c>
    </row>
    <row r="1629" spans="1:13" x14ac:dyDescent="0.25">
      <c r="A1629" s="21">
        <v>1627</v>
      </c>
      <c r="B1629" s="37">
        <f>IFERROR(VLOOKUP(A1629,Inventory!$A$5:$B$5011, 2, FALSE),0)</f>
        <v>0</v>
      </c>
      <c r="C1629" s="66">
        <f t="shared" si="107"/>
        <v>0</v>
      </c>
      <c r="D1629" s="67"/>
      <c r="E1629" s="66" t="str">
        <f t="shared" si="108"/>
        <v/>
      </c>
      <c r="F1629" s="67"/>
      <c r="G1629" s="38" t="e">
        <f t="shared" si="109"/>
        <v>#VALUE!</v>
      </c>
      <c r="H1629" s="39"/>
      <c r="I1629" s="21"/>
      <c r="J1629" s="21"/>
      <c r="L1629">
        <f>IF(SUM($B$3:B1628) + B1629 &gt; $J$25, IF(SUM($B$3:B1628) &lt; $J$25, $J$25 - SUM($B$3:B1628), 0), B1629)</f>
        <v>0</v>
      </c>
      <c r="M1629">
        <f t="shared" si="106"/>
        <v>0</v>
      </c>
    </row>
    <row r="1630" spans="1:13" x14ac:dyDescent="0.25">
      <c r="A1630" s="21">
        <v>1628</v>
      </c>
      <c r="B1630" s="37">
        <f>IFERROR(VLOOKUP(A1630,Inventory!$A$5:$B$5011, 2, FALSE),0)</f>
        <v>0</v>
      </c>
      <c r="C1630" s="66">
        <f t="shared" si="107"/>
        <v>0</v>
      </c>
      <c r="D1630" s="67"/>
      <c r="E1630" s="66" t="str">
        <f t="shared" si="108"/>
        <v/>
      </c>
      <c r="F1630" s="67"/>
      <c r="G1630" s="38" t="e">
        <f t="shared" si="109"/>
        <v>#VALUE!</v>
      </c>
      <c r="H1630" s="39"/>
      <c r="I1630" s="21"/>
      <c r="J1630" s="21"/>
      <c r="L1630">
        <f>IF(SUM($B$3:B1629) + B1630 &gt; $J$25, IF(SUM($B$3:B1629) &lt; $J$25, $J$25 - SUM($B$3:B1629), 0), B1630)</f>
        <v>0</v>
      </c>
      <c r="M1630">
        <f t="shared" si="106"/>
        <v>0</v>
      </c>
    </row>
    <row r="1631" spans="1:13" x14ac:dyDescent="0.25">
      <c r="A1631" s="21">
        <v>1629</v>
      </c>
      <c r="B1631" s="37">
        <f>IFERROR(VLOOKUP(A1631,Inventory!$A$5:$B$5011, 2, FALSE),0)</f>
        <v>0</v>
      </c>
      <c r="C1631" s="66">
        <f t="shared" si="107"/>
        <v>0</v>
      </c>
      <c r="D1631" s="67"/>
      <c r="E1631" s="66" t="str">
        <f t="shared" si="108"/>
        <v/>
      </c>
      <c r="F1631" s="67"/>
      <c r="G1631" s="38" t="e">
        <f t="shared" si="109"/>
        <v>#VALUE!</v>
      </c>
      <c r="H1631" s="39"/>
      <c r="I1631" s="21"/>
      <c r="J1631" s="21"/>
      <c r="L1631">
        <f>IF(SUM($B$3:B1630) + B1631 &gt; $J$25, IF(SUM($B$3:B1630) &lt; $J$25, $J$25 - SUM($B$3:B1630), 0), B1631)</f>
        <v>0</v>
      </c>
      <c r="M1631">
        <f t="shared" si="106"/>
        <v>0</v>
      </c>
    </row>
    <row r="1632" spans="1:13" x14ac:dyDescent="0.25">
      <c r="A1632" s="21">
        <v>1630</v>
      </c>
      <c r="B1632" s="37">
        <f>IFERROR(VLOOKUP(A1632,Inventory!$A$5:$B$5011, 2, FALSE),0)</f>
        <v>0</v>
      </c>
      <c r="C1632" s="66">
        <f t="shared" si="107"/>
        <v>0</v>
      </c>
      <c r="D1632" s="67"/>
      <c r="E1632" s="66" t="str">
        <f t="shared" si="108"/>
        <v/>
      </c>
      <c r="F1632" s="67"/>
      <c r="G1632" s="38" t="e">
        <f t="shared" si="109"/>
        <v>#VALUE!</v>
      </c>
      <c r="H1632" s="39"/>
      <c r="I1632" s="21"/>
      <c r="J1632" s="21"/>
      <c r="L1632">
        <f>IF(SUM($B$3:B1631) + B1632 &gt; $J$25, IF(SUM($B$3:B1631) &lt; $J$25, $J$25 - SUM($B$3:B1631), 0), B1632)</f>
        <v>0</v>
      </c>
      <c r="M1632">
        <f t="shared" si="106"/>
        <v>0</v>
      </c>
    </row>
    <row r="1633" spans="1:13" x14ac:dyDescent="0.25">
      <c r="A1633" s="21">
        <v>1631</v>
      </c>
      <c r="B1633" s="37">
        <f>IFERROR(VLOOKUP(A1633,Inventory!$A$5:$B$5011, 2, FALSE),0)</f>
        <v>0</v>
      </c>
      <c r="C1633" s="66">
        <f t="shared" si="107"/>
        <v>0</v>
      </c>
      <c r="D1633" s="67"/>
      <c r="E1633" s="66" t="str">
        <f t="shared" si="108"/>
        <v/>
      </c>
      <c r="F1633" s="67"/>
      <c r="G1633" s="38" t="e">
        <f t="shared" si="109"/>
        <v>#VALUE!</v>
      </c>
      <c r="H1633" s="39"/>
      <c r="I1633" s="21"/>
      <c r="J1633" s="21"/>
      <c r="L1633">
        <f>IF(SUM($B$3:B1632) + B1633 &gt; $J$25, IF(SUM($B$3:B1632) &lt; $J$25, $J$25 - SUM($B$3:B1632), 0), B1633)</f>
        <v>0</v>
      </c>
      <c r="M1633">
        <f t="shared" si="106"/>
        <v>0</v>
      </c>
    </row>
    <row r="1634" spans="1:13" x14ac:dyDescent="0.25">
      <c r="A1634" s="21">
        <v>1632</v>
      </c>
      <c r="B1634" s="37">
        <f>IFERROR(VLOOKUP(A1634,Inventory!$A$5:$B$5011, 2, FALSE),0)</f>
        <v>0</v>
      </c>
      <c r="C1634" s="66">
        <f t="shared" si="107"/>
        <v>0</v>
      </c>
      <c r="D1634" s="67"/>
      <c r="E1634" s="66" t="str">
        <f t="shared" si="108"/>
        <v/>
      </c>
      <c r="F1634" s="67"/>
      <c r="G1634" s="38" t="e">
        <f t="shared" si="109"/>
        <v>#VALUE!</v>
      </c>
      <c r="H1634" s="39"/>
      <c r="I1634" s="21"/>
      <c r="J1634" s="21"/>
      <c r="L1634">
        <f>IF(SUM($B$3:B1633) + B1634 &gt; $J$25, IF(SUM($B$3:B1633) &lt; $J$25, $J$25 - SUM($B$3:B1633), 0), B1634)</f>
        <v>0</v>
      </c>
      <c r="M1634">
        <f t="shared" si="106"/>
        <v>0</v>
      </c>
    </row>
    <row r="1635" spans="1:13" x14ac:dyDescent="0.25">
      <c r="A1635" s="21">
        <v>1633</v>
      </c>
      <c r="B1635" s="37">
        <f>IFERROR(VLOOKUP(A1635,Inventory!$A$5:$B$5011, 2, FALSE),0)</f>
        <v>0</v>
      </c>
      <c r="C1635" s="66">
        <f t="shared" si="107"/>
        <v>0</v>
      </c>
      <c r="D1635" s="67"/>
      <c r="E1635" s="66" t="str">
        <f t="shared" si="108"/>
        <v/>
      </c>
      <c r="F1635" s="67"/>
      <c r="G1635" s="38" t="e">
        <f t="shared" si="109"/>
        <v>#VALUE!</v>
      </c>
      <c r="H1635" s="39"/>
      <c r="I1635" s="21"/>
      <c r="J1635" s="21"/>
      <c r="L1635">
        <f>IF(SUM($B$3:B1634) + B1635 &gt; $J$25, IF(SUM($B$3:B1634) &lt; $J$25, $J$25 - SUM($B$3:B1634), 0), B1635)</f>
        <v>0</v>
      </c>
      <c r="M1635">
        <f t="shared" si="106"/>
        <v>0</v>
      </c>
    </row>
    <row r="1636" spans="1:13" x14ac:dyDescent="0.25">
      <c r="A1636" s="21">
        <v>1634</v>
      </c>
      <c r="B1636" s="37">
        <f>IFERROR(VLOOKUP(A1636,Inventory!$A$5:$B$5011, 2, FALSE),0)</f>
        <v>0</v>
      </c>
      <c r="C1636" s="66">
        <f t="shared" si="107"/>
        <v>0</v>
      </c>
      <c r="D1636" s="67"/>
      <c r="E1636" s="66" t="str">
        <f t="shared" si="108"/>
        <v/>
      </c>
      <c r="F1636" s="67"/>
      <c r="G1636" s="38" t="e">
        <f t="shared" si="109"/>
        <v>#VALUE!</v>
      </c>
      <c r="H1636" s="39"/>
      <c r="I1636" s="21"/>
      <c r="J1636" s="21"/>
      <c r="L1636">
        <f>IF(SUM($B$3:B1635) + B1636 &gt; $J$25, IF(SUM($B$3:B1635) &lt; $J$25, $J$25 - SUM($B$3:B1635), 0), B1636)</f>
        <v>0</v>
      </c>
      <c r="M1636">
        <f t="shared" si="106"/>
        <v>0</v>
      </c>
    </row>
    <row r="1637" spans="1:13" x14ac:dyDescent="0.25">
      <c r="A1637" s="21">
        <v>1635</v>
      </c>
      <c r="B1637" s="37">
        <f>IFERROR(VLOOKUP(A1637,Inventory!$A$5:$B$5011, 2, FALSE),0)</f>
        <v>0</v>
      </c>
      <c r="C1637" s="66">
        <f t="shared" si="107"/>
        <v>0</v>
      </c>
      <c r="D1637" s="67"/>
      <c r="E1637" s="66" t="str">
        <f t="shared" si="108"/>
        <v/>
      </c>
      <c r="F1637" s="67"/>
      <c r="G1637" s="38" t="e">
        <f t="shared" si="109"/>
        <v>#VALUE!</v>
      </c>
      <c r="H1637" s="39"/>
      <c r="I1637" s="21"/>
      <c r="J1637" s="21"/>
      <c r="L1637">
        <f>IF(SUM($B$3:B1636) + B1637 &gt; $J$25, IF(SUM($B$3:B1636) &lt; $J$25, $J$25 - SUM($B$3:B1636), 0), B1637)</f>
        <v>0</v>
      </c>
      <c r="M1637">
        <f t="shared" si="106"/>
        <v>0</v>
      </c>
    </row>
    <row r="1638" spans="1:13" x14ac:dyDescent="0.25">
      <c r="A1638" s="21">
        <v>1636</v>
      </c>
      <c r="B1638" s="37">
        <f>IFERROR(VLOOKUP(A1638,Inventory!$A$5:$B$5011, 2, FALSE),0)</f>
        <v>0</v>
      </c>
      <c r="C1638" s="66">
        <f t="shared" si="107"/>
        <v>0</v>
      </c>
      <c r="D1638" s="67"/>
      <c r="E1638" s="66" t="str">
        <f t="shared" si="108"/>
        <v/>
      </c>
      <c r="F1638" s="67"/>
      <c r="G1638" s="38" t="e">
        <f t="shared" si="109"/>
        <v>#VALUE!</v>
      </c>
      <c r="H1638" s="39"/>
      <c r="I1638" s="21"/>
      <c r="J1638" s="21"/>
      <c r="L1638">
        <f>IF(SUM($B$3:B1637) + B1638 &gt; $J$25, IF(SUM($B$3:B1637) &lt; $J$25, $J$25 - SUM($B$3:B1637), 0), B1638)</f>
        <v>0</v>
      </c>
      <c r="M1638">
        <f t="shared" si="106"/>
        <v>0</v>
      </c>
    </row>
    <row r="1639" spans="1:13" x14ac:dyDescent="0.25">
      <c r="A1639" s="21">
        <v>1637</v>
      </c>
      <c r="B1639" s="37">
        <f>IFERROR(VLOOKUP(A1639,Inventory!$A$5:$B$5011, 2, FALSE),0)</f>
        <v>0</v>
      </c>
      <c r="C1639" s="66">
        <f t="shared" si="107"/>
        <v>0</v>
      </c>
      <c r="D1639" s="67"/>
      <c r="E1639" s="66" t="str">
        <f t="shared" si="108"/>
        <v/>
      </c>
      <c r="F1639" s="67"/>
      <c r="G1639" s="38" t="e">
        <f t="shared" si="109"/>
        <v>#VALUE!</v>
      </c>
      <c r="H1639" s="39"/>
      <c r="I1639" s="21"/>
      <c r="J1639" s="21"/>
      <c r="L1639">
        <f>IF(SUM($B$3:B1638) + B1639 &gt; $J$25, IF(SUM($B$3:B1638) &lt; $J$25, $J$25 - SUM($B$3:B1638), 0), B1639)</f>
        <v>0</v>
      </c>
      <c r="M1639">
        <f t="shared" si="106"/>
        <v>0</v>
      </c>
    </row>
    <row r="1640" spans="1:13" x14ac:dyDescent="0.25">
      <c r="A1640" s="21">
        <v>1638</v>
      </c>
      <c r="B1640" s="37">
        <f>IFERROR(VLOOKUP(A1640,Inventory!$A$5:$B$5011, 2, FALSE),0)</f>
        <v>0</v>
      </c>
      <c r="C1640" s="66">
        <f t="shared" si="107"/>
        <v>0</v>
      </c>
      <c r="D1640" s="67"/>
      <c r="E1640" s="66" t="str">
        <f t="shared" si="108"/>
        <v/>
      </c>
      <c r="F1640" s="67"/>
      <c r="G1640" s="38" t="e">
        <f t="shared" si="109"/>
        <v>#VALUE!</v>
      </c>
      <c r="H1640" s="39"/>
      <c r="I1640" s="21"/>
      <c r="J1640" s="21"/>
      <c r="L1640">
        <f>IF(SUM($B$3:B1639) + B1640 &gt; $J$25, IF(SUM($B$3:B1639) &lt; $J$25, $J$25 - SUM($B$3:B1639), 0), B1640)</f>
        <v>0</v>
      </c>
      <c r="M1640">
        <f t="shared" si="106"/>
        <v>0</v>
      </c>
    </row>
    <row r="1641" spans="1:13" x14ac:dyDescent="0.25">
      <c r="A1641" s="21">
        <v>1639</v>
      </c>
      <c r="B1641" s="37">
        <f>IFERROR(VLOOKUP(A1641,Inventory!$A$5:$B$5011, 2, FALSE),0)</f>
        <v>0</v>
      </c>
      <c r="C1641" s="66">
        <f t="shared" si="107"/>
        <v>0</v>
      </c>
      <c r="D1641" s="67"/>
      <c r="E1641" s="66" t="str">
        <f t="shared" si="108"/>
        <v/>
      </c>
      <c r="F1641" s="67"/>
      <c r="G1641" s="38" t="e">
        <f t="shared" si="109"/>
        <v>#VALUE!</v>
      </c>
      <c r="H1641" s="39"/>
      <c r="I1641" s="21"/>
      <c r="J1641" s="21"/>
      <c r="L1641">
        <f>IF(SUM($B$3:B1640) + B1641 &gt; $J$25, IF(SUM($B$3:B1640) &lt; $J$25, $J$25 - SUM($B$3:B1640), 0), B1641)</f>
        <v>0</v>
      </c>
      <c r="M1641">
        <f t="shared" si="106"/>
        <v>0</v>
      </c>
    </row>
    <row r="1642" spans="1:13" x14ac:dyDescent="0.25">
      <c r="A1642" s="21">
        <v>1640</v>
      </c>
      <c r="B1642" s="37">
        <f>IFERROR(VLOOKUP(A1642,Inventory!$A$5:$B$5011, 2, FALSE),0)</f>
        <v>0</v>
      </c>
      <c r="C1642" s="66">
        <f t="shared" si="107"/>
        <v>0</v>
      </c>
      <c r="D1642" s="67"/>
      <c r="E1642" s="66" t="str">
        <f t="shared" si="108"/>
        <v/>
      </c>
      <c r="F1642" s="67"/>
      <c r="G1642" s="38" t="e">
        <f t="shared" si="109"/>
        <v>#VALUE!</v>
      </c>
      <c r="H1642" s="39"/>
      <c r="I1642" s="21"/>
      <c r="J1642" s="21"/>
      <c r="L1642">
        <f>IF(SUM($B$3:B1641) + B1642 &gt; $J$25, IF(SUM($B$3:B1641) &lt; $J$25, $J$25 - SUM($B$3:B1641), 0), B1642)</f>
        <v>0</v>
      </c>
      <c r="M1642">
        <f t="shared" si="106"/>
        <v>0</v>
      </c>
    </row>
    <row r="1643" spans="1:13" x14ac:dyDescent="0.25">
      <c r="A1643" s="21">
        <v>1641</v>
      </c>
      <c r="B1643" s="37">
        <f>IFERROR(VLOOKUP(A1643,Inventory!$A$5:$B$5011, 2, FALSE),0)</f>
        <v>0</v>
      </c>
      <c r="C1643" s="66">
        <f t="shared" si="107"/>
        <v>0</v>
      </c>
      <c r="D1643" s="67"/>
      <c r="E1643" s="66" t="str">
        <f t="shared" si="108"/>
        <v/>
      </c>
      <c r="F1643" s="67"/>
      <c r="G1643" s="38" t="e">
        <f t="shared" si="109"/>
        <v>#VALUE!</v>
      </c>
      <c r="H1643" s="39"/>
      <c r="I1643" s="21"/>
      <c r="J1643" s="21"/>
      <c r="L1643">
        <f>IF(SUM($B$3:B1642) + B1643 &gt; $J$25, IF(SUM($B$3:B1642) &lt; $J$25, $J$25 - SUM($B$3:B1642), 0), B1643)</f>
        <v>0</v>
      </c>
      <c r="M1643">
        <f t="shared" si="106"/>
        <v>0</v>
      </c>
    </row>
    <row r="1644" spans="1:13" x14ac:dyDescent="0.25">
      <c r="A1644" s="21">
        <v>1642</v>
      </c>
      <c r="B1644" s="37">
        <f>IFERROR(VLOOKUP(A1644,Inventory!$A$5:$B$5011, 2, FALSE),0)</f>
        <v>0</v>
      </c>
      <c r="C1644" s="66">
        <f t="shared" si="107"/>
        <v>0</v>
      </c>
      <c r="D1644" s="67"/>
      <c r="E1644" s="66" t="str">
        <f t="shared" si="108"/>
        <v/>
      </c>
      <c r="F1644" s="67"/>
      <c r="G1644" s="38" t="e">
        <f t="shared" si="109"/>
        <v>#VALUE!</v>
      </c>
      <c r="H1644" s="39"/>
      <c r="I1644" s="21"/>
      <c r="J1644" s="21"/>
      <c r="L1644">
        <f>IF(SUM($B$3:B1643) + B1644 &gt; $J$25, IF(SUM($B$3:B1643) &lt; $J$25, $J$25 - SUM($B$3:B1643), 0), B1644)</f>
        <v>0</v>
      </c>
      <c r="M1644">
        <f t="shared" si="106"/>
        <v>0</v>
      </c>
    </row>
    <row r="1645" spans="1:13" x14ac:dyDescent="0.25">
      <c r="A1645" s="21">
        <v>1643</v>
      </c>
      <c r="B1645" s="37">
        <f>IFERROR(VLOOKUP(A1645,Inventory!$A$5:$B$5011, 2, FALSE),0)</f>
        <v>0</v>
      </c>
      <c r="C1645" s="66">
        <f t="shared" si="107"/>
        <v>0</v>
      </c>
      <c r="D1645" s="67"/>
      <c r="E1645" s="66" t="str">
        <f t="shared" si="108"/>
        <v/>
      </c>
      <c r="F1645" s="67"/>
      <c r="G1645" s="38" t="e">
        <f t="shared" si="109"/>
        <v>#VALUE!</v>
      </c>
      <c r="H1645" s="39"/>
      <c r="I1645" s="21"/>
      <c r="J1645" s="21"/>
      <c r="L1645">
        <f>IF(SUM($B$3:B1644) + B1645 &gt; $J$25, IF(SUM($B$3:B1644) &lt; $J$25, $J$25 - SUM($B$3:B1644), 0), B1645)</f>
        <v>0</v>
      </c>
      <c r="M1645">
        <f t="shared" si="106"/>
        <v>0</v>
      </c>
    </row>
    <row r="1646" spans="1:13" x14ac:dyDescent="0.25">
      <c r="A1646" s="21">
        <v>1644</v>
      </c>
      <c r="B1646" s="37">
        <f>IFERROR(VLOOKUP(A1646,Inventory!$A$5:$B$5011, 2, FALSE),0)</f>
        <v>0</v>
      </c>
      <c r="C1646" s="66">
        <f t="shared" si="107"/>
        <v>0</v>
      </c>
      <c r="D1646" s="67"/>
      <c r="E1646" s="66" t="str">
        <f t="shared" si="108"/>
        <v/>
      </c>
      <c r="F1646" s="67"/>
      <c r="G1646" s="38" t="e">
        <f t="shared" si="109"/>
        <v>#VALUE!</v>
      </c>
      <c r="H1646" s="39"/>
      <c r="I1646" s="21"/>
      <c r="J1646" s="21"/>
      <c r="L1646">
        <f>IF(SUM($B$3:B1645) + B1646 &gt; $J$25, IF(SUM($B$3:B1645) &lt; $J$25, $J$25 - SUM($B$3:B1645), 0), B1646)</f>
        <v>0</v>
      </c>
      <c r="M1646">
        <f t="shared" si="106"/>
        <v>0</v>
      </c>
    </row>
    <row r="1647" spans="1:13" x14ac:dyDescent="0.25">
      <c r="A1647" s="21">
        <v>1645</v>
      </c>
      <c r="B1647" s="37">
        <f>IFERROR(VLOOKUP(A1647,Inventory!$A$5:$B$5011, 2, FALSE),0)</f>
        <v>0</v>
      </c>
      <c r="C1647" s="66">
        <f t="shared" si="107"/>
        <v>0</v>
      </c>
      <c r="D1647" s="67"/>
      <c r="E1647" s="66" t="str">
        <f t="shared" si="108"/>
        <v/>
      </c>
      <c r="F1647" s="67"/>
      <c r="G1647" s="38" t="e">
        <f t="shared" si="109"/>
        <v>#VALUE!</v>
      </c>
      <c r="H1647" s="39"/>
      <c r="I1647" s="21"/>
      <c r="J1647" s="21"/>
      <c r="L1647">
        <f>IF(SUM($B$3:B1646) + B1647 &gt; $J$25, IF(SUM($B$3:B1646) &lt; $J$25, $J$25 - SUM($B$3:B1646), 0), B1647)</f>
        <v>0</v>
      </c>
      <c r="M1647">
        <f t="shared" si="106"/>
        <v>0</v>
      </c>
    </row>
    <row r="1648" spans="1:13" x14ac:dyDescent="0.25">
      <c r="A1648" s="21">
        <v>1646</v>
      </c>
      <c r="B1648" s="37">
        <f>IFERROR(VLOOKUP(A1648,Inventory!$A$5:$B$5011, 2, FALSE),0)</f>
        <v>0</v>
      </c>
      <c r="C1648" s="66">
        <f t="shared" si="107"/>
        <v>0</v>
      </c>
      <c r="D1648" s="67"/>
      <c r="E1648" s="66" t="str">
        <f t="shared" si="108"/>
        <v/>
      </c>
      <c r="F1648" s="67"/>
      <c r="G1648" s="38" t="e">
        <f t="shared" si="109"/>
        <v>#VALUE!</v>
      </c>
      <c r="H1648" s="39"/>
      <c r="I1648" s="21"/>
      <c r="J1648" s="21"/>
      <c r="L1648">
        <f>IF(SUM($B$3:B1647) + B1648 &gt; $J$25, IF(SUM($B$3:B1647) &lt; $J$25, $J$25 - SUM($B$3:B1647), 0), B1648)</f>
        <v>0</v>
      </c>
      <c r="M1648">
        <f t="shared" si="106"/>
        <v>0</v>
      </c>
    </row>
    <row r="1649" spans="1:13" x14ac:dyDescent="0.25">
      <c r="A1649" s="21">
        <v>1647</v>
      </c>
      <c r="B1649" s="37">
        <f>IFERROR(VLOOKUP(A1649,Inventory!$A$5:$B$5011, 2, FALSE),0)</f>
        <v>0</v>
      </c>
      <c r="C1649" s="66">
        <f t="shared" si="107"/>
        <v>0</v>
      </c>
      <c r="D1649" s="67"/>
      <c r="E1649" s="66" t="str">
        <f t="shared" si="108"/>
        <v/>
      </c>
      <c r="F1649" s="67"/>
      <c r="G1649" s="38" t="e">
        <f t="shared" si="109"/>
        <v>#VALUE!</v>
      </c>
      <c r="H1649" s="39"/>
      <c r="I1649" s="21"/>
      <c r="J1649" s="21"/>
      <c r="L1649">
        <f>IF(SUM($B$3:B1648) + B1649 &gt; $J$25, IF(SUM($B$3:B1648) &lt; $J$25, $J$25 - SUM($B$3:B1648), 0), B1649)</f>
        <v>0</v>
      </c>
      <c r="M1649">
        <f t="shared" si="106"/>
        <v>0</v>
      </c>
    </row>
    <row r="1650" spans="1:13" x14ac:dyDescent="0.25">
      <c r="A1650" s="21">
        <v>1648</v>
      </c>
      <c r="B1650" s="37">
        <f>IFERROR(VLOOKUP(A1650,Inventory!$A$5:$B$5011, 2, FALSE),0)</f>
        <v>0</v>
      </c>
      <c r="C1650" s="66">
        <f t="shared" si="107"/>
        <v>0</v>
      </c>
      <c r="D1650" s="67"/>
      <c r="E1650" s="66" t="str">
        <f t="shared" si="108"/>
        <v/>
      </c>
      <c r="F1650" s="67"/>
      <c r="G1650" s="38" t="e">
        <f t="shared" si="109"/>
        <v>#VALUE!</v>
      </c>
      <c r="H1650" s="39"/>
      <c r="I1650" s="21"/>
      <c r="J1650" s="21"/>
      <c r="L1650">
        <f>IF(SUM($B$3:B1649) + B1650 &gt; $J$25, IF(SUM($B$3:B1649) &lt; $J$25, $J$25 - SUM($B$3:B1649), 0), B1650)</f>
        <v>0</v>
      </c>
      <c r="M1650">
        <f t="shared" si="106"/>
        <v>0</v>
      </c>
    </row>
    <row r="1651" spans="1:13" x14ac:dyDescent="0.25">
      <c r="A1651" s="21">
        <v>1649</v>
      </c>
      <c r="B1651" s="37">
        <f>IFERROR(VLOOKUP(A1651,Inventory!$A$5:$B$5011, 2, FALSE),0)</f>
        <v>0</v>
      </c>
      <c r="C1651" s="66">
        <f t="shared" si="107"/>
        <v>0</v>
      </c>
      <c r="D1651" s="67"/>
      <c r="E1651" s="66" t="str">
        <f t="shared" si="108"/>
        <v/>
      </c>
      <c r="F1651" s="67"/>
      <c r="G1651" s="38" t="e">
        <f t="shared" si="109"/>
        <v>#VALUE!</v>
      </c>
      <c r="H1651" s="39"/>
      <c r="I1651" s="21"/>
      <c r="J1651" s="21"/>
      <c r="L1651">
        <f>IF(SUM($B$3:B1650) + B1651 &gt; $J$25, IF(SUM($B$3:B1650) &lt; $J$25, $J$25 - SUM($B$3:B1650), 0), B1651)</f>
        <v>0</v>
      </c>
      <c r="M1651">
        <f t="shared" si="106"/>
        <v>0</v>
      </c>
    </row>
    <row r="1652" spans="1:13" x14ac:dyDescent="0.25">
      <c r="A1652" s="21">
        <v>1650</v>
      </c>
      <c r="B1652" s="37">
        <f>IFERROR(VLOOKUP(A1652,Inventory!$A$5:$B$5011, 2, FALSE),0)</f>
        <v>0</v>
      </c>
      <c r="C1652" s="66">
        <f t="shared" si="107"/>
        <v>0</v>
      </c>
      <c r="D1652" s="67"/>
      <c r="E1652" s="66" t="str">
        <f t="shared" si="108"/>
        <v/>
      </c>
      <c r="F1652" s="67"/>
      <c r="G1652" s="38" t="e">
        <f t="shared" si="109"/>
        <v>#VALUE!</v>
      </c>
      <c r="H1652" s="39"/>
      <c r="I1652" s="21"/>
      <c r="J1652" s="21"/>
      <c r="L1652">
        <f>IF(SUM($B$3:B1651) + B1652 &gt; $J$25, IF(SUM($B$3:B1651) &lt; $J$25, $J$25 - SUM($B$3:B1651), 0), B1652)</f>
        <v>0</v>
      </c>
      <c r="M1652">
        <f t="shared" si="106"/>
        <v>0</v>
      </c>
    </row>
    <row r="1653" spans="1:13" x14ac:dyDescent="0.25">
      <c r="A1653" s="21">
        <v>1651</v>
      </c>
      <c r="B1653" s="37">
        <f>IFERROR(VLOOKUP(A1653,Inventory!$A$5:$B$5011, 2, FALSE),0)</f>
        <v>0</v>
      </c>
      <c r="C1653" s="66">
        <f t="shared" si="107"/>
        <v>0</v>
      </c>
      <c r="D1653" s="67"/>
      <c r="E1653" s="66" t="str">
        <f t="shared" si="108"/>
        <v/>
      </c>
      <c r="F1653" s="67"/>
      <c r="G1653" s="38" t="e">
        <f t="shared" si="109"/>
        <v>#VALUE!</v>
      </c>
      <c r="H1653" s="39"/>
      <c r="I1653" s="21"/>
      <c r="J1653" s="21"/>
      <c r="L1653">
        <f>IF(SUM($B$3:B1652) + B1653 &gt; $J$25, IF(SUM($B$3:B1652) &lt; $J$25, $J$25 - SUM($B$3:B1652), 0), B1653)</f>
        <v>0</v>
      </c>
      <c r="M1653">
        <f t="shared" si="106"/>
        <v>0</v>
      </c>
    </row>
    <row r="1654" spans="1:13" x14ac:dyDescent="0.25">
      <c r="A1654" s="21">
        <v>1652</v>
      </c>
      <c r="B1654" s="37">
        <f>IFERROR(VLOOKUP(A1654,Inventory!$A$5:$B$5011, 2, FALSE),0)</f>
        <v>0</v>
      </c>
      <c r="C1654" s="66">
        <f t="shared" si="107"/>
        <v>0</v>
      </c>
      <c r="D1654" s="67"/>
      <c r="E1654" s="66" t="str">
        <f t="shared" si="108"/>
        <v/>
      </c>
      <c r="F1654" s="67"/>
      <c r="G1654" s="38" t="e">
        <f t="shared" si="109"/>
        <v>#VALUE!</v>
      </c>
      <c r="H1654" s="39"/>
      <c r="I1654" s="21"/>
      <c r="J1654" s="21"/>
      <c r="L1654">
        <f>IF(SUM($B$3:B1653) + B1654 &gt; $J$25, IF(SUM($B$3:B1653) &lt; $J$25, $J$25 - SUM($B$3:B1653), 0), B1654)</f>
        <v>0</v>
      </c>
      <c r="M1654">
        <f t="shared" si="106"/>
        <v>0</v>
      </c>
    </row>
    <row r="1655" spans="1:13" x14ac:dyDescent="0.25">
      <c r="A1655" s="21">
        <v>1653</v>
      </c>
      <c r="B1655" s="37">
        <f>IFERROR(VLOOKUP(A1655,Inventory!$A$5:$B$5011, 2, FALSE),0)</f>
        <v>0</v>
      </c>
      <c r="C1655" s="66">
        <f t="shared" si="107"/>
        <v>0</v>
      </c>
      <c r="D1655" s="67"/>
      <c r="E1655" s="66" t="str">
        <f t="shared" si="108"/>
        <v/>
      </c>
      <c r="F1655" s="67"/>
      <c r="G1655" s="38" t="e">
        <f t="shared" si="109"/>
        <v>#VALUE!</v>
      </c>
      <c r="H1655" s="39"/>
      <c r="I1655" s="21"/>
      <c r="J1655" s="21"/>
      <c r="L1655">
        <f>IF(SUM($B$3:B1654) + B1655 &gt; $J$25, IF(SUM($B$3:B1654) &lt; $J$25, $J$25 - SUM($B$3:B1654), 0), B1655)</f>
        <v>0</v>
      </c>
      <c r="M1655">
        <f t="shared" si="106"/>
        <v>0</v>
      </c>
    </row>
    <row r="1656" spans="1:13" x14ac:dyDescent="0.25">
      <c r="A1656" s="21">
        <v>1654</v>
      </c>
      <c r="B1656" s="37">
        <f>IFERROR(VLOOKUP(A1656,Inventory!$A$5:$B$5011, 2, FALSE),0)</f>
        <v>0</v>
      </c>
      <c r="C1656" s="66">
        <f t="shared" si="107"/>
        <v>0</v>
      </c>
      <c r="D1656" s="67"/>
      <c r="E1656" s="66" t="str">
        <f t="shared" si="108"/>
        <v/>
      </c>
      <c r="F1656" s="67"/>
      <c r="G1656" s="38" t="e">
        <f t="shared" si="109"/>
        <v>#VALUE!</v>
      </c>
      <c r="H1656" s="39"/>
      <c r="I1656" s="21"/>
      <c r="J1656" s="21"/>
      <c r="L1656">
        <f>IF(SUM($B$3:B1655) + B1656 &gt; $J$25, IF(SUM($B$3:B1655) &lt; $J$25, $J$25 - SUM($B$3:B1655), 0), B1656)</f>
        <v>0</v>
      </c>
      <c r="M1656">
        <f t="shared" si="106"/>
        <v>0</v>
      </c>
    </row>
    <row r="1657" spans="1:13" x14ac:dyDescent="0.25">
      <c r="A1657" s="21">
        <v>1655</v>
      </c>
      <c r="B1657" s="37">
        <f>IFERROR(VLOOKUP(A1657,Inventory!$A$5:$B$5011, 2, FALSE),0)</f>
        <v>0</v>
      </c>
      <c r="C1657" s="66">
        <f t="shared" si="107"/>
        <v>0</v>
      </c>
      <c r="D1657" s="67"/>
      <c r="E1657" s="66" t="str">
        <f t="shared" si="108"/>
        <v/>
      </c>
      <c r="F1657" s="67"/>
      <c r="G1657" s="38" t="e">
        <f t="shared" si="109"/>
        <v>#VALUE!</v>
      </c>
      <c r="H1657" s="39"/>
      <c r="I1657" s="21"/>
      <c r="J1657" s="21"/>
      <c r="L1657">
        <f>IF(SUM($B$3:B1656) + B1657 &gt; $J$25, IF(SUM($B$3:B1656) &lt; $J$25, $J$25 - SUM($B$3:B1656), 0), B1657)</f>
        <v>0</v>
      </c>
      <c r="M1657">
        <f t="shared" si="106"/>
        <v>0</v>
      </c>
    </row>
    <row r="1658" spans="1:13" x14ac:dyDescent="0.25">
      <c r="A1658" s="21">
        <v>1656</v>
      </c>
      <c r="B1658" s="37">
        <f>IFERROR(VLOOKUP(A1658,Inventory!$A$5:$B$5011, 2, FALSE),0)</f>
        <v>0</v>
      </c>
      <c r="C1658" s="66">
        <f t="shared" si="107"/>
        <v>0</v>
      </c>
      <c r="D1658" s="67"/>
      <c r="E1658" s="66" t="str">
        <f t="shared" si="108"/>
        <v/>
      </c>
      <c r="F1658" s="67"/>
      <c r="G1658" s="38" t="e">
        <f t="shared" si="109"/>
        <v>#VALUE!</v>
      </c>
      <c r="H1658" s="39"/>
      <c r="I1658" s="21"/>
      <c r="J1658" s="21"/>
      <c r="L1658">
        <f>IF(SUM($B$3:B1657) + B1658 &gt; $J$25, IF(SUM($B$3:B1657) &lt; $J$25, $J$25 - SUM($B$3:B1657), 0), B1658)</f>
        <v>0</v>
      </c>
      <c r="M1658">
        <f t="shared" si="106"/>
        <v>0</v>
      </c>
    </row>
    <row r="1659" spans="1:13" x14ac:dyDescent="0.25">
      <c r="A1659" s="21">
        <v>1657</v>
      </c>
      <c r="B1659" s="37">
        <f>IFERROR(VLOOKUP(A1659,Inventory!$A$5:$B$5011, 2, FALSE),0)</f>
        <v>0</v>
      </c>
      <c r="C1659" s="66">
        <f t="shared" si="107"/>
        <v>0</v>
      </c>
      <c r="D1659" s="67"/>
      <c r="E1659" s="66" t="str">
        <f t="shared" si="108"/>
        <v/>
      </c>
      <c r="F1659" s="67"/>
      <c r="G1659" s="38" t="e">
        <f t="shared" si="109"/>
        <v>#VALUE!</v>
      </c>
      <c r="H1659" s="39"/>
      <c r="I1659" s="21"/>
      <c r="J1659" s="21"/>
      <c r="L1659">
        <f>IF(SUM($B$3:B1658) + B1659 &gt; $J$25, IF(SUM($B$3:B1658) &lt; $J$25, $J$25 - SUM($B$3:B1658), 0), B1659)</f>
        <v>0</v>
      </c>
      <c r="M1659">
        <f t="shared" si="106"/>
        <v>0</v>
      </c>
    </row>
    <row r="1660" spans="1:13" x14ac:dyDescent="0.25">
      <c r="A1660" s="21">
        <v>1658</v>
      </c>
      <c r="B1660" s="37">
        <f>IFERROR(VLOOKUP(A1660,Inventory!$A$5:$B$5011, 2, FALSE),0)</f>
        <v>0</v>
      </c>
      <c r="C1660" s="66">
        <f t="shared" si="107"/>
        <v>0</v>
      </c>
      <c r="D1660" s="67"/>
      <c r="E1660" s="66" t="str">
        <f t="shared" si="108"/>
        <v/>
      </c>
      <c r="F1660" s="67"/>
      <c r="G1660" s="38" t="e">
        <f t="shared" si="109"/>
        <v>#VALUE!</v>
      </c>
      <c r="H1660" s="39"/>
      <c r="I1660" s="21"/>
      <c r="J1660" s="21"/>
      <c r="L1660">
        <f>IF(SUM($B$3:B1659) + B1660 &gt; $J$25, IF(SUM($B$3:B1659) &lt; $J$25, $J$25 - SUM($B$3:B1659), 0), B1660)</f>
        <v>0</v>
      </c>
      <c r="M1660">
        <f t="shared" si="106"/>
        <v>0</v>
      </c>
    </row>
    <row r="1661" spans="1:13" x14ac:dyDescent="0.25">
      <c r="A1661" s="21">
        <v>1659</v>
      </c>
      <c r="B1661" s="37">
        <f>IFERROR(VLOOKUP(A1661,Inventory!$A$5:$B$5011, 2, FALSE),0)</f>
        <v>0</v>
      </c>
      <c r="C1661" s="66">
        <f t="shared" si="107"/>
        <v>0</v>
      </c>
      <c r="D1661" s="67"/>
      <c r="E1661" s="66" t="str">
        <f t="shared" si="108"/>
        <v/>
      </c>
      <c r="F1661" s="67"/>
      <c r="G1661" s="38" t="e">
        <f t="shared" si="109"/>
        <v>#VALUE!</v>
      </c>
      <c r="H1661" s="39"/>
      <c r="I1661" s="21"/>
      <c r="J1661" s="21"/>
      <c r="L1661">
        <f>IF(SUM($B$3:B1660) + B1661 &gt; $J$25, IF(SUM($B$3:B1660) &lt; $J$25, $J$25 - SUM($B$3:B1660), 0), B1661)</f>
        <v>0</v>
      </c>
      <c r="M1661">
        <f t="shared" si="106"/>
        <v>0</v>
      </c>
    </row>
    <row r="1662" spans="1:13" x14ac:dyDescent="0.25">
      <c r="A1662" s="21">
        <v>1660</v>
      </c>
      <c r="B1662" s="37">
        <f>IFERROR(VLOOKUP(A1662,Inventory!$A$5:$B$5011, 2, FALSE),0)</f>
        <v>0</v>
      </c>
      <c r="C1662" s="66">
        <f t="shared" si="107"/>
        <v>0</v>
      </c>
      <c r="D1662" s="67"/>
      <c r="E1662" s="66" t="str">
        <f t="shared" si="108"/>
        <v/>
      </c>
      <c r="F1662" s="67"/>
      <c r="G1662" s="38" t="e">
        <f t="shared" si="109"/>
        <v>#VALUE!</v>
      </c>
      <c r="H1662" s="39"/>
      <c r="I1662" s="21"/>
      <c r="J1662" s="21"/>
      <c r="L1662">
        <f>IF(SUM($B$3:B1661) + B1662 &gt; $J$25, IF(SUM($B$3:B1661) &lt; $J$25, $J$25 - SUM($B$3:B1661), 0), B1662)</f>
        <v>0</v>
      </c>
      <c r="M1662">
        <f t="shared" si="106"/>
        <v>0</v>
      </c>
    </row>
    <row r="1663" spans="1:13" x14ac:dyDescent="0.25">
      <c r="A1663" s="21">
        <v>1661</v>
      </c>
      <c r="B1663" s="37">
        <f>IFERROR(VLOOKUP(A1663,Inventory!$A$5:$B$5011, 2, FALSE),0)</f>
        <v>0</v>
      </c>
      <c r="C1663" s="66">
        <f t="shared" si="107"/>
        <v>0</v>
      </c>
      <c r="D1663" s="67"/>
      <c r="E1663" s="66" t="str">
        <f t="shared" si="108"/>
        <v/>
      </c>
      <c r="F1663" s="67"/>
      <c r="G1663" s="38" t="e">
        <f t="shared" si="109"/>
        <v>#VALUE!</v>
      </c>
      <c r="H1663" s="39"/>
      <c r="I1663" s="21"/>
      <c r="J1663" s="21"/>
      <c r="L1663">
        <f>IF(SUM($B$3:B1662) + B1663 &gt; $J$25, IF(SUM($B$3:B1662) &lt; $J$25, $J$25 - SUM($B$3:B1662), 0), B1663)</f>
        <v>0</v>
      </c>
      <c r="M1663">
        <f t="shared" si="106"/>
        <v>0</v>
      </c>
    </row>
    <row r="1664" spans="1:13" x14ac:dyDescent="0.25">
      <c r="A1664" s="21">
        <v>1662</v>
      </c>
      <c r="B1664" s="37">
        <f>IFERROR(VLOOKUP(A1664,Inventory!$A$5:$B$5011, 2, FALSE),0)</f>
        <v>0</v>
      </c>
      <c r="C1664" s="66">
        <f t="shared" si="107"/>
        <v>0</v>
      </c>
      <c r="D1664" s="67"/>
      <c r="E1664" s="66" t="str">
        <f t="shared" si="108"/>
        <v/>
      </c>
      <c r="F1664" s="67"/>
      <c r="G1664" s="38" t="e">
        <f t="shared" si="109"/>
        <v>#VALUE!</v>
      </c>
      <c r="H1664" s="39"/>
      <c r="I1664" s="21"/>
      <c r="J1664" s="21"/>
      <c r="L1664">
        <f>IF(SUM($B$3:B1663) + B1664 &gt; $J$25, IF(SUM($B$3:B1663) &lt; $J$25, $J$25 - SUM($B$3:B1663), 0), B1664)</f>
        <v>0</v>
      </c>
      <c r="M1664">
        <f t="shared" si="106"/>
        <v>0</v>
      </c>
    </row>
    <row r="1665" spans="1:13" x14ac:dyDescent="0.25">
      <c r="A1665" s="21">
        <v>1663</v>
      </c>
      <c r="B1665" s="37">
        <f>IFERROR(VLOOKUP(A1665,Inventory!$A$5:$B$5011, 2, FALSE),0)</f>
        <v>0</v>
      </c>
      <c r="C1665" s="66">
        <f t="shared" si="107"/>
        <v>0</v>
      </c>
      <c r="D1665" s="67"/>
      <c r="E1665" s="66" t="str">
        <f t="shared" si="108"/>
        <v/>
      </c>
      <c r="F1665" s="67"/>
      <c r="G1665" s="38" t="e">
        <f t="shared" si="109"/>
        <v>#VALUE!</v>
      </c>
      <c r="H1665" s="39"/>
      <c r="I1665" s="21"/>
      <c r="J1665" s="21"/>
      <c r="L1665">
        <f>IF(SUM($B$3:B1664) + B1665 &gt; $J$25, IF(SUM($B$3:B1664) &lt; $J$25, $J$25 - SUM($B$3:B1664), 0), B1665)</f>
        <v>0</v>
      </c>
      <c r="M1665">
        <f t="shared" si="106"/>
        <v>0</v>
      </c>
    </row>
    <row r="1666" spans="1:13" x14ac:dyDescent="0.25">
      <c r="A1666" s="21">
        <v>1664</v>
      </c>
      <c r="B1666" s="37">
        <f>IFERROR(VLOOKUP(A1666,Inventory!$A$5:$B$5011, 2, FALSE),0)</f>
        <v>0</v>
      </c>
      <c r="C1666" s="66">
        <f t="shared" si="107"/>
        <v>0</v>
      </c>
      <c r="D1666" s="67"/>
      <c r="E1666" s="66" t="str">
        <f t="shared" si="108"/>
        <v/>
      </c>
      <c r="F1666" s="67"/>
      <c r="G1666" s="38" t="e">
        <f t="shared" si="109"/>
        <v>#VALUE!</v>
      </c>
      <c r="H1666" s="39"/>
      <c r="I1666" s="21"/>
      <c r="J1666" s="21"/>
      <c r="L1666">
        <f>IF(SUM($B$3:B1665) + B1666 &gt; $J$25, IF(SUM($B$3:B1665) &lt; $J$25, $J$25 - SUM($B$3:B1665), 0), B1666)</f>
        <v>0</v>
      </c>
      <c r="M1666">
        <f t="shared" si="106"/>
        <v>0</v>
      </c>
    </row>
    <row r="1667" spans="1:13" x14ac:dyDescent="0.25">
      <c r="A1667" s="21">
        <v>1665</v>
      </c>
      <c r="B1667" s="37">
        <f>IFERROR(VLOOKUP(A1667,Inventory!$A$5:$B$5011, 2, FALSE),0)</f>
        <v>0</v>
      </c>
      <c r="C1667" s="66">
        <f t="shared" si="107"/>
        <v>0</v>
      </c>
      <c r="D1667" s="67"/>
      <c r="E1667" s="66" t="str">
        <f t="shared" si="108"/>
        <v/>
      </c>
      <c r="F1667" s="67"/>
      <c r="G1667" s="38" t="e">
        <f t="shared" si="109"/>
        <v>#VALUE!</v>
      </c>
      <c r="H1667" s="39"/>
      <c r="I1667" s="21"/>
      <c r="J1667" s="21"/>
      <c r="L1667">
        <f>IF(SUM($B$3:B1666) + B1667 &gt; $J$25, IF(SUM($B$3:B1666) &lt; $J$25, $J$25 - SUM($B$3:B1666), 0), B1667)</f>
        <v>0</v>
      </c>
      <c r="M1667">
        <f t="shared" si="106"/>
        <v>0</v>
      </c>
    </row>
    <row r="1668" spans="1:13" x14ac:dyDescent="0.25">
      <c r="A1668" s="21">
        <v>1666</v>
      </c>
      <c r="B1668" s="37">
        <f>IFERROR(VLOOKUP(A1668,Inventory!$A$5:$B$5011, 2, FALSE),0)</f>
        <v>0</v>
      </c>
      <c r="C1668" s="66">
        <f t="shared" si="107"/>
        <v>0</v>
      </c>
      <c r="D1668" s="67"/>
      <c r="E1668" s="66" t="str">
        <f t="shared" si="108"/>
        <v/>
      </c>
      <c r="F1668" s="67"/>
      <c r="G1668" s="38" t="e">
        <f t="shared" si="109"/>
        <v>#VALUE!</v>
      </c>
      <c r="H1668" s="39"/>
      <c r="I1668" s="21"/>
      <c r="J1668" s="21"/>
      <c r="L1668">
        <f>IF(SUM($B$3:B1667) + B1668 &gt; $J$25, IF(SUM($B$3:B1667) &lt; $J$25, $J$25 - SUM($B$3:B1667), 0), B1668)</f>
        <v>0</v>
      </c>
      <c r="M1668">
        <f t="shared" si="106"/>
        <v>0</v>
      </c>
    </row>
    <row r="1669" spans="1:13" x14ac:dyDescent="0.25">
      <c r="A1669" s="21">
        <v>1667</v>
      </c>
      <c r="B1669" s="37">
        <f>IFERROR(VLOOKUP(A1669,Inventory!$A$5:$B$5011, 2, FALSE),0)</f>
        <v>0</v>
      </c>
      <c r="C1669" s="66">
        <f t="shared" si="107"/>
        <v>0</v>
      </c>
      <c r="D1669" s="67"/>
      <c r="E1669" s="66" t="str">
        <f t="shared" si="108"/>
        <v/>
      </c>
      <c r="F1669" s="67"/>
      <c r="G1669" s="38" t="e">
        <f t="shared" si="109"/>
        <v>#VALUE!</v>
      </c>
      <c r="H1669" s="39"/>
      <c r="I1669" s="21"/>
      <c r="J1669" s="21"/>
      <c r="L1669">
        <f>IF(SUM($B$3:B1668) + B1669 &gt; $J$25, IF(SUM($B$3:B1668) &lt; $J$25, $J$25 - SUM($B$3:B1668), 0), B1669)</f>
        <v>0</v>
      </c>
      <c r="M1669">
        <f t="shared" ref="M1669:M1732" si="110">IF(L1668&gt;=$J$25,L1669,(L1669+L1668))</f>
        <v>0</v>
      </c>
    </row>
    <row r="1670" spans="1:13" x14ac:dyDescent="0.25">
      <c r="A1670" s="21">
        <v>1668</v>
      </c>
      <c r="B1670" s="37">
        <f>IFERROR(VLOOKUP(A1670,Inventory!$A$5:$B$5011, 2, FALSE),0)</f>
        <v>0</v>
      </c>
      <c r="C1670" s="66">
        <f t="shared" si="107"/>
        <v>0</v>
      </c>
      <c r="D1670" s="67"/>
      <c r="E1670" s="66" t="str">
        <f t="shared" si="108"/>
        <v/>
      </c>
      <c r="F1670" s="67"/>
      <c r="G1670" s="38" t="e">
        <f t="shared" si="109"/>
        <v>#VALUE!</v>
      </c>
      <c r="H1670" s="39"/>
      <c r="I1670" s="21"/>
      <c r="J1670" s="21"/>
      <c r="L1670">
        <f>IF(SUM($B$3:B1669) + B1670 &gt; $J$25, IF(SUM($B$3:B1669) &lt; $J$25, $J$25 - SUM($B$3:B1669), 0), B1670)</f>
        <v>0</v>
      </c>
      <c r="M1670">
        <f t="shared" si="110"/>
        <v>0</v>
      </c>
    </row>
    <row r="1671" spans="1:13" x14ac:dyDescent="0.25">
      <c r="A1671" s="21">
        <v>1669</v>
      </c>
      <c r="B1671" s="37">
        <f>IFERROR(VLOOKUP(A1671,Inventory!$A$5:$B$5011, 2, FALSE),0)</f>
        <v>0</v>
      </c>
      <c r="C1671" s="66">
        <f t="shared" si="107"/>
        <v>0</v>
      </c>
      <c r="D1671" s="67"/>
      <c r="E1671" s="66" t="str">
        <f t="shared" si="108"/>
        <v/>
      </c>
      <c r="F1671" s="67"/>
      <c r="G1671" s="38" t="e">
        <f t="shared" si="109"/>
        <v>#VALUE!</v>
      </c>
      <c r="H1671" s="39"/>
      <c r="I1671" s="21"/>
      <c r="J1671" s="21"/>
      <c r="L1671">
        <f>IF(SUM($B$3:B1670) + B1671 &gt; $J$25, IF(SUM($B$3:B1670) &lt; $J$25, $J$25 - SUM($B$3:B1670), 0), B1671)</f>
        <v>0</v>
      </c>
      <c r="M1671">
        <f t="shared" si="110"/>
        <v>0</v>
      </c>
    </row>
    <row r="1672" spans="1:13" x14ac:dyDescent="0.25">
      <c r="A1672" s="21">
        <v>1670</v>
      </c>
      <c r="B1672" s="37">
        <f>IFERROR(VLOOKUP(A1672,Inventory!$A$5:$B$5011, 2, FALSE),0)</f>
        <v>0</v>
      </c>
      <c r="C1672" s="66">
        <f t="shared" si="107"/>
        <v>0</v>
      </c>
      <c r="D1672" s="67"/>
      <c r="E1672" s="66" t="str">
        <f t="shared" si="108"/>
        <v/>
      </c>
      <c r="F1672" s="67"/>
      <c r="G1672" s="38" t="e">
        <f t="shared" si="109"/>
        <v>#VALUE!</v>
      </c>
      <c r="H1672" s="39"/>
      <c r="I1672" s="21"/>
      <c r="J1672" s="21"/>
      <c r="L1672">
        <f>IF(SUM($B$3:B1671) + B1672 &gt; $J$25, IF(SUM($B$3:B1671) &lt; $J$25, $J$25 - SUM($B$3:B1671), 0), B1672)</f>
        <v>0</v>
      </c>
      <c r="M1672">
        <f t="shared" si="110"/>
        <v>0</v>
      </c>
    </row>
    <row r="1673" spans="1:13" x14ac:dyDescent="0.25">
      <c r="A1673" s="21">
        <v>1671</v>
      </c>
      <c r="B1673" s="37">
        <f>IFERROR(VLOOKUP(A1673,Inventory!$A$5:$B$5011, 2, FALSE),0)</f>
        <v>0</v>
      </c>
      <c r="C1673" s="66">
        <f t="shared" si="107"/>
        <v>0</v>
      </c>
      <c r="D1673" s="67"/>
      <c r="E1673" s="66" t="str">
        <f t="shared" si="108"/>
        <v/>
      </c>
      <c r="F1673" s="67"/>
      <c r="G1673" s="38" t="e">
        <f t="shared" si="109"/>
        <v>#VALUE!</v>
      </c>
      <c r="H1673" s="39"/>
      <c r="I1673" s="21"/>
      <c r="J1673" s="21"/>
      <c r="L1673">
        <f>IF(SUM($B$3:B1672) + B1673 &gt; $J$25, IF(SUM($B$3:B1672) &lt; $J$25, $J$25 - SUM($B$3:B1672), 0), B1673)</f>
        <v>0</v>
      </c>
      <c r="M1673">
        <f t="shared" si="110"/>
        <v>0</v>
      </c>
    </row>
    <row r="1674" spans="1:13" x14ac:dyDescent="0.25">
      <c r="A1674" s="21">
        <v>1672</v>
      </c>
      <c r="B1674" s="37">
        <f>IFERROR(VLOOKUP(A1674,Inventory!$A$5:$B$5011, 2, FALSE),0)</f>
        <v>0</v>
      </c>
      <c r="C1674" s="66">
        <f t="shared" si="107"/>
        <v>0</v>
      </c>
      <c r="D1674" s="67"/>
      <c r="E1674" s="66" t="str">
        <f t="shared" si="108"/>
        <v/>
      </c>
      <c r="F1674" s="67"/>
      <c r="G1674" s="38" t="e">
        <f t="shared" si="109"/>
        <v>#VALUE!</v>
      </c>
      <c r="H1674" s="39"/>
      <c r="I1674" s="21"/>
      <c r="J1674" s="21"/>
      <c r="L1674">
        <f>IF(SUM($B$3:B1673) + B1674 &gt; $J$25, IF(SUM($B$3:B1673) &lt; $J$25, $J$25 - SUM($B$3:B1673), 0), B1674)</f>
        <v>0</v>
      </c>
      <c r="M1674">
        <f t="shared" si="110"/>
        <v>0</v>
      </c>
    </row>
    <row r="1675" spans="1:13" x14ac:dyDescent="0.25">
      <c r="A1675" s="21">
        <v>1673</v>
      </c>
      <c r="B1675" s="37">
        <f>IFERROR(VLOOKUP(A1675,Inventory!$A$5:$B$5011, 2, FALSE),0)</f>
        <v>0</v>
      </c>
      <c r="C1675" s="66">
        <f t="shared" si="107"/>
        <v>0</v>
      </c>
      <c r="D1675" s="67"/>
      <c r="E1675" s="66" t="str">
        <f t="shared" si="108"/>
        <v/>
      </c>
      <c r="F1675" s="67"/>
      <c r="G1675" s="38" t="e">
        <f t="shared" si="109"/>
        <v>#VALUE!</v>
      </c>
      <c r="H1675" s="39"/>
      <c r="I1675" s="21"/>
      <c r="J1675" s="21"/>
      <c r="L1675">
        <f>IF(SUM($B$3:B1674) + B1675 &gt; $J$25, IF(SUM($B$3:B1674) &lt; $J$25, $J$25 - SUM($B$3:B1674), 0), B1675)</f>
        <v>0</v>
      </c>
      <c r="M1675">
        <f t="shared" si="110"/>
        <v>0</v>
      </c>
    </row>
    <row r="1676" spans="1:13" x14ac:dyDescent="0.25">
      <c r="A1676" s="21">
        <v>1674</v>
      </c>
      <c r="B1676" s="37">
        <f>IFERROR(VLOOKUP(A1676,Inventory!$A$5:$B$5011, 2, FALSE),0)</f>
        <v>0</v>
      </c>
      <c r="C1676" s="66">
        <f t="shared" si="107"/>
        <v>0</v>
      </c>
      <c r="D1676" s="67"/>
      <c r="E1676" s="66" t="str">
        <f t="shared" si="108"/>
        <v/>
      </c>
      <c r="F1676" s="67"/>
      <c r="G1676" s="38" t="e">
        <f t="shared" si="109"/>
        <v>#VALUE!</v>
      </c>
      <c r="H1676" s="39"/>
      <c r="I1676" s="21"/>
      <c r="J1676" s="21"/>
      <c r="L1676">
        <f>IF(SUM($B$3:B1675) + B1676 &gt; $J$25, IF(SUM($B$3:B1675) &lt; $J$25, $J$25 - SUM($B$3:B1675), 0), B1676)</f>
        <v>0</v>
      </c>
      <c r="M1676">
        <f t="shared" si="110"/>
        <v>0</v>
      </c>
    </row>
    <row r="1677" spans="1:13" x14ac:dyDescent="0.25">
      <c r="A1677" s="21">
        <v>1675</v>
      </c>
      <c r="B1677" s="37">
        <f>IFERROR(VLOOKUP(A1677,Inventory!$A$5:$B$5011, 2, FALSE),0)</f>
        <v>0</v>
      </c>
      <c r="C1677" s="66">
        <f t="shared" si="107"/>
        <v>0</v>
      </c>
      <c r="D1677" s="67"/>
      <c r="E1677" s="66" t="str">
        <f t="shared" si="108"/>
        <v/>
      </c>
      <c r="F1677" s="67"/>
      <c r="G1677" s="38" t="e">
        <f t="shared" si="109"/>
        <v>#VALUE!</v>
      </c>
      <c r="H1677" s="39"/>
      <c r="I1677" s="21"/>
      <c r="J1677" s="21"/>
      <c r="L1677">
        <f>IF(SUM($B$3:B1676) + B1677 &gt; $J$25, IF(SUM($B$3:B1676) &lt; $J$25, $J$25 - SUM($B$3:B1676), 0), B1677)</f>
        <v>0</v>
      </c>
      <c r="M1677">
        <f t="shared" si="110"/>
        <v>0</v>
      </c>
    </row>
    <row r="1678" spans="1:13" x14ac:dyDescent="0.25">
      <c r="A1678" s="21">
        <v>1676</v>
      </c>
      <c r="B1678" s="37">
        <f>IFERROR(VLOOKUP(A1678,Inventory!$A$5:$B$5011, 2, FALSE),0)</f>
        <v>0</v>
      </c>
      <c r="C1678" s="66">
        <f t="shared" si="107"/>
        <v>0</v>
      </c>
      <c r="D1678" s="67"/>
      <c r="E1678" s="66" t="str">
        <f t="shared" si="108"/>
        <v/>
      </c>
      <c r="F1678" s="67"/>
      <c r="G1678" s="38" t="e">
        <f t="shared" si="109"/>
        <v>#VALUE!</v>
      </c>
      <c r="H1678" s="39"/>
      <c r="I1678" s="21"/>
      <c r="J1678" s="21"/>
      <c r="L1678">
        <f>IF(SUM($B$3:B1677) + B1678 &gt; $J$25, IF(SUM($B$3:B1677) &lt; $J$25, $J$25 - SUM($B$3:B1677), 0), B1678)</f>
        <v>0</v>
      </c>
      <c r="M1678">
        <f t="shared" si="110"/>
        <v>0</v>
      </c>
    </row>
    <row r="1679" spans="1:13" x14ac:dyDescent="0.25">
      <c r="A1679" s="21">
        <v>1677</v>
      </c>
      <c r="B1679" s="37">
        <f>IFERROR(VLOOKUP(A1679,Inventory!$A$5:$B$5011, 2, FALSE),0)</f>
        <v>0</v>
      </c>
      <c r="C1679" s="66">
        <f t="shared" si="107"/>
        <v>0</v>
      </c>
      <c r="D1679" s="67"/>
      <c r="E1679" s="66" t="str">
        <f t="shared" si="108"/>
        <v/>
      </c>
      <c r="F1679" s="67"/>
      <c r="G1679" s="38" t="e">
        <f t="shared" si="109"/>
        <v>#VALUE!</v>
      </c>
      <c r="H1679" s="39"/>
      <c r="I1679" s="21"/>
      <c r="J1679" s="21"/>
      <c r="L1679">
        <f>IF(SUM($B$3:B1678) + B1679 &gt; $J$25, IF(SUM($B$3:B1678) &lt; $J$25, $J$25 - SUM($B$3:B1678), 0), B1679)</f>
        <v>0</v>
      </c>
      <c r="M1679">
        <f t="shared" si="110"/>
        <v>0</v>
      </c>
    </row>
    <row r="1680" spans="1:13" x14ac:dyDescent="0.25">
      <c r="A1680" s="21">
        <v>1678</v>
      </c>
      <c r="B1680" s="37">
        <f>IFERROR(VLOOKUP(A1680,Inventory!$A$5:$B$5011, 2, FALSE),0)</f>
        <v>0</v>
      </c>
      <c r="C1680" s="66">
        <f t="shared" si="107"/>
        <v>0</v>
      </c>
      <c r="D1680" s="67"/>
      <c r="E1680" s="66" t="str">
        <f t="shared" si="108"/>
        <v/>
      </c>
      <c r="F1680" s="67"/>
      <c r="G1680" s="38" t="e">
        <f t="shared" si="109"/>
        <v>#VALUE!</v>
      </c>
      <c r="H1680" s="39"/>
      <c r="I1680" s="21"/>
      <c r="J1680" s="21"/>
      <c r="L1680">
        <f>IF(SUM($B$3:B1679) + B1680 &gt; $J$25, IF(SUM($B$3:B1679) &lt; $J$25, $J$25 - SUM($B$3:B1679), 0), B1680)</f>
        <v>0</v>
      </c>
      <c r="M1680">
        <f t="shared" si="110"/>
        <v>0</v>
      </c>
    </row>
    <row r="1681" spans="1:13" x14ac:dyDescent="0.25">
      <c r="A1681" s="21">
        <v>1679</v>
      </c>
      <c r="B1681" s="37">
        <f>IFERROR(VLOOKUP(A1681,Inventory!$A$5:$B$5011, 2, FALSE),0)</f>
        <v>0</v>
      </c>
      <c r="C1681" s="66">
        <f t="shared" si="107"/>
        <v>0</v>
      </c>
      <c r="D1681" s="67"/>
      <c r="E1681" s="66" t="str">
        <f t="shared" si="108"/>
        <v/>
      </c>
      <c r="F1681" s="67"/>
      <c r="G1681" s="38" t="e">
        <f t="shared" si="109"/>
        <v>#VALUE!</v>
      </c>
      <c r="H1681" s="39"/>
      <c r="I1681" s="21"/>
      <c r="J1681" s="21"/>
      <c r="L1681">
        <f>IF(SUM($B$3:B1680) + B1681 &gt; $J$25, IF(SUM($B$3:B1680) &lt; $J$25, $J$25 - SUM($B$3:B1680), 0), B1681)</f>
        <v>0</v>
      </c>
      <c r="M1681">
        <f t="shared" si="110"/>
        <v>0</v>
      </c>
    </row>
    <row r="1682" spans="1:13" x14ac:dyDescent="0.25">
      <c r="A1682" s="21">
        <v>1680</v>
      </c>
      <c r="B1682" s="37">
        <f>IFERROR(VLOOKUP(A1682,Inventory!$A$5:$B$5011, 2, FALSE),0)</f>
        <v>0</v>
      </c>
      <c r="C1682" s="66">
        <f t="shared" si="107"/>
        <v>0</v>
      </c>
      <c r="D1682" s="67"/>
      <c r="E1682" s="66" t="str">
        <f t="shared" si="108"/>
        <v/>
      </c>
      <c r="F1682" s="67"/>
      <c r="G1682" s="38" t="e">
        <f t="shared" si="109"/>
        <v>#VALUE!</v>
      </c>
      <c r="H1682" s="39"/>
      <c r="I1682" s="21"/>
      <c r="J1682" s="21"/>
      <c r="L1682">
        <f>IF(SUM($B$3:B1681) + B1682 &gt; $J$25, IF(SUM($B$3:B1681) &lt; $J$25, $J$25 - SUM($B$3:B1681), 0), B1682)</f>
        <v>0</v>
      </c>
      <c r="M1682">
        <f t="shared" si="110"/>
        <v>0</v>
      </c>
    </row>
    <row r="1683" spans="1:13" x14ac:dyDescent="0.25">
      <c r="A1683" s="21">
        <v>1681</v>
      </c>
      <c r="B1683" s="37">
        <f>IFERROR(VLOOKUP(A1683,Inventory!$A$5:$B$5011, 2, FALSE),0)</f>
        <v>0</v>
      </c>
      <c r="C1683" s="66">
        <f t="shared" si="107"/>
        <v>0</v>
      </c>
      <c r="D1683" s="67"/>
      <c r="E1683" s="66" t="str">
        <f t="shared" si="108"/>
        <v/>
      </c>
      <c r="F1683" s="67"/>
      <c r="G1683" s="38" t="e">
        <f t="shared" si="109"/>
        <v>#VALUE!</v>
      </c>
      <c r="H1683" s="39"/>
      <c r="I1683" s="21"/>
      <c r="J1683" s="21"/>
      <c r="L1683">
        <f>IF(SUM($B$3:B1682) + B1683 &gt; $J$25, IF(SUM($B$3:B1682) &lt; $J$25, $J$25 - SUM($B$3:B1682), 0), B1683)</f>
        <v>0</v>
      </c>
      <c r="M1683">
        <f t="shared" si="110"/>
        <v>0</v>
      </c>
    </row>
    <row r="1684" spans="1:13" x14ac:dyDescent="0.25">
      <c r="A1684" s="21">
        <v>1682</v>
      </c>
      <c r="B1684" s="37">
        <f>IFERROR(VLOOKUP(A1684,Inventory!$A$5:$B$5011, 2, FALSE),0)</f>
        <v>0</v>
      </c>
      <c r="C1684" s="66">
        <f t="shared" si="107"/>
        <v>0</v>
      </c>
      <c r="D1684" s="67"/>
      <c r="E1684" s="66" t="str">
        <f t="shared" si="108"/>
        <v/>
      </c>
      <c r="F1684" s="67"/>
      <c r="G1684" s="38" t="e">
        <f t="shared" si="109"/>
        <v>#VALUE!</v>
      </c>
      <c r="H1684" s="39"/>
      <c r="I1684" s="21"/>
      <c r="J1684" s="21"/>
      <c r="L1684">
        <f>IF(SUM($B$3:B1683) + B1684 &gt; $J$25, IF(SUM($B$3:B1683) &lt; $J$25, $J$25 - SUM($B$3:B1683), 0), B1684)</f>
        <v>0</v>
      </c>
      <c r="M1684">
        <f t="shared" si="110"/>
        <v>0</v>
      </c>
    </row>
    <row r="1685" spans="1:13" x14ac:dyDescent="0.25">
      <c r="A1685" s="21">
        <v>1683</v>
      </c>
      <c r="B1685" s="37">
        <f>IFERROR(VLOOKUP(A1685,Inventory!$A$5:$B$5011, 2, FALSE),0)</f>
        <v>0</v>
      </c>
      <c r="C1685" s="66">
        <f t="shared" si="107"/>
        <v>0</v>
      </c>
      <c r="D1685" s="67"/>
      <c r="E1685" s="66" t="str">
        <f t="shared" si="108"/>
        <v/>
      </c>
      <c r="F1685" s="67"/>
      <c r="G1685" s="38" t="e">
        <f t="shared" si="109"/>
        <v>#VALUE!</v>
      </c>
      <c r="H1685" s="39"/>
      <c r="I1685" s="21"/>
      <c r="J1685" s="21"/>
      <c r="L1685">
        <f>IF(SUM($B$3:B1684) + B1685 &gt; $J$25, IF(SUM($B$3:B1684) &lt; $J$25, $J$25 - SUM($B$3:B1684), 0), B1685)</f>
        <v>0</v>
      </c>
      <c r="M1685">
        <f t="shared" si="110"/>
        <v>0</v>
      </c>
    </row>
    <row r="1686" spans="1:13" x14ac:dyDescent="0.25">
      <c r="A1686" s="21">
        <v>1684</v>
      </c>
      <c r="B1686" s="37">
        <f>IFERROR(VLOOKUP(A1686,Inventory!$A$5:$B$5011, 2, FALSE),0)</f>
        <v>0</v>
      </c>
      <c r="C1686" s="66">
        <f t="shared" si="107"/>
        <v>0</v>
      </c>
      <c r="D1686" s="67"/>
      <c r="E1686" s="66" t="str">
        <f t="shared" si="108"/>
        <v/>
      </c>
      <c r="F1686" s="67"/>
      <c r="G1686" s="38" t="e">
        <f t="shared" si="109"/>
        <v>#VALUE!</v>
      </c>
      <c r="H1686" s="39"/>
      <c r="I1686" s="21"/>
      <c r="J1686" s="21"/>
      <c r="L1686">
        <f>IF(SUM($B$3:B1685) + B1686 &gt; $J$25, IF(SUM($B$3:B1685) &lt; $J$25, $J$25 - SUM($B$3:B1685), 0), B1686)</f>
        <v>0</v>
      </c>
      <c r="M1686">
        <f t="shared" si="110"/>
        <v>0</v>
      </c>
    </row>
    <row r="1687" spans="1:13" x14ac:dyDescent="0.25">
      <c r="A1687" s="21">
        <v>1685</v>
      </c>
      <c r="B1687" s="37">
        <f>IFERROR(VLOOKUP(A1687,Inventory!$A$5:$B$5011, 2, FALSE),0)</f>
        <v>0</v>
      </c>
      <c r="C1687" s="66">
        <f t="shared" si="107"/>
        <v>0</v>
      </c>
      <c r="D1687" s="67"/>
      <c r="E1687" s="66" t="str">
        <f t="shared" si="108"/>
        <v/>
      </c>
      <c r="F1687" s="67"/>
      <c r="G1687" s="38" t="e">
        <f t="shared" si="109"/>
        <v>#VALUE!</v>
      </c>
      <c r="H1687" s="39"/>
      <c r="I1687" s="21"/>
      <c r="J1687" s="21"/>
      <c r="L1687">
        <f>IF(SUM($B$3:B1686) + B1687 &gt; $J$25, IF(SUM($B$3:B1686) &lt; $J$25, $J$25 - SUM($B$3:B1686), 0), B1687)</f>
        <v>0</v>
      </c>
      <c r="M1687">
        <f t="shared" si="110"/>
        <v>0</v>
      </c>
    </row>
    <row r="1688" spans="1:13" x14ac:dyDescent="0.25">
      <c r="A1688" s="21">
        <v>1686</v>
      </c>
      <c r="B1688" s="37">
        <f>IFERROR(VLOOKUP(A1688,Inventory!$A$5:$B$5011, 2, FALSE),0)</f>
        <v>0</v>
      </c>
      <c r="C1688" s="66">
        <f t="shared" si="107"/>
        <v>0</v>
      </c>
      <c r="D1688" s="67"/>
      <c r="E1688" s="66" t="str">
        <f t="shared" si="108"/>
        <v/>
      </c>
      <c r="F1688" s="67"/>
      <c r="G1688" s="38" t="e">
        <f t="shared" si="109"/>
        <v>#VALUE!</v>
      </c>
      <c r="H1688" s="39"/>
      <c r="I1688" s="21"/>
      <c r="J1688" s="21"/>
      <c r="L1688">
        <f>IF(SUM($B$3:B1687) + B1688 &gt; $J$25, IF(SUM($B$3:B1687) &lt; $J$25, $J$25 - SUM($B$3:B1687), 0), B1688)</f>
        <v>0</v>
      </c>
      <c r="M1688">
        <f t="shared" si="110"/>
        <v>0</v>
      </c>
    </row>
    <row r="1689" spans="1:13" x14ac:dyDescent="0.25">
      <c r="A1689" s="21">
        <v>1687</v>
      </c>
      <c r="B1689" s="37">
        <f>IFERROR(VLOOKUP(A1689,Inventory!$A$5:$B$5011, 2, FALSE),0)</f>
        <v>0</v>
      </c>
      <c r="C1689" s="66">
        <f t="shared" ref="C1689:C1752" si="111">IF(L1689&gt;0,B1689,0)</f>
        <v>0</v>
      </c>
      <c r="D1689" s="67"/>
      <c r="E1689" s="66" t="str">
        <f t="shared" ref="E1689:E1752" si="112">IF(AND(C1689&gt;=6,C1689&lt;10),1, IF(AND(C1689&gt;=10,C1689&lt;20),2,IF(C1689&gt;=20,4,"")))</f>
        <v/>
      </c>
      <c r="F1689" s="67"/>
      <c r="G1689" s="38" t="e">
        <f t="shared" ref="G1689:G1752" si="113">IF(ISBLANK(C1689),"",E1689*600)</f>
        <v>#VALUE!</v>
      </c>
      <c r="H1689" s="39"/>
      <c r="I1689" s="21"/>
      <c r="J1689" s="21"/>
      <c r="L1689">
        <f>IF(SUM($B$3:B1688) + B1689 &gt; $J$25, IF(SUM($B$3:B1688) &lt; $J$25, $J$25 - SUM($B$3:B1688), 0), B1689)</f>
        <v>0</v>
      </c>
      <c r="M1689">
        <f t="shared" si="110"/>
        <v>0</v>
      </c>
    </row>
    <row r="1690" spans="1:13" x14ac:dyDescent="0.25">
      <c r="A1690" s="21">
        <v>1688</v>
      </c>
      <c r="B1690" s="37">
        <f>IFERROR(VLOOKUP(A1690,Inventory!$A$5:$B$5011, 2, FALSE),0)</f>
        <v>0</v>
      </c>
      <c r="C1690" s="66">
        <f t="shared" si="111"/>
        <v>0</v>
      </c>
      <c r="D1690" s="67"/>
      <c r="E1690" s="66" t="str">
        <f t="shared" si="112"/>
        <v/>
      </c>
      <c r="F1690" s="67"/>
      <c r="G1690" s="38" t="e">
        <f t="shared" si="113"/>
        <v>#VALUE!</v>
      </c>
      <c r="H1690" s="39"/>
      <c r="I1690" s="21"/>
      <c r="J1690" s="21"/>
      <c r="L1690">
        <f>IF(SUM($B$3:B1689) + B1690 &gt; $J$25, IF(SUM($B$3:B1689) &lt; $J$25, $J$25 - SUM($B$3:B1689), 0), B1690)</f>
        <v>0</v>
      </c>
      <c r="M1690">
        <f t="shared" si="110"/>
        <v>0</v>
      </c>
    </row>
    <row r="1691" spans="1:13" x14ac:dyDescent="0.25">
      <c r="A1691" s="21">
        <v>1689</v>
      </c>
      <c r="B1691" s="37">
        <f>IFERROR(VLOOKUP(A1691,Inventory!$A$5:$B$5011, 2, FALSE),0)</f>
        <v>0</v>
      </c>
      <c r="C1691" s="66">
        <f t="shared" si="111"/>
        <v>0</v>
      </c>
      <c r="D1691" s="67"/>
      <c r="E1691" s="66" t="str">
        <f t="shared" si="112"/>
        <v/>
      </c>
      <c r="F1691" s="67"/>
      <c r="G1691" s="38" t="e">
        <f t="shared" si="113"/>
        <v>#VALUE!</v>
      </c>
      <c r="H1691" s="39"/>
      <c r="I1691" s="21"/>
      <c r="J1691" s="21"/>
      <c r="L1691">
        <f>IF(SUM($B$3:B1690) + B1691 &gt; $J$25, IF(SUM($B$3:B1690) &lt; $J$25, $J$25 - SUM($B$3:B1690), 0), B1691)</f>
        <v>0</v>
      </c>
      <c r="M1691">
        <f t="shared" si="110"/>
        <v>0</v>
      </c>
    </row>
    <row r="1692" spans="1:13" x14ac:dyDescent="0.25">
      <c r="A1692" s="21">
        <v>1690</v>
      </c>
      <c r="B1692" s="37">
        <f>IFERROR(VLOOKUP(A1692,Inventory!$A$5:$B$5011, 2, FALSE),0)</f>
        <v>0</v>
      </c>
      <c r="C1692" s="66">
        <f t="shared" si="111"/>
        <v>0</v>
      </c>
      <c r="D1692" s="67"/>
      <c r="E1692" s="66" t="str">
        <f t="shared" si="112"/>
        <v/>
      </c>
      <c r="F1692" s="67"/>
      <c r="G1692" s="38" t="e">
        <f t="shared" si="113"/>
        <v>#VALUE!</v>
      </c>
      <c r="H1692" s="39"/>
      <c r="I1692" s="21"/>
      <c r="J1692" s="21"/>
      <c r="L1692">
        <f>IF(SUM($B$3:B1691) + B1692 &gt; $J$25, IF(SUM($B$3:B1691) &lt; $J$25, $J$25 - SUM($B$3:B1691), 0), B1692)</f>
        <v>0</v>
      </c>
      <c r="M1692">
        <f t="shared" si="110"/>
        <v>0</v>
      </c>
    </row>
    <row r="1693" spans="1:13" x14ac:dyDescent="0.25">
      <c r="A1693" s="21">
        <v>1691</v>
      </c>
      <c r="B1693" s="37">
        <f>IFERROR(VLOOKUP(A1693,Inventory!$A$5:$B$5011, 2, FALSE),0)</f>
        <v>0</v>
      </c>
      <c r="C1693" s="66">
        <f t="shared" si="111"/>
        <v>0</v>
      </c>
      <c r="D1693" s="67"/>
      <c r="E1693" s="66" t="str">
        <f t="shared" si="112"/>
        <v/>
      </c>
      <c r="F1693" s="67"/>
      <c r="G1693" s="38" t="e">
        <f t="shared" si="113"/>
        <v>#VALUE!</v>
      </c>
      <c r="H1693" s="39"/>
      <c r="I1693" s="21"/>
      <c r="J1693" s="21"/>
      <c r="L1693">
        <f>IF(SUM($B$3:B1692) + B1693 &gt; $J$25, IF(SUM($B$3:B1692) &lt; $J$25, $J$25 - SUM($B$3:B1692), 0), B1693)</f>
        <v>0</v>
      </c>
      <c r="M1693">
        <f t="shared" si="110"/>
        <v>0</v>
      </c>
    </row>
    <row r="1694" spans="1:13" x14ac:dyDescent="0.25">
      <c r="A1694" s="21">
        <v>1692</v>
      </c>
      <c r="B1694" s="37">
        <f>IFERROR(VLOOKUP(A1694,Inventory!$A$5:$B$5011, 2, FALSE),0)</f>
        <v>0</v>
      </c>
      <c r="C1694" s="66">
        <f t="shared" si="111"/>
        <v>0</v>
      </c>
      <c r="D1694" s="67"/>
      <c r="E1694" s="66" t="str">
        <f t="shared" si="112"/>
        <v/>
      </c>
      <c r="F1694" s="67"/>
      <c r="G1694" s="38" t="e">
        <f t="shared" si="113"/>
        <v>#VALUE!</v>
      </c>
      <c r="H1694" s="39"/>
      <c r="I1694" s="21"/>
      <c r="J1694" s="21"/>
      <c r="L1694">
        <f>IF(SUM($B$3:B1693) + B1694 &gt; $J$25, IF(SUM($B$3:B1693) &lt; $J$25, $J$25 - SUM($B$3:B1693), 0), B1694)</f>
        <v>0</v>
      </c>
      <c r="M1694">
        <f t="shared" si="110"/>
        <v>0</v>
      </c>
    </row>
    <row r="1695" spans="1:13" x14ac:dyDescent="0.25">
      <c r="A1695" s="21">
        <v>1693</v>
      </c>
      <c r="B1695" s="37">
        <f>IFERROR(VLOOKUP(A1695,Inventory!$A$5:$B$5011, 2, FALSE),0)</f>
        <v>0</v>
      </c>
      <c r="C1695" s="66">
        <f t="shared" si="111"/>
        <v>0</v>
      </c>
      <c r="D1695" s="67"/>
      <c r="E1695" s="66" t="str">
        <f t="shared" si="112"/>
        <v/>
      </c>
      <c r="F1695" s="67"/>
      <c r="G1695" s="38" t="e">
        <f t="shared" si="113"/>
        <v>#VALUE!</v>
      </c>
      <c r="H1695" s="39"/>
      <c r="I1695" s="21"/>
      <c r="J1695" s="21"/>
      <c r="L1695">
        <f>IF(SUM($B$3:B1694) + B1695 &gt; $J$25, IF(SUM($B$3:B1694) &lt; $J$25, $J$25 - SUM($B$3:B1694), 0), B1695)</f>
        <v>0</v>
      </c>
      <c r="M1695">
        <f t="shared" si="110"/>
        <v>0</v>
      </c>
    </row>
    <row r="1696" spans="1:13" x14ac:dyDescent="0.25">
      <c r="A1696" s="21">
        <v>1694</v>
      </c>
      <c r="B1696" s="37">
        <f>IFERROR(VLOOKUP(A1696,Inventory!$A$5:$B$5011, 2, FALSE),0)</f>
        <v>0</v>
      </c>
      <c r="C1696" s="66">
        <f t="shared" si="111"/>
        <v>0</v>
      </c>
      <c r="D1696" s="67"/>
      <c r="E1696" s="66" t="str">
        <f t="shared" si="112"/>
        <v/>
      </c>
      <c r="F1696" s="67"/>
      <c r="G1696" s="38" t="e">
        <f t="shared" si="113"/>
        <v>#VALUE!</v>
      </c>
      <c r="H1696" s="39"/>
      <c r="I1696" s="21"/>
      <c r="J1696" s="21"/>
      <c r="L1696">
        <f>IF(SUM($B$3:B1695) + B1696 &gt; $J$25, IF(SUM($B$3:B1695) &lt; $J$25, $J$25 - SUM($B$3:B1695), 0), B1696)</f>
        <v>0</v>
      </c>
      <c r="M1696">
        <f t="shared" si="110"/>
        <v>0</v>
      </c>
    </row>
    <row r="1697" spans="1:13" x14ac:dyDescent="0.25">
      <c r="A1697" s="21">
        <v>1695</v>
      </c>
      <c r="B1697" s="37">
        <f>IFERROR(VLOOKUP(A1697,Inventory!$A$5:$B$5011, 2, FALSE),0)</f>
        <v>0</v>
      </c>
      <c r="C1697" s="66">
        <f t="shared" si="111"/>
        <v>0</v>
      </c>
      <c r="D1697" s="67"/>
      <c r="E1697" s="66" t="str">
        <f t="shared" si="112"/>
        <v/>
      </c>
      <c r="F1697" s="67"/>
      <c r="G1697" s="38" t="e">
        <f t="shared" si="113"/>
        <v>#VALUE!</v>
      </c>
      <c r="H1697" s="39"/>
      <c r="I1697" s="21"/>
      <c r="J1697" s="21"/>
      <c r="L1697">
        <f>IF(SUM($B$3:B1696) + B1697 &gt; $J$25, IF(SUM($B$3:B1696) &lt; $J$25, $J$25 - SUM($B$3:B1696), 0), B1697)</f>
        <v>0</v>
      </c>
      <c r="M1697">
        <f t="shared" si="110"/>
        <v>0</v>
      </c>
    </row>
    <row r="1698" spans="1:13" x14ac:dyDescent="0.25">
      <c r="A1698" s="21">
        <v>1696</v>
      </c>
      <c r="B1698" s="37">
        <f>IFERROR(VLOOKUP(A1698,Inventory!$A$5:$B$5011, 2, FALSE),0)</f>
        <v>0</v>
      </c>
      <c r="C1698" s="66">
        <f t="shared" si="111"/>
        <v>0</v>
      </c>
      <c r="D1698" s="67"/>
      <c r="E1698" s="66" t="str">
        <f t="shared" si="112"/>
        <v/>
      </c>
      <c r="F1698" s="67"/>
      <c r="G1698" s="38" t="e">
        <f t="shared" si="113"/>
        <v>#VALUE!</v>
      </c>
      <c r="H1698" s="39"/>
      <c r="I1698" s="21"/>
      <c r="J1698" s="21"/>
      <c r="L1698">
        <f>IF(SUM($B$3:B1697) + B1698 &gt; $J$25, IF(SUM($B$3:B1697) &lt; $J$25, $J$25 - SUM($B$3:B1697), 0), B1698)</f>
        <v>0</v>
      </c>
      <c r="M1698">
        <f t="shared" si="110"/>
        <v>0</v>
      </c>
    </row>
    <row r="1699" spans="1:13" x14ac:dyDescent="0.25">
      <c r="A1699" s="21">
        <v>1697</v>
      </c>
      <c r="B1699" s="37">
        <f>IFERROR(VLOOKUP(A1699,Inventory!$A$5:$B$5011, 2, FALSE),0)</f>
        <v>0</v>
      </c>
      <c r="C1699" s="66">
        <f t="shared" si="111"/>
        <v>0</v>
      </c>
      <c r="D1699" s="67"/>
      <c r="E1699" s="66" t="str">
        <f t="shared" si="112"/>
        <v/>
      </c>
      <c r="F1699" s="67"/>
      <c r="G1699" s="38" t="e">
        <f t="shared" si="113"/>
        <v>#VALUE!</v>
      </c>
      <c r="H1699" s="39"/>
      <c r="I1699" s="21"/>
      <c r="J1699" s="21"/>
      <c r="L1699">
        <f>IF(SUM($B$3:B1698) + B1699 &gt; $J$25, IF(SUM($B$3:B1698) &lt; $J$25, $J$25 - SUM($B$3:B1698), 0), B1699)</f>
        <v>0</v>
      </c>
      <c r="M1699">
        <f t="shared" si="110"/>
        <v>0</v>
      </c>
    </row>
    <row r="1700" spans="1:13" x14ac:dyDescent="0.25">
      <c r="A1700" s="21">
        <v>1698</v>
      </c>
      <c r="B1700" s="37">
        <f>IFERROR(VLOOKUP(A1700,Inventory!$A$5:$B$5011, 2, FALSE),0)</f>
        <v>0</v>
      </c>
      <c r="C1700" s="66">
        <f t="shared" si="111"/>
        <v>0</v>
      </c>
      <c r="D1700" s="67"/>
      <c r="E1700" s="66" t="str">
        <f t="shared" si="112"/>
        <v/>
      </c>
      <c r="F1700" s="67"/>
      <c r="G1700" s="38" t="e">
        <f t="shared" si="113"/>
        <v>#VALUE!</v>
      </c>
      <c r="H1700" s="39"/>
      <c r="I1700" s="21"/>
      <c r="J1700" s="21"/>
      <c r="L1700">
        <f>IF(SUM($B$3:B1699) + B1700 &gt; $J$25, IF(SUM($B$3:B1699) &lt; $J$25, $J$25 - SUM($B$3:B1699), 0), B1700)</f>
        <v>0</v>
      </c>
      <c r="M1700">
        <f t="shared" si="110"/>
        <v>0</v>
      </c>
    </row>
    <row r="1701" spans="1:13" x14ac:dyDescent="0.25">
      <c r="A1701" s="21">
        <v>1699</v>
      </c>
      <c r="B1701" s="37">
        <f>IFERROR(VLOOKUP(A1701,Inventory!$A$5:$B$5011, 2, FALSE),0)</f>
        <v>0</v>
      </c>
      <c r="C1701" s="66">
        <f t="shared" si="111"/>
        <v>0</v>
      </c>
      <c r="D1701" s="67"/>
      <c r="E1701" s="66" t="str">
        <f t="shared" si="112"/>
        <v/>
      </c>
      <c r="F1701" s="67"/>
      <c r="G1701" s="38" t="e">
        <f t="shared" si="113"/>
        <v>#VALUE!</v>
      </c>
      <c r="H1701" s="39"/>
      <c r="I1701" s="21"/>
      <c r="J1701" s="21"/>
      <c r="L1701">
        <f>IF(SUM($B$3:B1700) + B1701 &gt; $J$25, IF(SUM($B$3:B1700) &lt; $J$25, $J$25 - SUM($B$3:B1700), 0), B1701)</f>
        <v>0</v>
      </c>
      <c r="M1701">
        <f t="shared" si="110"/>
        <v>0</v>
      </c>
    </row>
    <row r="1702" spans="1:13" x14ac:dyDescent="0.25">
      <c r="A1702" s="21">
        <v>1700</v>
      </c>
      <c r="B1702" s="37">
        <f>IFERROR(VLOOKUP(A1702,Inventory!$A$5:$B$5011, 2, FALSE),0)</f>
        <v>0</v>
      </c>
      <c r="C1702" s="66">
        <f t="shared" si="111"/>
        <v>0</v>
      </c>
      <c r="D1702" s="67"/>
      <c r="E1702" s="66" t="str">
        <f t="shared" si="112"/>
        <v/>
      </c>
      <c r="F1702" s="67"/>
      <c r="G1702" s="38" t="e">
        <f t="shared" si="113"/>
        <v>#VALUE!</v>
      </c>
      <c r="H1702" s="39"/>
      <c r="I1702" s="21"/>
      <c r="J1702" s="21"/>
      <c r="L1702">
        <f>IF(SUM($B$3:B1701) + B1702 &gt; $J$25, IF(SUM($B$3:B1701) &lt; $J$25, $J$25 - SUM($B$3:B1701), 0), B1702)</f>
        <v>0</v>
      </c>
      <c r="M1702">
        <f t="shared" si="110"/>
        <v>0</v>
      </c>
    </row>
    <row r="1703" spans="1:13" x14ac:dyDescent="0.25">
      <c r="A1703" s="21">
        <v>1701</v>
      </c>
      <c r="B1703" s="37">
        <f>IFERROR(VLOOKUP(A1703,Inventory!$A$5:$B$5011, 2, FALSE),0)</f>
        <v>0</v>
      </c>
      <c r="C1703" s="66">
        <f t="shared" si="111"/>
        <v>0</v>
      </c>
      <c r="D1703" s="67"/>
      <c r="E1703" s="66" t="str">
        <f t="shared" si="112"/>
        <v/>
      </c>
      <c r="F1703" s="67"/>
      <c r="G1703" s="38" t="e">
        <f t="shared" si="113"/>
        <v>#VALUE!</v>
      </c>
      <c r="H1703" s="39"/>
      <c r="I1703" s="21"/>
      <c r="J1703" s="21"/>
      <c r="L1703">
        <f>IF(SUM($B$3:B1702) + B1703 &gt; $J$25, IF(SUM($B$3:B1702) &lt; $J$25, $J$25 - SUM($B$3:B1702), 0), B1703)</f>
        <v>0</v>
      </c>
      <c r="M1703">
        <f t="shared" si="110"/>
        <v>0</v>
      </c>
    </row>
    <row r="1704" spans="1:13" x14ac:dyDescent="0.25">
      <c r="A1704" s="21">
        <v>1702</v>
      </c>
      <c r="B1704" s="37">
        <f>IFERROR(VLOOKUP(A1704,Inventory!$A$5:$B$5011, 2, FALSE),0)</f>
        <v>0</v>
      </c>
      <c r="C1704" s="66">
        <f t="shared" si="111"/>
        <v>0</v>
      </c>
      <c r="D1704" s="67"/>
      <c r="E1704" s="66" t="str">
        <f t="shared" si="112"/>
        <v/>
      </c>
      <c r="F1704" s="67"/>
      <c r="G1704" s="38" t="e">
        <f t="shared" si="113"/>
        <v>#VALUE!</v>
      </c>
      <c r="H1704" s="39"/>
      <c r="I1704" s="21"/>
      <c r="J1704" s="21"/>
      <c r="L1704">
        <f>IF(SUM($B$3:B1703) + B1704 &gt; $J$25, IF(SUM($B$3:B1703) &lt; $J$25, $J$25 - SUM($B$3:B1703), 0), B1704)</f>
        <v>0</v>
      </c>
      <c r="M1704">
        <f t="shared" si="110"/>
        <v>0</v>
      </c>
    </row>
    <row r="1705" spans="1:13" x14ac:dyDescent="0.25">
      <c r="A1705" s="21">
        <v>1703</v>
      </c>
      <c r="B1705" s="37">
        <f>IFERROR(VLOOKUP(A1705,Inventory!$A$5:$B$5011, 2, FALSE),0)</f>
        <v>0</v>
      </c>
      <c r="C1705" s="66">
        <f t="shared" si="111"/>
        <v>0</v>
      </c>
      <c r="D1705" s="67"/>
      <c r="E1705" s="66" t="str">
        <f t="shared" si="112"/>
        <v/>
      </c>
      <c r="F1705" s="67"/>
      <c r="G1705" s="38" t="e">
        <f t="shared" si="113"/>
        <v>#VALUE!</v>
      </c>
      <c r="H1705" s="39"/>
      <c r="I1705" s="21"/>
      <c r="J1705" s="21"/>
      <c r="L1705">
        <f>IF(SUM($B$3:B1704) + B1705 &gt; $J$25, IF(SUM($B$3:B1704) &lt; $J$25, $J$25 - SUM($B$3:B1704), 0), B1705)</f>
        <v>0</v>
      </c>
      <c r="M1705">
        <f t="shared" si="110"/>
        <v>0</v>
      </c>
    </row>
    <row r="1706" spans="1:13" x14ac:dyDescent="0.25">
      <c r="A1706" s="21">
        <v>1704</v>
      </c>
      <c r="B1706" s="37">
        <f>IFERROR(VLOOKUP(A1706,Inventory!$A$5:$B$5011, 2, FALSE),0)</f>
        <v>0</v>
      </c>
      <c r="C1706" s="66">
        <f t="shared" si="111"/>
        <v>0</v>
      </c>
      <c r="D1706" s="67"/>
      <c r="E1706" s="66" t="str">
        <f t="shared" si="112"/>
        <v/>
      </c>
      <c r="F1706" s="67"/>
      <c r="G1706" s="38" t="e">
        <f t="shared" si="113"/>
        <v>#VALUE!</v>
      </c>
      <c r="H1706" s="39"/>
      <c r="I1706" s="21"/>
      <c r="J1706" s="21"/>
      <c r="L1706">
        <f>IF(SUM($B$3:B1705) + B1706 &gt; $J$25, IF(SUM($B$3:B1705) &lt; $J$25, $J$25 - SUM($B$3:B1705), 0), B1706)</f>
        <v>0</v>
      </c>
      <c r="M1706">
        <f t="shared" si="110"/>
        <v>0</v>
      </c>
    </row>
    <row r="1707" spans="1:13" x14ac:dyDescent="0.25">
      <c r="A1707" s="21">
        <v>1705</v>
      </c>
      <c r="B1707" s="37">
        <f>IFERROR(VLOOKUP(A1707,Inventory!$A$5:$B$5011, 2, FALSE),0)</f>
        <v>0</v>
      </c>
      <c r="C1707" s="66">
        <f t="shared" si="111"/>
        <v>0</v>
      </c>
      <c r="D1707" s="67"/>
      <c r="E1707" s="66" t="str">
        <f t="shared" si="112"/>
        <v/>
      </c>
      <c r="F1707" s="67"/>
      <c r="G1707" s="38" t="e">
        <f t="shared" si="113"/>
        <v>#VALUE!</v>
      </c>
      <c r="H1707" s="39"/>
      <c r="I1707" s="21"/>
      <c r="J1707" s="21"/>
      <c r="L1707">
        <f>IF(SUM($B$3:B1706) + B1707 &gt; $J$25, IF(SUM($B$3:B1706) &lt; $J$25, $J$25 - SUM($B$3:B1706), 0), B1707)</f>
        <v>0</v>
      </c>
      <c r="M1707">
        <f t="shared" si="110"/>
        <v>0</v>
      </c>
    </row>
    <row r="1708" spans="1:13" x14ac:dyDescent="0.25">
      <c r="A1708" s="21">
        <v>1706</v>
      </c>
      <c r="B1708" s="37">
        <f>IFERROR(VLOOKUP(A1708,Inventory!$A$5:$B$5011, 2, FALSE),0)</f>
        <v>0</v>
      </c>
      <c r="C1708" s="66">
        <f t="shared" si="111"/>
        <v>0</v>
      </c>
      <c r="D1708" s="67"/>
      <c r="E1708" s="66" t="str">
        <f t="shared" si="112"/>
        <v/>
      </c>
      <c r="F1708" s="67"/>
      <c r="G1708" s="38" t="e">
        <f t="shared" si="113"/>
        <v>#VALUE!</v>
      </c>
      <c r="H1708" s="39"/>
      <c r="I1708" s="21"/>
      <c r="J1708" s="21"/>
      <c r="L1708">
        <f>IF(SUM($B$3:B1707) + B1708 &gt; $J$25, IF(SUM($B$3:B1707) &lt; $J$25, $J$25 - SUM($B$3:B1707), 0), B1708)</f>
        <v>0</v>
      </c>
      <c r="M1708">
        <f t="shared" si="110"/>
        <v>0</v>
      </c>
    </row>
    <row r="1709" spans="1:13" x14ac:dyDescent="0.25">
      <c r="A1709" s="21">
        <v>1707</v>
      </c>
      <c r="B1709" s="37">
        <f>IFERROR(VLOOKUP(A1709,Inventory!$A$5:$B$5011, 2, FALSE),0)</f>
        <v>0</v>
      </c>
      <c r="C1709" s="66">
        <f t="shared" si="111"/>
        <v>0</v>
      </c>
      <c r="D1709" s="67"/>
      <c r="E1709" s="66" t="str">
        <f t="shared" si="112"/>
        <v/>
      </c>
      <c r="F1709" s="67"/>
      <c r="G1709" s="38" t="e">
        <f t="shared" si="113"/>
        <v>#VALUE!</v>
      </c>
      <c r="H1709" s="39"/>
      <c r="I1709" s="21"/>
      <c r="J1709" s="21"/>
      <c r="L1709">
        <f>IF(SUM($B$3:B1708) + B1709 &gt; $J$25, IF(SUM($B$3:B1708) &lt; $J$25, $J$25 - SUM($B$3:B1708), 0), B1709)</f>
        <v>0</v>
      </c>
      <c r="M1709">
        <f t="shared" si="110"/>
        <v>0</v>
      </c>
    </row>
    <row r="1710" spans="1:13" x14ac:dyDescent="0.25">
      <c r="A1710" s="21">
        <v>1708</v>
      </c>
      <c r="B1710" s="37">
        <f>IFERROR(VLOOKUP(A1710,Inventory!$A$5:$B$5011, 2, FALSE),0)</f>
        <v>0</v>
      </c>
      <c r="C1710" s="66">
        <f t="shared" si="111"/>
        <v>0</v>
      </c>
      <c r="D1710" s="67"/>
      <c r="E1710" s="66" t="str">
        <f t="shared" si="112"/>
        <v/>
      </c>
      <c r="F1710" s="67"/>
      <c r="G1710" s="38" t="e">
        <f t="shared" si="113"/>
        <v>#VALUE!</v>
      </c>
      <c r="H1710" s="39"/>
      <c r="I1710" s="21"/>
      <c r="J1710" s="21"/>
      <c r="L1710">
        <f>IF(SUM($B$3:B1709) + B1710 &gt; $J$25, IF(SUM($B$3:B1709) &lt; $J$25, $J$25 - SUM($B$3:B1709), 0), B1710)</f>
        <v>0</v>
      </c>
      <c r="M1710">
        <f t="shared" si="110"/>
        <v>0</v>
      </c>
    </row>
    <row r="1711" spans="1:13" x14ac:dyDescent="0.25">
      <c r="A1711" s="21">
        <v>1709</v>
      </c>
      <c r="B1711" s="37">
        <f>IFERROR(VLOOKUP(A1711,Inventory!$A$5:$B$5011, 2, FALSE),0)</f>
        <v>0</v>
      </c>
      <c r="C1711" s="66">
        <f t="shared" si="111"/>
        <v>0</v>
      </c>
      <c r="D1711" s="67"/>
      <c r="E1711" s="66" t="str">
        <f t="shared" si="112"/>
        <v/>
      </c>
      <c r="F1711" s="67"/>
      <c r="G1711" s="38" t="e">
        <f t="shared" si="113"/>
        <v>#VALUE!</v>
      </c>
      <c r="H1711" s="39"/>
      <c r="I1711" s="21"/>
      <c r="J1711" s="21"/>
      <c r="L1711">
        <f>IF(SUM($B$3:B1710) + B1711 &gt; $J$25, IF(SUM($B$3:B1710) &lt; $J$25, $J$25 - SUM($B$3:B1710), 0), B1711)</f>
        <v>0</v>
      </c>
      <c r="M1711">
        <f t="shared" si="110"/>
        <v>0</v>
      </c>
    </row>
    <row r="1712" spans="1:13" x14ac:dyDescent="0.25">
      <c r="A1712" s="21">
        <v>1710</v>
      </c>
      <c r="B1712" s="37">
        <f>IFERROR(VLOOKUP(A1712,Inventory!$A$5:$B$5011, 2, FALSE),0)</f>
        <v>0</v>
      </c>
      <c r="C1712" s="66">
        <f t="shared" si="111"/>
        <v>0</v>
      </c>
      <c r="D1712" s="67"/>
      <c r="E1712" s="66" t="str">
        <f t="shared" si="112"/>
        <v/>
      </c>
      <c r="F1712" s="67"/>
      <c r="G1712" s="38" t="e">
        <f t="shared" si="113"/>
        <v>#VALUE!</v>
      </c>
      <c r="H1712" s="39"/>
      <c r="I1712" s="21"/>
      <c r="J1712" s="21"/>
      <c r="L1712">
        <f>IF(SUM($B$3:B1711) + B1712 &gt; $J$25, IF(SUM($B$3:B1711) &lt; $J$25, $J$25 - SUM($B$3:B1711), 0), B1712)</f>
        <v>0</v>
      </c>
      <c r="M1712">
        <f t="shared" si="110"/>
        <v>0</v>
      </c>
    </row>
    <row r="1713" spans="1:13" x14ac:dyDescent="0.25">
      <c r="A1713" s="21">
        <v>1711</v>
      </c>
      <c r="B1713" s="37">
        <f>IFERROR(VLOOKUP(A1713,Inventory!$A$5:$B$5011, 2, FALSE),0)</f>
        <v>0</v>
      </c>
      <c r="C1713" s="66">
        <f t="shared" si="111"/>
        <v>0</v>
      </c>
      <c r="D1713" s="67"/>
      <c r="E1713" s="66" t="str">
        <f t="shared" si="112"/>
        <v/>
      </c>
      <c r="F1713" s="67"/>
      <c r="G1713" s="38" t="e">
        <f t="shared" si="113"/>
        <v>#VALUE!</v>
      </c>
      <c r="H1713" s="39"/>
      <c r="I1713" s="21"/>
      <c r="J1713" s="21"/>
      <c r="L1713">
        <f>IF(SUM($B$3:B1712) + B1713 &gt; $J$25, IF(SUM($B$3:B1712) &lt; $J$25, $J$25 - SUM($B$3:B1712), 0), B1713)</f>
        <v>0</v>
      </c>
      <c r="M1713">
        <f t="shared" si="110"/>
        <v>0</v>
      </c>
    </row>
    <row r="1714" spans="1:13" x14ac:dyDescent="0.25">
      <c r="A1714" s="21">
        <v>1712</v>
      </c>
      <c r="B1714" s="37">
        <f>IFERROR(VLOOKUP(A1714,Inventory!$A$5:$B$5011, 2, FALSE),0)</f>
        <v>0</v>
      </c>
      <c r="C1714" s="66">
        <f t="shared" si="111"/>
        <v>0</v>
      </c>
      <c r="D1714" s="67"/>
      <c r="E1714" s="66" t="str">
        <f t="shared" si="112"/>
        <v/>
      </c>
      <c r="F1714" s="67"/>
      <c r="G1714" s="38" t="e">
        <f t="shared" si="113"/>
        <v>#VALUE!</v>
      </c>
      <c r="H1714" s="39"/>
      <c r="I1714" s="21"/>
      <c r="J1714" s="21"/>
      <c r="L1714">
        <f>IF(SUM($B$3:B1713) + B1714 &gt; $J$25, IF(SUM($B$3:B1713) &lt; $J$25, $J$25 - SUM($B$3:B1713), 0), B1714)</f>
        <v>0</v>
      </c>
      <c r="M1714">
        <f t="shared" si="110"/>
        <v>0</v>
      </c>
    </row>
    <row r="1715" spans="1:13" x14ac:dyDescent="0.25">
      <c r="A1715" s="21">
        <v>1713</v>
      </c>
      <c r="B1715" s="37">
        <f>IFERROR(VLOOKUP(A1715,Inventory!$A$5:$B$5011, 2, FALSE),0)</f>
        <v>0</v>
      </c>
      <c r="C1715" s="66">
        <f t="shared" si="111"/>
        <v>0</v>
      </c>
      <c r="D1715" s="67"/>
      <c r="E1715" s="66" t="str">
        <f t="shared" si="112"/>
        <v/>
      </c>
      <c r="F1715" s="67"/>
      <c r="G1715" s="38" t="e">
        <f t="shared" si="113"/>
        <v>#VALUE!</v>
      </c>
      <c r="H1715" s="39"/>
      <c r="I1715" s="21"/>
      <c r="J1715" s="21"/>
      <c r="L1715">
        <f>IF(SUM($B$3:B1714) + B1715 &gt; $J$25, IF(SUM($B$3:B1714) &lt; $J$25, $J$25 - SUM($B$3:B1714), 0), B1715)</f>
        <v>0</v>
      </c>
      <c r="M1715">
        <f t="shared" si="110"/>
        <v>0</v>
      </c>
    </row>
    <row r="1716" spans="1:13" x14ac:dyDescent="0.25">
      <c r="A1716" s="21">
        <v>1714</v>
      </c>
      <c r="B1716" s="37">
        <f>IFERROR(VLOOKUP(A1716,Inventory!$A$5:$B$5011, 2, FALSE),0)</f>
        <v>0</v>
      </c>
      <c r="C1716" s="66">
        <f t="shared" si="111"/>
        <v>0</v>
      </c>
      <c r="D1716" s="67"/>
      <c r="E1716" s="66" t="str">
        <f t="shared" si="112"/>
        <v/>
      </c>
      <c r="F1716" s="67"/>
      <c r="G1716" s="38" t="e">
        <f t="shared" si="113"/>
        <v>#VALUE!</v>
      </c>
      <c r="H1716" s="39"/>
      <c r="I1716" s="21"/>
      <c r="J1716" s="21"/>
      <c r="L1716">
        <f>IF(SUM($B$3:B1715) + B1716 &gt; $J$25, IF(SUM($B$3:B1715) &lt; $J$25, $J$25 - SUM($B$3:B1715), 0), B1716)</f>
        <v>0</v>
      </c>
      <c r="M1716">
        <f t="shared" si="110"/>
        <v>0</v>
      </c>
    </row>
    <row r="1717" spans="1:13" x14ac:dyDescent="0.25">
      <c r="A1717" s="21">
        <v>1715</v>
      </c>
      <c r="B1717" s="37">
        <f>IFERROR(VLOOKUP(A1717,Inventory!$A$5:$B$5011, 2, FALSE),0)</f>
        <v>0</v>
      </c>
      <c r="C1717" s="66">
        <f t="shared" si="111"/>
        <v>0</v>
      </c>
      <c r="D1717" s="67"/>
      <c r="E1717" s="66" t="str">
        <f t="shared" si="112"/>
        <v/>
      </c>
      <c r="F1717" s="67"/>
      <c r="G1717" s="38" t="e">
        <f t="shared" si="113"/>
        <v>#VALUE!</v>
      </c>
      <c r="H1717" s="39"/>
      <c r="I1717" s="21"/>
      <c r="J1717" s="21"/>
      <c r="L1717">
        <f>IF(SUM($B$3:B1716) + B1717 &gt; $J$25, IF(SUM($B$3:B1716) &lt; $J$25, $J$25 - SUM($B$3:B1716), 0), B1717)</f>
        <v>0</v>
      </c>
      <c r="M1717">
        <f t="shared" si="110"/>
        <v>0</v>
      </c>
    </row>
    <row r="1718" spans="1:13" x14ac:dyDescent="0.25">
      <c r="A1718" s="21">
        <v>1716</v>
      </c>
      <c r="B1718" s="37">
        <f>IFERROR(VLOOKUP(A1718,Inventory!$A$5:$B$5011, 2, FALSE),0)</f>
        <v>0</v>
      </c>
      <c r="C1718" s="66">
        <f t="shared" si="111"/>
        <v>0</v>
      </c>
      <c r="D1718" s="67"/>
      <c r="E1718" s="66" t="str">
        <f t="shared" si="112"/>
        <v/>
      </c>
      <c r="F1718" s="67"/>
      <c r="G1718" s="38" t="e">
        <f t="shared" si="113"/>
        <v>#VALUE!</v>
      </c>
      <c r="H1718" s="39"/>
      <c r="I1718" s="21"/>
      <c r="J1718" s="21"/>
      <c r="L1718">
        <f>IF(SUM($B$3:B1717) + B1718 &gt; $J$25, IF(SUM($B$3:B1717) &lt; $J$25, $J$25 - SUM($B$3:B1717), 0), B1718)</f>
        <v>0</v>
      </c>
      <c r="M1718">
        <f t="shared" si="110"/>
        <v>0</v>
      </c>
    </row>
    <row r="1719" spans="1:13" x14ac:dyDescent="0.25">
      <c r="A1719" s="21">
        <v>1717</v>
      </c>
      <c r="B1719" s="37">
        <f>IFERROR(VLOOKUP(A1719,Inventory!$A$5:$B$5011, 2, FALSE),0)</f>
        <v>0</v>
      </c>
      <c r="C1719" s="66">
        <f t="shared" si="111"/>
        <v>0</v>
      </c>
      <c r="D1719" s="67"/>
      <c r="E1719" s="66" t="str">
        <f t="shared" si="112"/>
        <v/>
      </c>
      <c r="F1719" s="67"/>
      <c r="G1719" s="38" t="e">
        <f t="shared" si="113"/>
        <v>#VALUE!</v>
      </c>
      <c r="H1719" s="39"/>
      <c r="I1719" s="21"/>
      <c r="J1719" s="21"/>
      <c r="L1719">
        <f>IF(SUM($B$3:B1718) + B1719 &gt; $J$25, IF(SUM($B$3:B1718) &lt; $J$25, $J$25 - SUM($B$3:B1718), 0), B1719)</f>
        <v>0</v>
      </c>
      <c r="M1719">
        <f t="shared" si="110"/>
        <v>0</v>
      </c>
    </row>
    <row r="1720" spans="1:13" x14ac:dyDescent="0.25">
      <c r="A1720" s="21">
        <v>1718</v>
      </c>
      <c r="B1720" s="37">
        <f>IFERROR(VLOOKUP(A1720,Inventory!$A$5:$B$5011, 2, FALSE),0)</f>
        <v>0</v>
      </c>
      <c r="C1720" s="66">
        <f t="shared" si="111"/>
        <v>0</v>
      </c>
      <c r="D1720" s="67"/>
      <c r="E1720" s="66" t="str">
        <f t="shared" si="112"/>
        <v/>
      </c>
      <c r="F1720" s="67"/>
      <c r="G1720" s="38" t="e">
        <f t="shared" si="113"/>
        <v>#VALUE!</v>
      </c>
      <c r="H1720" s="39"/>
      <c r="I1720" s="21"/>
      <c r="J1720" s="21"/>
      <c r="L1720">
        <f>IF(SUM($B$3:B1719) + B1720 &gt; $J$25, IF(SUM($B$3:B1719) &lt; $J$25, $J$25 - SUM($B$3:B1719), 0), B1720)</f>
        <v>0</v>
      </c>
      <c r="M1720">
        <f t="shared" si="110"/>
        <v>0</v>
      </c>
    </row>
    <row r="1721" spans="1:13" x14ac:dyDescent="0.25">
      <c r="A1721" s="21">
        <v>1719</v>
      </c>
      <c r="B1721" s="37">
        <f>IFERROR(VLOOKUP(A1721,Inventory!$A$5:$B$5011, 2, FALSE),0)</f>
        <v>0</v>
      </c>
      <c r="C1721" s="66">
        <f t="shared" si="111"/>
        <v>0</v>
      </c>
      <c r="D1721" s="67"/>
      <c r="E1721" s="66" t="str">
        <f t="shared" si="112"/>
        <v/>
      </c>
      <c r="F1721" s="67"/>
      <c r="G1721" s="38" t="e">
        <f t="shared" si="113"/>
        <v>#VALUE!</v>
      </c>
      <c r="H1721" s="39"/>
      <c r="I1721" s="21"/>
      <c r="J1721" s="21"/>
      <c r="L1721">
        <f>IF(SUM($B$3:B1720) + B1721 &gt; $J$25, IF(SUM($B$3:B1720) &lt; $J$25, $J$25 - SUM($B$3:B1720), 0), B1721)</f>
        <v>0</v>
      </c>
      <c r="M1721">
        <f t="shared" si="110"/>
        <v>0</v>
      </c>
    </row>
    <row r="1722" spans="1:13" x14ac:dyDescent="0.25">
      <c r="A1722" s="21">
        <v>1720</v>
      </c>
      <c r="B1722" s="37">
        <f>IFERROR(VLOOKUP(A1722,Inventory!$A$5:$B$5011, 2, FALSE),0)</f>
        <v>0</v>
      </c>
      <c r="C1722" s="66">
        <f t="shared" si="111"/>
        <v>0</v>
      </c>
      <c r="D1722" s="67"/>
      <c r="E1722" s="66" t="str">
        <f t="shared" si="112"/>
        <v/>
      </c>
      <c r="F1722" s="67"/>
      <c r="G1722" s="38" t="e">
        <f t="shared" si="113"/>
        <v>#VALUE!</v>
      </c>
      <c r="H1722" s="39"/>
      <c r="I1722" s="21"/>
      <c r="J1722" s="21"/>
      <c r="L1722">
        <f>IF(SUM($B$3:B1721) + B1722 &gt; $J$25, IF(SUM($B$3:B1721) &lt; $J$25, $J$25 - SUM($B$3:B1721), 0), B1722)</f>
        <v>0</v>
      </c>
      <c r="M1722">
        <f t="shared" si="110"/>
        <v>0</v>
      </c>
    </row>
    <row r="1723" spans="1:13" x14ac:dyDescent="0.25">
      <c r="A1723" s="21">
        <v>1721</v>
      </c>
      <c r="B1723" s="37">
        <f>IFERROR(VLOOKUP(A1723,Inventory!$A$5:$B$5011, 2, FALSE),0)</f>
        <v>0</v>
      </c>
      <c r="C1723" s="66">
        <f t="shared" si="111"/>
        <v>0</v>
      </c>
      <c r="D1723" s="67"/>
      <c r="E1723" s="66" t="str">
        <f t="shared" si="112"/>
        <v/>
      </c>
      <c r="F1723" s="67"/>
      <c r="G1723" s="38" t="e">
        <f t="shared" si="113"/>
        <v>#VALUE!</v>
      </c>
      <c r="H1723" s="39"/>
      <c r="I1723" s="21"/>
      <c r="J1723" s="21"/>
      <c r="L1723">
        <f>IF(SUM($B$3:B1722) + B1723 &gt; $J$25, IF(SUM($B$3:B1722) &lt; $J$25, $J$25 - SUM($B$3:B1722), 0), B1723)</f>
        <v>0</v>
      </c>
      <c r="M1723">
        <f t="shared" si="110"/>
        <v>0</v>
      </c>
    </row>
    <row r="1724" spans="1:13" x14ac:dyDescent="0.25">
      <c r="A1724" s="21">
        <v>1722</v>
      </c>
      <c r="B1724" s="37">
        <f>IFERROR(VLOOKUP(A1724,Inventory!$A$5:$B$5011, 2, FALSE),0)</f>
        <v>0</v>
      </c>
      <c r="C1724" s="66">
        <f t="shared" si="111"/>
        <v>0</v>
      </c>
      <c r="D1724" s="67"/>
      <c r="E1724" s="66" t="str">
        <f t="shared" si="112"/>
        <v/>
      </c>
      <c r="F1724" s="67"/>
      <c r="G1724" s="38" t="e">
        <f t="shared" si="113"/>
        <v>#VALUE!</v>
      </c>
      <c r="H1724" s="39"/>
      <c r="I1724" s="21"/>
      <c r="J1724" s="21"/>
      <c r="L1724">
        <f>IF(SUM($B$3:B1723) + B1724 &gt; $J$25, IF(SUM($B$3:B1723) &lt; $J$25, $J$25 - SUM($B$3:B1723), 0), B1724)</f>
        <v>0</v>
      </c>
      <c r="M1724">
        <f t="shared" si="110"/>
        <v>0</v>
      </c>
    </row>
    <row r="1725" spans="1:13" x14ac:dyDescent="0.25">
      <c r="A1725" s="21">
        <v>1723</v>
      </c>
      <c r="B1725" s="37">
        <f>IFERROR(VLOOKUP(A1725,Inventory!$A$5:$B$5011, 2, FALSE),0)</f>
        <v>0</v>
      </c>
      <c r="C1725" s="66">
        <f t="shared" si="111"/>
        <v>0</v>
      </c>
      <c r="D1725" s="67"/>
      <c r="E1725" s="66" t="str">
        <f t="shared" si="112"/>
        <v/>
      </c>
      <c r="F1725" s="67"/>
      <c r="G1725" s="38" t="e">
        <f t="shared" si="113"/>
        <v>#VALUE!</v>
      </c>
      <c r="H1725" s="39"/>
      <c r="I1725" s="21"/>
      <c r="J1725" s="21"/>
      <c r="L1725">
        <f>IF(SUM($B$3:B1724) + B1725 &gt; $J$25, IF(SUM($B$3:B1724) &lt; $J$25, $J$25 - SUM($B$3:B1724), 0), B1725)</f>
        <v>0</v>
      </c>
      <c r="M1725">
        <f t="shared" si="110"/>
        <v>0</v>
      </c>
    </row>
    <row r="1726" spans="1:13" x14ac:dyDescent="0.25">
      <c r="A1726" s="21">
        <v>1724</v>
      </c>
      <c r="B1726" s="37">
        <f>IFERROR(VLOOKUP(A1726,Inventory!$A$5:$B$5011, 2, FALSE),0)</f>
        <v>0</v>
      </c>
      <c r="C1726" s="66">
        <f t="shared" si="111"/>
        <v>0</v>
      </c>
      <c r="D1726" s="67"/>
      <c r="E1726" s="66" t="str">
        <f t="shared" si="112"/>
        <v/>
      </c>
      <c r="F1726" s="67"/>
      <c r="G1726" s="38" t="e">
        <f t="shared" si="113"/>
        <v>#VALUE!</v>
      </c>
      <c r="H1726" s="39"/>
      <c r="I1726" s="21"/>
      <c r="J1726" s="21"/>
      <c r="L1726">
        <f>IF(SUM($B$3:B1725) + B1726 &gt; $J$25, IF(SUM($B$3:B1725) &lt; $J$25, $J$25 - SUM($B$3:B1725), 0), B1726)</f>
        <v>0</v>
      </c>
      <c r="M1726">
        <f t="shared" si="110"/>
        <v>0</v>
      </c>
    </row>
    <row r="1727" spans="1:13" x14ac:dyDescent="0.25">
      <c r="A1727" s="21">
        <v>1725</v>
      </c>
      <c r="B1727" s="37">
        <f>IFERROR(VLOOKUP(A1727,Inventory!$A$5:$B$5011, 2, FALSE),0)</f>
        <v>0</v>
      </c>
      <c r="C1727" s="66">
        <f t="shared" si="111"/>
        <v>0</v>
      </c>
      <c r="D1727" s="67"/>
      <c r="E1727" s="66" t="str">
        <f t="shared" si="112"/>
        <v/>
      </c>
      <c r="F1727" s="67"/>
      <c r="G1727" s="38" t="e">
        <f t="shared" si="113"/>
        <v>#VALUE!</v>
      </c>
      <c r="H1727" s="39"/>
      <c r="I1727" s="21"/>
      <c r="J1727" s="21"/>
      <c r="L1727">
        <f>IF(SUM($B$3:B1726) + B1727 &gt; $J$25, IF(SUM($B$3:B1726) &lt; $J$25, $J$25 - SUM($B$3:B1726), 0), B1727)</f>
        <v>0</v>
      </c>
      <c r="M1727">
        <f t="shared" si="110"/>
        <v>0</v>
      </c>
    </row>
    <row r="1728" spans="1:13" x14ac:dyDescent="0.25">
      <c r="A1728" s="21">
        <v>1726</v>
      </c>
      <c r="B1728" s="37">
        <f>IFERROR(VLOOKUP(A1728,Inventory!$A$5:$B$5011, 2, FALSE),0)</f>
        <v>0</v>
      </c>
      <c r="C1728" s="66">
        <f t="shared" si="111"/>
        <v>0</v>
      </c>
      <c r="D1728" s="67"/>
      <c r="E1728" s="66" t="str">
        <f t="shared" si="112"/>
        <v/>
      </c>
      <c r="F1728" s="67"/>
      <c r="G1728" s="38" t="e">
        <f t="shared" si="113"/>
        <v>#VALUE!</v>
      </c>
      <c r="H1728" s="39"/>
      <c r="I1728" s="21"/>
      <c r="J1728" s="21"/>
      <c r="L1728">
        <f>IF(SUM($B$3:B1727) + B1728 &gt; $J$25, IF(SUM($B$3:B1727) &lt; $J$25, $J$25 - SUM($B$3:B1727), 0), B1728)</f>
        <v>0</v>
      </c>
      <c r="M1728">
        <f t="shared" si="110"/>
        <v>0</v>
      </c>
    </row>
    <row r="1729" spans="1:13" x14ac:dyDescent="0.25">
      <c r="A1729" s="21">
        <v>1727</v>
      </c>
      <c r="B1729" s="37">
        <f>IFERROR(VLOOKUP(A1729,Inventory!$A$5:$B$5011, 2, FALSE),0)</f>
        <v>0</v>
      </c>
      <c r="C1729" s="66">
        <f t="shared" si="111"/>
        <v>0</v>
      </c>
      <c r="D1729" s="67"/>
      <c r="E1729" s="66" t="str">
        <f t="shared" si="112"/>
        <v/>
      </c>
      <c r="F1729" s="67"/>
      <c r="G1729" s="38" t="e">
        <f t="shared" si="113"/>
        <v>#VALUE!</v>
      </c>
      <c r="H1729" s="39"/>
      <c r="I1729" s="21"/>
      <c r="J1729" s="21"/>
      <c r="L1729">
        <f>IF(SUM($B$3:B1728) + B1729 &gt; $J$25, IF(SUM($B$3:B1728) &lt; $J$25, $J$25 - SUM($B$3:B1728), 0), B1729)</f>
        <v>0</v>
      </c>
      <c r="M1729">
        <f t="shared" si="110"/>
        <v>0</v>
      </c>
    </row>
    <row r="1730" spans="1:13" x14ac:dyDescent="0.25">
      <c r="A1730" s="21">
        <v>1728</v>
      </c>
      <c r="B1730" s="37">
        <f>IFERROR(VLOOKUP(A1730,Inventory!$A$5:$B$5011, 2, FALSE),0)</f>
        <v>0</v>
      </c>
      <c r="C1730" s="66">
        <f t="shared" si="111"/>
        <v>0</v>
      </c>
      <c r="D1730" s="67"/>
      <c r="E1730" s="66" t="str">
        <f t="shared" si="112"/>
        <v/>
      </c>
      <c r="F1730" s="67"/>
      <c r="G1730" s="38" t="e">
        <f t="shared" si="113"/>
        <v>#VALUE!</v>
      </c>
      <c r="H1730" s="39"/>
      <c r="I1730" s="21"/>
      <c r="J1730" s="21"/>
      <c r="L1730">
        <f>IF(SUM($B$3:B1729) + B1730 &gt; $J$25, IF(SUM($B$3:B1729) &lt; $J$25, $J$25 - SUM($B$3:B1729), 0), B1730)</f>
        <v>0</v>
      </c>
      <c r="M1730">
        <f t="shared" si="110"/>
        <v>0</v>
      </c>
    </row>
    <row r="1731" spans="1:13" x14ac:dyDescent="0.25">
      <c r="A1731" s="21">
        <v>1729</v>
      </c>
      <c r="B1731" s="37">
        <f>IFERROR(VLOOKUP(A1731,Inventory!$A$5:$B$5011, 2, FALSE),0)</f>
        <v>0</v>
      </c>
      <c r="C1731" s="66">
        <f t="shared" si="111"/>
        <v>0</v>
      </c>
      <c r="D1731" s="67"/>
      <c r="E1731" s="66" t="str">
        <f t="shared" si="112"/>
        <v/>
      </c>
      <c r="F1731" s="67"/>
      <c r="G1731" s="38" t="e">
        <f t="shared" si="113"/>
        <v>#VALUE!</v>
      </c>
      <c r="H1731" s="39"/>
      <c r="I1731" s="21"/>
      <c r="J1731" s="21"/>
      <c r="L1731">
        <f>IF(SUM($B$3:B1730) + B1731 &gt; $J$25, IF(SUM($B$3:B1730) &lt; $J$25, $J$25 - SUM($B$3:B1730), 0), B1731)</f>
        <v>0</v>
      </c>
      <c r="M1731">
        <f t="shared" si="110"/>
        <v>0</v>
      </c>
    </row>
    <row r="1732" spans="1:13" x14ac:dyDescent="0.25">
      <c r="A1732" s="21">
        <v>1730</v>
      </c>
      <c r="B1732" s="37">
        <f>IFERROR(VLOOKUP(A1732,Inventory!$A$5:$B$5011, 2, FALSE),0)</f>
        <v>0</v>
      </c>
      <c r="C1732" s="66">
        <f t="shared" si="111"/>
        <v>0</v>
      </c>
      <c r="D1732" s="67"/>
      <c r="E1732" s="66" t="str">
        <f t="shared" si="112"/>
        <v/>
      </c>
      <c r="F1732" s="67"/>
      <c r="G1732" s="38" t="e">
        <f t="shared" si="113"/>
        <v>#VALUE!</v>
      </c>
      <c r="H1732" s="39"/>
      <c r="I1732" s="21"/>
      <c r="J1732" s="21"/>
      <c r="L1732">
        <f>IF(SUM($B$3:B1731) + B1732 &gt; $J$25, IF(SUM($B$3:B1731) &lt; $J$25, $J$25 - SUM($B$3:B1731), 0), B1732)</f>
        <v>0</v>
      </c>
      <c r="M1732">
        <f t="shared" si="110"/>
        <v>0</v>
      </c>
    </row>
    <row r="1733" spans="1:13" x14ac:dyDescent="0.25">
      <c r="A1733" s="21">
        <v>1731</v>
      </c>
      <c r="B1733" s="37">
        <f>IFERROR(VLOOKUP(A1733,Inventory!$A$5:$B$5011, 2, FALSE),0)</f>
        <v>0</v>
      </c>
      <c r="C1733" s="66">
        <f t="shared" si="111"/>
        <v>0</v>
      </c>
      <c r="D1733" s="67"/>
      <c r="E1733" s="66" t="str">
        <f t="shared" si="112"/>
        <v/>
      </c>
      <c r="F1733" s="67"/>
      <c r="G1733" s="38" t="e">
        <f t="shared" si="113"/>
        <v>#VALUE!</v>
      </c>
      <c r="H1733" s="39"/>
      <c r="I1733" s="21"/>
      <c r="J1733" s="21"/>
      <c r="L1733">
        <f>IF(SUM($B$3:B1732) + B1733 &gt; $J$25, IF(SUM($B$3:B1732) &lt; $J$25, $J$25 - SUM($B$3:B1732), 0), B1733)</f>
        <v>0</v>
      </c>
      <c r="M1733">
        <f t="shared" ref="M1733:M1796" si="114">IF(L1732&gt;=$J$25,L1733,(L1733+L1732))</f>
        <v>0</v>
      </c>
    </row>
    <row r="1734" spans="1:13" x14ac:dyDescent="0.25">
      <c r="A1734" s="21">
        <v>1732</v>
      </c>
      <c r="B1734" s="37">
        <f>IFERROR(VLOOKUP(A1734,Inventory!$A$5:$B$5011, 2, FALSE),0)</f>
        <v>0</v>
      </c>
      <c r="C1734" s="66">
        <f t="shared" si="111"/>
        <v>0</v>
      </c>
      <c r="D1734" s="67"/>
      <c r="E1734" s="66" t="str">
        <f t="shared" si="112"/>
        <v/>
      </c>
      <c r="F1734" s="67"/>
      <c r="G1734" s="38" t="e">
        <f t="shared" si="113"/>
        <v>#VALUE!</v>
      </c>
      <c r="H1734" s="39"/>
      <c r="I1734" s="21"/>
      <c r="J1734" s="21"/>
      <c r="L1734">
        <f>IF(SUM($B$3:B1733) + B1734 &gt; $J$25, IF(SUM($B$3:B1733) &lt; $J$25, $J$25 - SUM($B$3:B1733), 0), B1734)</f>
        <v>0</v>
      </c>
      <c r="M1734">
        <f t="shared" si="114"/>
        <v>0</v>
      </c>
    </row>
    <row r="1735" spans="1:13" x14ac:dyDescent="0.25">
      <c r="A1735" s="21">
        <v>1733</v>
      </c>
      <c r="B1735" s="37">
        <f>IFERROR(VLOOKUP(A1735,Inventory!$A$5:$B$5011, 2, FALSE),0)</f>
        <v>0</v>
      </c>
      <c r="C1735" s="66">
        <f t="shared" si="111"/>
        <v>0</v>
      </c>
      <c r="D1735" s="67"/>
      <c r="E1735" s="66" t="str">
        <f t="shared" si="112"/>
        <v/>
      </c>
      <c r="F1735" s="67"/>
      <c r="G1735" s="38" t="e">
        <f t="shared" si="113"/>
        <v>#VALUE!</v>
      </c>
      <c r="H1735" s="39"/>
      <c r="I1735" s="21"/>
      <c r="J1735" s="21"/>
      <c r="L1735">
        <f>IF(SUM($B$3:B1734) + B1735 &gt; $J$25, IF(SUM($B$3:B1734) &lt; $J$25, $J$25 - SUM($B$3:B1734), 0), B1735)</f>
        <v>0</v>
      </c>
      <c r="M1735">
        <f t="shared" si="114"/>
        <v>0</v>
      </c>
    </row>
    <row r="1736" spans="1:13" x14ac:dyDescent="0.25">
      <c r="A1736" s="21">
        <v>1734</v>
      </c>
      <c r="B1736" s="37">
        <f>IFERROR(VLOOKUP(A1736,Inventory!$A$5:$B$5011, 2, FALSE),0)</f>
        <v>0</v>
      </c>
      <c r="C1736" s="66">
        <f t="shared" si="111"/>
        <v>0</v>
      </c>
      <c r="D1736" s="67"/>
      <c r="E1736" s="66" t="str">
        <f t="shared" si="112"/>
        <v/>
      </c>
      <c r="F1736" s="67"/>
      <c r="G1736" s="38" t="e">
        <f t="shared" si="113"/>
        <v>#VALUE!</v>
      </c>
      <c r="H1736" s="39"/>
      <c r="I1736" s="21"/>
      <c r="J1736" s="21"/>
      <c r="L1736">
        <f>IF(SUM($B$3:B1735) + B1736 &gt; $J$25, IF(SUM($B$3:B1735) &lt; $J$25, $J$25 - SUM($B$3:B1735), 0), B1736)</f>
        <v>0</v>
      </c>
      <c r="M1736">
        <f t="shared" si="114"/>
        <v>0</v>
      </c>
    </row>
    <row r="1737" spans="1:13" x14ac:dyDescent="0.25">
      <c r="A1737" s="21">
        <v>1735</v>
      </c>
      <c r="B1737" s="37">
        <f>IFERROR(VLOOKUP(A1737,Inventory!$A$5:$B$5011, 2, FALSE),0)</f>
        <v>0</v>
      </c>
      <c r="C1737" s="66">
        <f t="shared" si="111"/>
        <v>0</v>
      </c>
      <c r="D1737" s="67"/>
      <c r="E1737" s="66" t="str">
        <f t="shared" si="112"/>
        <v/>
      </c>
      <c r="F1737" s="67"/>
      <c r="G1737" s="38" t="e">
        <f t="shared" si="113"/>
        <v>#VALUE!</v>
      </c>
      <c r="H1737" s="39"/>
      <c r="I1737" s="21"/>
      <c r="J1737" s="21"/>
      <c r="L1737">
        <f>IF(SUM($B$3:B1736) + B1737 &gt; $J$25, IF(SUM($B$3:B1736) &lt; $J$25, $J$25 - SUM($B$3:B1736), 0), B1737)</f>
        <v>0</v>
      </c>
      <c r="M1737">
        <f t="shared" si="114"/>
        <v>0</v>
      </c>
    </row>
    <row r="1738" spans="1:13" x14ac:dyDescent="0.25">
      <c r="A1738" s="21">
        <v>1736</v>
      </c>
      <c r="B1738" s="37">
        <f>IFERROR(VLOOKUP(A1738,Inventory!$A$5:$B$5011, 2, FALSE),0)</f>
        <v>0</v>
      </c>
      <c r="C1738" s="66">
        <f t="shared" si="111"/>
        <v>0</v>
      </c>
      <c r="D1738" s="67"/>
      <c r="E1738" s="66" t="str">
        <f t="shared" si="112"/>
        <v/>
      </c>
      <c r="F1738" s="67"/>
      <c r="G1738" s="38" t="e">
        <f t="shared" si="113"/>
        <v>#VALUE!</v>
      </c>
      <c r="H1738" s="39"/>
      <c r="I1738" s="21"/>
      <c r="J1738" s="21"/>
      <c r="L1738">
        <f>IF(SUM($B$3:B1737) + B1738 &gt; $J$25, IF(SUM($B$3:B1737) &lt; $J$25, $J$25 - SUM($B$3:B1737), 0), B1738)</f>
        <v>0</v>
      </c>
      <c r="M1738">
        <f t="shared" si="114"/>
        <v>0</v>
      </c>
    </row>
    <row r="1739" spans="1:13" x14ac:dyDescent="0.25">
      <c r="A1739" s="21">
        <v>1737</v>
      </c>
      <c r="B1739" s="37">
        <f>IFERROR(VLOOKUP(A1739,Inventory!$A$5:$B$5011, 2, FALSE),0)</f>
        <v>0</v>
      </c>
      <c r="C1739" s="66">
        <f t="shared" si="111"/>
        <v>0</v>
      </c>
      <c r="D1739" s="67"/>
      <c r="E1739" s="66" t="str">
        <f t="shared" si="112"/>
        <v/>
      </c>
      <c r="F1739" s="67"/>
      <c r="G1739" s="38" t="e">
        <f t="shared" si="113"/>
        <v>#VALUE!</v>
      </c>
      <c r="H1739" s="39"/>
      <c r="I1739" s="21"/>
      <c r="J1739" s="21"/>
      <c r="L1739">
        <f>IF(SUM($B$3:B1738) + B1739 &gt; $J$25, IF(SUM($B$3:B1738) &lt; $J$25, $J$25 - SUM($B$3:B1738), 0), B1739)</f>
        <v>0</v>
      </c>
      <c r="M1739">
        <f t="shared" si="114"/>
        <v>0</v>
      </c>
    </row>
    <row r="1740" spans="1:13" x14ac:dyDescent="0.25">
      <c r="A1740" s="21">
        <v>1738</v>
      </c>
      <c r="B1740" s="37">
        <f>IFERROR(VLOOKUP(A1740,Inventory!$A$5:$B$5011, 2, FALSE),0)</f>
        <v>0</v>
      </c>
      <c r="C1740" s="66">
        <f t="shared" si="111"/>
        <v>0</v>
      </c>
      <c r="D1740" s="67"/>
      <c r="E1740" s="66" t="str">
        <f t="shared" si="112"/>
        <v/>
      </c>
      <c r="F1740" s="67"/>
      <c r="G1740" s="38" t="e">
        <f t="shared" si="113"/>
        <v>#VALUE!</v>
      </c>
      <c r="H1740" s="39"/>
      <c r="I1740" s="21"/>
      <c r="J1740" s="21"/>
      <c r="L1740">
        <f>IF(SUM($B$3:B1739) + B1740 &gt; $J$25, IF(SUM($B$3:B1739) &lt; $J$25, $J$25 - SUM($B$3:B1739), 0), B1740)</f>
        <v>0</v>
      </c>
      <c r="M1740">
        <f t="shared" si="114"/>
        <v>0</v>
      </c>
    </row>
    <row r="1741" spans="1:13" x14ac:dyDescent="0.25">
      <c r="A1741" s="21">
        <v>1739</v>
      </c>
      <c r="B1741" s="37">
        <f>IFERROR(VLOOKUP(A1741,Inventory!$A$5:$B$5011, 2, FALSE),0)</f>
        <v>0</v>
      </c>
      <c r="C1741" s="66">
        <f t="shared" si="111"/>
        <v>0</v>
      </c>
      <c r="D1741" s="67"/>
      <c r="E1741" s="66" t="str">
        <f t="shared" si="112"/>
        <v/>
      </c>
      <c r="F1741" s="67"/>
      <c r="G1741" s="38" t="e">
        <f t="shared" si="113"/>
        <v>#VALUE!</v>
      </c>
      <c r="H1741" s="39"/>
      <c r="I1741" s="21"/>
      <c r="J1741" s="21"/>
      <c r="L1741">
        <f>IF(SUM($B$3:B1740) + B1741 &gt; $J$25, IF(SUM($B$3:B1740) &lt; $J$25, $J$25 - SUM($B$3:B1740), 0), B1741)</f>
        <v>0</v>
      </c>
      <c r="M1741">
        <f t="shared" si="114"/>
        <v>0</v>
      </c>
    </row>
    <row r="1742" spans="1:13" x14ac:dyDescent="0.25">
      <c r="A1742" s="21">
        <v>1740</v>
      </c>
      <c r="B1742" s="37">
        <f>IFERROR(VLOOKUP(A1742,Inventory!$A$5:$B$5011, 2, FALSE),0)</f>
        <v>0</v>
      </c>
      <c r="C1742" s="66">
        <f t="shared" si="111"/>
        <v>0</v>
      </c>
      <c r="D1742" s="67"/>
      <c r="E1742" s="66" t="str">
        <f t="shared" si="112"/>
        <v/>
      </c>
      <c r="F1742" s="67"/>
      <c r="G1742" s="38" t="e">
        <f t="shared" si="113"/>
        <v>#VALUE!</v>
      </c>
      <c r="H1742" s="39"/>
      <c r="I1742" s="21"/>
      <c r="J1742" s="21"/>
      <c r="L1742">
        <f>IF(SUM($B$3:B1741) + B1742 &gt; $J$25, IF(SUM($B$3:B1741) &lt; $J$25, $J$25 - SUM($B$3:B1741), 0), B1742)</f>
        <v>0</v>
      </c>
      <c r="M1742">
        <f t="shared" si="114"/>
        <v>0</v>
      </c>
    </row>
    <row r="1743" spans="1:13" x14ac:dyDescent="0.25">
      <c r="A1743" s="21">
        <v>1741</v>
      </c>
      <c r="B1743" s="37">
        <f>IFERROR(VLOOKUP(A1743,Inventory!$A$5:$B$5011, 2, FALSE),0)</f>
        <v>0</v>
      </c>
      <c r="C1743" s="66">
        <f t="shared" si="111"/>
        <v>0</v>
      </c>
      <c r="D1743" s="67"/>
      <c r="E1743" s="66" t="str">
        <f t="shared" si="112"/>
        <v/>
      </c>
      <c r="F1743" s="67"/>
      <c r="G1743" s="38" t="e">
        <f t="shared" si="113"/>
        <v>#VALUE!</v>
      </c>
      <c r="H1743" s="39"/>
      <c r="I1743" s="21"/>
      <c r="J1743" s="21"/>
      <c r="L1743">
        <f>IF(SUM($B$3:B1742) + B1743 &gt; $J$25, IF(SUM($B$3:B1742) &lt; $J$25, $J$25 - SUM($B$3:B1742), 0), B1743)</f>
        <v>0</v>
      </c>
      <c r="M1743">
        <f t="shared" si="114"/>
        <v>0</v>
      </c>
    </row>
    <row r="1744" spans="1:13" x14ac:dyDescent="0.25">
      <c r="A1744" s="21">
        <v>1742</v>
      </c>
      <c r="B1744" s="37">
        <f>IFERROR(VLOOKUP(A1744,Inventory!$A$5:$B$5011, 2, FALSE),0)</f>
        <v>0</v>
      </c>
      <c r="C1744" s="66">
        <f t="shared" si="111"/>
        <v>0</v>
      </c>
      <c r="D1744" s="67"/>
      <c r="E1744" s="66" t="str">
        <f t="shared" si="112"/>
        <v/>
      </c>
      <c r="F1744" s="67"/>
      <c r="G1744" s="38" t="e">
        <f t="shared" si="113"/>
        <v>#VALUE!</v>
      </c>
      <c r="H1744" s="39"/>
      <c r="I1744" s="21"/>
      <c r="J1744" s="21"/>
      <c r="L1744">
        <f>IF(SUM($B$3:B1743) + B1744 &gt; $J$25, IF(SUM($B$3:B1743) &lt; $J$25, $J$25 - SUM($B$3:B1743), 0), B1744)</f>
        <v>0</v>
      </c>
      <c r="M1744">
        <f t="shared" si="114"/>
        <v>0</v>
      </c>
    </row>
    <row r="1745" spans="1:13" x14ac:dyDescent="0.25">
      <c r="A1745" s="21">
        <v>1743</v>
      </c>
      <c r="B1745" s="37">
        <f>IFERROR(VLOOKUP(A1745,Inventory!$A$5:$B$5011, 2, FALSE),0)</f>
        <v>0</v>
      </c>
      <c r="C1745" s="66">
        <f t="shared" si="111"/>
        <v>0</v>
      </c>
      <c r="D1745" s="67"/>
      <c r="E1745" s="66" t="str">
        <f t="shared" si="112"/>
        <v/>
      </c>
      <c r="F1745" s="67"/>
      <c r="G1745" s="38" t="e">
        <f t="shared" si="113"/>
        <v>#VALUE!</v>
      </c>
      <c r="H1745" s="39"/>
      <c r="I1745" s="21"/>
      <c r="J1745" s="21"/>
      <c r="L1745">
        <f>IF(SUM($B$3:B1744) + B1745 &gt; $J$25, IF(SUM($B$3:B1744) &lt; $J$25, $J$25 - SUM($B$3:B1744), 0), B1745)</f>
        <v>0</v>
      </c>
      <c r="M1745">
        <f t="shared" si="114"/>
        <v>0</v>
      </c>
    </row>
    <row r="1746" spans="1:13" x14ac:dyDescent="0.25">
      <c r="A1746" s="21">
        <v>1744</v>
      </c>
      <c r="B1746" s="37">
        <f>IFERROR(VLOOKUP(A1746,Inventory!$A$5:$B$5011, 2, FALSE),0)</f>
        <v>0</v>
      </c>
      <c r="C1746" s="66">
        <f t="shared" si="111"/>
        <v>0</v>
      </c>
      <c r="D1746" s="67"/>
      <c r="E1746" s="66" t="str">
        <f t="shared" si="112"/>
        <v/>
      </c>
      <c r="F1746" s="67"/>
      <c r="G1746" s="38" t="e">
        <f t="shared" si="113"/>
        <v>#VALUE!</v>
      </c>
      <c r="H1746" s="39"/>
      <c r="I1746" s="21"/>
      <c r="J1746" s="21"/>
      <c r="L1746">
        <f>IF(SUM($B$3:B1745) + B1746 &gt; $J$25, IF(SUM($B$3:B1745) &lt; $J$25, $J$25 - SUM($B$3:B1745), 0), B1746)</f>
        <v>0</v>
      </c>
      <c r="M1746">
        <f t="shared" si="114"/>
        <v>0</v>
      </c>
    </row>
    <row r="1747" spans="1:13" x14ac:dyDescent="0.25">
      <c r="A1747" s="21">
        <v>1745</v>
      </c>
      <c r="B1747" s="37">
        <f>IFERROR(VLOOKUP(A1747,Inventory!$A$5:$B$5011, 2, FALSE),0)</f>
        <v>0</v>
      </c>
      <c r="C1747" s="66">
        <f t="shared" si="111"/>
        <v>0</v>
      </c>
      <c r="D1747" s="67"/>
      <c r="E1747" s="66" t="str">
        <f t="shared" si="112"/>
        <v/>
      </c>
      <c r="F1747" s="67"/>
      <c r="G1747" s="38" t="e">
        <f t="shared" si="113"/>
        <v>#VALUE!</v>
      </c>
      <c r="H1747" s="39"/>
      <c r="I1747" s="21"/>
      <c r="J1747" s="21"/>
      <c r="L1747">
        <f>IF(SUM($B$3:B1746) + B1747 &gt; $J$25, IF(SUM($B$3:B1746) &lt; $J$25, $J$25 - SUM($B$3:B1746), 0), B1747)</f>
        <v>0</v>
      </c>
      <c r="M1747">
        <f t="shared" si="114"/>
        <v>0</v>
      </c>
    </row>
    <row r="1748" spans="1:13" x14ac:dyDescent="0.25">
      <c r="A1748" s="21">
        <v>1746</v>
      </c>
      <c r="B1748" s="37">
        <f>IFERROR(VLOOKUP(A1748,Inventory!$A$5:$B$5011, 2, FALSE),0)</f>
        <v>0</v>
      </c>
      <c r="C1748" s="66">
        <f t="shared" si="111"/>
        <v>0</v>
      </c>
      <c r="D1748" s="67"/>
      <c r="E1748" s="66" t="str">
        <f t="shared" si="112"/>
        <v/>
      </c>
      <c r="F1748" s="67"/>
      <c r="G1748" s="38" t="e">
        <f t="shared" si="113"/>
        <v>#VALUE!</v>
      </c>
      <c r="H1748" s="39"/>
      <c r="I1748" s="21"/>
      <c r="J1748" s="21"/>
      <c r="L1748">
        <f>IF(SUM($B$3:B1747) + B1748 &gt; $J$25, IF(SUM($B$3:B1747) &lt; $J$25, $J$25 - SUM($B$3:B1747), 0), B1748)</f>
        <v>0</v>
      </c>
      <c r="M1748">
        <f t="shared" si="114"/>
        <v>0</v>
      </c>
    </row>
    <row r="1749" spans="1:13" x14ac:dyDescent="0.25">
      <c r="A1749" s="21">
        <v>1747</v>
      </c>
      <c r="B1749" s="37">
        <f>IFERROR(VLOOKUP(A1749,Inventory!$A$5:$B$5011, 2, FALSE),0)</f>
        <v>0</v>
      </c>
      <c r="C1749" s="66">
        <f t="shared" si="111"/>
        <v>0</v>
      </c>
      <c r="D1749" s="67"/>
      <c r="E1749" s="66" t="str">
        <f t="shared" si="112"/>
        <v/>
      </c>
      <c r="F1749" s="67"/>
      <c r="G1749" s="38" t="e">
        <f t="shared" si="113"/>
        <v>#VALUE!</v>
      </c>
      <c r="H1749" s="39"/>
      <c r="I1749" s="21"/>
      <c r="J1749" s="21"/>
      <c r="L1749">
        <f>IF(SUM($B$3:B1748) + B1749 &gt; $J$25, IF(SUM($B$3:B1748) &lt; $J$25, $J$25 - SUM($B$3:B1748), 0), B1749)</f>
        <v>0</v>
      </c>
      <c r="M1749">
        <f t="shared" si="114"/>
        <v>0</v>
      </c>
    </row>
    <row r="1750" spans="1:13" x14ac:dyDescent="0.25">
      <c r="A1750" s="21">
        <v>1748</v>
      </c>
      <c r="B1750" s="37">
        <f>IFERROR(VLOOKUP(A1750,Inventory!$A$5:$B$5011, 2, FALSE),0)</f>
        <v>0</v>
      </c>
      <c r="C1750" s="66">
        <f t="shared" si="111"/>
        <v>0</v>
      </c>
      <c r="D1750" s="67"/>
      <c r="E1750" s="66" t="str">
        <f t="shared" si="112"/>
        <v/>
      </c>
      <c r="F1750" s="67"/>
      <c r="G1750" s="38" t="e">
        <f t="shared" si="113"/>
        <v>#VALUE!</v>
      </c>
      <c r="H1750" s="39"/>
      <c r="I1750" s="21"/>
      <c r="J1750" s="21"/>
      <c r="L1750">
        <f>IF(SUM($B$3:B1749) + B1750 &gt; $J$25, IF(SUM($B$3:B1749) &lt; $J$25, $J$25 - SUM($B$3:B1749), 0), B1750)</f>
        <v>0</v>
      </c>
      <c r="M1750">
        <f t="shared" si="114"/>
        <v>0</v>
      </c>
    </row>
    <row r="1751" spans="1:13" x14ac:dyDescent="0.25">
      <c r="A1751" s="21">
        <v>1749</v>
      </c>
      <c r="B1751" s="37">
        <f>IFERROR(VLOOKUP(A1751,Inventory!$A$5:$B$5011, 2, FALSE),0)</f>
        <v>0</v>
      </c>
      <c r="C1751" s="66">
        <f t="shared" si="111"/>
        <v>0</v>
      </c>
      <c r="D1751" s="67"/>
      <c r="E1751" s="66" t="str">
        <f t="shared" si="112"/>
        <v/>
      </c>
      <c r="F1751" s="67"/>
      <c r="G1751" s="38" t="e">
        <f t="shared" si="113"/>
        <v>#VALUE!</v>
      </c>
      <c r="H1751" s="39"/>
      <c r="I1751" s="21"/>
      <c r="J1751" s="21"/>
      <c r="L1751">
        <f>IF(SUM($B$3:B1750) + B1751 &gt; $J$25, IF(SUM($B$3:B1750) &lt; $J$25, $J$25 - SUM($B$3:B1750), 0), B1751)</f>
        <v>0</v>
      </c>
      <c r="M1751">
        <f t="shared" si="114"/>
        <v>0</v>
      </c>
    </row>
    <row r="1752" spans="1:13" x14ac:dyDescent="0.25">
      <c r="A1752" s="21">
        <v>1750</v>
      </c>
      <c r="B1752" s="37">
        <f>IFERROR(VLOOKUP(A1752,Inventory!$A$5:$B$5011, 2, FALSE),0)</f>
        <v>0</v>
      </c>
      <c r="C1752" s="66">
        <f t="shared" si="111"/>
        <v>0</v>
      </c>
      <c r="D1752" s="67"/>
      <c r="E1752" s="66" t="str">
        <f t="shared" si="112"/>
        <v/>
      </c>
      <c r="F1752" s="67"/>
      <c r="G1752" s="38" t="e">
        <f t="shared" si="113"/>
        <v>#VALUE!</v>
      </c>
      <c r="H1752" s="39"/>
      <c r="I1752" s="21"/>
      <c r="J1752" s="21"/>
      <c r="L1752">
        <f>IF(SUM($B$3:B1751) + B1752 &gt; $J$25, IF(SUM($B$3:B1751) &lt; $J$25, $J$25 - SUM($B$3:B1751), 0), B1752)</f>
        <v>0</v>
      </c>
      <c r="M1752">
        <f t="shared" si="114"/>
        <v>0</v>
      </c>
    </row>
    <row r="1753" spans="1:13" x14ac:dyDescent="0.25">
      <c r="A1753" s="21">
        <v>1751</v>
      </c>
      <c r="B1753" s="37">
        <f>IFERROR(VLOOKUP(A1753,Inventory!$A$5:$B$5011, 2, FALSE),0)</f>
        <v>0</v>
      </c>
      <c r="C1753" s="66">
        <f t="shared" ref="C1753:C1816" si="115">IF(L1753&gt;0,B1753,0)</f>
        <v>0</v>
      </c>
      <c r="D1753" s="67"/>
      <c r="E1753" s="66" t="str">
        <f t="shared" ref="E1753:E1816" si="116">IF(AND(C1753&gt;=6,C1753&lt;10),1, IF(AND(C1753&gt;=10,C1753&lt;20),2,IF(C1753&gt;=20,4,"")))</f>
        <v/>
      </c>
      <c r="F1753" s="67"/>
      <c r="G1753" s="38" t="e">
        <f t="shared" ref="G1753:G1816" si="117">IF(ISBLANK(C1753),"",E1753*600)</f>
        <v>#VALUE!</v>
      </c>
      <c r="H1753" s="39"/>
      <c r="I1753" s="21"/>
      <c r="J1753" s="21"/>
      <c r="L1753">
        <f>IF(SUM($B$3:B1752) + B1753 &gt; $J$25, IF(SUM($B$3:B1752) &lt; $J$25, $J$25 - SUM($B$3:B1752), 0), B1753)</f>
        <v>0</v>
      </c>
      <c r="M1753">
        <f t="shared" si="114"/>
        <v>0</v>
      </c>
    </row>
    <row r="1754" spans="1:13" x14ac:dyDescent="0.25">
      <c r="A1754" s="21">
        <v>1752</v>
      </c>
      <c r="B1754" s="37">
        <f>IFERROR(VLOOKUP(A1754,Inventory!$A$5:$B$5011, 2, FALSE),0)</f>
        <v>0</v>
      </c>
      <c r="C1754" s="66">
        <f t="shared" si="115"/>
        <v>0</v>
      </c>
      <c r="D1754" s="67"/>
      <c r="E1754" s="66" t="str">
        <f t="shared" si="116"/>
        <v/>
      </c>
      <c r="F1754" s="67"/>
      <c r="G1754" s="38" t="e">
        <f t="shared" si="117"/>
        <v>#VALUE!</v>
      </c>
      <c r="H1754" s="39"/>
      <c r="I1754" s="21"/>
      <c r="J1754" s="21"/>
      <c r="L1754">
        <f>IF(SUM($B$3:B1753) + B1754 &gt; $J$25, IF(SUM($B$3:B1753) &lt; $J$25, $J$25 - SUM($B$3:B1753), 0), B1754)</f>
        <v>0</v>
      </c>
      <c r="M1754">
        <f t="shared" si="114"/>
        <v>0</v>
      </c>
    </row>
    <row r="1755" spans="1:13" x14ac:dyDescent="0.25">
      <c r="A1755" s="21">
        <v>1753</v>
      </c>
      <c r="B1755" s="37">
        <f>IFERROR(VLOOKUP(A1755,Inventory!$A$5:$B$5011, 2, FALSE),0)</f>
        <v>0</v>
      </c>
      <c r="C1755" s="66">
        <f t="shared" si="115"/>
        <v>0</v>
      </c>
      <c r="D1755" s="67"/>
      <c r="E1755" s="66" t="str">
        <f t="shared" si="116"/>
        <v/>
      </c>
      <c r="F1755" s="67"/>
      <c r="G1755" s="38" t="e">
        <f t="shared" si="117"/>
        <v>#VALUE!</v>
      </c>
      <c r="H1755" s="39"/>
      <c r="I1755" s="21"/>
      <c r="J1755" s="21"/>
      <c r="L1755">
        <f>IF(SUM($B$3:B1754) + B1755 &gt; $J$25, IF(SUM($B$3:B1754) &lt; $J$25, $J$25 - SUM($B$3:B1754), 0), B1755)</f>
        <v>0</v>
      </c>
      <c r="M1755">
        <f t="shared" si="114"/>
        <v>0</v>
      </c>
    </row>
    <row r="1756" spans="1:13" x14ac:dyDescent="0.25">
      <c r="A1756" s="21">
        <v>1754</v>
      </c>
      <c r="B1756" s="37">
        <f>IFERROR(VLOOKUP(A1756,Inventory!$A$5:$B$5011, 2, FALSE),0)</f>
        <v>0</v>
      </c>
      <c r="C1756" s="66">
        <f t="shared" si="115"/>
        <v>0</v>
      </c>
      <c r="D1756" s="67"/>
      <c r="E1756" s="66" t="str">
        <f t="shared" si="116"/>
        <v/>
      </c>
      <c r="F1756" s="67"/>
      <c r="G1756" s="38" t="e">
        <f t="shared" si="117"/>
        <v>#VALUE!</v>
      </c>
      <c r="H1756" s="39"/>
      <c r="I1756" s="21"/>
      <c r="J1756" s="21"/>
      <c r="L1756">
        <f>IF(SUM($B$3:B1755) + B1756 &gt; $J$25, IF(SUM($B$3:B1755) &lt; $J$25, $J$25 - SUM($B$3:B1755), 0), B1756)</f>
        <v>0</v>
      </c>
      <c r="M1756">
        <f t="shared" si="114"/>
        <v>0</v>
      </c>
    </row>
    <row r="1757" spans="1:13" x14ac:dyDescent="0.25">
      <c r="A1757" s="21">
        <v>1755</v>
      </c>
      <c r="B1757" s="37">
        <f>IFERROR(VLOOKUP(A1757,Inventory!$A$5:$B$5011, 2, FALSE),0)</f>
        <v>0</v>
      </c>
      <c r="C1757" s="66">
        <f t="shared" si="115"/>
        <v>0</v>
      </c>
      <c r="D1757" s="67"/>
      <c r="E1757" s="66" t="str">
        <f t="shared" si="116"/>
        <v/>
      </c>
      <c r="F1757" s="67"/>
      <c r="G1757" s="38" t="e">
        <f t="shared" si="117"/>
        <v>#VALUE!</v>
      </c>
      <c r="H1757" s="39"/>
      <c r="I1757" s="21"/>
      <c r="J1757" s="21"/>
      <c r="L1757">
        <f>IF(SUM($B$3:B1756) + B1757 &gt; $J$25, IF(SUM($B$3:B1756) &lt; $J$25, $J$25 - SUM($B$3:B1756), 0), B1757)</f>
        <v>0</v>
      </c>
      <c r="M1757">
        <f t="shared" si="114"/>
        <v>0</v>
      </c>
    </row>
    <row r="1758" spans="1:13" x14ac:dyDescent="0.25">
      <c r="A1758" s="21">
        <v>1756</v>
      </c>
      <c r="B1758" s="37">
        <f>IFERROR(VLOOKUP(A1758,Inventory!$A$5:$B$5011, 2, FALSE),0)</f>
        <v>0</v>
      </c>
      <c r="C1758" s="66">
        <f t="shared" si="115"/>
        <v>0</v>
      </c>
      <c r="D1758" s="67"/>
      <c r="E1758" s="66" t="str">
        <f t="shared" si="116"/>
        <v/>
      </c>
      <c r="F1758" s="67"/>
      <c r="G1758" s="38" t="e">
        <f t="shared" si="117"/>
        <v>#VALUE!</v>
      </c>
      <c r="H1758" s="39"/>
      <c r="I1758" s="21"/>
      <c r="J1758" s="21"/>
      <c r="L1758">
        <f>IF(SUM($B$3:B1757) + B1758 &gt; $J$25, IF(SUM($B$3:B1757) &lt; $J$25, $J$25 - SUM($B$3:B1757), 0), B1758)</f>
        <v>0</v>
      </c>
      <c r="M1758">
        <f t="shared" si="114"/>
        <v>0</v>
      </c>
    </row>
    <row r="1759" spans="1:13" x14ac:dyDescent="0.25">
      <c r="A1759" s="21">
        <v>1757</v>
      </c>
      <c r="B1759" s="37">
        <f>IFERROR(VLOOKUP(A1759,Inventory!$A$5:$B$5011, 2, FALSE),0)</f>
        <v>0</v>
      </c>
      <c r="C1759" s="66">
        <f t="shared" si="115"/>
        <v>0</v>
      </c>
      <c r="D1759" s="67"/>
      <c r="E1759" s="66" t="str">
        <f t="shared" si="116"/>
        <v/>
      </c>
      <c r="F1759" s="67"/>
      <c r="G1759" s="38" t="e">
        <f t="shared" si="117"/>
        <v>#VALUE!</v>
      </c>
      <c r="H1759" s="39"/>
      <c r="I1759" s="21"/>
      <c r="J1759" s="21"/>
      <c r="L1759">
        <f>IF(SUM($B$3:B1758) + B1759 &gt; $J$25, IF(SUM($B$3:B1758) &lt; $J$25, $J$25 - SUM($B$3:B1758), 0), B1759)</f>
        <v>0</v>
      </c>
      <c r="M1759">
        <f t="shared" si="114"/>
        <v>0</v>
      </c>
    </row>
    <row r="1760" spans="1:13" x14ac:dyDescent="0.25">
      <c r="A1760" s="21">
        <v>1758</v>
      </c>
      <c r="B1760" s="37">
        <f>IFERROR(VLOOKUP(A1760,Inventory!$A$5:$B$5011, 2, FALSE),0)</f>
        <v>0</v>
      </c>
      <c r="C1760" s="66">
        <f t="shared" si="115"/>
        <v>0</v>
      </c>
      <c r="D1760" s="67"/>
      <c r="E1760" s="66" t="str">
        <f t="shared" si="116"/>
        <v/>
      </c>
      <c r="F1760" s="67"/>
      <c r="G1760" s="38" t="e">
        <f t="shared" si="117"/>
        <v>#VALUE!</v>
      </c>
      <c r="H1760" s="39"/>
      <c r="I1760" s="21"/>
      <c r="J1760" s="21"/>
      <c r="L1760">
        <f>IF(SUM($B$3:B1759) + B1760 &gt; $J$25, IF(SUM($B$3:B1759) &lt; $J$25, $J$25 - SUM($B$3:B1759), 0), B1760)</f>
        <v>0</v>
      </c>
      <c r="M1760">
        <f t="shared" si="114"/>
        <v>0</v>
      </c>
    </row>
    <row r="1761" spans="1:13" x14ac:dyDescent="0.25">
      <c r="A1761" s="21">
        <v>1759</v>
      </c>
      <c r="B1761" s="37">
        <f>IFERROR(VLOOKUP(A1761,Inventory!$A$5:$B$5011, 2, FALSE),0)</f>
        <v>0</v>
      </c>
      <c r="C1761" s="66">
        <f t="shared" si="115"/>
        <v>0</v>
      </c>
      <c r="D1761" s="67"/>
      <c r="E1761" s="66" t="str">
        <f t="shared" si="116"/>
        <v/>
      </c>
      <c r="F1761" s="67"/>
      <c r="G1761" s="38" t="e">
        <f t="shared" si="117"/>
        <v>#VALUE!</v>
      </c>
      <c r="H1761" s="39"/>
      <c r="I1761" s="21"/>
      <c r="J1761" s="21"/>
      <c r="L1761">
        <f>IF(SUM($B$3:B1760) + B1761 &gt; $J$25, IF(SUM($B$3:B1760) &lt; $J$25, $J$25 - SUM($B$3:B1760), 0), B1761)</f>
        <v>0</v>
      </c>
      <c r="M1761">
        <f t="shared" si="114"/>
        <v>0</v>
      </c>
    </row>
    <row r="1762" spans="1:13" x14ac:dyDescent="0.25">
      <c r="A1762" s="21">
        <v>1760</v>
      </c>
      <c r="B1762" s="37">
        <f>IFERROR(VLOOKUP(A1762,Inventory!$A$5:$B$5011, 2, FALSE),0)</f>
        <v>0</v>
      </c>
      <c r="C1762" s="66">
        <f t="shared" si="115"/>
        <v>0</v>
      </c>
      <c r="D1762" s="67"/>
      <c r="E1762" s="66" t="str">
        <f t="shared" si="116"/>
        <v/>
      </c>
      <c r="F1762" s="67"/>
      <c r="G1762" s="38" t="e">
        <f t="shared" si="117"/>
        <v>#VALUE!</v>
      </c>
      <c r="H1762" s="39"/>
      <c r="I1762" s="21"/>
      <c r="J1762" s="21"/>
      <c r="L1762">
        <f>IF(SUM($B$3:B1761) + B1762 &gt; $J$25, IF(SUM($B$3:B1761) &lt; $J$25, $J$25 - SUM($B$3:B1761), 0), B1762)</f>
        <v>0</v>
      </c>
      <c r="M1762">
        <f t="shared" si="114"/>
        <v>0</v>
      </c>
    </row>
    <row r="1763" spans="1:13" x14ac:dyDescent="0.25">
      <c r="A1763" s="21">
        <v>1761</v>
      </c>
      <c r="B1763" s="37">
        <f>IFERROR(VLOOKUP(A1763,Inventory!$A$5:$B$5011, 2, FALSE),0)</f>
        <v>0</v>
      </c>
      <c r="C1763" s="66">
        <f t="shared" si="115"/>
        <v>0</v>
      </c>
      <c r="D1763" s="67"/>
      <c r="E1763" s="66" t="str">
        <f t="shared" si="116"/>
        <v/>
      </c>
      <c r="F1763" s="67"/>
      <c r="G1763" s="38" t="e">
        <f t="shared" si="117"/>
        <v>#VALUE!</v>
      </c>
      <c r="H1763" s="39"/>
      <c r="I1763" s="21"/>
      <c r="J1763" s="21"/>
      <c r="L1763">
        <f>IF(SUM($B$3:B1762) + B1763 &gt; $J$25, IF(SUM($B$3:B1762) &lt; $J$25, $J$25 - SUM($B$3:B1762), 0), B1763)</f>
        <v>0</v>
      </c>
      <c r="M1763">
        <f t="shared" si="114"/>
        <v>0</v>
      </c>
    </row>
    <row r="1764" spans="1:13" x14ac:dyDescent="0.25">
      <c r="A1764" s="21">
        <v>1762</v>
      </c>
      <c r="B1764" s="37">
        <f>IFERROR(VLOOKUP(A1764,Inventory!$A$5:$B$5011, 2, FALSE),0)</f>
        <v>0</v>
      </c>
      <c r="C1764" s="66">
        <f t="shared" si="115"/>
        <v>0</v>
      </c>
      <c r="D1764" s="67"/>
      <c r="E1764" s="66" t="str">
        <f t="shared" si="116"/>
        <v/>
      </c>
      <c r="F1764" s="67"/>
      <c r="G1764" s="38" t="e">
        <f t="shared" si="117"/>
        <v>#VALUE!</v>
      </c>
      <c r="H1764" s="39"/>
      <c r="I1764" s="21"/>
      <c r="J1764" s="21"/>
      <c r="L1764">
        <f>IF(SUM($B$3:B1763) + B1764 &gt; $J$25, IF(SUM($B$3:B1763) &lt; $J$25, $J$25 - SUM($B$3:B1763), 0), B1764)</f>
        <v>0</v>
      </c>
      <c r="M1764">
        <f t="shared" si="114"/>
        <v>0</v>
      </c>
    </row>
    <row r="1765" spans="1:13" x14ac:dyDescent="0.25">
      <c r="A1765" s="21">
        <v>1763</v>
      </c>
      <c r="B1765" s="37">
        <f>IFERROR(VLOOKUP(A1765,Inventory!$A$5:$B$5011, 2, FALSE),0)</f>
        <v>0</v>
      </c>
      <c r="C1765" s="66">
        <f t="shared" si="115"/>
        <v>0</v>
      </c>
      <c r="D1765" s="67"/>
      <c r="E1765" s="66" t="str">
        <f t="shared" si="116"/>
        <v/>
      </c>
      <c r="F1765" s="67"/>
      <c r="G1765" s="38" t="e">
        <f t="shared" si="117"/>
        <v>#VALUE!</v>
      </c>
      <c r="H1765" s="39"/>
      <c r="I1765" s="21"/>
      <c r="J1765" s="21"/>
      <c r="L1765">
        <f>IF(SUM($B$3:B1764) + B1765 &gt; $J$25, IF(SUM($B$3:B1764) &lt; $J$25, $J$25 - SUM($B$3:B1764), 0), B1765)</f>
        <v>0</v>
      </c>
      <c r="M1765">
        <f t="shared" si="114"/>
        <v>0</v>
      </c>
    </row>
    <row r="1766" spans="1:13" x14ac:dyDescent="0.25">
      <c r="A1766" s="21">
        <v>1764</v>
      </c>
      <c r="B1766" s="37">
        <f>IFERROR(VLOOKUP(A1766,Inventory!$A$5:$B$5011, 2, FALSE),0)</f>
        <v>0</v>
      </c>
      <c r="C1766" s="66">
        <f t="shared" si="115"/>
        <v>0</v>
      </c>
      <c r="D1766" s="67"/>
      <c r="E1766" s="66" t="str">
        <f t="shared" si="116"/>
        <v/>
      </c>
      <c r="F1766" s="67"/>
      <c r="G1766" s="38" t="e">
        <f t="shared" si="117"/>
        <v>#VALUE!</v>
      </c>
      <c r="H1766" s="39"/>
      <c r="I1766" s="21"/>
      <c r="J1766" s="21"/>
      <c r="L1766">
        <f>IF(SUM($B$3:B1765) + B1766 &gt; $J$25, IF(SUM($B$3:B1765) &lt; $J$25, $J$25 - SUM($B$3:B1765), 0), B1766)</f>
        <v>0</v>
      </c>
      <c r="M1766">
        <f t="shared" si="114"/>
        <v>0</v>
      </c>
    </row>
    <row r="1767" spans="1:13" x14ac:dyDescent="0.25">
      <c r="A1767" s="21">
        <v>1765</v>
      </c>
      <c r="B1767" s="37">
        <f>IFERROR(VLOOKUP(A1767,Inventory!$A$5:$B$5011, 2, FALSE),0)</f>
        <v>0</v>
      </c>
      <c r="C1767" s="66">
        <f t="shared" si="115"/>
        <v>0</v>
      </c>
      <c r="D1767" s="67"/>
      <c r="E1767" s="66" t="str">
        <f t="shared" si="116"/>
        <v/>
      </c>
      <c r="F1767" s="67"/>
      <c r="G1767" s="38" t="e">
        <f t="shared" si="117"/>
        <v>#VALUE!</v>
      </c>
      <c r="H1767" s="39"/>
      <c r="I1767" s="21"/>
      <c r="J1767" s="21"/>
      <c r="L1767">
        <f>IF(SUM($B$3:B1766) + B1767 &gt; $J$25, IF(SUM($B$3:B1766) &lt; $J$25, $J$25 - SUM($B$3:B1766), 0), B1767)</f>
        <v>0</v>
      </c>
      <c r="M1767">
        <f t="shared" si="114"/>
        <v>0</v>
      </c>
    </row>
    <row r="1768" spans="1:13" x14ac:dyDescent="0.25">
      <c r="A1768" s="21">
        <v>1766</v>
      </c>
      <c r="B1768" s="37">
        <f>IFERROR(VLOOKUP(A1768,Inventory!$A$5:$B$5011, 2, FALSE),0)</f>
        <v>0</v>
      </c>
      <c r="C1768" s="66">
        <f t="shared" si="115"/>
        <v>0</v>
      </c>
      <c r="D1768" s="67"/>
      <c r="E1768" s="66" t="str">
        <f t="shared" si="116"/>
        <v/>
      </c>
      <c r="F1768" s="67"/>
      <c r="G1768" s="38" t="e">
        <f t="shared" si="117"/>
        <v>#VALUE!</v>
      </c>
      <c r="H1768" s="39"/>
      <c r="I1768" s="21"/>
      <c r="J1768" s="21"/>
      <c r="L1768">
        <f>IF(SUM($B$3:B1767) + B1768 &gt; $J$25, IF(SUM($B$3:B1767) &lt; $J$25, $J$25 - SUM($B$3:B1767), 0), B1768)</f>
        <v>0</v>
      </c>
      <c r="M1768">
        <f t="shared" si="114"/>
        <v>0</v>
      </c>
    </row>
    <row r="1769" spans="1:13" x14ac:dyDescent="0.25">
      <c r="A1769" s="21">
        <v>1767</v>
      </c>
      <c r="B1769" s="37">
        <f>IFERROR(VLOOKUP(A1769,Inventory!$A$5:$B$5011, 2, FALSE),0)</f>
        <v>0</v>
      </c>
      <c r="C1769" s="66">
        <f t="shared" si="115"/>
        <v>0</v>
      </c>
      <c r="D1769" s="67"/>
      <c r="E1769" s="66" t="str">
        <f t="shared" si="116"/>
        <v/>
      </c>
      <c r="F1769" s="67"/>
      <c r="G1769" s="38" t="e">
        <f t="shared" si="117"/>
        <v>#VALUE!</v>
      </c>
      <c r="H1769" s="39"/>
      <c r="I1769" s="21"/>
      <c r="J1769" s="21"/>
      <c r="L1769">
        <f>IF(SUM($B$3:B1768) + B1769 &gt; $J$25, IF(SUM($B$3:B1768) &lt; $J$25, $J$25 - SUM($B$3:B1768), 0), B1769)</f>
        <v>0</v>
      </c>
      <c r="M1769">
        <f t="shared" si="114"/>
        <v>0</v>
      </c>
    </row>
    <row r="1770" spans="1:13" x14ac:dyDescent="0.25">
      <c r="A1770" s="21">
        <v>1768</v>
      </c>
      <c r="B1770" s="37">
        <f>IFERROR(VLOOKUP(A1770,Inventory!$A$5:$B$5011, 2, FALSE),0)</f>
        <v>0</v>
      </c>
      <c r="C1770" s="66">
        <f t="shared" si="115"/>
        <v>0</v>
      </c>
      <c r="D1770" s="67"/>
      <c r="E1770" s="66" t="str">
        <f t="shared" si="116"/>
        <v/>
      </c>
      <c r="F1770" s="67"/>
      <c r="G1770" s="38" t="e">
        <f t="shared" si="117"/>
        <v>#VALUE!</v>
      </c>
      <c r="H1770" s="39"/>
      <c r="I1770" s="21"/>
      <c r="J1770" s="21"/>
      <c r="L1770">
        <f>IF(SUM($B$3:B1769) + B1770 &gt; $J$25, IF(SUM($B$3:B1769) &lt; $J$25, $J$25 - SUM($B$3:B1769), 0), B1770)</f>
        <v>0</v>
      </c>
      <c r="M1770">
        <f t="shared" si="114"/>
        <v>0</v>
      </c>
    </row>
    <row r="1771" spans="1:13" x14ac:dyDescent="0.25">
      <c r="A1771" s="21">
        <v>1769</v>
      </c>
      <c r="B1771" s="37">
        <f>IFERROR(VLOOKUP(A1771,Inventory!$A$5:$B$5011, 2, FALSE),0)</f>
        <v>0</v>
      </c>
      <c r="C1771" s="66">
        <f t="shared" si="115"/>
        <v>0</v>
      </c>
      <c r="D1771" s="67"/>
      <c r="E1771" s="66" t="str">
        <f t="shared" si="116"/>
        <v/>
      </c>
      <c r="F1771" s="67"/>
      <c r="G1771" s="38" t="e">
        <f t="shared" si="117"/>
        <v>#VALUE!</v>
      </c>
      <c r="H1771" s="39"/>
      <c r="I1771" s="21"/>
      <c r="J1771" s="21"/>
      <c r="L1771">
        <f>IF(SUM($B$3:B1770) + B1771 &gt; $J$25, IF(SUM($B$3:B1770) &lt; $J$25, $J$25 - SUM($B$3:B1770), 0), B1771)</f>
        <v>0</v>
      </c>
      <c r="M1771">
        <f t="shared" si="114"/>
        <v>0</v>
      </c>
    </row>
    <row r="1772" spans="1:13" x14ac:dyDescent="0.25">
      <c r="A1772" s="21">
        <v>1770</v>
      </c>
      <c r="B1772" s="37">
        <f>IFERROR(VLOOKUP(A1772,Inventory!$A$5:$B$5011, 2, FALSE),0)</f>
        <v>0</v>
      </c>
      <c r="C1772" s="66">
        <f t="shared" si="115"/>
        <v>0</v>
      </c>
      <c r="D1772" s="67"/>
      <c r="E1772" s="66" t="str">
        <f t="shared" si="116"/>
        <v/>
      </c>
      <c r="F1772" s="67"/>
      <c r="G1772" s="38" t="e">
        <f t="shared" si="117"/>
        <v>#VALUE!</v>
      </c>
      <c r="H1772" s="39"/>
      <c r="I1772" s="21"/>
      <c r="J1772" s="21"/>
      <c r="L1772">
        <f>IF(SUM($B$3:B1771) + B1772 &gt; $J$25, IF(SUM($B$3:B1771) &lt; $J$25, $J$25 - SUM($B$3:B1771), 0), B1772)</f>
        <v>0</v>
      </c>
      <c r="M1772">
        <f t="shared" si="114"/>
        <v>0</v>
      </c>
    </row>
    <row r="1773" spans="1:13" x14ac:dyDescent="0.25">
      <c r="A1773" s="21">
        <v>1771</v>
      </c>
      <c r="B1773" s="37">
        <f>IFERROR(VLOOKUP(A1773,Inventory!$A$5:$B$5011, 2, FALSE),0)</f>
        <v>0</v>
      </c>
      <c r="C1773" s="66">
        <f t="shared" si="115"/>
        <v>0</v>
      </c>
      <c r="D1773" s="67"/>
      <c r="E1773" s="66" t="str">
        <f t="shared" si="116"/>
        <v/>
      </c>
      <c r="F1773" s="67"/>
      <c r="G1773" s="38" t="e">
        <f t="shared" si="117"/>
        <v>#VALUE!</v>
      </c>
      <c r="H1773" s="39"/>
      <c r="I1773" s="21"/>
      <c r="J1773" s="21"/>
      <c r="L1773">
        <f>IF(SUM($B$3:B1772) + B1773 &gt; $J$25, IF(SUM($B$3:B1772) &lt; $J$25, $J$25 - SUM($B$3:B1772), 0), B1773)</f>
        <v>0</v>
      </c>
      <c r="M1773">
        <f t="shared" si="114"/>
        <v>0</v>
      </c>
    </row>
    <row r="1774" spans="1:13" x14ac:dyDescent="0.25">
      <c r="A1774" s="21">
        <v>1772</v>
      </c>
      <c r="B1774" s="37">
        <f>IFERROR(VLOOKUP(A1774,Inventory!$A$5:$B$5011, 2, FALSE),0)</f>
        <v>0</v>
      </c>
      <c r="C1774" s="66">
        <f t="shared" si="115"/>
        <v>0</v>
      </c>
      <c r="D1774" s="67"/>
      <c r="E1774" s="66" t="str">
        <f t="shared" si="116"/>
        <v/>
      </c>
      <c r="F1774" s="67"/>
      <c r="G1774" s="38" t="e">
        <f t="shared" si="117"/>
        <v>#VALUE!</v>
      </c>
      <c r="H1774" s="39"/>
      <c r="I1774" s="21"/>
      <c r="J1774" s="21"/>
      <c r="L1774">
        <f>IF(SUM($B$3:B1773) + B1774 &gt; $J$25, IF(SUM($B$3:B1773) &lt; $J$25, $J$25 - SUM($B$3:B1773), 0), B1774)</f>
        <v>0</v>
      </c>
      <c r="M1774">
        <f t="shared" si="114"/>
        <v>0</v>
      </c>
    </row>
    <row r="1775" spans="1:13" x14ac:dyDescent="0.25">
      <c r="A1775" s="21">
        <v>1773</v>
      </c>
      <c r="B1775" s="37">
        <f>IFERROR(VLOOKUP(A1775,Inventory!$A$5:$B$5011, 2, FALSE),0)</f>
        <v>0</v>
      </c>
      <c r="C1775" s="66">
        <f t="shared" si="115"/>
        <v>0</v>
      </c>
      <c r="D1775" s="67"/>
      <c r="E1775" s="66" t="str">
        <f t="shared" si="116"/>
        <v/>
      </c>
      <c r="F1775" s="67"/>
      <c r="G1775" s="38" t="e">
        <f t="shared" si="117"/>
        <v>#VALUE!</v>
      </c>
      <c r="H1775" s="39"/>
      <c r="I1775" s="21"/>
      <c r="J1775" s="21"/>
      <c r="L1775">
        <f>IF(SUM($B$3:B1774) + B1775 &gt; $J$25, IF(SUM($B$3:B1774) &lt; $J$25, $J$25 - SUM($B$3:B1774), 0), B1775)</f>
        <v>0</v>
      </c>
      <c r="M1775">
        <f t="shared" si="114"/>
        <v>0</v>
      </c>
    </row>
    <row r="1776" spans="1:13" x14ac:dyDescent="0.25">
      <c r="A1776" s="21">
        <v>1774</v>
      </c>
      <c r="B1776" s="37">
        <f>IFERROR(VLOOKUP(A1776,Inventory!$A$5:$B$5011, 2, FALSE),0)</f>
        <v>0</v>
      </c>
      <c r="C1776" s="66">
        <f t="shared" si="115"/>
        <v>0</v>
      </c>
      <c r="D1776" s="67"/>
      <c r="E1776" s="66" t="str">
        <f t="shared" si="116"/>
        <v/>
      </c>
      <c r="F1776" s="67"/>
      <c r="G1776" s="38" t="e">
        <f t="shared" si="117"/>
        <v>#VALUE!</v>
      </c>
      <c r="H1776" s="39"/>
      <c r="I1776" s="21"/>
      <c r="J1776" s="21"/>
      <c r="L1776">
        <f>IF(SUM($B$3:B1775) + B1776 &gt; $J$25, IF(SUM($B$3:B1775) &lt; $J$25, $J$25 - SUM($B$3:B1775), 0), B1776)</f>
        <v>0</v>
      </c>
      <c r="M1776">
        <f t="shared" si="114"/>
        <v>0</v>
      </c>
    </row>
    <row r="1777" spans="1:13" x14ac:dyDescent="0.25">
      <c r="A1777" s="21">
        <v>1775</v>
      </c>
      <c r="B1777" s="37">
        <f>IFERROR(VLOOKUP(A1777,Inventory!$A$5:$B$5011, 2, FALSE),0)</f>
        <v>0</v>
      </c>
      <c r="C1777" s="66">
        <f t="shared" si="115"/>
        <v>0</v>
      </c>
      <c r="D1777" s="67"/>
      <c r="E1777" s="66" t="str">
        <f t="shared" si="116"/>
        <v/>
      </c>
      <c r="F1777" s="67"/>
      <c r="G1777" s="38" t="e">
        <f t="shared" si="117"/>
        <v>#VALUE!</v>
      </c>
      <c r="H1777" s="39"/>
      <c r="I1777" s="21"/>
      <c r="J1777" s="21"/>
      <c r="L1777">
        <f>IF(SUM($B$3:B1776) + B1777 &gt; $J$25, IF(SUM($B$3:B1776) &lt; $J$25, $J$25 - SUM($B$3:B1776), 0), B1777)</f>
        <v>0</v>
      </c>
      <c r="M1777">
        <f t="shared" si="114"/>
        <v>0</v>
      </c>
    </row>
    <row r="1778" spans="1:13" x14ac:dyDescent="0.25">
      <c r="A1778" s="21">
        <v>1776</v>
      </c>
      <c r="B1778" s="37">
        <f>IFERROR(VLOOKUP(A1778,Inventory!$A$5:$B$5011, 2, FALSE),0)</f>
        <v>0</v>
      </c>
      <c r="C1778" s="66">
        <f t="shared" si="115"/>
        <v>0</v>
      </c>
      <c r="D1778" s="67"/>
      <c r="E1778" s="66" t="str">
        <f t="shared" si="116"/>
        <v/>
      </c>
      <c r="F1778" s="67"/>
      <c r="G1778" s="38" t="e">
        <f t="shared" si="117"/>
        <v>#VALUE!</v>
      </c>
      <c r="H1778" s="39"/>
      <c r="I1778" s="21"/>
      <c r="J1778" s="21"/>
      <c r="L1778">
        <f>IF(SUM($B$3:B1777) + B1778 &gt; $J$25, IF(SUM($B$3:B1777) &lt; $J$25, $J$25 - SUM($B$3:B1777), 0), B1778)</f>
        <v>0</v>
      </c>
      <c r="M1778">
        <f t="shared" si="114"/>
        <v>0</v>
      </c>
    </row>
    <row r="1779" spans="1:13" x14ac:dyDescent="0.25">
      <c r="A1779" s="21">
        <v>1777</v>
      </c>
      <c r="B1779" s="37">
        <f>IFERROR(VLOOKUP(A1779,Inventory!$A$5:$B$5011, 2, FALSE),0)</f>
        <v>0</v>
      </c>
      <c r="C1779" s="66">
        <f t="shared" si="115"/>
        <v>0</v>
      </c>
      <c r="D1779" s="67"/>
      <c r="E1779" s="66" t="str">
        <f t="shared" si="116"/>
        <v/>
      </c>
      <c r="F1779" s="67"/>
      <c r="G1779" s="38" t="e">
        <f t="shared" si="117"/>
        <v>#VALUE!</v>
      </c>
      <c r="H1779" s="39"/>
      <c r="I1779" s="21"/>
      <c r="J1779" s="21"/>
      <c r="L1779">
        <f>IF(SUM($B$3:B1778) + B1779 &gt; $J$25, IF(SUM($B$3:B1778) &lt; $J$25, $J$25 - SUM($B$3:B1778), 0), B1779)</f>
        <v>0</v>
      </c>
      <c r="M1779">
        <f t="shared" si="114"/>
        <v>0</v>
      </c>
    </row>
    <row r="1780" spans="1:13" x14ac:dyDescent="0.25">
      <c r="A1780" s="21">
        <v>1778</v>
      </c>
      <c r="B1780" s="37">
        <f>IFERROR(VLOOKUP(A1780,Inventory!$A$5:$B$5011, 2, FALSE),0)</f>
        <v>0</v>
      </c>
      <c r="C1780" s="66">
        <f t="shared" si="115"/>
        <v>0</v>
      </c>
      <c r="D1780" s="67"/>
      <c r="E1780" s="66" t="str">
        <f t="shared" si="116"/>
        <v/>
      </c>
      <c r="F1780" s="67"/>
      <c r="G1780" s="38" t="e">
        <f t="shared" si="117"/>
        <v>#VALUE!</v>
      </c>
      <c r="H1780" s="39"/>
      <c r="I1780" s="21"/>
      <c r="J1780" s="21"/>
      <c r="L1780">
        <f>IF(SUM($B$3:B1779) + B1780 &gt; $J$25, IF(SUM($B$3:B1779) &lt; $J$25, $J$25 - SUM($B$3:B1779), 0), B1780)</f>
        <v>0</v>
      </c>
      <c r="M1780">
        <f t="shared" si="114"/>
        <v>0</v>
      </c>
    </row>
    <row r="1781" spans="1:13" x14ac:dyDescent="0.25">
      <c r="A1781" s="21">
        <v>1779</v>
      </c>
      <c r="B1781" s="37">
        <f>IFERROR(VLOOKUP(A1781,Inventory!$A$5:$B$5011, 2, FALSE),0)</f>
        <v>0</v>
      </c>
      <c r="C1781" s="66">
        <f t="shared" si="115"/>
        <v>0</v>
      </c>
      <c r="D1781" s="67"/>
      <c r="E1781" s="66" t="str">
        <f t="shared" si="116"/>
        <v/>
      </c>
      <c r="F1781" s="67"/>
      <c r="G1781" s="38" t="e">
        <f t="shared" si="117"/>
        <v>#VALUE!</v>
      </c>
      <c r="H1781" s="39"/>
      <c r="I1781" s="21"/>
      <c r="J1781" s="21"/>
      <c r="L1781">
        <f>IF(SUM($B$3:B1780) + B1781 &gt; $J$25, IF(SUM($B$3:B1780) &lt; $J$25, $J$25 - SUM($B$3:B1780), 0), B1781)</f>
        <v>0</v>
      </c>
      <c r="M1781">
        <f t="shared" si="114"/>
        <v>0</v>
      </c>
    </row>
    <row r="1782" spans="1:13" x14ac:dyDescent="0.25">
      <c r="A1782" s="21">
        <v>1780</v>
      </c>
      <c r="B1782" s="37">
        <f>IFERROR(VLOOKUP(A1782,Inventory!$A$5:$B$5011, 2, FALSE),0)</f>
        <v>0</v>
      </c>
      <c r="C1782" s="66">
        <f t="shared" si="115"/>
        <v>0</v>
      </c>
      <c r="D1782" s="67"/>
      <c r="E1782" s="66" t="str">
        <f t="shared" si="116"/>
        <v/>
      </c>
      <c r="F1782" s="67"/>
      <c r="G1782" s="38" t="e">
        <f t="shared" si="117"/>
        <v>#VALUE!</v>
      </c>
      <c r="H1782" s="39"/>
      <c r="I1782" s="21"/>
      <c r="J1782" s="21"/>
      <c r="L1782">
        <f>IF(SUM($B$3:B1781) + B1782 &gt; $J$25, IF(SUM($B$3:B1781) &lt; $J$25, $J$25 - SUM($B$3:B1781), 0), B1782)</f>
        <v>0</v>
      </c>
      <c r="M1782">
        <f t="shared" si="114"/>
        <v>0</v>
      </c>
    </row>
    <row r="1783" spans="1:13" x14ac:dyDescent="0.25">
      <c r="A1783" s="21">
        <v>1781</v>
      </c>
      <c r="B1783" s="37">
        <f>IFERROR(VLOOKUP(A1783,Inventory!$A$5:$B$5011, 2, FALSE),0)</f>
        <v>0</v>
      </c>
      <c r="C1783" s="66">
        <f t="shared" si="115"/>
        <v>0</v>
      </c>
      <c r="D1783" s="67"/>
      <c r="E1783" s="66" t="str">
        <f t="shared" si="116"/>
        <v/>
      </c>
      <c r="F1783" s="67"/>
      <c r="G1783" s="38" t="e">
        <f t="shared" si="117"/>
        <v>#VALUE!</v>
      </c>
      <c r="H1783" s="39"/>
      <c r="I1783" s="21"/>
      <c r="J1783" s="21"/>
      <c r="L1783">
        <f>IF(SUM($B$3:B1782) + B1783 &gt; $J$25, IF(SUM($B$3:B1782) &lt; $J$25, $J$25 - SUM($B$3:B1782), 0), B1783)</f>
        <v>0</v>
      </c>
      <c r="M1783">
        <f t="shared" si="114"/>
        <v>0</v>
      </c>
    </row>
    <row r="1784" spans="1:13" x14ac:dyDescent="0.25">
      <c r="A1784" s="21">
        <v>1782</v>
      </c>
      <c r="B1784" s="37">
        <f>IFERROR(VLOOKUP(A1784,Inventory!$A$5:$B$5011, 2, FALSE),0)</f>
        <v>0</v>
      </c>
      <c r="C1784" s="66">
        <f t="shared" si="115"/>
        <v>0</v>
      </c>
      <c r="D1784" s="67"/>
      <c r="E1784" s="66" t="str">
        <f t="shared" si="116"/>
        <v/>
      </c>
      <c r="F1784" s="67"/>
      <c r="G1784" s="38" t="e">
        <f t="shared" si="117"/>
        <v>#VALUE!</v>
      </c>
      <c r="H1784" s="39"/>
      <c r="I1784" s="21"/>
      <c r="J1784" s="21"/>
      <c r="L1784">
        <f>IF(SUM($B$3:B1783) + B1784 &gt; $J$25, IF(SUM($B$3:B1783) &lt; $J$25, $J$25 - SUM($B$3:B1783), 0), B1784)</f>
        <v>0</v>
      </c>
      <c r="M1784">
        <f t="shared" si="114"/>
        <v>0</v>
      </c>
    </row>
    <row r="1785" spans="1:13" x14ac:dyDescent="0.25">
      <c r="A1785" s="21">
        <v>1783</v>
      </c>
      <c r="B1785" s="37">
        <f>IFERROR(VLOOKUP(A1785,Inventory!$A$5:$B$5011, 2, FALSE),0)</f>
        <v>0</v>
      </c>
      <c r="C1785" s="66">
        <f t="shared" si="115"/>
        <v>0</v>
      </c>
      <c r="D1785" s="67"/>
      <c r="E1785" s="66" t="str">
        <f t="shared" si="116"/>
        <v/>
      </c>
      <c r="F1785" s="67"/>
      <c r="G1785" s="38" t="e">
        <f t="shared" si="117"/>
        <v>#VALUE!</v>
      </c>
      <c r="H1785" s="39"/>
      <c r="I1785" s="21"/>
      <c r="J1785" s="21"/>
      <c r="L1785">
        <f>IF(SUM($B$3:B1784) + B1785 &gt; $J$25, IF(SUM($B$3:B1784) &lt; $J$25, $J$25 - SUM($B$3:B1784), 0), B1785)</f>
        <v>0</v>
      </c>
      <c r="M1785">
        <f t="shared" si="114"/>
        <v>0</v>
      </c>
    </row>
    <row r="1786" spans="1:13" x14ac:dyDescent="0.25">
      <c r="A1786" s="21">
        <v>1784</v>
      </c>
      <c r="B1786" s="37">
        <f>IFERROR(VLOOKUP(A1786,Inventory!$A$5:$B$5011, 2, FALSE),0)</f>
        <v>0</v>
      </c>
      <c r="C1786" s="66">
        <f t="shared" si="115"/>
        <v>0</v>
      </c>
      <c r="D1786" s="67"/>
      <c r="E1786" s="66" t="str">
        <f t="shared" si="116"/>
        <v/>
      </c>
      <c r="F1786" s="67"/>
      <c r="G1786" s="38" t="e">
        <f t="shared" si="117"/>
        <v>#VALUE!</v>
      </c>
      <c r="H1786" s="39"/>
      <c r="I1786" s="21"/>
      <c r="J1786" s="21"/>
      <c r="L1786">
        <f>IF(SUM($B$3:B1785) + B1786 &gt; $J$25, IF(SUM($B$3:B1785) &lt; $J$25, $J$25 - SUM($B$3:B1785), 0), B1786)</f>
        <v>0</v>
      </c>
      <c r="M1786">
        <f t="shared" si="114"/>
        <v>0</v>
      </c>
    </row>
    <row r="1787" spans="1:13" x14ac:dyDescent="0.25">
      <c r="A1787" s="21">
        <v>1785</v>
      </c>
      <c r="B1787" s="37">
        <f>IFERROR(VLOOKUP(A1787,Inventory!$A$5:$B$5011, 2, FALSE),0)</f>
        <v>0</v>
      </c>
      <c r="C1787" s="66">
        <f t="shared" si="115"/>
        <v>0</v>
      </c>
      <c r="D1787" s="67"/>
      <c r="E1787" s="66" t="str">
        <f t="shared" si="116"/>
        <v/>
      </c>
      <c r="F1787" s="67"/>
      <c r="G1787" s="38" t="e">
        <f t="shared" si="117"/>
        <v>#VALUE!</v>
      </c>
      <c r="H1787" s="39"/>
      <c r="I1787" s="21"/>
      <c r="J1787" s="21"/>
      <c r="L1787">
        <f>IF(SUM($B$3:B1786) + B1787 &gt; $J$25, IF(SUM($B$3:B1786) &lt; $J$25, $J$25 - SUM($B$3:B1786), 0), B1787)</f>
        <v>0</v>
      </c>
      <c r="M1787">
        <f t="shared" si="114"/>
        <v>0</v>
      </c>
    </row>
    <row r="1788" spans="1:13" x14ac:dyDescent="0.25">
      <c r="A1788" s="21">
        <v>1786</v>
      </c>
      <c r="B1788" s="37">
        <f>IFERROR(VLOOKUP(A1788,Inventory!$A$5:$B$5011, 2, FALSE),0)</f>
        <v>0</v>
      </c>
      <c r="C1788" s="66">
        <f t="shared" si="115"/>
        <v>0</v>
      </c>
      <c r="D1788" s="67"/>
      <c r="E1788" s="66" t="str">
        <f t="shared" si="116"/>
        <v/>
      </c>
      <c r="F1788" s="67"/>
      <c r="G1788" s="38" t="e">
        <f t="shared" si="117"/>
        <v>#VALUE!</v>
      </c>
      <c r="H1788" s="39"/>
      <c r="I1788" s="21"/>
      <c r="J1788" s="21"/>
      <c r="L1788">
        <f>IF(SUM($B$3:B1787) + B1788 &gt; $J$25, IF(SUM($B$3:B1787) &lt; $J$25, $J$25 - SUM($B$3:B1787), 0), B1788)</f>
        <v>0</v>
      </c>
      <c r="M1788">
        <f t="shared" si="114"/>
        <v>0</v>
      </c>
    </row>
    <row r="1789" spans="1:13" x14ac:dyDescent="0.25">
      <c r="A1789" s="21">
        <v>1787</v>
      </c>
      <c r="B1789" s="37">
        <f>IFERROR(VLOOKUP(A1789,Inventory!$A$5:$B$5011, 2, FALSE),0)</f>
        <v>0</v>
      </c>
      <c r="C1789" s="66">
        <f t="shared" si="115"/>
        <v>0</v>
      </c>
      <c r="D1789" s="67"/>
      <c r="E1789" s="66" t="str">
        <f t="shared" si="116"/>
        <v/>
      </c>
      <c r="F1789" s="67"/>
      <c r="G1789" s="38" t="e">
        <f t="shared" si="117"/>
        <v>#VALUE!</v>
      </c>
      <c r="H1789" s="39"/>
      <c r="I1789" s="21"/>
      <c r="J1789" s="21"/>
      <c r="L1789">
        <f>IF(SUM($B$3:B1788) + B1789 &gt; $J$25, IF(SUM($B$3:B1788) &lt; $J$25, $J$25 - SUM($B$3:B1788), 0), B1789)</f>
        <v>0</v>
      </c>
      <c r="M1789">
        <f t="shared" si="114"/>
        <v>0</v>
      </c>
    </row>
    <row r="1790" spans="1:13" x14ac:dyDescent="0.25">
      <c r="A1790" s="21">
        <v>1788</v>
      </c>
      <c r="B1790" s="37">
        <f>IFERROR(VLOOKUP(A1790,Inventory!$A$5:$B$5011, 2, FALSE),0)</f>
        <v>0</v>
      </c>
      <c r="C1790" s="66">
        <f t="shared" si="115"/>
        <v>0</v>
      </c>
      <c r="D1790" s="67"/>
      <c r="E1790" s="66" t="str">
        <f t="shared" si="116"/>
        <v/>
      </c>
      <c r="F1790" s="67"/>
      <c r="G1790" s="38" t="e">
        <f t="shared" si="117"/>
        <v>#VALUE!</v>
      </c>
      <c r="H1790" s="39"/>
      <c r="I1790" s="21"/>
      <c r="J1790" s="21"/>
      <c r="L1790">
        <f>IF(SUM($B$3:B1789) + B1790 &gt; $J$25, IF(SUM($B$3:B1789) &lt; $J$25, $J$25 - SUM($B$3:B1789), 0), B1790)</f>
        <v>0</v>
      </c>
      <c r="M1790">
        <f t="shared" si="114"/>
        <v>0</v>
      </c>
    </row>
    <row r="1791" spans="1:13" x14ac:dyDescent="0.25">
      <c r="A1791" s="21">
        <v>1789</v>
      </c>
      <c r="B1791" s="37">
        <f>IFERROR(VLOOKUP(A1791,Inventory!$A$5:$B$5011, 2, FALSE),0)</f>
        <v>0</v>
      </c>
      <c r="C1791" s="66">
        <f t="shared" si="115"/>
        <v>0</v>
      </c>
      <c r="D1791" s="67"/>
      <c r="E1791" s="66" t="str">
        <f t="shared" si="116"/>
        <v/>
      </c>
      <c r="F1791" s="67"/>
      <c r="G1791" s="38" t="e">
        <f t="shared" si="117"/>
        <v>#VALUE!</v>
      </c>
      <c r="H1791" s="39"/>
      <c r="I1791" s="21"/>
      <c r="J1791" s="21"/>
      <c r="L1791">
        <f>IF(SUM($B$3:B1790) + B1791 &gt; $J$25, IF(SUM($B$3:B1790) &lt; $J$25, $J$25 - SUM($B$3:B1790), 0), B1791)</f>
        <v>0</v>
      </c>
      <c r="M1791">
        <f t="shared" si="114"/>
        <v>0</v>
      </c>
    </row>
    <row r="1792" spans="1:13" x14ac:dyDescent="0.25">
      <c r="A1792" s="21">
        <v>1790</v>
      </c>
      <c r="B1792" s="37">
        <f>IFERROR(VLOOKUP(A1792,Inventory!$A$5:$B$5011, 2, FALSE),0)</f>
        <v>0</v>
      </c>
      <c r="C1792" s="66">
        <f t="shared" si="115"/>
        <v>0</v>
      </c>
      <c r="D1792" s="67"/>
      <c r="E1792" s="66" t="str">
        <f t="shared" si="116"/>
        <v/>
      </c>
      <c r="F1792" s="67"/>
      <c r="G1792" s="38" t="e">
        <f t="shared" si="117"/>
        <v>#VALUE!</v>
      </c>
      <c r="H1792" s="39"/>
      <c r="I1792" s="21"/>
      <c r="J1792" s="21"/>
      <c r="L1792">
        <f>IF(SUM($B$3:B1791) + B1792 &gt; $J$25, IF(SUM($B$3:B1791) &lt; $J$25, $J$25 - SUM($B$3:B1791), 0), B1792)</f>
        <v>0</v>
      </c>
      <c r="M1792">
        <f t="shared" si="114"/>
        <v>0</v>
      </c>
    </row>
    <row r="1793" spans="1:13" x14ac:dyDescent="0.25">
      <c r="A1793" s="21">
        <v>1791</v>
      </c>
      <c r="B1793" s="37">
        <f>IFERROR(VLOOKUP(A1793,Inventory!$A$5:$B$5011, 2, FALSE),0)</f>
        <v>0</v>
      </c>
      <c r="C1793" s="66">
        <f t="shared" si="115"/>
        <v>0</v>
      </c>
      <c r="D1793" s="67"/>
      <c r="E1793" s="66" t="str">
        <f t="shared" si="116"/>
        <v/>
      </c>
      <c r="F1793" s="67"/>
      <c r="G1793" s="38" t="e">
        <f t="shared" si="117"/>
        <v>#VALUE!</v>
      </c>
      <c r="H1793" s="39"/>
      <c r="I1793" s="21"/>
      <c r="J1793" s="21"/>
      <c r="L1793">
        <f>IF(SUM($B$3:B1792) + B1793 &gt; $J$25, IF(SUM($B$3:B1792) &lt; $J$25, $J$25 - SUM($B$3:B1792), 0), B1793)</f>
        <v>0</v>
      </c>
      <c r="M1793">
        <f t="shared" si="114"/>
        <v>0</v>
      </c>
    </row>
    <row r="1794" spans="1:13" x14ac:dyDescent="0.25">
      <c r="A1794" s="21">
        <v>1792</v>
      </c>
      <c r="B1794" s="37">
        <f>IFERROR(VLOOKUP(A1794,Inventory!$A$5:$B$5011, 2, FALSE),0)</f>
        <v>0</v>
      </c>
      <c r="C1794" s="66">
        <f t="shared" si="115"/>
        <v>0</v>
      </c>
      <c r="D1794" s="67"/>
      <c r="E1794" s="66" t="str">
        <f t="shared" si="116"/>
        <v/>
      </c>
      <c r="F1794" s="67"/>
      <c r="G1794" s="38" t="e">
        <f t="shared" si="117"/>
        <v>#VALUE!</v>
      </c>
      <c r="H1794" s="39"/>
      <c r="I1794" s="21"/>
      <c r="J1794" s="21"/>
      <c r="L1794">
        <f>IF(SUM($B$3:B1793) + B1794 &gt; $J$25, IF(SUM($B$3:B1793) &lt; $J$25, $J$25 - SUM($B$3:B1793), 0), B1794)</f>
        <v>0</v>
      </c>
      <c r="M1794">
        <f t="shared" si="114"/>
        <v>0</v>
      </c>
    </row>
    <row r="1795" spans="1:13" x14ac:dyDescent="0.25">
      <c r="A1795" s="21">
        <v>1793</v>
      </c>
      <c r="B1795" s="37">
        <f>IFERROR(VLOOKUP(A1795,Inventory!$A$5:$B$5011, 2, FALSE),0)</f>
        <v>0</v>
      </c>
      <c r="C1795" s="66">
        <f t="shared" si="115"/>
        <v>0</v>
      </c>
      <c r="D1795" s="67"/>
      <c r="E1795" s="66" t="str">
        <f t="shared" si="116"/>
        <v/>
      </c>
      <c r="F1795" s="67"/>
      <c r="G1795" s="38" t="e">
        <f t="shared" si="117"/>
        <v>#VALUE!</v>
      </c>
      <c r="H1795" s="39"/>
      <c r="I1795" s="21"/>
      <c r="J1795" s="21"/>
      <c r="L1795">
        <f>IF(SUM($B$3:B1794) + B1795 &gt; $J$25, IF(SUM($B$3:B1794) &lt; $J$25, $J$25 - SUM($B$3:B1794), 0), B1795)</f>
        <v>0</v>
      </c>
      <c r="M1795">
        <f t="shared" si="114"/>
        <v>0</v>
      </c>
    </row>
    <row r="1796" spans="1:13" x14ac:dyDescent="0.25">
      <c r="A1796" s="21">
        <v>1794</v>
      </c>
      <c r="B1796" s="37">
        <f>IFERROR(VLOOKUP(A1796,Inventory!$A$5:$B$5011, 2, FALSE),0)</f>
        <v>0</v>
      </c>
      <c r="C1796" s="66">
        <f t="shared" si="115"/>
        <v>0</v>
      </c>
      <c r="D1796" s="67"/>
      <c r="E1796" s="66" t="str">
        <f t="shared" si="116"/>
        <v/>
      </c>
      <c r="F1796" s="67"/>
      <c r="G1796" s="38" t="e">
        <f t="shared" si="117"/>
        <v>#VALUE!</v>
      </c>
      <c r="H1796" s="39"/>
      <c r="I1796" s="21"/>
      <c r="J1796" s="21"/>
      <c r="L1796">
        <f>IF(SUM($B$3:B1795) + B1796 &gt; $J$25, IF(SUM($B$3:B1795) &lt; $J$25, $J$25 - SUM($B$3:B1795), 0), B1796)</f>
        <v>0</v>
      </c>
      <c r="M1796">
        <f t="shared" si="114"/>
        <v>0</v>
      </c>
    </row>
    <row r="1797" spans="1:13" x14ac:dyDescent="0.25">
      <c r="A1797" s="21">
        <v>1795</v>
      </c>
      <c r="B1797" s="37">
        <f>IFERROR(VLOOKUP(A1797,Inventory!$A$5:$B$5011, 2, FALSE),0)</f>
        <v>0</v>
      </c>
      <c r="C1797" s="66">
        <f t="shared" si="115"/>
        <v>0</v>
      </c>
      <c r="D1797" s="67"/>
      <c r="E1797" s="66" t="str">
        <f t="shared" si="116"/>
        <v/>
      </c>
      <c r="F1797" s="67"/>
      <c r="G1797" s="38" t="e">
        <f t="shared" si="117"/>
        <v>#VALUE!</v>
      </c>
      <c r="H1797" s="39"/>
      <c r="I1797" s="21"/>
      <c r="J1797" s="21"/>
      <c r="L1797">
        <f>IF(SUM($B$3:B1796) + B1797 &gt; $J$25, IF(SUM($B$3:B1796) &lt; $J$25, $J$25 - SUM($B$3:B1796), 0), B1797)</f>
        <v>0</v>
      </c>
      <c r="M1797">
        <f t="shared" ref="M1797:M1860" si="118">IF(L1796&gt;=$J$25,L1797,(L1797+L1796))</f>
        <v>0</v>
      </c>
    </row>
    <row r="1798" spans="1:13" x14ac:dyDescent="0.25">
      <c r="A1798" s="21">
        <v>1796</v>
      </c>
      <c r="B1798" s="37">
        <f>IFERROR(VLOOKUP(A1798,Inventory!$A$5:$B$5011, 2, FALSE),0)</f>
        <v>0</v>
      </c>
      <c r="C1798" s="66">
        <f t="shared" si="115"/>
        <v>0</v>
      </c>
      <c r="D1798" s="67"/>
      <c r="E1798" s="66" t="str">
        <f t="shared" si="116"/>
        <v/>
      </c>
      <c r="F1798" s="67"/>
      <c r="G1798" s="38" t="e">
        <f t="shared" si="117"/>
        <v>#VALUE!</v>
      </c>
      <c r="H1798" s="39"/>
      <c r="I1798" s="21"/>
      <c r="J1798" s="21"/>
      <c r="L1798">
        <f>IF(SUM($B$3:B1797) + B1798 &gt; $J$25, IF(SUM($B$3:B1797) &lt; $J$25, $J$25 - SUM($B$3:B1797), 0), B1798)</f>
        <v>0</v>
      </c>
      <c r="M1798">
        <f t="shared" si="118"/>
        <v>0</v>
      </c>
    </row>
    <row r="1799" spans="1:13" x14ac:dyDescent="0.25">
      <c r="A1799" s="21">
        <v>1797</v>
      </c>
      <c r="B1799" s="37">
        <f>IFERROR(VLOOKUP(A1799,Inventory!$A$5:$B$5011, 2, FALSE),0)</f>
        <v>0</v>
      </c>
      <c r="C1799" s="66">
        <f t="shared" si="115"/>
        <v>0</v>
      </c>
      <c r="D1799" s="67"/>
      <c r="E1799" s="66" t="str">
        <f t="shared" si="116"/>
        <v/>
      </c>
      <c r="F1799" s="67"/>
      <c r="G1799" s="38" t="e">
        <f t="shared" si="117"/>
        <v>#VALUE!</v>
      </c>
      <c r="H1799" s="39"/>
      <c r="I1799" s="21"/>
      <c r="J1799" s="21"/>
      <c r="L1799">
        <f>IF(SUM($B$3:B1798) + B1799 &gt; $J$25, IF(SUM($B$3:B1798) &lt; $J$25, $J$25 - SUM($B$3:B1798), 0), B1799)</f>
        <v>0</v>
      </c>
      <c r="M1799">
        <f t="shared" si="118"/>
        <v>0</v>
      </c>
    </row>
    <row r="1800" spans="1:13" x14ac:dyDescent="0.25">
      <c r="A1800" s="21">
        <v>1798</v>
      </c>
      <c r="B1800" s="37">
        <f>IFERROR(VLOOKUP(A1800,Inventory!$A$5:$B$5011, 2, FALSE),0)</f>
        <v>0</v>
      </c>
      <c r="C1800" s="66">
        <f t="shared" si="115"/>
        <v>0</v>
      </c>
      <c r="D1800" s="67"/>
      <c r="E1800" s="66" t="str">
        <f t="shared" si="116"/>
        <v/>
      </c>
      <c r="F1800" s="67"/>
      <c r="G1800" s="38" t="e">
        <f t="shared" si="117"/>
        <v>#VALUE!</v>
      </c>
      <c r="H1800" s="39"/>
      <c r="I1800" s="21"/>
      <c r="J1800" s="21"/>
      <c r="L1800">
        <f>IF(SUM($B$3:B1799) + B1800 &gt; $J$25, IF(SUM($B$3:B1799) &lt; $J$25, $J$25 - SUM($B$3:B1799), 0), B1800)</f>
        <v>0</v>
      </c>
      <c r="M1800">
        <f t="shared" si="118"/>
        <v>0</v>
      </c>
    </row>
    <row r="1801" spans="1:13" x14ac:dyDescent="0.25">
      <c r="A1801" s="21">
        <v>1799</v>
      </c>
      <c r="B1801" s="37">
        <f>IFERROR(VLOOKUP(A1801,Inventory!$A$5:$B$5011, 2, FALSE),0)</f>
        <v>0</v>
      </c>
      <c r="C1801" s="66">
        <f t="shared" si="115"/>
        <v>0</v>
      </c>
      <c r="D1801" s="67"/>
      <c r="E1801" s="66" t="str">
        <f t="shared" si="116"/>
        <v/>
      </c>
      <c r="F1801" s="67"/>
      <c r="G1801" s="38" t="e">
        <f t="shared" si="117"/>
        <v>#VALUE!</v>
      </c>
      <c r="H1801" s="39"/>
      <c r="I1801" s="21"/>
      <c r="J1801" s="21"/>
      <c r="L1801">
        <f>IF(SUM($B$3:B1800) + B1801 &gt; $J$25, IF(SUM($B$3:B1800) &lt; $J$25, $J$25 - SUM($B$3:B1800), 0), B1801)</f>
        <v>0</v>
      </c>
      <c r="M1801">
        <f t="shared" si="118"/>
        <v>0</v>
      </c>
    </row>
    <row r="1802" spans="1:13" x14ac:dyDescent="0.25">
      <c r="A1802" s="21">
        <v>1800</v>
      </c>
      <c r="B1802" s="37">
        <f>IFERROR(VLOOKUP(A1802,Inventory!$A$5:$B$5011, 2, FALSE),0)</f>
        <v>0</v>
      </c>
      <c r="C1802" s="66">
        <f t="shared" si="115"/>
        <v>0</v>
      </c>
      <c r="D1802" s="67"/>
      <c r="E1802" s="66" t="str">
        <f t="shared" si="116"/>
        <v/>
      </c>
      <c r="F1802" s="67"/>
      <c r="G1802" s="38" t="e">
        <f t="shared" si="117"/>
        <v>#VALUE!</v>
      </c>
      <c r="H1802" s="39"/>
      <c r="I1802" s="21"/>
      <c r="J1802" s="21"/>
      <c r="L1802">
        <f>IF(SUM($B$3:B1801) + B1802 &gt; $J$25, IF(SUM($B$3:B1801) &lt; $J$25, $J$25 - SUM($B$3:B1801), 0), B1802)</f>
        <v>0</v>
      </c>
      <c r="M1802">
        <f t="shared" si="118"/>
        <v>0</v>
      </c>
    </row>
    <row r="1803" spans="1:13" x14ac:dyDescent="0.25">
      <c r="A1803" s="21">
        <v>1801</v>
      </c>
      <c r="B1803" s="37">
        <f>IFERROR(VLOOKUP(A1803,Inventory!$A$5:$B$5011, 2, FALSE),0)</f>
        <v>0</v>
      </c>
      <c r="C1803" s="66">
        <f t="shared" si="115"/>
        <v>0</v>
      </c>
      <c r="D1803" s="67"/>
      <c r="E1803" s="66" t="str">
        <f t="shared" si="116"/>
        <v/>
      </c>
      <c r="F1803" s="67"/>
      <c r="G1803" s="38" t="e">
        <f t="shared" si="117"/>
        <v>#VALUE!</v>
      </c>
      <c r="H1803" s="39"/>
      <c r="I1803" s="21"/>
      <c r="J1803" s="21"/>
      <c r="L1803">
        <f>IF(SUM($B$3:B1802) + B1803 &gt; $J$25, IF(SUM($B$3:B1802) &lt; $J$25, $J$25 - SUM($B$3:B1802), 0), B1803)</f>
        <v>0</v>
      </c>
      <c r="M1803">
        <f t="shared" si="118"/>
        <v>0</v>
      </c>
    </row>
    <row r="1804" spans="1:13" x14ac:dyDescent="0.25">
      <c r="A1804" s="21">
        <v>1802</v>
      </c>
      <c r="B1804" s="37">
        <f>IFERROR(VLOOKUP(A1804,Inventory!$A$5:$B$5011, 2, FALSE),0)</f>
        <v>0</v>
      </c>
      <c r="C1804" s="66">
        <f t="shared" si="115"/>
        <v>0</v>
      </c>
      <c r="D1804" s="67"/>
      <c r="E1804" s="66" t="str">
        <f t="shared" si="116"/>
        <v/>
      </c>
      <c r="F1804" s="67"/>
      <c r="G1804" s="38" t="e">
        <f t="shared" si="117"/>
        <v>#VALUE!</v>
      </c>
      <c r="H1804" s="39"/>
      <c r="I1804" s="21"/>
      <c r="J1804" s="21"/>
      <c r="L1804">
        <f>IF(SUM($B$3:B1803) + B1804 &gt; $J$25, IF(SUM($B$3:B1803) &lt; $J$25, $J$25 - SUM($B$3:B1803), 0), B1804)</f>
        <v>0</v>
      </c>
      <c r="M1804">
        <f t="shared" si="118"/>
        <v>0</v>
      </c>
    </row>
    <row r="1805" spans="1:13" x14ac:dyDescent="0.25">
      <c r="A1805" s="21">
        <v>1803</v>
      </c>
      <c r="B1805" s="37">
        <f>IFERROR(VLOOKUP(A1805,Inventory!$A$5:$B$5011, 2, FALSE),0)</f>
        <v>0</v>
      </c>
      <c r="C1805" s="66">
        <f t="shared" si="115"/>
        <v>0</v>
      </c>
      <c r="D1805" s="67"/>
      <c r="E1805" s="66" t="str">
        <f t="shared" si="116"/>
        <v/>
      </c>
      <c r="F1805" s="67"/>
      <c r="G1805" s="38" t="e">
        <f t="shared" si="117"/>
        <v>#VALUE!</v>
      </c>
      <c r="H1805" s="39"/>
      <c r="I1805" s="21"/>
      <c r="J1805" s="21"/>
      <c r="L1805">
        <f>IF(SUM($B$3:B1804) + B1805 &gt; $J$25, IF(SUM($B$3:B1804) &lt; $J$25, $J$25 - SUM($B$3:B1804), 0), B1805)</f>
        <v>0</v>
      </c>
      <c r="M1805">
        <f t="shared" si="118"/>
        <v>0</v>
      </c>
    </row>
    <row r="1806" spans="1:13" x14ac:dyDescent="0.25">
      <c r="A1806" s="21">
        <v>1804</v>
      </c>
      <c r="B1806" s="37">
        <f>IFERROR(VLOOKUP(A1806,Inventory!$A$5:$B$5011, 2, FALSE),0)</f>
        <v>0</v>
      </c>
      <c r="C1806" s="66">
        <f t="shared" si="115"/>
        <v>0</v>
      </c>
      <c r="D1806" s="67"/>
      <c r="E1806" s="66" t="str">
        <f t="shared" si="116"/>
        <v/>
      </c>
      <c r="F1806" s="67"/>
      <c r="G1806" s="38" t="e">
        <f t="shared" si="117"/>
        <v>#VALUE!</v>
      </c>
      <c r="H1806" s="39"/>
      <c r="I1806" s="21"/>
      <c r="J1806" s="21"/>
      <c r="L1806">
        <f>IF(SUM($B$3:B1805) + B1806 &gt; $J$25, IF(SUM($B$3:B1805) &lt; $J$25, $J$25 - SUM($B$3:B1805), 0), B1806)</f>
        <v>0</v>
      </c>
      <c r="M1806">
        <f t="shared" si="118"/>
        <v>0</v>
      </c>
    </row>
    <row r="1807" spans="1:13" x14ac:dyDescent="0.25">
      <c r="A1807" s="21">
        <v>1805</v>
      </c>
      <c r="B1807" s="37">
        <f>IFERROR(VLOOKUP(A1807,Inventory!$A$5:$B$5011, 2, FALSE),0)</f>
        <v>0</v>
      </c>
      <c r="C1807" s="66">
        <f t="shared" si="115"/>
        <v>0</v>
      </c>
      <c r="D1807" s="67"/>
      <c r="E1807" s="66" t="str">
        <f t="shared" si="116"/>
        <v/>
      </c>
      <c r="F1807" s="67"/>
      <c r="G1807" s="38" t="e">
        <f t="shared" si="117"/>
        <v>#VALUE!</v>
      </c>
      <c r="H1807" s="39"/>
      <c r="I1807" s="21"/>
      <c r="J1807" s="21"/>
      <c r="L1807">
        <f>IF(SUM($B$3:B1806) + B1807 &gt; $J$25, IF(SUM($B$3:B1806) &lt; $J$25, $J$25 - SUM($B$3:B1806), 0), B1807)</f>
        <v>0</v>
      </c>
      <c r="M1807">
        <f t="shared" si="118"/>
        <v>0</v>
      </c>
    </row>
    <row r="1808" spans="1:13" x14ac:dyDescent="0.25">
      <c r="A1808" s="21">
        <v>1806</v>
      </c>
      <c r="B1808" s="37">
        <f>IFERROR(VLOOKUP(A1808,Inventory!$A$5:$B$5011, 2, FALSE),0)</f>
        <v>0</v>
      </c>
      <c r="C1808" s="66">
        <f t="shared" si="115"/>
        <v>0</v>
      </c>
      <c r="D1808" s="67"/>
      <c r="E1808" s="66" t="str">
        <f t="shared" si="116"/>
        <v/>
      </c>
      <c r="F1808" s="67"/>
      <c r="G1808" s="38" t="e">
        <f t="shared" si="117"/>
        <v>#VALUE!</v>
      </c>
      <c r="H1808" s="39"/>
      <c r="I1808" s="21"/>
      <c r="J1808" s="21"/>
      <c r="L1808">
        <f>IF(SUM($B$3:B1807) + B1808 &gt; $J$25, IF(SUM($B$3:B1807) &lt; $J$25, $J$25 - SUM($B$3:B1807), 0), B1808)</f>
        <v>0</v>
      </c>
      <c r="M1808">
        <f t="shared" si="118"/>
        <v>0</v>
      </c>
    </row>
    <row r="1809" spans="1:13" x14ac:dyDescent="0.25">
      <c r="A1809" s="21">
        <v>1807</v>
      </c>
      <c r="B1809" s="37">
        <f>IFERROR(VLOOKUP(A1809,Inventory!$A$5:$B$5011, 2, FALSE),0)</f>
        <v>0</v>
      </c>
      <c r="C1809" s="66">
        <f t="shared" si="115"/>
        <v>0</v>
      </c>
      <c r="D1809" s="67"/>
      <c r="E1809" s="66" t="str">
        <f t="shared" si="116"/>
        <v/>
      </c>
      <c r="F1809" s="67"/>
      <c r="G1809" s="38" t="e">
        <f t="shared" si="117"/>
        <v>#VALUE!</v>
      </c>
      <c r="H1809" s="39"/>
      <c r="I1809" s="21"/>
      <c r="J1809" s="21"/>
      <c r="L1809">
        <f>IF(SUM($B$3:B1808) + B1809 &gt; $J$25, IF(SUM($B$3:B1808) &lt; $J$25, $J$25 - SUM($B$3:B1808), 0), B1809)</f>
        <v>0</v>
      </c>
      <c r="M1809">
        <f t="shared" si="118"/>
        <v>0</v>
      </c>
    </row>
    <row r="1810" spans="1:13" x14ac:dyDescent="0.25">
      <c r="A1810" s="21">
        <v>1808</v>
      </c>
      <c r="B1810" s="37">
        <f>IFERROR(VLOOKUP(A1810,Inventory!$A$5:$B$5011, 2, FALSE),0)</f>
        <v>0</v>
      </c>
      <c r="C1810" s="66">
        <f t="shared" si="115"/>
        <v>0</v>
      </c>
      <c r="D1810" s="67"/>
      <c r="E1810" s="66" t="str">
        <f t="shared" si="116"/>
        <v/>
      </c>
      <c r="F1810" s="67"/>
      <c r="G1810" s="38" t="e">
        <f t="shared" si="117"/>
        <v>#VALUE!</v>
      </c>
      <c r="H1810" s="39"/>
      <c r="I1810" s="21"/>
      <c r="J1810" s="21"/>
      <c r="L1810">
        <f>IF(SUM($B$3:B1809) + B1810 &gt; $J$25, IF(SUM($B$3:B1809) &lt; $J$25, $J$25 - SUM($B$3:B1809), 0), B1810)</f>
        <v>0</v>
      </c>
      <c r="M1810">
        <f t="shared" si="118"/>
        <v>0</v>
      </c>
    </row>
    <row r="1811" spans="1:13" x14ac:dyDescent="0.25">
      <c r="A1811" s="21">
        <v>1809</v>
      </c>
      <c r="B1811" s="37">
        <f>IFERROR(VLOOKUP(A1811,Inventory!$A$5:$B$5011, 2, FALSE),0)</f>
        <v>0</v>
      </c>
      <c r="C1811" s="66">
        <f t="shared" si="115"/>
        <v>0</v>
      </c>
      <c r="D1811" s="67"/>
      <c r="E1811" s="66" t="str">
        <f t="shared" si="116"/>
        <v/>
      </c>
      <c r="F1811" s="67"/>
      <c r="G1811" s="38" t="e">
        <f t="shared" si="117"/>
        <v>#VALUE!</v>
      </c>
      <c r="H1811" s="39"/>
      <c r="I1811" s="21"/>
      <c r="J1811" s="21"/>
      <c r="L1811">
        <f>IF(SUM($B$3:B1810) + B1811 &gt; $J$25, IF(SUM($B$3:B1810) &lt; $J$25, $J$25 - SUM($B$3:B1810), 0), B1811)</f>
        <v>0</v>
      </c>
      <c r="M1811">
        <f t="shared" si="118"/>
        <v>0</v>
      </c>
    </row>
    <row r="1812" spans="1:13" x14ac:dyDescent="0.25">
      <c r="A1812" s="21">
        <v>1810</v>
      </c>
      <c r="B1812" s="37">
        <f>IFERROR(VLOOKUP(A1812,Inventory!$A$5:$B$5011, 2, FALSE),0)</f>
        <v>0</v>
      </c>
      <c r="C1812" s="66">
        <f t="shared" si="115"/>
        <v>0</v>
      </c>
      <c r="D1812" s="67"/>
      <c r="E1812" s="66" t="str">
        <f t="shared" si="116"/>
        <v/>
      </c>
      <c r="F1812" s="67"/>
      <c r="G1812" s="38" t="e">
        <f t="shared" si="117"/>
        <v>#VALUE!</v>
      </c>
      <c r="H1812" s="39"/>
      <c r="I1812" s="21"/>
      <c r="J1812" s="21"/>
      <c r="L1812">
        <f>IF(SUM($B$3:B1811) + B1812 &gt; $J$25, IF(SUM($B$3:B1811) &lt; $J$25, $J$25 - SUM($B$3:B1811), 0), B1812)</f>
        <v>0</v>
      </c>
      <c r="M1812">
        <f t="shared" si="118"/>
        <v>0</v>
      </c>
    </row>
    <row r="1813" spans="1:13" x14ac:dyDescent="0.25">
      <c r="A1813" s="21">
        <v>1811</v>
      </c>
      <c r="B1813" s="37">
        <f>IFERROR(VLOOKUP(A1813,Inventory!$A$5:$B$5011, 2, FALSE),0)</f>
        <v>0</v>
      </c>
      <c r="C1813" s="66">
        <f t="shared" si="115"/>
        <v>0</v>
      </c>
      <c r="D1813" s="67"/>
      <c r="E1813" s="66" t="str">
        <f t="shared" si="116"/>
        <v/>
      </c>
      <c r="F1813" s="67"/>
      <c r="G1813" s="38" t="e">
        <f t="shared" si="117"/>
        <v>#VALUE!</v>
      </c>
      <c r="H1813" s="39"/>
      <c r="I1813" s="21"/>
      <c r="J1813" s="21"/>
      <c r="L1813">
        <f>IF(SUM($B$3:B1812) + B1813 &gt; $J$25, IF(SUM($B$3:B1812) &lt; $J$25, $J$25 - SUM($B$3:B1812), 0), B1813)</f>
        <v>0</v>
      </c>
      <c r="M1813">
        <f t="shared" si="118"/>
        <v>0</v>
      </c>
    </row>
    <row r="1814" spans="1:13" x14ac:dyDescent="0.25">
      <c r="A1814" s="21">
        <v>1812</v>
      </c>
      <c r="B1814" s="37">
        <f>IFERROR(VLOOKUP(A1814,Inventory!$A$5:$B$5011, 2, FALSE),0)</f>
        <v>0</v>
      </c>
      <c r="C1814" s="66">
        <f t="shared" si="115"/>
        <v>0</v>
      </c>
      <c r="D1814" s="67"/>
      <c r="E1814" s="66" t="str">
        <f t="shared" si="116"/>
        <v/>
      </c>
      <c r="F1814" s="67"/>
      <c r="G1814" s="38" t="e">
        <f t="shared" si="117"/>
        <v>#VALUE!</v>
      </c>
      <c r="H1814" s="39"/>
      <c r="I1814" s="21"/>
      <c r="J1814" s="21"/>
      <c r="L1814">
        <f>IF(SUM($B$3:B1813) + B1814 &gt; $J$25, IF(SUM($B$3:B1813) &lt; $J$25, $J$25 - SUM($B$3:B1813), 0), B1814)</f>
        <v>0</v>
      </c>
      <c r="M1814">
        <f t="shared" si="118"/>
        <v>0</v>
      </c>
    </row>
    <row r="1815" spans="1:13" x14ac:dyDescent="0.25">
      <c r="A1815" s="21">
        <v>1813</v>
      </c>
      <c r="B1815" s="37">
        <f>IFERROR(VLOOKUP(A1815,Inventory!$A$5:$B$5011, 2, FALSE),0)</f>
        <v>0</v>
      </c>
      <c r="C1815" s="66">
        <f t="shared" si="115"/>
        <v>0</v>
      </c>
      <c r="D1815" s="67"/>
      <c r="E1815" s="66" t="str">
        <f t="shared" si="116"/>
        <v/>
      </c>
      <c r="F1815" s="67"/>
      <c r="G1815" s="38" t="e">
        <f t="shared" si="117"/>
        <v>#VALUE!</v>
      </c>
      <c r="H1815" s="39"/>
      <c r="I1815" s="21"/>
      <c r="J1815" s="21"/>
      <c r="L1815">
        <f>IF(SUM($B$3:B1814) + B1815 &gt; $J$25, IF(SUM($B$3:B1814) &lt; $J$25, $J$25 - SUM($B$3:B1814), 0), B1815)</f>
        <v>0</v>
      </c>
      <c r="M1815">
        <f t="shared" si="118"/>
        <v>0</v>
      </c>
    </row>
    <row r="1816" spans="1:13" x14ac:dyDescent="0.25">
      <c r="A1816" s="21">
        <v>1814</v>
      </c>
      <c r="B1816" s="37">
        <f>IFERROR(VLOOKUP(A1816,Inventory!$A$5:$B$5011, 2, FALSE),0)</f>
        <v>0</v>
      </c>
      <c r="C1816" s="66">
        <f t="shared" si="115"/>
        <v>0</v>
      </c>
      <c r="D1816" s="67"/>
      <c r="E1816" s="66" t="str">
        <f t="shared" si="116"/>
        <v/>
      </c>
      <c r="F1816" s="67"/>
      <c r="G1816" s="38" t="e">
        <f t="shared" si="117"/>
        <v>#VALUE!</v>
      </c>
      <c r="H1816" s="39"/>
      <c r="I1816" s="21"/>
      <c r="J1816" s="21"/>
      <c r="L1816">
        <f>IF(SUM($B$3:B1815) + B1816 &gt; $J$25, IF(SUM($B$3:B1815) &lt; $J$25, $J$25 - SUM($B$3:B1815), 0), B1816)</f>
        <v>0</v>
      </c>
      <c r="M1816">
        <f t="shared" si="118"/>
        <v>0</v>
      </c>
    </row>
    <row r="1817" spans="1:13" x14ac:dyDescent="0.25">
      <c r="A1817" s="21">
        <v>1815</v>
      </c>
      <c r="B1817" s="37">
        <f>IFERROR(VLOOKUP(A1817,Inventory!$A$5:$B$5011, 2, FALSE),0)</f>
        <v>0</v>
      </c>
      <c r="C1817" s="66">
        <f t="shared" ref="C1817:C1880" si="119">IF(L1817&gt;0,B1817,0)</f>
        <v>0</v>
      </c>
      <c r="D1817" s="67"/>
      <c r="E1817" s="66" t="str">
        <f t="shared" ref="E1817:E1880" si="120">IF(AND(C1817&gt;=6,C1817&lt;10),1, IF(AND(C1817&gt;=10,C1817&lt;20),2,IF(C1817&gt;=20,4,"")))</f>
        <v/>
      </c>
      <c r="F1817" s="67"/>
      <c r="G1817" s="38" t="e">
        <f t="shared" ref="G1817:G1880" si="121">IF(ISBLANK(C1817),"",E1817*600)</f>
        <v>#VALUE!</v>
      </c>
      <c r="H1817" s="39"/>
      <c r="I1817" s="21"/>
      <c r="J1817" s="21"/>
      <c r="L1817">
        <f>IF(SUM($B$3:B1816) + B1817 &gt; $J$25, IF(SUM($B$3:B1816) &lt; $J$25, $J$25 - SUM($B$3:B1816), 0), B1817)</f>
        <v>0</v>
      </c>
      <c r="M1817">
        <f t="shared" si="118"/>
        <v>0</v>
      </c>
    </row>
    <row r="1818" spans="1:13" x14ac:dyDescent="0.25">
      <c r="A1818" s="21">
        <v>1816</v>
      </c>
      <c r="B1818" s="37">
        <f>IFERROR(VLOOKUP(A1818,Inventory!$A$5:$B$5011, 2, FALSE),0)</f>
        <v>0</v>
      </c>
      <c r="C1818" s="66">
        <f t="shared" si="119"/>
        <v>0</v>
      </c>
      <c r="D1818" s="67"/>
      <c r="E1818" s="66" t="str">
        <f t="shared" si="120"/>
        <v/>
      </c>
      <c r="F1818" s="67"/>
      <c r="G1818" s="38" t="e">
        <f t="shared" si="121"/>
        <v>#VALUE!</v>
      </c>
      <c r="H1818" s="39"/>
      <c r="I1818" s="21"/>
      <c r="J1818" s="21"/>
      <c r="L1818">
        <f>IF(SUM($B$3:B1817) + B1818 &gt; $J$25, IF(SUM($B$3:B1817) &lt; $J$25, $J$25 - SUM($B$3:B1817), 0), B1818)</f>
        <v>0</v>
      </c>
      <c r="M1818">
        <f t="shared" si="118"/>
        <v>0</v>
      </c>
    </row>
    <row r="1819" spans="1:13" x14ac:dyDescent="0.25">
      <c r="A1819" s="21">
        <v>1817</v>
      </c>
      <c r="B1819" s="37">
        <f>IFERROR(VLOOKUP(A1819,Inventory!$A$5:$B$5011, 2, FALSE),0)</f>
        <v>0</v>
      </c>
      <c r="C1819" s="66">
        <f t="shared" si="119"/>
        <v>0</v>
      </c>
      <c r="D1819" s="67"/>
      <c r="E1819" s="66" t="str">
        <f t="shared" si="120"/>
        <v/>
      </c>
      <c r="F1819" s="67"/>
      <c r="G1819" s="38" t="e">
        <f t="shared" si="121"/>
        <v>#VALUE!</v>
      </c>
      <c r="H1819" s="39"/>
      <c r="I1819" s="21"/>
      <c r="J1819" s="21"/>
      <c r="L1819">
        <f>IF(SUM($B$3:B1818) + B1819 &gt; $J$25, IF(SUM($B$3:B1818) &lt; $J$25, $J$25 - SUM($B$3:B1818), 0), B1819)</f>
        <v>0</v>
      </c>
      <c r="M1819">
        <f t="shared" si="118"/>
        <v>0</v>
      </c>
    </row>
    <row r="1820" spans="1:13" x14ac:dyDescent="0.25">
      <c r="A1820" s="21">
        <v>1818</v>
      </c>
      <c r="B1820" s="37">
        <f>IFERROR(VLOOKUP(A1820,Inventory!$A$5:$B$5011, 2, FALSE),0)</f>
        <v>0</v>
      </c>
      <c r="C1820" s="66">
        <f t="shared" si="119"/>
        <v>0</v>
      </c>
      <c r="D1820" s="67"/>
      <c r="E1820" s="66" t="str">
        <f t="shared" si="120"/>
        <v/>
      </c>
      <c r="F1820" s="67"/>
      <c r="G1820" s="38" t="e">
        <f t="shared" si="121"/>
        <v>#VALUE!</v>
      </c>
      <c r="H1820" s="39"/>
      <c r="I1820" s="21"/>
      <c r="J1820" s="21"/>
      <c r="L1820">
        <f>IF(SUM($B$3:B1819) + B1820 &gt; $J$25, IF(SUM($B$3:B1819) &lt; $J$25, $J$25 - SUM($B$3:B1819), 0), B1820)</f>
        <v>0</v>
      </c>
      <c r="M1820">
        <f t="shared" si="118"/>
        <v>0</v>
      </c>
    </row>
    <row r="1821" spans="1:13" x14ac:dyDescent="0.25">
      <c r="A1821" s="21">
        <v>1819</v>
      </c>
      <c r="B1821" s="37">
        <f>IFERROR(VLOOKUP(A1821,Inventory!$A$5:$B$5011, 2, FALSE),0)</f>
        <v>0</v>
      </c>
      <c r="C1821" s="66">
        <f t="shared" si="119"/>
        <v>0</v>
      </c>
      <c r="D1821" s="67"/>
      <c r="E1821" s="66" t="str">
        <f t="shared" si="120"/>
        <v/>
      </c>
      <c r="F1821" s="67"/>
      <c r="G1821" s="38" t="e">
        <f t="shared" si="121"/>
        <v>#VALUE!</v>
      </c>
      <c r="H1821" s="39"/>
      <c r="I1821" s="21"/>
      <c r="J1821" s="21"/>
      <c r="L1821">
        <f>IF(SUM($B$3:B1820) + B1821 &gt; $J$25, IF(SUM($B$3:B1820) &lt; $J$25, $J$25 - SUM($B$3:B1820), 0), B1821)</f>
        <v>0</v>
      </c>
      <c r="M1821">
        <f t="shared" si="118"/>
        <v>0</v>
      </c>
    </row>
    <row r="1822" spans="1:13" x14ac:dyDescent="0.25">
      <c r="A1822" s="21">
        <v>1820</v>
      </c>
      <c r="B1822" s="37">
        <f>IFERROR(VLOOKUP(A1822,Inventory!$A$5:$B$5011, 2, FALSE),0)</f>
        <v>0</v>
      </c>
      <c r="C1822" s="66">
        <f t="shared" si="119"/>
        <v>0</v>
      </c>
      <c r="D1822" s="67"/>
      <c r="E1822" s="66" t="str">
        <f t="shared" si="120"/>
        <v/>
      </c>
      <c r="F1822" s="67"/>
      <c r="G1822" s="38" t="e">
        <f t="shared" si="121"/>
        <v>#VALUE!</v>
      </c>
      <c r="H1822" s="39"/>
      <c r="I1822" s="21"/>
      <c r="J1822" s="21"/>
      <c r="L1822">
        <f>IF(SUM($B$3:B1821) + B1822 &gt; $J$25, IF(SUM($B$3:B1821) &lt; $J$25, $J$25 - SUM($B$3:B1821), 0), B1822)</f>
        <v>0</v>
      </c>
      <c r="M1822">
        <f t="shared" si="118"/>
        <v>0</v>
      </c>
    </row>
    <row r="1823" spans="1:13" x14ac:dyDescent="0.25">
      <c r="A1823" s="21">
        <v>1821</v>
      </c>
      <c r="B1823" s="37">
        <f>IFERROR(VLOOKUP(A1823,Inventory!$A$5:$B$5011, 2, FALSE),0)</f>
        <v>0</v>
      </c>
      <c r="C1823" s="66">
        <f t="shared" si="119"/>
        <v>0</v>
      </c>
      <c r="D1823" s="67"/>
      <c r="E1823" s="66" t="str">
        <f t="shared" si="120"/>
        <v/>
      </c>
      <c r="F1823" s="67"/>
      <c r="G1823" s="38" t="e">
        <f t="shared" si="121"/>
        <v>#VALUE!</v>
      </c>
      <c r="H1823" s="39"/>
      <c r="I1823" s="21"/>
      <c r="J1823" s="21"/>
      <c r="L1823">
        <f>IF(SUM($B$3:B1822) + B1823 &gt; $J$25, IF(SUM($B$3:B1822) &lt; $J$25, $J$25 - SUM($B$3:B1822), 0), B1823)</f>
        <v>0</v>
      </c>
      <c r="M1823">
        <f t="shared" si="118"/>
        <v>0</v>
      </c>
    </row>
    <row r="1824" spans="1:13" x14ac:dyDescent="0.25">
      <c r="A1824" s="21">
        <v>1822</v>
      </c>
      <c r="B1824" s="37">
        <f>IFERROR(VLOOKUP(A1824,Inventory!$A$5:$B$5011, 2, FALSE),0)</f>
        <v>0</v>
      </c>
      <c r="C1824" s="66">
        <f t="shared" si="119"/>
        <v>0</v>
      </c>
      <c r="D1824" s="67"/>
      <c r="E1824" s="66" t="str">
        <f t="shared" si="120"/>
        <v/>
      </c>
      <c r="F1824" s="67"/>
      <c r="G1824" s="38" t="e">
        <f t="shared" si="121"/>
        <v>#VALUE!</v>
      </c>
      <c r="H1824" s="39"/>
      <c r="I1824" s="21"/>
      <c r="J1824" s="21"/>
      <c r="L1824">
        <f>IF(SUM($B$3:B1823) + B1824 &gt; $J$25, IF(SUM($B$3:B1823) &lt; $J$25, $J$25 - SUM($B$3:B1823), 0), B1824)</f>
        <v>0</v>
      </c>
      <c r="M1824">
        <f t="shared" si="118"/>
        <v>0</v>
      </c>
    </row>
    <row r="1825" spans="1:13" x14ac:dyDescent="0.25">
      <c r="A1825" s="21">
        <v>1823</v>
      </c>
      <c r="B1825" s="37">
        <f>IFERROR(VLOOKUP(A1825,Inventory!$A$5:$B$5011, 2, FALSE),0)</f>
        <v>0</v>
      </c>
      <c r="C1825" s="66">
        <f t="shared" si="119"/>
        <v>0</v>
      </c>
      <c r="D1825" s="67"/>
      <c r="E1825" s="66" t="str">
        <f t="shared" si="120"/>
        <v/>
      </c>
      <c r="F1825" s="67"/>
      <c r="G1825" s="38" t="e">
        <f t="shared" si="121"/>
        <v>#VALUE!</v>
      </c>
      <c r="H1825" s="39"/>
      <c r="I1825" s="21"/>
      <c r="J1825" s="21"/>
      <c r="L1825">
        <f>IF(SUM($B$3:B1824) + B1825 &gt; $J$25, IF(SUM($B$3:B1824) &lt; $J$25, $J$25 - SUM($B$3:B1824), 0), B1825)</f>
        <v>0</v>
      </c>
      <c r="M1825">
        <f t="shared" si="118"/>
        <v>0</v>
      </c>
    </row>
    <row r="1826" spans="1:13" x14ac:dyDescent="0.25">
      <c r="A1826" s="21">
        <v>1824</v>
      </c>
      <c r="B1826" s="37">
        <f>IFERROR(VLOOKUP(A1826,Inventory!$A$5:$B$5011, 2, FALSE),0)</f>
        <v>0</v>
      </c>
      <c r="C1826" s="66">
        <f t="shared" si="119"/>
        <v>0</v>
      </c>
      <c r="D1826" s="67"/>
      <c r="E1826" s="66" t="str">
        <f t="shared" si="120"/>
        <v/>
      </c>
      <c r="F1826" s="67"/>
      <c r="G1826" s="38" t="e">
        <f t="shared" si="121"/>
        <v>#VALUE!</v>
      </c>
      <c r="H1826" s="39"/>
      <c r="I1826" s="21"/>
      <c r="J1826" s="21"/>
      <c r="L1826">
        <f>IF(SUM($B$3:B1825) + B1826 &gt; $J$25, IF(SUM($B$3:B1825) &lt; $J$25, $J$25 - SUM($B$3:B1825), 0), B1826)</f>
        <v>0</v>
      </c>
      <c r="M1826">
        <f t="shared" si="118"/>
        <v>0</v>
      </c>
    </row>
    <row r="1827" spans="1:13" x14ac:dyDescent="0.25">
      <c r="A1827" s="21">
        <v>1825</v>
      </c>
      <c r="B1827" s="37">
        <f>IFERROR(VLOOKUP(A1827,Inventory!$A$5:$B$5011, 2, FALSE),0)</f>
        <v>0</v>
      </c>
      <c r="C1827" s="66">
        <f t="shared" si="119"/>
        <v>0</v>
      </c>
      <c r="D1827" s="67"/>
      <c r="E1827" s="66" t="str">
        <f t="shared" si="120"/>
        <v/>
      </c>
      <c r="F1827" s="67"/>
      <c r="G1827" s="38" t="e">
        <f t="shared" si="121"/>
        <v>#VALUE!</v>
      </c>
      <c r="H1827" s="39"/>
      <c r="I1827" s="21"/>
      <c r="J1827" s="21"/>
      <c r="L1827">
        <f>IF(SUM($B$3:B1826) + B1827 &gt; $J$25, IF(SUM($B$3:B1826) &lt; $J$25, $J$25 - SUM($B$3:B1826), 0), B1827)</f>
        <v>0</v>
      </c>
      <c r="M1827">
        <f t="shared" si="118"/>
        <v>0</v>
      </c>
    </row>
    <row r="1828" spans="1:13" x14ac:dyDescent="0.25">
      <c r="A1828" s="21">
        <v>1826</v>
      </c>
      <c r="B1828" s="37">
        <f>IFERROR(VLOOKUP(A1828,Inventory!$A$5:$B$5011, 2, FALSE),0)</f>
        <v>0</v>
      </c>
      <c r="C1828" s="66">
        <f t="shared" si="119"/>
        <v>0</v>
      </c>
      <c r="D1828" s="67"/>
      <c r="E1828" s="66" t="str">
        <f t="shared" si="120"/>
        <v/>
      </c>
      <c r="F1828" s="67"/>
      <c r="G1828" s="38" t="e">
        <f t="shared" si="121"/>
        <v>#VALUE!</v>
      </c>
      <c r="H1828" s="39"/>
      <c r="I1828" s="21"/>
      <c r="J1828" s="21"/>
      <c r="L1828">
        <f>IF(SUM($B$3:B1827) + B1828 &gt; $J$25, IF(SUM($B$3:B1827) &lt; $J$25, $J$25 - SUM($B$3:B1827), 0), B1828)</f>
        <v>0</v>
      </c>
      <c r="M1828">
        <f t="shared" si="118"/>
        <v>0</v>
      </c>
    </row>
    <row r="1829" spans="1:13" x14ac:dyDescent="0.25">
      <c r="A1829" s="21">
        <v>1827</v>
      </c>
      <c r="B1829" s="37">
        <f>IFERROR(VLOOKUP(A1829,Inventory!$A$5:$B$5011, 2, FALSE),0)</f>
        <v>0</v>
      </c>
      <c r="C1829" s="66">
        <f t="shared" si="119"/>
        <v>0</v>
      </c>
      <c r="D1829" s="67"/>
      <c r="E1829" s="66" t="str">
        <f t="shared" si="120"/>
        <v/>
      </c>
      <c r="F1829" s="67"/>
      <c r="G1829" s="38" t="e">
        <f t="shared" si="121"/>
        <v>#VALUE!</v>
      </c>
      <c r="H1829" s="39"/>
      <c r="I1829" s="21"/>
      <c r="J1829" s="21"/>
      <c r="L1829">
        <f>IF(SUM($B$3:B1828) + B1829 &gt; $J$25, IF(SUM($B$3:B1828) &lt; $J$25, $J$25 - SUM($B$3:B1828), 0), B1829)</f>
        <v>0</v>
      </c>
      <c r="M1829">
        <f t="shared" si="118"/>
        <v>0</v>
      </c>
    </row>
    <row r="1830" spans="1:13" x14ac:dyDescent="0.25">
      <c r="A1830" s="21">
        <v>1828</v>
      </c>
      <c r="B1830" s="37">
        <f>IFERROR(VLOOKUP(A1830,Inventory!$A$5:$B$5011, 2, FALSE),0)</f>
        <v>0</v>
      </c>
      <c r="C1830" s="66">
        <f t="shared" si="119"/>
        <v>0</v>
      </c>
      <c r="D1830" s="67"/>
      <c r="E1830" s="66" t="str">
        <f t="shared" si="120"/>
        <v/>
      </c>
      <c r="F1830" s="67"/>
      <c r="G1830" s="38" t="e">
        <f t="shared" si="121"/>
        <v>#VALUE!</v>
      </c>
      <c r="H1830" s="39"/>
      <c r="I1830" s="21"/>
      <c r="J1830" s="21"/>
      <c r="L1830">
        <f>IF(SUM($B$3:B1829) + B1830 &gt; $J$25, IF(SUM($B$3:B1829) &lt; $J$25, $J$25 - SUM($B$3:B1829), 0), B1830)</f>
        <v>0</v>
      </c>
      <c r="M1830">
        <f t="shared" si="118"/>
        <v>0</v>
      </c>
    </row>
    <row r="1831" spans="1:13" x14ac:dyDescent="0.25">
      <c r="A1831" s="21">
        <v>1829</v>
      </c>
      <c r="B1831" s="37">
        <f>IFERROR(VLOOKUP(A1831,Inventory!$A$5:$B$5011, 2, FALSE),0)</f>
        <v>0</v>
      </c>
      <c r="C1831" s="66">
        <f t="shared" si="119"/>
        <v>0</v>
      </c>
      <c r="D1831" s="67"/>
      <c r="E1831" s="66" t="str">
        <f t="shared" si="120"/>
        <v/>
      </c>
      <c r="F1831" s="67"/>
      <c r="G1831" s="38" t="e">
        <f t="shared" si="121"/>
        <v>#VALUE!</v>
      </c>
      <c r="H1831" s="39"/>
      <c r="I1831" s="21"/>
      <c r="J1831" s="21"/>
      <c r="L1831">
        <f>IF(SUM($B$3:B1830) + B1831 &gt; $J$25, IF(SUM($B$3:B1830) &lt; $J$25, $J$25 - SUM($B$3:B1830), 0), B1831)</f>
        <v>0</v>
      </c>
      <c r="M1831">
        <f t="shared" si="118"/>
        <v>0</v>
      </c>
    </row>
    <row r="1832" spans="1:13" x14ac:dyDescent="0.25">
      <c r="A1832" s="21">
        <v>1830</v>
      </c>
      <c r="B1832" s="37">
        <f>IFERROR(VLOOKUP(A1832,Inventory!$A$5:$B$5011, 2, FALSE),0)</f>
        <v>0</v>
      </c>
      <c r="C1832" s="66">
        <f t="shared" si="119"/>
        <v>0</v>
      </c>
      <c r="D1832" s="67"/>
      <c r="E1832" s="66" t="str">
        <f t="shared" si="120"/>
        <v/>
      </c>
      <c r="F1832" s="67"/>
      <c r="G1832" s="38" t="e">
        <f t="shared" si="121"/>
        <v>#VALUE!</v>
      </c>
      <c r="H1832" s="39"/>
      <c r="I1832" s="21"/>
      <c r="J1832" s="21"/>
      <c r="L1832">
        <f>IF(SUM($B$3:B1831) + B1832 &gt; $J$25, IF(SUM($B$3:B1831) &lt; $J$25, $J$25 - SUM($B$3:B1831), 0), B1832)</f>
        <v>0</v>
      </c>
      <c r="M1832">
        <f t="shared" si="118"/>
        <v>0</v>
      </c>
    </row>
    <row r="1833" spans="1:13" x14ac:dyDescent="0.25">
      <c r="A1833" s="21">
        <v>1831</v>
      </c>
      <c r="B1833" s="37">
        <f>IFERROR(VLOOKUP(A1833,Inventory!$A$5:$B$5011, 2, FALSE),0)</f>
        <v>0</v>
      </c>
      <c r="C1833" s="66">
        <f t="shared" si="119"/>
        <v>0</v>
      </c>
      <c r="D1833" s="67"/>
      <c r="E1833" s="66" t="str">
        <f t="shared" si="120"/>
        <v/>
      </c>
      <c r="F1833" s="67"/>
      <c r="G1833" s="38" t="e">
        <f t="shared" si="121"/>
        <v>#VALUE!</v>
      </c>
      <c r="H1833" s="39"/>
      <c r="I1833" s="21"/>
      <c r="J1833" s="21"/>
      <c r="L1833">
        <f>IF(SUM($B$3:B1832) + B1833 &gt; $J$25, IF(SUM($B$3:B1832) &lt; $J$25, $J$25 - SUM($B$3:B1832), 0), B1833)</f>
        <v>0</v>
      </c>
      <c r="M1833">
        <f t="shared" si="118"/>
        <v>0</v>
      </c>
    </row>
    <row r="1834" spans="1:13" x14ac:dyDescent="0.25">
      <c r="A1834" s="21">
        <v>1832</v>
      </c>
      <c r="B1834" s="37">
        <f>IFERROR(VLOOKUP(A1834,Inventory!$A$5:$B$5011, 2, FALSE),0)</f>
        <v>0</v>
      </c>
      <c r="C1834" s="66">
        <f t="shared" si="119"/>
        <v>0</v>
      </c>
      <c r="D1834" s="67"/>
      <c r="E1834" s="66" t="str">
        <f t="shared" si="120"/>
        <v/>
      </c>
      <c r="F1834" s="67"/>
      <c r="G1834" s="38" t="e">
        <f t="shared" si="121"/>
        <v>#VALUE!</v>
      </c>
      <c r="H1834" s="39"/>
      <c r="I1834" s="21"/>
      <c r="J1834" s="21"/>
      <c r="L1834">
        <f>IF(SUM($B$3:B1833) + B1834 &gt; $J$25, IF(SUM($B$3:B1833) &lt; $J$25, $J$25 - SUM($B$3:B1833), 0), B1834)</f>
        <v>0</v>
      </c>
      <c r="M1834">
        <f t="shared" si="118"/>
        <v>0</v>
      </c>
    </row>
    <row r="1835" spans="1:13" x14ac:dyDescent="0.25">
      <c r="A1835" s="21">
        <v>1833</v>
      </c>
      <c r="B1835" s="37">
        <f>IFERROR(VLOOKUP(A1835,Inventory!$A$5:$B$5011, 2, FALSE),0)</f>
        <v>0</v>
      </c>
      <c r="C1835" s="66">
        <f t="shared" si="119"/>
        <v>0</v>
      </c>
      <c r="D1835" s="67"/>
      <c r="E1835" s="66" t="str">
        <f t="shared" si="120"/>
        <v/>
      </c>
      <c r="F1835" s="67"/>
      <c r="G1835" s="38" t="e">
        <f t="shared" si="121"/>
        <v>#VALUE!</v>
      </c>
      <c r="H1835" s="39"/>
      <c r="I1835" s="21"/>
      <c r="J1835" s="21"/>
      <c r="L1835">
        <f>IF(SUM($B$3:B1834) + B1835 &gt; $J$25, IF(SUM($B$3:B1834) &lt; $J$25, $J$25 - SUM($B$3:B1834), 0), B1835)</f>
        <v>0</v>
      </c>
      <c r="M1835">
        <f t="shared" si="118"/>
        <v>0</v>
      </c>
    </row>
    <row r="1836" spans="1:13" x14ac:dyDescent="0.25">
      <c r="A1836" s="21">
        <v>1834</v>
      </c>
      <c r="B1836" s="37">
        <f>IFERROR(VLOOKUP(A1836,Inventory!$A$5:$B$5011, 2, FALSE),0)</f>
        <v>0</v>
      </c>
      <c r="C1836" s="66">
        <f t="shared" si="119"/>
        <v>0</v>
      </c>
      <c r="D1836" s="67"/>
      <c r="E1836" s="66" t="str">
        <f t="shared" si="120"/>
        <v/>
      </c>
      <c r="F1836" s="67"/>
      <c r="G1836" s="38" t="e">
        <f t="shared" si="121"/>
        <v>#VALUE!</v>
      </c>
      <c r="H1836" s="39"/>
      <c r="I1836" s="21"/>
      <c r="J1836" s="21"/>
      <c r="L1836">
        <f>IF(SUM($B$3:B1835) + B1836 &gt; $J$25, IF(SUM($B$3:B1835) &lt; $J$25, $J$25 - SUM($B$3:B1835), 0), B1836)</f>
        <v>0</v>
      </c>
      <c r="M1836">
        <f t="shared" si="118"/>
        <v>0</v>
      </c>
    </row>
    <row r="1837" spans="1:13" x14ac:dyDescent="0.25">
      <c r="A1837" s="21">
        <v>1835</v>
      </c>
      <c r="B1837" s="37">
        <f>IFERROR(VLOOKUP(A1837,Inventory!$A$5:$B$5011, 2, FALSE),0)</f>
        <v>0</v>
      </c>
      <c r="C1837" s="66">
        <f t="shared" si="119"/>
        <v>0</v>
      </c>
      <c r="D1837" s="67"/>
      <c r="E1837" s="66" t="str">
        <f t="shared" si="120"/>
        <v/>
      </c>
      <c r="F1837" s="67"/>
      <c r="G1837" s="38" t="e">
        <f t="shared" si="121"/>
        <v>#VALUE!</v>
      </c>
      <c r="H1837" s="39"/>
      <c r="I1837" s="21"/>
      <c r="J1837" s="21"/>
      <c r="L1837">
        <f>IF(SUM($B$3:B1836) + B1837 &gt; $J$25, IF(SUM($B$3:B1836) &lt; $J$25, $J$25 - SUM($B$3:B1836), 0), B1837)</f>
        <v>0</v>
      </c>
      <c r="M1837">
        <f t="shared" si="118"/>
        <v>0</v>
      </c>
    </row>
    <row r="1838" spans="1:13" x14ac:dyDescent="0.25">
      <c r="A1838" s="21">
        <v>1836</v>
      </c>
      <c r="B1838" s="37">
        <f>IFERROR(VLOOKUP(A1838,Inventory!$A$5:$B$5011, 2, FALSE),0)</f>
        <v>0</v>
      </c>
      <c r="C1838" s="66">
        <f t="shared" si="119"/>
        <v>0</v>
      </c>
      <c r="D1838" s="67"/>
      <c r="E1838" s="66" t="str">
        <f t="shared" si="120"/>
        <v/>
      </c>
      <c r="F1838" s="67"/>
      <c r="G1838" s="38" t="e">
        <f t="shared" si="121"/>
        <v>#VALUE!</v>
      </c>
      <c r="H1838" s="39"/>
      <c r="I1838" s="21"/>
      <c r="J1838" s="21"/>
      <c r="L1838">
        <f>IF(SUM($B$3:B1837) + B1838 &gt; $J$25, IF(SUM($B$3:B1837) &lt; $J$25, $J$25 - SUM($B$3:B1837), 0), B1838)</f>
        <v>0</v>
      </c>
      <c r="M1838">
        <f t="shared" si="118"/>
        <v>0</v>
      </c>
    </row>
    <row r="1839" spans="1:13" x14ac:dyDescent="0.25">
      <c r="A1839" s="21">
        <v>1837</v>
      </c>
      <c r="B1839" s="37">
        <f>IFERROR(VLOOKUP(A1839,Inventory!$A$5:$B$5011, 2, FALSE),0)</f>
        <v>0</v>
      </c>
      <c r="C1839" s="66">
        <f t="shared" si="119"/>
        <v>0</v>
      </c>
      <c r="D1839" s="67"/>
      <c r="E1839" s="66" t="str">
        <f t="shared" si="120"/>
        <v/>
      </c>
      <c r="F1839" s="67"/>
      <c r="G1839" s="38" t="e">
        <f t="shared" si="121"/>
        <v>#VALUE!</v>
      </c>
      <c r="H1839" s="39"/>
      <c r="I1839" s="21"/>
      <c r="J1839" s="21"/>
      <c r="L1839">
        <f>IF(SUM($B$3:B1838) + B1839 &gt; $J$25, IF(SUM($B$3:B1838) &lt; $J$25, $J$25 - SUM($B$3:B1838), 0), B1839)</f>
        <v>0</v>
      </c>
      <c r="M1839">
        <f t="shared" si="118"/>
        <v>0</v>
      </c>
    </row>
    <row r="1840" spans="1:13" x14ac:dyDescent="0.25">
      <c r="A1840" s="21">
        <v>1838</v>
      </c>
      <c r="B1840" s="37">
        <f>IFERROR(VLOOKUP(A1840,Inventory!$A$5:$B$5011, 2, FALSE),0)</f>
        <v>0</v>
      </c>
      <c r="C1840" s="66">
        <f t="shared" si="119"/>
        <v>0</v>
      </c>
      <c r="D1840" s="67"/>
      <c r="E1840" s="66" t="str">
        <f t="shared" si="120"/>
        <v/>
      </c>
      <c r="F1840" s="67"/>
      <c r="G1840" s="38" t="e">
        <f t="shared" si="121"/>
        <v>#VALUE!</v>
      </c>
      <c r="H1840" s="39"/>
      <c r="I1840" s="21"/>
      <c r="J1840" s="21"/>
      <c r="L1840">
        <f>IF(SUM($B$3:B1839) + B1840 &gt; $J$25, IF(SUM($B$3:B1839) &lt; $J$25, $J$25 - SUM($B$3:B1839), 0), B1840)</f>
        <v>0</v>
      </c>
      <c r="M1840">
        <f t="shared" si="118"/>
        <v>0</v>
      </c>
    </row>
    <row r="1841" spans="1:13" x14ac:dyDescent="0.25">
      <c r="A1841" s="21">
        <v>1839</v>
      </c>
      <c r="B1841" s="37">
        <f>IFERROR(VLOOKUP(A1841,Inventory!$A$5:$B$5011, 2, FALSE),0)</f>
        <v>0</v>
      </c>
      <c r="C1841" s="66">
        <f t="shared" si="119"/>
        <v>0</v>
      </c>
      <c r="D1841" s="67"/>
      <c r="E1841" s="66" t="str">
        <f t="shared" si="120"/>
        <v/>
      </c>
      <c r="F1841" s="67"/>
      <c r="G1841" s="38" t="e">
        <f t="shared" si="121"/>
        <v>#VALUE!</v>
      </c>
      <c r="H1841" s="39"/>
      <c r="I1841" s="21"/>
      <c r="J1841" s="21"/>
      <c r="L1841">
        <f>IF(SUM($B$3:B1840) + B1841 &gt; $J$25, IF(SUM($B$3:B1840) &lt; $J$25, $J$25 - SUM($B$3:B1840), 0), B1841)</f>
        <v>0</v>
      </c>
      <c r="M1841">
        <f t="shared" si="118"/>
        <v>0</v>
      </c>
    </row>
    <row r="1842" spans="1:13" x14ac:dyDescent="0.25">
      <c r="A1842" s="21">
        <v>1840</v>
      </c>
      <c r="B1842" s="37">
        <f>IFERROR(VLOOKUP(A1842,Inventory!$A$5:$B$5011, 2, FALSE),0)</f>
        <v>0</v>
      </c>
      <c r="C1842" s="66">
        <f t="shared" si="119"/>
        <v>0</v>
      </c>
      <c r="D1842" s="67"/>
      <c r="E1842" s="66" t="str">
        <f t="shared" si="120"/>
        <v/>
      </c>
      <c r="F1842" s="67"/>
      <c r="G1842" s="38" t="e">
        <f t="shared" si="121"/>
        <v>#VALUE!</v>
      </c>
      <c r="H1842" s="39"/>
      <c r="I1842" s="21"/>
      <c r="J1842" s="21"/>
      <c r="L1842">
        <f>IF(SUM($B$3:B1841) + B1842 &gt; $J$25, IF(SUM($B$3:B1841) &lt; $J$25, $J$25 - SUM($B$3:B1841), 0), B1842)</f>
        <v>0</v>
      </c>
      <c r="M1842">
        <f t="shared" si="118"/>
        <v>0</v>
      </c>
    </row>
    <row r="1843" spans="1:13" x14ac:dyDescent="0.25">
      <c r="A1843" s="21">
        <v>1841</v>
      </c>
      <c r="B1843" s="37">
        <f>IFERROR(VLOOKUP(A1843,Inventory!$A$5:$B$5011, 2, FALSE),0)</f>
        <v>0</v>
      </c>
      <c r="C1843" s="66">
        <f t="shared" si="119"/>
        <v>0</v>
      </c>
      <c r="D1843" s="67"/>
      <c r="E1843" s="66" t="str">
        <f t="shared" si="120"/>
        <v/>
      </c>
      <c r="F1843" s="67"/>
      <c r="G1843" s="38" t="e">
        <f t="shared" si="121"/>
        <v>#VALUE!</v>
      </c>
      <c r="H1843" s="39"/>
      <c r="I1843" s="21"/>
      <c r="J1843" s="21"/>
      <c r="L1843">
        <f>IF(SUM($B$3:B1842) + B1843 &gt; $J$25, IF(SUM($B$3:B1842) &lt; $J$25, $J$25 - SUM($B$3:B1842), 0), B1843)</f>
        <v>0</v>
      </c>
      <c r="M1843">
        <f t="shared" si="118"/>
        <v>0</v>
      </c>
    </row>
    <row r="1844" spans="1:13" x14ac:dyDescent="0.25">
      <c r="A1844" s="21">
        <v>1842</v>
      </c>
      <c r="B1844" s="37">
        <f>IFERROR(VLOOKUP(A1844,Inventory!$A$5:$B$5011, 2, FALSE),0)</f>
        <v>0</v>
      </c>
      <c r="C1844" s="66">
        <f t="shared" si="119"/>
        <v>0</v>
      </c>
      <c r="D1844" s="67"/>
      <c r="E1844" s="66" t="str">
        <f t="shared" si="120"/>
        <v/>
      </c>
      <c r="F1844" s="67"/>
      <c r="G1844" s="38" t="e">
        <f t="shared" si="121"/>
        <v>#VALUE!</v>
      </c>
      <c r="H1844" s="39"/>
      <c r="I1844" s="21"/>
      <c r="J1844" s="21"/>
      <c r="L1844">
        <f>IF(SUM($B$3:B1843) + B1844 &gt; $J$25, IF(SUM($B$3:B1843) &lt; $J$25, $J$25 - SUM($B$3:B1843), 0), B1844)</f>
        <v>0</v>
      </c>
      <c r="M1844">
        <f t="shared" si="118"/>
        <v>0</v>
      </c>
    </row>
    <row r="1845" spans="1:13" x14ac:dyDescent="0.25">
      <c r="A1845" s="21">
        <v>1843</v>
      </c>
      <c r="B1845" s="37">
        <f>IFERROR(VLOOKUP(A1845,Inventory!$A$5:$B$5011, 2, FALSE),0)</f>
        <v>0</v>
      </c>
      <c r="C1845" s="66">
        <f t="shared" si="119"/>
        <v>0</v>
      </c>
      <c r="D1845" s="67"/>
      <c r="E1845" s="66" t="str">
        <f t="shared" si="120"/>
        <v/>
      </c>
      <c r="F1845" s="67"/>
      <c r="G1845" s="38" t="e">
        <f t="shared" si="121"/>
        <v>#VALUE!</v>
      </c>
      <c r="H1845" s="39"/>
      <c r="I1845" s="21"/>
      <c r="J1845" s="21"/>
      <c r="L1845">
        <f>IF(SUM($B$3:B1844) + B1845 &gt; $J$25, IF(SUM($B$3:B1844) &lt; $J$25, $J$25 - SUM($B$3:B1844), 0), B1845)</f>
        <v>0</v>
      </c>
      <c r="M1845">
        <f t="shared" si="118"/>
        <v>0</v>
      </c>
    </row>
    <row r="1846" spans="1:13" x14ac:dyDescent="0.25">
      <c r="A1846" s="21">
        <v>1844</v>
      </c>
      <c r="B1846" s="37">
        <f>IFERROR(VLOOKUP(A1846,Inventory!$A$5:$B$5011, 2, FALSE),0)</f>
        <v>0</v>
      </c>
      <c r="C1846" s="66">
        <f t="shared" si="119"/>
        <v>0</v>
      </c>
      <c r="D1846" s="67"/>
      <c r="E1846" s="66" t="str">
        <f t="shared" si="120"/>
        <v/>
      </c>
      <c r="F1846" s="67"/>
      <c r="G1846" s="38" t="e">
        <f t="shared" si="121"/>
        <v>#VALUE!</v>
      </c>
      <c r="H1846" s="39"/>
      <c r="I1846" s="21"/>
      <c r="J1846" s="21"/>
      <c r="L1846">
        <f>IF(SUM($B$3:B1845) + B1846 &gt; $J$25, IF(SUM($B$3:B1845) &lt; $J$25, $J$25 - SUM($B$3:B1845), 0), B1846)</f>
        <v>0</v>
      </c>
      <c r="M1846">
        <f t="shared" si="118"/>
        <v>0</v>
      </c>
    </row>
    <row r="1847" spans="1:13" x14ac:dyDescent="0.25">
      <c r="A1847" s="21">
        <v>1845</v>
      </c>
      <c r="B1847" s="37">
        <f>IFERROR(VLOOKUP(A1847,Inventory!$A$5:$B$5011, 2, FALSE),0)</f>
        <v>0</v>
      </c>
      <c r="C1847" s="66">
        <f t="shared" si="119"/>
        <v>0</v>
      </c>
      <c r="D1847" s="67"/>
      <c r="E1847" s="66" t="str">
        <f t="shared" si="120"/>
        <v/>
      </c>
      <c r="F1847" s="67"/>
      <c r="G1847" s="38" t="e">
        <f t="shared" si="121"/>
        <v>#VALUE!</v>
      </c>
      <c r="H1847" s="39"/>
      <c r="I1847" s="21"/>
      <c r="J1847" s="21"/>
      <c r="L1847">
        <f>IF(SUM($B$3:B1846) + B1847 &gt; $J$25, IF(SUM($B$3:B1846) &lt; $J$25, $J$25 - SUM($B$3:B1846), 0), B1847)</f>
        <v>0</v>
      </c>
      <c r="M1847">
        <f t="shared" si="118"/>
        <v>0</v>
      </c>
    </row>
    <row r="1848" spans="1:13" x14ac:dyDescent="0.25">
      <c r="A1848" s="21">
        <v>1846</v>
      </c>
      <c r="B1848" s="37">
        <f>IFERROR(VLOOKUP(A1848,Inventory!$A$5:$B$5011, 2, FALSE),0)</f>
        <v>0</v>
      </c>
      <c r="C1848" s="66">
        <f t="shared" si="119"/>
        <v>0</v>
      </c>
      <c r="D1848" s="67"/>
      <c r="E1848" s="66" t="str">
        <f t="shared" si="120"/>
        <v/>
      </c>
      <c r="F1848" s="67"/>
      <c r="G1848" s="38" t="e">
        <f t="shared" si="121"/>
        <v>#VALUE!</v>
      </c>
      <c r="H1848" s="39"/>
      <c r="I1848" s="21"/>
      <c r="J1848" s="21"/>
      <c r="L1848">
        <f>IF(SUM($B$3:B1847) + B1848 &gt; $J$25, IF(SUM($B$3:B1847) &lt; $J$25, $J$25 - SUM($B$3:B1847), 0), B1848)</f>
        <v>0</v>
      </c>
      <c r="M1848">
        <f t="shared" si="118"/>
        <v>0</v>
      </c>
    </row>
    <row r="1849" spans="1:13" x14ac:dyDescent="0.25">
      <c r="A1849" s="21">
        <v>1847</v>
      </c>
      <c r="B1849" s="37">
        <f>IFERROR(VLOOKUP(A1849,Inventory!$A$5:$B$5011, 2, FALSE),0)</f>
        <v>0</v>
      </c>
      <c r="C1849" s="66">
        <f t="shared" si="119"/>
        <v>0</v>
      </c>
      <c r="D1849" s="67"/>
      <c r="E1849" s="66" t="str">
        <f t="shared" si="120"/>
        <v/>
      </c>
      <c r="F1849" s="67"/>
      <c r="G1849" s="38" t="e">
        <f t="shared" si="121"/>
        <v>#VALUE!</v>
      </c>
      <c r="H1849" s="39"/>
      <c r="I1849" s="21"/>
      <c r="J1849" s="21"/>
      <c r="L1849">
        <f>IF(SUM($B$3:B1848) + B1849 &gt; $J$25, IF(SUM($B$3:B1848) &lt; $J$25, $J$25 - SUM($B$3:B1848), 0), B1849)</f>
        <v>0</v>
      </c>
      <c r="M1849">
        <f t="shared" si="118"/>
        <v>0</v>
      </c>
    </row>
    <row r="1850" spans="1:13" x14ac:dyDescent="0.25">
      <c r="A1850" s="21">
        <v>1848</v>
      </c>
      <c r="B1850" s="37">
        <f>IFERROR(VLOOKUP(A1850,Inventory!$A$5:$B$5011, 2, FALSE),0)</f>
        <v>0</v>
      </c>
      <c r="C1850" s="66">
        <f t="shared" si="119"/>
        <v>0</v>
      </c>
      <c r="D1850" s="67"/>
      <c r="E1850" s="66" t="str">
        <f t="shared" si="120"/>
        <v/>
      </c>
      <c r="F1850" s="67"/>
      <c r="G1850" s="38" t="e">
        <f t="shared" si="121"/>
        <v>#VALUE!</v>
      </c>
      <c r="H1850" s="39"/>
      <c r="I1850" s="21"/>
      <c r="J1850" s="21"/>
      <c r="L1850">
        <f>IF(SUM($B$3:B1849) + B1850 &gt; $J$25, IF(SUM($B$3:B1849) &lt; $J$25, $J$25 - SUM($B$3:B1849), 0), B1850)</f>
        <v>0</v>
      </c>
      <c r="M1850">
        <f t="shared" si="118"/>
        <v>0</v>
      </c>
    </row>
    <row r="1851" spans="1:13" x14ac:dyDescent="0.25">
      <c r="A1851" s="21">
        <v>1849</v>
      </c>
      <c r="B1851" s="37">
        <f>IFERROR(VLOOKUP(A1851,Inventory!$A$5:$B$5011, 2, FALSE),0)</f>
        <v>0</v>
      </c>
      <c r="C1851" s="66">
        <f t="shared" si="119"/>
        <v>0</v>
      </c>
      <c r="D1851" s="67"/>
      <c r="E1851" s="66" t="str">
        <f t="shared" si="120"/>
        <v/>
      </c>
      <c r="F1851" s="67"/>
      <c r="G1851" s="38" t="e">
        <f t="shared" si="121"/>
        <v>#VALUE!</v>
      </c>
      <c r="H1851" s="39"/>
      <c r="I1851" s="21"/>
      <c r="J1851" s="21"/>
      <c r="L1851">
        <f>IF(SUM($B$3:B1850) + B1851 &gt; $J$25, IF(SUM($B$3:B1850) &lt; $J$25, $J$25 - SUM($B$3:B1850), 0), B1851)</f>
        <v>0</v>
      </c>
      <c r="M1851">
        <f t="shared" si="118"/>
        <v>0</v>
      </c>
    </row>
    <row r="1852" spans="1:13" x14ac:dyDescent="0.25">
      <c r="A1852" s="21">
        <v>1850</v>
      </c>
      <c r="B1852" s="37">
        <f>IFERROR(VLOOKUP(A1852,Inventory!$A$5:$B$5011, 2, FALSE),0)</f>
        <v>0</v>
      </c>
      <c r="C1852" s="66">
        <f t="shared" si="119"/>
        <v>0</v>
      </c>
      <c r="D1852" s="67"/>
      <c r="E1852" s="66" t="str">
        <f t="shared" si="120"/>
        <v/>
      </c>
      <c r="F1852" s="67"/>
      <c r="G1852" s="38" t="e">
        <f t="shared" si="121"/>
        <v>#VALUE!</v>
      </c>
      <c r="H1852" s="39"/>
      <c r="I1852" s="21"/>
      <c r="J1852" s="21"/>
      <c r="L1852">
        <f>IF(SUM($B$3:B1851) + B1852 &gt; $J$25, IF(SUM($B$3:B1851) &lt; $J$25, $J$25 - SUM($B$3:B1851), 0), B1852)</f>
        <v>0</v>
      </c>
      <c r="M1852">
        <f t="shared" si="118"/>
        <v>0</v>
      </c>
    </row>
    <row r="1853" spans="1:13" x14ac:dyDescent="0.25">
      <c r="A1853" s="21">
        <v>1851</v>
      </c>
      <c r="B1853" s="37">
        <f>IFERROR(VLOOKUP(A1853,Inventory!$A$5:$B$5011, 2, FALSE),0)</f>
        <v>0</v>
      </c>
      <c r="C1853" s="66">
        <f t="shared" si="119"/>
        <v>0</v>
      </c>
      <c r="D1853" s="67"/>
      <c r="E1853" s="66" t="str">
        <f t="shared" si="120"/>
        <v/>
      </c>
      <c r="F1853" s="67"/>
      <c r="G1853" s="38" t="e">
        <f t="shared" si="121"/>
        <v>#VALUE!</v>
      </c>
      <c r="H1853" s="39"/>
      <c r="I1853" s="21"/>
      <c r="J1853" s="21"/>
      <c r="L1853">
        <f>IF(SUM($B$3:B1852) + B1853 &gt; $J$25, IF(SUM($B$3:B1852) &lt; $J$25, $J$25 - SUM($B$3:B1852), 0), B1853)</f>
        <v>0</v>
      </c>
      <c r="M1853">
        <f t="shared" si="118"/>
        <v>0</v>
      </c>
    </row>
    <row r="1854" spans="1:13" x14ac:dyDescent="0.25">
      <c r="A1854" s="21">
        <v>1852</v>
      </c>
      <c r="B1854" s="37">
        <f>IFERROR(VLOOKUP(A1854,Inventory!$A$5:$B$5011, 2, FALSE),0)</f>
        <v>0</v>
      </c>
      <c r="C1854" s="66">
        <f t="shared" si="119"/>
        <v>0</v>
      </c>
      <c r="D1854" s="67"/>
      <c r="E1854" s="66" t="str">
        <f t="shared" si="120"/>
        <v/>
      </c>
      <c r="F1854" s="67"/>
      <c r="G1854" s="38" t="e">
        <f t="shared" si="121"/>
        <v>#VALUE!</v>
      </c>
      <c r="H1854" s="39"/>
      <c r="I1854" s="21"/>
      <c r="J1854" s="21"/>
      <c r="L1854">
        <f>IF(SUM($B$3:B1853) + B1854 &gt; $J$25, IF(SUM($B$3:B1853) &lt; $J$25, $J$25 - SUM($B$3:B1853), 0), B1854)</f>
        <v>0</v>
      </c>
      <c r="M1854">
        <f t="shared" si="118"/>
        <v>0</v>
      </c>
    </row>
    <row r="1855" spans="1:13" x14ac:dyDescent="0.25">
      <c r="A1855" s="21">
        <v>1853</v>
      </c>
      <c r="B1855" s="37">
        <f>IFERROR(VLOOKUP(A1855,Inventory!$A$5:$B$5011, 2, FALSE),0)</f>
        <v>0</v>
      </c>
      <c r="C1855" s="66">
        <f t="shared" si="119"/>
        <v>0</v>
      </c>
      <c r="D1855" s="67"/>
      <c r="E1855" s="66" t="str">
        <f t="shared" si="120"/>
        <v/>
      </c>
      <c r="F1855" s="67"/>
      <c r="G1855" s="38" t="e">
        <f t="shared" si="121"/>
        <v>#VALUE!</v>
      </c>
      <c r="H1855" s="39"/>
      <c r="I1855" s="21"/>
      <c r="J1855" s="21"/>
      <c r="L1855">
        <f>IF(SUM($B$3:B1854) + B1855 &gt; $J$25, IF(SUM($B$3:B1854) &lt; $J$25, $J$25 - SUM($B$3:B1854), 0), B1855)</f>
        <v>0</v>
      </c>
      <c r="M1855">
        <f t="shared" si="118"/>
        <v>0</v>
      </c>
    </row>
    <row r="1856" spans="1:13" x14ac:dyDescent="0.25">
      <c r="A1856" s="21">
        <v>1854</v>
      </c>
      <c r="B1856" s="37">
        <f>IFERROR(VLOOKUP(A1856,Inventory!$A$5:$B$5011, 2, FALSE),0)</f>
        <v>0</v>
      </c>
      <c r="C1856" s="66">
        <f t="shared" si="119"/>
        <v>0</v>
      </c>
      <c r="D1856" s="67"/>
      <c r="E1856" s="66" t="str">
        <f t="shared" si="120"/>
        <v/>
      </c>
      <c r="F1856" s="67"/>
      <c r="G1856" s="38" t="e">
        <f t="shared" si="121"/>
        <v>#VALUE!</v>
      </c>
      <c r="H1856" s="39"/>
      <c r="I1856" s="21"/>
      <c r="J1856" s="21"/>
      <c r="L1856">
        <f>IF(SUM($B$3:B1855) + B1856 &gt; $J$25, IF(SUM($B$3:B1855) &lt; $J$25, $J$25 - SUM($B$3:B1855), 0), B1856)</f>
        <v>0</v>
      </c>
      <c r="M1856">
        <f t="shared" si="118"/>
        <v>0</v>
      </c>
    </row>
    <row r="1857" spans="1:13" x14ac:dyDescent="0.25">
      <c r="A1857" s="21">
        <v>1855</v>
      </c>
      <c r="B1857" s="37">
        <f>IFERROR(VLOOKUP(A1857,Inventory!$A$5:$B$5011, 2, FALSE),0)</f>
        <v>0</v>
      </c>
      <c r="C1857" s="66">
        <f t="shared" si="119"/>
        <v>0</v>
      </c>
      <c r="D1857" s="67"/>
      <c r="E1857" s="66" t="str">
        <f t="shared" si="120"/>
        <v/>
      </c>
      <c r="F1857" s="67"/>
      <c r="G1857" s="38" t="e">
        <f t="shared" si="121"/>
        <v>#VALUE!</v>
      </c>
      <c r="H1857" s="39"/>
      <c r="I1857" s="21"/>
      <c r="J1857" s="21"/>
      <c r="L1857">
        <f>IF(SUM($B$3:B1856) + B1857 &gt; $J$25, IF(SUM($B$3:B1856) &lt; $J$25, $J$25 - SUM($B$3:B1856), 0), B1857)</f>
        <v>0</v>
      </c>
      <c r="M1857">
        <f t="shared" si="118"/>
        <v>0</v>
      </c>
    </row>
    <row r="1858" spans="1:13" x14ac:dyDescent="0.25">
      <c r="A1858" s="21">
        <v>1856</v>
      </c>
      <c r="B1858" s="37">
        <f>IFERROR(VLOOKUP(A1858,Inventory!$A$5:$B$5011, 2, FALSE),0)</f>
        <v>0</v>
      </c>
      <c r="C1858" s="66">
        <f t="shared" si="119"/>
        <v>0</v>
      </c>
      <c r="D1858" s="67"/>
      <c r="E1858" s="66" t="str">
        <f t="shared" si="120"/>
        <v/>
      </c>
      <c r="F1858" s="67"/>
      <c r="G1858" s="38" t="e">
        <f t="shared" si="121"/>
        <v>#VALUE!</v>
      </c>
      <c r="H1858" s="39"/>
      <c r="I1858" s="21"/>
      <c r="J1858" s="21"/>
      <c r="L1858">
        <f>IF(SUM($B$3:B1857) + B1858 &gt; $J$25, IF(SUM($B$3:B1857) &lt; $J$25, $J$25 - SUM($B$3:B1857), 0), B1858)</f>
        <v>0</v>
      </c>
      <c r="M1858">
        <f t="shared" si="118"/>
        <v>0</v>
      </c>
    </row>
    <row r="1859" spans="1:13" x14ac:dyDescent="0.25">
      <c r="A1859" s="21">
        <v>1857</v>
      </c>
      <c r="B1859" s="37">
        <f>IFERROR(VLOOKUP(A1859,Inventory!$A$5:$B$5011, 2, FALSE),0)</f>
        <v>0</v>
      </c>
      <c r="C1859" s="66">
        <f t="shared" si="119"/>
        <v>0</v>
      </c>
      <c r="D1859" s="67"/>
      <c r="E1859" s="66" t="str">
        <f t="shared" si="120"/>
        <v/>
      </c>
      <c r="F1859" s="67"/>
      <c r="G1859" s="38" t="e">
        <f t="shared" si="121"/>
        <v>#VALUE!</v>
      </c>
      <c r="H1859" s="39"/>
      <c r="I1859" s="21"/>
      <c r="J1859" s="21"/>
      <c r="L1859">
        <f>IF(SUM($B$3:B1858) + B1859 &gt; $J$25, IF(SUM($B$3:B1858) &lt; $J$25, $J$25 - SUM($B$3:B1858), 0), B1859)</f>
        <v>0</v>
      </c>
      <c r="M1859">
        <f t="shared" si="118"/>
        <v>0</v>
      </c>
    </row>
    <row r="1860" spans="1:13" x14ac:dyDescent="0.25">
      <c r="A1860" s="21">
        <v>1858</v>
      </c>
      <c r="B1860" s="37">
        <f>IFERROR(VLOOKUP(A1860,Inventory!$A$5:$B$5011, 2, FALSE),0)</f>
        <v>0</v>
      </c>
      <c r="C1860" s="66">
        <f t="shared" si="119"/>
        <v>0</v>
      </c>
      <c r="D1860" s="67"/>
      <c r="E1860" s="66" t="str">
        <f t="shared" si="120"/>
        <v/>
      </c>
      <c r="F1860" s="67"/>
      <c r="G1860" s="38" t="e">
        <f t="shared" si="121"/>
        <v>#VALUE!</v>
      </c>
      <c r="H1860" s="39"/>
      <c r="I1860" s="21"/>
      <c r="J1860" s="21"/>
      <c r="L1860">
        <f>IF(SUM($B$3:B1859) + B1860 &gt; $J$25, IF(SUM($B$3:B1859) &lt; $J$25, $J$25 - SUM($B$3:B1859), 0), B1860)</f>
        <v>0</v>
      </c>
      <c r="M1860">
        <f t="shared" si="118"/>
        <v>0</v>
      </c>
    </row>
    <row r="1861" spans="1:13" x14ac:dyDescent="0.25">
      <c r="A1861" s="21">
        <v>1859</v>
      </c>
      <c r="B1861" s="37">
        <f>IFERROR(VLOOKUP(A1861,Inventory!$A$5:$B$5011, 2, FALSE),0)</f>
        <v>0</v>
      </c>
      <c r="C1861" s="66">
        <f t="shared" si="119"/>
        <v>0</v>
      </c>
      <c r="D1861" s="67"/>
      <c r="E1861" s="66" t="str">
        <f t="shared" si="120"/>
        <v/>
      </c>
      <c r="F1861" s="67"/>
      <c r="G1861" s="38" t="e">
        <f t="shared" si="121"/>
        <v>#VALUE!</v>
      </c>
      <c r="H1861" s="39"/>
      <c r="I1861" s="21"/>
      <c r="J1861" s="21"/>
      <c r="L1861">
        <f>IF(SUM($B$3:B1860) + B1861 &gt; $J$25, IF(SUM($B$3:B1860) &lt; $J$25, $J$25 - SUM($B$3:B1860), 0), B1861)</f>
        <v>0</v>
      </c>
      <c r="M1861">
        <f t="shared" ref="M1861:M1924" si="122">IF(L1860&gt;=$J$25,L1861,(L1861+L1860))</f>
        <v>0</v>
      </c>
    </row>
    <row r="1862" spans="1:13" x14ac:dyDescent="0.25">
      <c r="A1862" s="21">
        <v>1860</v>
      </c>
      <c r="B1862" s="37">
        <f>IFERROR(VLOOKUP(A1862,Inventory!$A$5:$B$5011, 2, FALSE),0)</f>
        <v>0</v>
      </c>
      <c r="C1862" s="66">
        <f t="shared" si="119"/>
        <v>0</v>
      </c>
      <c r="D1862" s="67"/>
      <c r="E1862" s="66" t="str">
        <f t="shared" si="120"/>
        <v/>
      </c>
      <c r="F1862" s="67"/>
      <c r="G1862" s="38" t="e">
        <f t="shared" si="121"/>
        <v>#VALUE!</v>
      </c>
      <c r="H1862" s="39"/>
      <c r="I1862" s="21"/>
      <c r="J1862" s="21"/>
      <c r="L1862">
        <f>IF(SUM($B$3:B1861) + B1862 &gt; $J$25, IF(SUM($B$3:B1861) &lt; $J$25, $J$25 - SUM($B$3:B1861), 0), B1862)</f>
        <v>0</v>
      </c>
      <c r="M1862">
        <f t="shared" si="122"/>
        <v>0</v>
      </c>
    </row>
    <row r="1863" spans="1:13" x14ac:dyDescent="0.25">
      <c r="A1863" s="21">
        <v>1861</v>
      </c>
      <c r="B1863" s="37">
        <f>IFERROR(VLOOKUP(A1863,Inventory!$A$5:$B$5011, 2, FALSE),0)</f>
        <v>0</v>
      </c>
      <c r="C1863" s="66">
        <f t="shared" si="119"/>
        <v>0</v>
      </c>
      <c r="D1863" s="67"/>
      <c r="E1863" s="66" t="str">
        <f t="shared" si="120"/>
        <v/>
      </c>
      <c r="F1863" s="67"/>
      <c r="G1863" s="38" t="e">
        <f t="shared" si="121"/>
        <v>#VALUE!</v>
      </c>
      <c r="H1863" s="39"/>
      <c r="I1863" s="21"/>
      <c r="J1863" s="21"/>
      <c r="L1863">
        <f>IF(SUM($B$3:B1862) + B1863 &gt; $J$25, IF(SUM($B$3:B1862) &lt; $J$25, $J$25 - SUM($B$3:B1862), 0), B1863)</f>
        <v>0</v>
      </c>
      <c r="M1863">
        <f t="shared" si="122"/>
        <v>0</v>
      </c>
    </row>
    <row r="1864" spans="1:13" x14ac:dyDescent="0.25">
      <c r="A1864" s="21">
        <v>1862</v>
      </c>
      <c r="B1864" s="37">
        <f>IFERROR(VLOOKUP(A1864,Inventory!$A$5:$B$5011, 2, FALSE),0)</f>
        <v>0</v>
      </c>
      <c r="C1864" s="66">
        <f t="shared" si="119"/>
        <v>0</v>
      </c>
      <c r="D1864" s="67"/>
      <c r="E1864" s="66" t="str">
        <f t="shared" si="120"/>
        <v/>
      </c>
      <c r="F1864" s="67"/>
      <c r="G1864" s="38" t="e">
        <f t="shared" si="121"/>
        <v>#VALUE!</v>
      </c>
      <c r="H1864" s="39"/>
      <c r="I1864" s="21"/>
      <c r="J1864" s="21"/>
      <c r="L1864">
        <f>IF(SUM($B$3:B1863) + B1864 &gt; $J$25, IF(SUM($B$3:B1863) &lt; $J$25, $J$25 - SUM($B$3:B1863), 0), B1864)</f>
        <v>0</v>
      </c>
      <c r="M1864">
        <f t="shared" si="122"/>
        <v>0</v>
      </c>
    </row>
    <row r="1865" spans="1:13" x14ac:dyDescent="0.25">
      <c r="A1865" s="21">
        <v>1863</v>
      </c>
      <c r="B1865" s="37">
        <f>IFERROR(VLOOKUP(A1865,Inventory!$A$5:$B$5011, 2, FALSE),0)</f>
        <v>0</v>
      </c>
      <c r="C1865" s="66">
        <f t="shared" si="119"/>
        <v>0</v>
      </c>
      <c r="D1865" s="67"/>
      <c r="E1865" s="66" t="str">
        <f t="shared" si="120"/>
        <v/>
      </c>
      <c r="F1865" s="67"/>
      <c r="G1865" s="38" t="e">
        <f t="shared" si="121"/>
        <v>#VALUE!</v>
      </c>
      <c r="H1865" s="39"/>
      <c r="I1865" s="21"/>
      <c r="J1865" s="21"/>
      <c r="L1865">
        <f>IF(SUM($B$3:B1864) + B1865 &gt; $J$25, IF(SUM($B$3:B1864) &lt; $J$25, $J$25 - SUM($B$3:B1864), 0), B1865)</f>
        <v>0</v>
      </c>
      <c r="M1865">
        <f t="shared" si="122"/>
        <v>0</v>
      </c>
    </row>
    <row r="1866" spans="1:13" x14ac:dyDescent="0.25">
      <c r="A1866" s="21">
        <v>1864</v>
      </c>
      <c r="B1866" s="37">
        <f>IFERROR(VLOOKUP(A1866,Inventory!$A$5:$B$5011, 2, FALSE),0)</f>
        <v>0</v>
      </c>
      <c r="C1866" s="66">
        <f t="shared" si="119"/>
        <v>0</v>
      </c>
      <c r="D1866" s="67"/>
      <c r="E1866" s="66" t="str">
        <f t="shared" si="120"/>
        <v/>
      </c>
      <c r="F1866" s="67"/>
      <c r="G1866" s="38" t="e">
        <f t="shared" si="121"/>
        <v>#VALUE!</v>
      </c>
      <c r="H1866" s="39"/>
      <c r="I1866" s="21"/>
      <c r="J1866" s="21"/>
      <c r="L1866">
        <f>IF(SUM($B$3:B1865) + B1866 &gt; $J$25, IF(SUM($B$3:B1865) &lt; $J$25, $J$25 - SUM($B$3:B1865), 0), B1866)</f>
        <v>0</v>
      </c>
      <c r="M1866">
        <f t="shared" si="122"/>
        <v>0</v>
      </c>
    </row>
    <row r="1867" spans="1:13" x14ac:dyDescent="0.25">
      <c r="A1867" s="21">
        <v>1865</v>
      </c>
      <c r="B1867" s="37">
        <f>IFERROR(VLOOKUP(A1867,Inventory!$A$5:$B$5011, 2, FALSE),0)</f>
        <v>0</v>
      </c>
      <c r="C1867" s="66">
        <f t="shared" si="119"/>
        <v>0</v>
      </c>
      <c r="D1867" s="67"/>
      <c r="E1867" s="66" t="str">
        <f t="shared" si="120"/>
        <v/>
      </c>
      <c r="F1867" s="67"/>
      <c r="G1867" s="38" t="e">
        <f t="shared" si="121"/>
        <v>#VALUE!</v>
      </c>
      <c r="H1867" s="39"/>
      <c r="I1867" s="21"/>
      <c r="J1867" s="21"/>
      <c r="L1867">
        <f>IF(SUM($B$3:B1866) + B1867 &gt; $J$25, IF(SUM($B$3:B1866) &lt; $J$25, $J$25 - SUM($B$3:B1866), 0), B1867)</f>
        <v>0</v>
      </c>
      <c r="M1867">
        <f t="shared" si="122"/>
        <v>0</v>
      </c>
    </row>
    <row r="1868" spans="1:13" x14ac:dyDescent="0.25">
      <c r="A1868" s="21">
        <v>1866</v>
      </c>
      <c r="B1868" s="37">
        <f>IFERROR(VLOOKUP(A1868,Inventory!$A$5:$B$5011, 2, FALSE),0)</f>
        <v>0</v>
      </c>
      <c r="C1868" s="66">
        <f t="shared" si="119"/>
        <v>0</v>
      </c>
      <c r="D1868" s="67"/>
      <c r="E1868" s="66" t="str">
        <f t="shared" si="120"/>
        <v/>
      </c>
      <c r="F1868" s="67"/>
      <c r="G1868" s="38" t="e">
        <f t="shared" si="121"/>
        <v>#VALUE!</v>
      </c>
      <c r="H1868" s="39"/>
      <c r="I1868" s="21"/>
      <c r="J1868" s="21"/>
      <c r="L1868">
        <f>IF(SUM($B$3:B1867) + B1868 &gt; $J$25, IF(SUM($B$3:B1867) &lt; $J$25, $J$25 - SUM($B$3:B1867), 0), B1868)</f>
        <v>0</v>
      </c>
      <c r="M1868">
        <f t="shared" si="122"/>
        <v>0</v>
      </c>
    </row>
    <row r="1869" spans="1:13" x14ac:dyDescent="0.25">
      <c r="A1869" s="21">
        <v>1867</v>
      </c>
      <c r="B1869" s="37">
        <f>IFERROR(VLOOKUP(A1869,Inventory!$A$5:$B$5011, 2, FALSE),0)</f>
        <v>0</v>
      </c>
      <c r="C1869" s="66">
        <f t="shared" si="119"/>
        <v>0</v>
      </c>
      <c r="D1869" s="67"/>
      <c r="E1869" s="66" t="str">
        <f t="shared" si="120"/>
        <v/>
      </c>
      <c r="F1869" s="67"/>
      <c r="G1869" s="38" t="e">
        <f t="shared" si="121"/>
        <v>#VALUE!</v>
      </c>
      <c r="H1869" s="39"/>
      <c r="I1869" s="21"/>
      <c r="J1869" s="21"/>
      <c r="L1869">
        <f>IF(SUM($B$3:B1868) + B1869 &gt; $J$25, IF(SUM($B$3:B1868) &lt; $J$25, $J$25 - SUM($B$3:B1868), 0), B1869)</f>
        <v>0</v>
      </c>
      <c r="M1869">
        <f t="shared" si="122"/>
        <v>0</v>
      </c>
    </row>
    <row r="1870" spans="1:13" x14ac:dyDescent="0.25">
      <c r="A1870" s="21">
        <v>1868</v>
      </c>
      <c r="B1870" s="37">
        <f>IFERROR(VLOOKUP(A1870,Inventory!$A$5:$B$5011, 2, FALSE),0)</f>
        <v>0</v>
      </c>
      <c r="C1870" s="66">
        <f t="shared" si="119"/>
        <v>0</v>
      </c>
      <c r="D1870" s="67"/>
      <c r="E1870" s="66" t="str">
        <f t="shared" si="120"/>
        <v/>
      </c>
      <c r="F1870" s="67"/>
      <c r="G1870" s="38" t="e">
        <f t="shared" si="121"/>
        <v>#VALUE!</v>
      </c>
      <c r="H1870" s="39"/>
      <c r="I1870" s="21"/>
      <c r="J1870" s="21"/>
      <c r="L1870">
        <f>IF(SUM($B$3:B1869) + B1870 &gt; $J$25, IF(SUM($B$3:B1869) &lt; $J$25, $J$25 - SUM($B$3:B1869), 0), B1870)</f>
        <v>0</v>
      </c>
      <c r="M1870">
        <f t="shared" si="122"/>
        <v>0</v>
      </c>
    </row>
    <row r="1871" spans="1:13" x14ac:dyDescent="0.25">
      <c r="A1871" s="21">
        <v>1869</v>
      </c>
      <c r="B1871" s="37">
        <f>IFERROR(VLOOKUP(A1871,Inventory!$A$5:$B$5011, 2, FALSE),0)</f>
        <v>0</v>
      </c>
      <c r="C1871" s="66">
        <f t="shared" si="119"/>
        <v>0</v>
      </c>
      <c r="D1871" s="67"/>
      <c r="E1871" s="66" t="str">
        <f t="shared" si="120"/>
        <v/>
      </c>
      <c r="F1871" s="67"/>
      <c r="G1871" s="38" t="e">
        <f t="shared" si="121"/>
        <v>#VALUE!</v>
      </c>
      <c r="H1871" s="39"/>
      <c r="I1871" s="21"/>
      <c r="J1871" s="21"/>
      <c r="L1871">
        <f>IF(SUM($B$3:B1870) + B1871 &gt; $J$25, IF(SUM($B$3:B1870) &lt; $J$25, $J$25 - SUM($B$3:B1870), 0), B1871)</f>
        <v>0</v>
      </c>
      <c r="M1871">
        <f t="shared" si="122"/>
        <v>0</v>
      </c>
    </row>
    <row r="1872" spans="1:13" x14ac:dyDescent="0.25">
      <c r="A1872" s="21">
        <v>1870</v>
      </c>
      <c r="B1872" s="37">
        <f>IFERROR(VLOOKUP(A1872,Inventory!$A$5:$B$5011, 2, FALSE),0)</f>
        <v>0</v>
      </c>
      <c r="C1872" s="66">
        <f t="shared" si="119"/>
        <v>0</v>
      </c>
      <c r="D1872" s="67"/>
      <c r="E1872" s="66" t="str">
        <f t="shared" si="120"/>
        <v/>
      </c>
      <c r="F1872" s="67"/>
      <c r="G1872" s="38" t="e">
        <f t="shared" si="121"/>
        <v>#VALUE!</v>
      </c>
      <c r="H1872" s="39"/>
      <c r="I1872" s="21"/>
      <c r="J1872" s="21"/>
      <c r="L1872">
        <f>IF(SUM($B$3:B1871) + B1872 &gt; $J$25, IF(SUM($B$3:B1871) &lt; $J$25, $J$25 - SUM($B$3:B1871), 0), B1872)</f>
        <v>0</v>
      </c>
      <c r="M1872">
        <f t="shared" si="122"/>
        <v>0</v>
      </c>
    </row>
    <row r="1873" spans="1:13" x14ac:dyDescent="0.25">
      <c r="A1873" s="21">
        <v>1871</v>
      </c>
      <c r="B1873" s="37">
        <f>IFERROR(VLOOKUP(A1873,Inventory!$A$5:$B$5011, 2, FALSE),0)</f>
        <v>0</v>
      </c>
      <c r="C1873" s="66">
        <f t="shared" si="119"/>
        <v>0</v>
      </c>
      <c r="D1873" s="67"/>
      <c r="E1873" s="66" t="str">
        <f t="shared" si="120"/>
        <v/>
      </c>
      <c r="F1873" s="67"/>
      <c r="G1873" s="38" t="e">
        <f t="shared" si="121"/>
        <v>#VALUE!</v>
      </c>
      <c r="H1873" s="39"/>
      <c r="I1873" s="21"/>
      <c r="J1873" s="21"/>
      <c r="L1873">
        <f>IF(SUM($B$3:B1872) + B1873 &gt; $J$25, IF(SUM($B$3:B1872) &lt; $J$25, $J$25 - SUM($B$3:B1872), 0), B1873)</f>
        <v>0</v>
      </c>
      <c r="M1873">
        <f t="shared" si="122"/>
        <v>0</v>
      </c>
    </row>
    <row r="1874" spans="1:13" x14ac:dyDescent="0.25">
      <c r="A1874" s="21">
        <v>1872</v>
      </c>
      <c r="B1874" s="37">
        <f>IFERROR(VLOOKUP(A1874,Inventory!$A$5:$B$5011, 2, FALSE),0)</f>
        <v>0</v>
      </c>
      <c r="C1874" s="66">
        <f t="shared" si="119"/>
        <v>0</v>
      </c>
      <c r="D1874" s="67"/>
      <c r="E1874" s="66" t="str">
        <f t="shared" si="120"/>
        <v/>
      </c>
      <c r="F1874" s="67"/>
      <c r="G1874" s="38" t="e">
        <f t="shared" si="121"/>
        <v>#VALUE!</v>
      </c>
      <c r="H1874" s="39"/>
      <c r="I1874" s="21"/>
      <c r="J1874" s="21"/>
      <c r="L1874">
        <f>IF(SUM($B$3:B1873) + B1874 &gt; $J$25, IF(SUM($B$3:B1873) &lt; $J$25, $J$25 - SUM($B$3:B1873), 0), B1874)</f>
        <v>0</v>
      </c>
      <c r="M1874">
        <f t="shared" si="122"/>
        <v>0</v>
      </c>
    </row>
    <row r="1875" spans="1:13" x14ac:dyDescent="0.25">
      <c r="A1875" s="21">
        <v>1873</v>
      </c>
      <c r="B1875" s="37">
        <f>IFERROR(VLOOKUP(A1875,Inventory!$A$5:$B$5011, 2, FALSE),0)</f>
        <v>0</v>
      </c>
      <c r="C1875" s="66">
        <f t="shared" si="119"/>
        <v>0</v>
      </c>
      <c r="D1875" s="67"/>
      <c r="E1875" s="66" t="str">
        <f t="shared" si="120"/>
        <v/>
      </c>
      <c r="F1875" s="67"/>
      <c r="G1875" s="38" t="e">
        <f t="shared" si="121"/>
        <v>#VALUE!</v>
      </c>
      <c r="H1875" s="39"/>
      <c r="I1875" s="21"/>
      <c r="J1875" s="21"/>
      <c r="L1875">
        <f>IF(SUM($B$3:B1874) + B1875 &gt; $J$25, IF(SUM($B$3:B1874) &lt; $J$25, $J$25 - SUM($B$3:B1874), 0), B1875)</f>
        <v>0</v>
      </c>
      <c r="M1875">
        <f t="shared" si="122"/>
        <v>0</v>
      </c>
    </row>
    <row r="1876" spans="1:13" x14ac:dyDescent="0.25">
      <c r="A1876" s="21">
        <v>1874</v>
      </c>
      <c r="B1876" s="37">
        <f>IFERROR(VLOOKUP(A1876,Inventory!$A$5:$B$5011, 2, FALSE),0)</f>
        <v>0</v>
      </c>
      <c r="C1876" s="66">
        <f t="shared" si="119"/>
        <v>0</v>
      </c>
      <c r="D1876" s="67"/>
      <c r="E1876" s="66" t="str">
        <f t="shared" si="120"/>
        <v/>
      </c>
      <c r="F1876" s="67"/>
      <c r="G1876" s="38" t="e">
        <f t="shared" si="121"/>
        <v>#VALUE!</v>
      </c>
      <c r="H1876" s="39"/>
      <c r="I1876" s="21"/>
      <c r="J1876" s="21"/>
      <c r="L1876">
        <f>IF(SUM($B$3:B1875) + B1876 &gt; $J$25, IF(SUM($B$3:B1875) &lt; $J$25, $J$25 - SUM($B$3:B1875), 0), B1876)</f>
        <v>0</v>
      </c>
      <c r="M1876">
        <f t="shared" si="122"/>
        <v>0</v>
      </c>
    </row>
    <row r="1877" spans="1:13" x14ac:dyDescent="0.25">
      <c r="A1877" s="21">
        <v>1875</v>
      </c>
      <c r="B1877" s="37">
        <f>IFERROR(VLOOKUP(A1877,Inventory!$A$5:$B$5011, 2, FALSE),0)</f>
        <v>0</v>
      </c>
      <c r="C1877" s="66">
        <f t="shared" si="119"/>
        <v>0</v>
      </c>
      <c r="D1877" s="67"/>
      <c r="E1877" s="66" t="str">
        <f t="shared" si="120"/>
        <v/>
      </c>
      <c r="F1877" s="67"/>
      <c r="G1877" s="38" t="e">
        <f t="shared" si="121"/>
        <v>#VALUE!</v>
      </c>
      <c r="H1877" s="39"/>
      <c r="I1877" s="21"/>
      <c r="J1877" s="21"/>
      <c r="L1877">
        <f>IF(SUM($B$3:B1876) + B1877 &gt; $J$25, IF(SUM($B$3:B1876) &lt; $J$25, $J$25 - SUM($B$3:B1876), 0), B1877)</f>
        <v>0</v>
      </c>
      <c r="M1877">
        <f t="shared" si="122"/>
        <v>0</v>
      </c>
    </row>
    <row r="1878" spans="1:13" x14ac:dyDescent="0.25">
      <c r="A1878" s="21">
        <v>1876</v>
      </c>
      <c r="B1878" s="37">
        <f>IFERROR(VLOOKUP(A1878,Inventory!$A$5:$B$5011, 2, FALSE),0)</f>
        <v>0</v>
      </c>
      <c r="C1878" s="66">
        <f t="shared" si="119"/>
        <v>0</v>
      </c>
      <c r="D1878" s="67"/>
      <c r="E1878" s="66" t="str">
        <f t="shared" si="120"/>
        <v/>
      </c>
      <c r="F1878" s="67"/>
      <c r="G1878" s="38" t="e">
        <f t="shared" si="121"/>
        <v>#VALUE!</v>
      </c>
      <c r="H1878" s="39"/>
      <c r="I1878" s="21"/>
      <c r="J1878" s="21"/>
      <c r="L1878">
        <f>IF(SUM($B$3:B1877) + B1878 &gt; $J$25, IF(SUM($B$3:B1877) &lt; $J$25, $J$25 - SUM($B$3:B1877), 0), B1878)</f>
        <v>0</v>
      </c>
      <c r="M1878">
        <f t="shared" si="122"/>
        <v>0</v>
      </c>
    </row>
    <row r="1879" spans="1:13" x14ac:dyDescent="0.25">
      <c r="A1879" s="21">
        <v>1877</v>
      </c>
      <c r="B1879" s="37">
        <f>IFERROR(VLOOKUP(A1879,Inventory!$A$5:$B$5011, 2, FALSE),0)</f>
        <v>0</v>
      </c>
      <c r="C1879" s="66">
        <f t="shared" si="119"/>
        <v>0</v>
      </c>
      <c r="D1879" s="67"/>
      <c r="E1879" s="66" t="str">
        <f t="shared" si="120"/>
        <v/>
      </c>
      <c r="F1879" s="67"/>
      <c r="G1879" s="38" t="e">
        <f t="shared" si="121"/>
        <v>#VALUE!</v>
      </c>
      <c r="H1879" s="39"/>
      <c r="I1879" s="21"/>
      <c r="J1879" s="21"/>
      <c r="L1879">
        <f>IF(SUM($B$3:B1878) + B1879 &gt; $J$25, IF(SUM($B$3:B1878) &lt; $J$25, $J$25 - SUM($B$3:B1878), 0), B1879)</f>
        <v>0</v>
      </c>
      <c r="M1879">
        <f t="shared" si="122"/>
        <v>0</v>
      </c>
    </row>
    <row r="1880" spans="1:13" x14ac:dyDescent="0.25">
      <c r="A1880" s="21">
        <v>1878</v>
      </c>
      <c r="B1880" s="37">
        <f>IFERROR(VLOOKUP(A1880,Inventory!$A$5:$B$5011, 2, FALSE),0)</f>
        <v>0</v>
      </c>
      <c r="C1880" s="66">
        <f t="shared" si="119"/>
        <v>0</v>
      </c>
      <c r="D1880" s="67"/>
      <c r="E1880" s="66" t="str">
        <f t="shared" si="120"/>
        <v/>
      </c>
      <c r="F1880" s="67"/>
      <c r="G1880" s="38" t="e">
        <f t="shared" si="121"/>
        <v>#VALUE!</v>
      </c>
      <c r="H1880" s="39"/>
      <c r="I1880" s="21"/>
      <c r="J1880" s="21"/>
      <c r="L1880">
        <f>IF(SUM($B$3:B1879) + B1880 &gt; $J$25, IF(SUM($B$3:B1879) &lt; $J$25, $J$25 - SUM($B$3:B1879), 0), B1880)</f>
        <v>0</v>
      </c>
      <c r="M1880">
        <f t="shared" si="122"/>
        <v>0</v>
      </c>
    </row>
    <row r="1881" spans="1:13" x14ac:dyDescent="0.25">
      <c r="A1881" s="21">
        <v>1879</v>
      </c>
      <c r="B1881" s="37">
        <f>IFERROR(VLOOKUP(A1881,Inventory!$A$5:$B$5011, 2, FALSE),0)</f>
        <v>0</v>
      </c>
      <c r="C1881" s="66">
        <f t="shared" ref="C1881:C1944" si="123">IF(L1881&gt;0,B1881,0)</f>
        <v>0</v>
      </c>
      <c r="D1881" s="67"/>
      <c r="E1881" s="66" t="str">
        <f t="shared" ref="E1881:E1944" si="124">IF(AND(C1881&gt;=6,C1881&lt;10),1, IF(AND(C1881&gt;=10,C1881&lt;20),2,IF(C1881&gt;=20,4,"")))</f>
        <v/>
      </c>
      <c r="F1881" s="67"/>
      <c r="G1881" s="38" t="e">
        <f t="shared" ref="G1881:G1944" si="125">IF(ISBLANK(C1881),"",E1881*600)</f>
        <v>#VALUE!</v>
      </c>
      <c r="H1881" s="39"/>
      <c r="I1881" s="21"/>
      <c r="J1881" s="21"/>
      <c r="L1881">
        <f>IF(SUM($B$3:B1880) + B1881 &gt; $J$25, IF(SUM($B$3:B1880) &lt; $J$25, $J$25 - SUM($B$3:B1880), 0), B1881)</f>
        <v>0</v>
      </c>
      <c r="M1881">
        <f t="shared" si="122"/>
        <v>0</v>
      </c>
    </row>
    <row r="1882" spans="1:13" x14ac:dyDescent="0.25">
      <c r="A1882" s="21">
        <v>1880</v>
      </c>
      <c r="B1882" s="37">
        <f>IFERROR(VLOOKUP(A1882,Inventory!$A$5:$B$5011, 2, FALSE),0)</f>
        <v>0</v>
      </c>
      <c r="C1882" s="66">
        <f t="shared" si="123"/>
        <v>0</v>
      </c>
      <c r="D1882" s="67"/>
      <c r="E1882" s="66" t="str">
        <f t="shared" si="124"/>
        <v/>
      </c>
      <c r="F1882" s="67"/>
      <c r="G1882" s="38" t="e">
        <f t="shared" si="125"/>
        <v>#VALUE!</v>
      </c>
      <c r="H1882" s="39"/>
      <c r="I1882" s="21"/>
      <c r="J1882" s="21"/>
      <c r="L1882">
        <f>IF(SUM($B$3:B1881) + B1882 &gt; $J$25, IF(SUM($B$3:B1881) &lt; $J$25, $J$25 - SUM($B$3:B1881), 0), B1882)</f>
        <v>0</v>
      </c>
      <c r="M1882">
        <f t="shared" si="122"/>
        <v>0</v>
      </c>
    </row>
    <row r="1883" spans="1:13" x14ac:dyDescent="0.25">
      <c r="A1883" s="21">
        <v>1881</v>
      </c>
      <c r="B1883" s="37">
        <f>IFERROR(VLOOKUP(A1883,Inventory!$A$5:$B$5011, 2, FALSE),0)</f>
        <v>0</v>
      </c>
      <c r="C1883" s="66">
        <f t="shared" si="123"/>
        <v>0</v>
      </c>
      <c r="D1883" s="67"/>
      <c r="E1883" s="66" t="str">
        <f t="shared" si="124"/>
        <v/>
      </c>
      <c r="F1883" s="67"/>
      <c r="G1883" s="38" t="e">
        <f t="shared" si="125"/>
        <v>#VALUE!</v>
      </c>
      <c r="H1883" s="39"/>
      <c r="I1883" s="21"/>
      <c r="J1883" s="21"/>
      <c r="L1883">
        <f>IF(SUM($B$3:B1882) + B1883 &gt; $J$25, IF(SUM($B$3:B1882) &lt; $J$25, $J$25 - SUM($B$3:B1882), 0), B1883)</f>
        <v>0</v>
      </c>
      <c r="M1883">
        <f t="shared" si="122"/>
        <v>0</v>
      </c>
    </row>
    <row r="1884" spans="1:13" x14ac:dyDescent="0.25">
      <c r="A1884" s="21">
        <v>1882</v>
      </c>
      <c r="B1884" s="37">
        <f>IFERROR(VLOOKUP(A1884,Inventory!$A$5:$B$5011, 2, FALSE),0)</f>
        <v>0</v>
      </c>
      <c r="C1884" s="66">
        <f t="shared" si="123"/>
        <v>0</v>
      </c>
      <c r="D1884" s="67"/>
      <c r="E1884" s="66" t="str">
        <f t="shared" si="124"/>
        <v/>
      </c>
      <c r="F1884" s="67"/>
      <c r="G1884" s="38" t="e">
        <f t="shared" si="125"/>
        <v>#VALUE!</v>
      </c>
      <c r="H1884" s="39"/>
      <c r="I1884" s="21"/>
      <c r="J1884" s="21"/>
      <c r="L1884">
        <f>IF(SUM($B$3:B1883) + B1884 &gt; $J$25, IF(SUM($B$3:B1883) &lt; $J$25, $J$25 - SUM($B$3:B1883), 0), B1884)</f>
        <v>0</v>
      </c>
      <c r="M1884">
        <f t="shared" si="122"/>
        <v>0</v>
      </c>
    </row>
    <row r="1885" spans="1:13" x14ac:dyDescent="0.25">
      <c r="A1885" s="21">
        <v>1883</v>
      </c>
      <c r="B1885" s="37">
        <f>IFERROR(VLOOKUP(A1885,Inventory!$A$5:$B$5011, 2, FALSE),0)</f>
        <v>0</v>
      </c>
      <c r="C1885" s="66">
        <f t="shared" si="123"/>
        <v>0</v>
      </c>
      <c r="D1885" s="67"/>
      <c r="E1885" s="66" t="str">
        <f t="shared" si="124"/>
        <v/>
      </c>
      <c r="F1885" s="67"/>
      <c r="G1885" s="38" t="e">
        <f t="shared" si="125"/>
        <v>#VALUE!</v>
      </c>
      <c r="H1885" s="39"/>
      <c r="I1885" s="21"/>
      <c r="J1885" s="21"/>
      <c r="L1885">
        <f>IF(SUM($B$3:B1884) + B1885 &gt; $J$25, IF(SUM($B$3:B1884) &lt; $J$25, $J$25 - SUM($B$3:B1884), 0), B1885)</f>
        <v>0</v>
      </c>
      <c r="M1885">
        <f t="shared" si="122"/>
        <v>0</v>
      </c>
    </row>
    <row r="1886" spans="1:13" x14ac:dyDescent="0.25">
      <c r="A1886" s="21">
        <v>1884</v>
      </c>
      <c r="B1886" s="37">
        <f>IFERROR(VLOOKUP(A1886,Inventory!$A$5:$B$5011, 2, FALSE),0)</f>
        <v>0</v>
      </c>
      <c r="C1886" s="66">
        <f t="shared" si="123"/>
        <v>0</v>
      </c>
      <c r="D1886" s="67"/>
      <c r="E1886" s="66" t="str">
        <f t="shared" si="124"/>
        <v/>
      </c>
      <c r="F1886" s="67"/>
      <c r="G1886" s="38" t="e">
        <f t="shared" si="125"/>
        <v>#VALUE!</v>
      </c>
      <c r="H1886" s="39"/>
      <c r="I1886" s="21"/>
      <c r="J1886" s="21"/>
      <c r="L1886">
        <f>IF(SUM($B$3:B1885) + B1886 &gt; $J$25, IF(SUM($B$3:B1885) &lt; $J$25, $J$25 - SUM($B$3:B1885), 0), B1886)</f>
        <v>0</v>
      </c>
      <c r="M1886">
        <f t="shared" si="122"/>
        <v>0</v>
      </c>
    </row>
    <row r="1887" spans="1:13" x14ac:dyDescent="0.25">
      <c r="A1887" s="21">
        <v>1885</v>
      </c>
      <c r="B1887" s="37">
        <f>IFERROR(VLOOKUP(A1887,Inventory!$A$5:$B$5011, 2, FALSE),0)</f>
        <v>0</v>
      </c>
      <c r="C1887" s="66">
        <f t="shared" si="123"/>
        <v>0</v>
      </c>
      <c r="D1887" s="67"/>
      <c r="E1887" s="66" t="str">
        <f t="shared" si="124"/>
        <v/>
      </c>
      <c r="F1887" s="67"/>
      <c r="G1887" s="38" t="e">
        <f t="shared" si="125"/>
        <v>#VALUE!</v>
      </c>
      <c r="H1887" s="39"/>
      <c r="I1887" s="21"/>
      <c r="J1887" s="21"/>
      <c r="L1887">
        <f>IF(SUM($B$3:B1886) + B1887 &gt; $J$25, IF(SUM($B$3:B1886) &lt; $J$25, $J$25 - SUM($B$3:B1886), 0), B1887)</f>
        <v>0</v>
      </c>
      <c r="M1887">
        <f t="shared" si="122"/>
        <v>0</v>
      </c>
    </row>
    <row r="1888" spans="1:13" x14ac:dyDescent="0.25">
      <c r="A1888" s="21">
        <v>1886</v>
      </c>
      <c r="B1888" s="37">
        <f>IFERROR(VLOOKUP(A1888,Inventory!$A$5:$B$5011, 2, FALSE),0)</f>
        <v>0</v>
      </c>
      <c r="C1888" s="66">
        <f t="shared" si="123"/>
        <v>0</v>
      </c>
      <c r="D1888" s="67"/>
      <c r="E1888" s="66" t="str">
        <f t="shared" si="124"/>
        <v/>
      </c>
      <c r="F1888" s="67"/>
      <c r="G1888" s="38" t="e">
        <f t="shared" si="125"/>
        <v>#VALUE!</v>
      </c>
      <c r="H1888" s="39"/>
      <c r="I1888" s="21"/>
      <c r="J1888" s="21"/>
      <c r="L1888">
        <f>IF(SUM($B$3:B1887) + B1888 &gt; $J$25, IF(SUM($B$3:B1887) &lt; $J$25, $J$25 - SUM($B$3:B1887), 0), B1888)</f>
        <v>0</v>
      </c>
      <c r="M1888">
        <f t="shared" si="122"/>
        <v>0</v>
      </c>
    </row>
    <row r="1889" spans="1:13" x14ac:dyDescent="0.25">
      <c r="A1889" s="21">
        <v>1887</v>
      </c>
      <c r="B1889" s="37">
        <f>IFERROR(VLOOKUP(A1889,Inventory!$A$5:$B$5011, 2, FALSE),0)</f>
        <v>0</v>
      </c>
      <c r="C1889" s="66">
        <f t="shared" si="123"/>
        <v>0</v>
      </c>
      <c r="D1889" s="67"/>
      <c r="E1889" s="66" t="str">
        <f t="shared" si="124"/>
        <v/>
      </c>
      <c r="F1889" s="67"/>
      <c r="G1889" s="38" t="e">
        <f t="shared" si="125"/>
        <v>#VALUE!</v>
      </c>
      <c r="H1889" s="39"/>
      <c r="I1889" s="21"/>
      <c r="J1889" s="21"/>
      <c r="L1889">
        <f>IF(SUM($B$3:B1888) + B1889 &gt; $J$25, IF(SUM($B$3:B1888) &lt; $J$25, $J$25 - SUM($B$3:B1888), 0), B1889)</f>
        <v>0</v>
      </c>
      <c r="M1889">
        <f t="shared" si="122"/>
        <v>0</v>
      </c>
    </row>
    <row r="1890" spans="1:13" x14ac:dyDescent="0.25">
      <c r="A1890" s="21">
        <v>1888</v>
      </c>
      <c r="B1890" s="37">
        <f>IFERROR(VLOOKUP(A1890,Inventory!$A$5:$B$5011, 2, FALSE),0)</f>
        <v>0</v>
      </c>
      <c r="C1890" s="66">
        <f t="shared" si="123"/>
        <v>0</v>
      </c>
      <c r="D1890" s="67"/>
      <c r="E1890" s="66" t="str">
        <f t="shared" si="124"/>
        <v/>
      </c>
      <c r="F1890" s="67"/>
      <c r="G1890" s="38" t="e">
        <f t="shared" si="125"/>
        <v>#VALUE!</v>
      </c>
      <c r="H1890" s="39"/>
      <c r="I1890" s="21"/>
      <c r="J1890" s="21"/>
      <c r="L1890">
        <f>IF(SUM($B$3:B1889) + B1890 &gt; $J$25, IF(SUM($B$3:B1889) &lt; $J$25, $J$25 - SUM($B$3:B1889), 0), B1890)</f>
        <v>0</v>
      </c>
      <c r="M1890">
        <f t="shared" si="122"/>
        <v>0</v>
      </c>
    </row>
    <row r="1891" spans="1:13" x14ac:dyDescent="0.25">
      <c r="A1891" s="21">
        <v>1889</v>
      </c>
      <c r="B1891" s="37">
        <f>IFERROR(VLOOKUP(A1891,Inventory!$A$5:$B$5011, 2, FALSE),0)</f>
        <v>0</v>
      </c>
      <c r="C1891" s="66">
        <f t="shared" si="123"/>
        <v>0</v>
      </c>
      <c r="D1891" s="67"/>
      <c r="E1891" s="66" t="str">
        <f t="shared" si="124"/>
        <v/>
      </c>
      <c r="F1891" s="67"/>
      <c r="G1891" s="38" t="e">
        <f t="shared" si="125"/>
        <v>#VALUE!</v>
      </c>
      <c r="H1891" s="39"/>
      <c r="I1891" s="21"/>
      <c r="J1891" s="21"/>
      <c r="L1891">
        <f>IF(SUM($B$3:B1890) + B1891 &gt; $J$25, IF(SUM($B$3:B1890) &lt; $J$25, $J$25 - SUM($B$3:B1890), 0), B1891)</f>
        <v>0</v>
      </c>
      <c r="M1891">
        <f t="shared" si="122"/>
        <v>0</v>
      </c>
    </row>
    <row r="1892" spans="1:13" x14ac:dyDescent="0.25">
      <c r="A1892" s="21">
        <v>1890</v>
      </c>
      <c r="B1892" s="37">
        <f>IFERROR(VLOOKUP(A1892,Inventory!$A$5:$B$5011, 2, FALSE),0)</f>
        <v>0</v>
      </c>
      <c r="C1892" s="66">
        <f t="shared" si="123"/>
        <v>0</v>
      </c>
      <c r="D1892" s="67"/>
      <c r="E1892" s="66" t="str">
        <f t="shared" si="124"/>
        <v/>
      </c>
      <c r="F1892" s="67"/>
      <c r="G1892" s="38" t="e">
        <f t="shared" si="125"/>
        <v>#VALUE!</v>
      </c>
      <c r="H1892" s="39"/>
      <c r="I1892" s="21"/>
      <c r="J1892" s="21"/>
      <c r="L1892">
        <f>IF(SUM($B$3:B1891) + B1892 &gt; $J$25, IF(SUM($B$3:B1891) &lt; $J$25, $J$25 - SUM($B$3:B1891), 0), B1892)</f>
        <v>0</v>
      </c>
      <c r="M1892">
        <f t="shared" si="122"/>
        <v>0</v>
      </c>
    </row>
    <row r="1893" spans="1:13" x14ac:dyDescent="0.25">
      <c r="A1893" s="21">
        <v>1891</v>
      </c>
      <c r="B1893" s="37">
        <f>IFERROR(VLOOKUP(A1893,Inventory!$A$5:$B$5011, 2, FALSE),0)</f>
        <v>0</v>
      </c>
      <c r="C1893" s="66">
        <f t="shared" si="123"/>
        <v>0</v>
      </c>
      <c r="D1893" s="67"/>
      <c r="E1893" s="66" t="str">
        <f t="shared" si="124"/>
        <v/>
      </c>
      <c r="F1893" s="67"/>
      <c r="G1893" s="38" t="e">
        <f t="shared" si="125"/>
        <v>#VALUE!</v>
      </c>
      <c r="H1893" s="39"/>
      <c r="I1893" s="21"/>
      <c r="J1893" s="21"/>
      <c r="L1893">
        <f>IF(SUM($B$3:B1892) + B1893 &gt; $J$25, IF(SUM($B$3:B1892) &lt; $J$25, $J$25 - SUM($B$3:B1892), 0), B1893)</f>
        <v>0</v>
      </c>
      <c r="M1893">
        <f t="shared" si="122"/>
        <v>0</v>
      </c>
    </row>
    <row r="1894" spans="1:13" x14ac:dyDescent="0.25">
      <c r="A1894" s="21">
        <v>1892</v>
      </c>
      <c r="B1894" s="37">
        <f>IFERROR(VLOOKUP(A1894,Inventory!$A$5:$B$5011, 2, FALSE),0)</f>
        <v>0</v>
      </c>
      <c r="C1894" s="66">
        <f t="shared" si="123"/>
        <v>0</v>
      </c>
      <c r="D1894" s="67"/>
      <c r="E1894" s="66" t="str">
        <f t="shared" si="124"/>
        <v/>
      </c>
      <c r="F1894" s="67"/>
      <c r="G1894" s="38" t="e">
        <f t="shared" si="125"/>
        <v>#VALUE!</v>
      </c>
      <c r="H1894" s="39"/>
      <c r="I1894" s="21"/>
      <c r="J1894" s="21"/>
      <c r="L1894">
        <f>IF(SUM($B$3:B1893) + B1894 &gt; $J$25, IF(SUM($B$3:B1893) &lt; $J$25, $J$25 - SUM($B$3:B1893), 0), B1894)</f>
        <v>0</v>
      </c>
      <c r="M1894">
        <f t="shared" si="122"/>
        <v>0</v>
      </c>
    </row>
    <row r="1895" spans="1:13" x14ac:dyDescent="0.25">
      <c r="A1895" s="21">
        <v>1893</v>
      </c>
      <c r="B1895" s="37">
        <f>IFERROR(VLOOKUP(A1895,Inventory!$A$5:$B$5011, 2, FALSE),0)</f>
        <v>0</v>
      </c>
      <c r="C1895" s="66">
        <f t="shared" si="123"/>
        <v>0</v>
      </c>
      <c r="D1895" s="67"/>
      <c r="E1895" s="66" t="str">
        <f t="shared" si="124"/>
        <v/>
      </c>
      <c r="F1895" s="67"/>
      <c r="G1895" s="38" t="e">
        <f t="shared" si="125"/>
        <v>#VALUE!</v>
      </c>
      <c r="H1895" s="39"/>
      <c r="I1895" s="21"/>
      <c r="J1895" s="21"/>
      <c r="L1895">
        <f>IF(SUM($B$3:B1894) + B1895 &gt; $J$25, IF(SUM($B$3:B1894) &lt; $J$25, $J$25 - SUM($B$3:B1894), 0), B1895)</f>
        <v>0</v>
      </c>
      <c r="M1895">
        <f t="shared" si="122"/>
        <v>0</v>
      </c>
    </row>
    <row r="1896" spans="1:13" x14ac:dyDescent="0.25">
      <c r="A1896" s="21">
        <v>1894</v>
      </c>
      <c r="B1896" s="37">
        <f>IFERROR(VLOOKUP(A1896,Inventory!$A$5:$B$5011, 2, FALSE),0)</f>
        <v>0</v>
      </c>
      <c r="C1896" s="66">
        <f t="shared" si="123"/>
        <v>0</v>
      </c>
      <c r="D1896" s="67"/>
      <c r="E1896" s="66" t="str">
        <f t="shared" si="124"/>
        <v/>
      </c>
      <c r="F1896" s="67"/>
      <c r="G1896" s="38" t="e">
        <f t="shared" si="125"/>
        <v>#VALUE!</v>
      </c>
      <c r="H1896" s="39"/>
      <c r="I1896" s="21"/>
      <c r="J1896" s="21"/>
      <c r="L1896">
        <f>IF(SUM($B$3:B1895) + B1896 &gt; $J$25, IF(SUM($B$3:B1895) &lt; $J$25, $J$25 - SUM($B$3:B1895), 0), B1896)</f>
        <v>0</v>
      </c>
      <c r="M1896">
        <f t="shared" si="122"/>
        <v>0</v>
      </c>
    </row>
    <row r="1897" spans="1:13" x14ac:dyDescent="0.25">
      <c r="A1897" s="21">
        <v>1895</v>
      </c>
      <c r="B1897" s="37">
        <f>IFERROR(VLOOKUP(A1897,Inventory!$A$5:$B$5011, 2, FALSE),0)</f>
        <v>0</v>
      </c>
      <c r="C1897" s="66">
        <f t="shared" si="123"/>
        <v>0</v>
      </c>
      <c r="D1897" s="67"/>
      <c r="E1897" s="66" t="str">
        <f t="shared" si="124"/>
        <v/>
      </c>
      <c r="F1897" s="67"/>
      <c r="G1897" s="38" t="e">
        <f t="shared" si="125"/>
        <v>#VALUE!</v>
      </c>
      <c r="H1897" s="39"/>
      <c r="I1897" s="21"/>
      <c r="J1897" s="21"/>
      <c r="L1897">
        <f>IF(SUM($B$3:B1896) + B1897 &gt; $J$25, IF(SUM($B$3:B1896) &lt; $J$25, $J$25 - SUM($B$3:B1896), 0), B1897)</f>
        <v>0</v>
      </c>
      <c r="M1897">
        <f t="shared" si="122"/>
        <v>0</v>
      </c>
    </row>
    <row r="1898" spans="1:13" x14ac:dyDescent="0.25">
      <c r="A1898" s="21">
        <v>1896</v>
      </c>
      <c r="B1898" s="37">
        <f>IFERROR(VLOOKUP(A1898,Inventory!$A$5:$B$5011, 2, FALSE),0)</f>
        <v>0</v>
      </c>
      <c r="C1898" s="66">
        <f t="shared" si="123"/>
        <v>0</v>
      </c>
      <c r="D1898" s="67"/>
      <c r="E1898" s="66" t="str">
        <f t="shared" si="124"/>
        <v/>
      </c>
      <c r="F1898" s="67"/>
      <c r="G1898" s="38" t="e">
        <f t="shared" si="125"/>
        <v>#VALUE!</v>
      </c>
      <c r="H1898" s="39"/>
      <c r="I1898" s="21"/>
      <c r="J1898" s="21"/>
      <c r="L1898">
        <f>IF(SUM($B$3:B1897) + B1898 &gt; $J$25, IF(SUM($B$3:B1897) &lt; $J$25, $J$25 - SUM($B$3:B1897), 0), B1898)</f>
        <v>0</v>
      </c>
      <c r="M1898">
        <f t="shared" si="122"/>
        <v>0</v>
      </c>
    </row>
    <row r="1899" spans="1:13" x14ac:dyDescent="0.25">
      <c r="A1899" s="21">
        <v>1897</v>
      </c>
      <c r="B1899" s="37">
        <f>IFERROR(VLOOKUP(A1899,Inventory!$A$5:$B$5011, 2, FALSE),0)</f>
        <v>0</v>
      </c>
      <c r="C1899" s="66">
        <f t="shared" si="123"/>
        <v>0</v>
      </c>
      <c r="D1899" s="67"/>
      <c r="E1899" s="66" t="str">
        <f t="shared" si="124"/>
        <v/>
      </c>
      <c r="F1899" s="67"/>
      <c r="G1899" s="38" t="e">
        <f t="shared" si="125"/>
        <v>#VALUE!</v>
      </c>
      <c r="H1899" s="39"/>
      <c r="I1899" s="21"/>
      <c r="J1899" s="21"/>
      <c r="L1899">
        <f>IF(SUM($B$3:B1898) + B1899 &gt; $J$25, IF(SUM($B$3:B1898) &lt; $J$25, $J$25 - SUM($B$3:B1898), 0), B1899)</f>
        <v>0</v>
      </c>
      <c r="M1899">
        <f t="shared" si="122"/>
        <v>0</v>
      </c>
    </row>
    <row r="1900" spans="1:13" x14ac:dyDescent="0.25">
      <c r="A1900" s="21">
        <v>1898</v>
      </c>
      <c r="B1900" s="37">
        <f>IFERROR(VLOOKUP(A1900,Inventory!$A$5:$B$5011, 2, FALSE),0)</f>
        <v>0</v>
      </c>
      <c r="C1900" s="66">
        <f t="shared" si="123"/>
        <v>0</v>
      </c>
      <c r="D1900" s="67"/>
      <c r="E1900" s="66" t="str">
        <f t="shared" si="124"/>
        <v/>
      </c>
      <c r="F1900" s="67"/>
      <c r="G1900" s="38" t="e">
        <f t="shared" si="125"/>
        <v>#VALUE!</v>
      </c>
      <c r="H1900" s="39"/>
      <c r="I1900" s="21"/>
      <c r="J1900" s="21"/>
      <c r="L1900">
        <f>IF(SUM($B$3:B1899) + B1900 &gt; $J$25, IF(SUM($B$3:B1899) &lt; $J$25, $J$25 - SUM($B$3:B1899), 0), B1900)</f>
        <v>0</v>
      </c>
      <c r="M1900">
        <f t="shared" si="122"/>
        <v>0</v>
      </c>
    </row>
    <row r="1901" spans="1:13" x14ac:dyDescent="0.25">
      <c r="A1901" s="21">
        <v>1899</v>
      </c>
      <c r="B1901" s="37">
        <f>IFERROR(VLOOKUP(A1901,Inventory!$A$5:$B$5011, 2, FALSE),0)</f>
        <v>0</v>
      </c>
      <c r="C1901" s="66">
        <f t="shared" si="123"/>
        <v>0</v>
      </c>
      <c r="D1901" s="67"/>
      <c r="E1901" s="66" t="str">
        <f t="shared" si="124"/>
        <v/>
      </c>
      <c r="F1901" s="67"/>
      <c r="G1901" s="38" t="e">
        <f t="shared" si="125"/>
        <v>#VALUE!</v>
      </c>
      <c r="H1901" s="39"/>
      <c r="I1901" s="21"/>
      <c r="J1901" s="21"/>
      <c r="L1901">
        <f>IF(SUM($B$3:B1900) + B1901 &gt; $J$25, IF(SUM($B$3:B1900) &lt; $J$25, $J$25 - SUM($B$3:B1900), 0), B1901)</f>
        <v>0</v>
      </c>
      <c r="M1901">
        <f t="shared" si="122"/>
        <v>0</v>
      </c>
    </row>
    <row r="1902" spans="1:13" x14ac:dyDescent="0.25">
      <c r="A1902" s="21">
        <v>1900</v>
      </c>
      <c r="B1902" s="37">
        <f>IFERROR(VLOOKUP(A1902,Inventory!$A$5:$B$5011, 2, FALSE),0)</f>
        <v>0</v>
      </c>
      <c r="C1902" s="66">
        <f t="shared" si="123"/>
        <v>0</v>
      </c>
      <c r="D1902" s="67"/>
      <c r="E1902" s="66" t="str">
        <f t="shared" si="124"/>
        <v/>
      </c>
      <c r="F1902" s="67"/>
      <c r="G1902" s="38" t="e">
        <f t="shared" si="125"/>
        <v>#VALUE!</v>
      </c>
      <c r="H1902" s="39"/>
      <c r="I1902" s="21"/>
      <c r="J1902" s="21"/>
      <c r="L1902">
        <f>IF(SUM($B$3:B1901) + B1902 &gt; $J$25, IF(SUM($B$3:B1901) &lt; $J$25, $J$25 - SUM($B$3:B1901), 0), B1902)</f>
        <v>0</v>
      </c>
      <c r="M1902">
        <f t="shared" si="122"/>
        <v>0</v>
      </c>
    </row>
    <row r="1903" spans="1:13" x14ac:dyDescent="0.25">
      <c r="A1903" s="21">
        <v>1901</v>
      </c>
      <c r="B1903" s="37">
        <f>IFERROR(VLOOKUP(A1903,Inventory!$A$5:$B$5011, 2, FALSE),0)</f>
        <v>0</v>
      </c>
      <c r="C1903" s="66">
        <f t="shared" si="123"/>
        <v>0</v>
      </c>
      <c r="D1903" s="67"/>
      <c r="E1903" s="66" t="str">
        <f t="shared" si="124"/>
        <v/>
      </c>
      <c r="F1903" s="67"/>
      <c r="G1903" s="38" t="e">
        <f t="shared" si="125"/>
        <v>#VALUE!</v>
      </c>
      <c r="H1903" s="39"/>
      <c r="I1903" s="21"/>
      <c r="J1903" s="21"/>
      <c r="L1903">
        <f>IF(SUM($B$3:B1902) + B1903 &gt; $J$25, IF(SUM($B$3:B1902) &lt; $J$25, $J$25 - SUM($B$3:B1902), 0), B1903)</f>
        <v>0</v>
      </c>
      <c r="M1903">
        <f t="shared" si="122"/>
        <v>0</v>
      </c>
    </row>
    <row r="1904" spans="1:13" x14ac:dyDescent="0.25">
      <c r="A1904" s="21">
        <v>1902</v>
      </c>
      <c r="B1904" s="37">
        <f>IFERROR(VLOOKUP(A1904,Inventory!$A$5:$B$5011, 2, FALSE),0)</f>
        <v>0</v>
      </c>
      <c r="C1904" s="66">
        <f t="shared" si="123"/>
        <v>0</v>
      </c>
      <c r="D1904" s="67"/>
      <c r="E1904" s="66" t="str">
        <f t="shared" si="124"/>
        <v/>
      </c>
      <c r="F1904" s="67"/>
      <c r="G1904" s="38" t="e">
        <f t="shared" si="125"/>
        <v>#VALUE!</v>
      </c>
      <c r="H1904" s="39"/>
      <c r="I1904" s="21"/>
      <c r="J1904" s="21"/>
      <c r="L1904">
        <f>IF(SUM($B$3:B1903) + B1904 &gt; $J$25, IF(SUM($B$3:B1903) &lt; $J$25, $J$25 - SUM($B$3:B1903), 0), B1904)</f>
        <v>0</v>
      </c>
      <c r="M1904">
        <f t="shared" si="122"/>
        <v>0</v>
      </c>
    </row>
    <row r="1905" spans="1:13" x14ac:dyDescent="0.25">
      <c r="A1905" s="21">
        <v>1903</v>
      </c>
      <c r="B1905" s="37">
        <f>IFERROR(VLOOKUP(A1905,Inventory!$A$5:$B$5011, 2, FALSE),0)</f>
        <v>0</v>
      </c>
      <c r="C1905" s="66">
        <f t="shared" si="123"/>
        <v>0</v>
      </c>
      <c r="D1905" s="67"/>
      <c r="E1905" s="66" t="str">
        <f t="shared" si="124"/>
        <v/>
      </c>
      <c r="F1905" s="67"/>
      <c r="G1905" s="38" t="e">
        <f t="shared" si="125"/>
        <v>#VALUE!</v>
      </c>
      <c r="H1905" s="39"/>
      <c r="I1905" s="21"/>
      <c r="J1905" s="21"/>
      <c r="L1905">
        <f>IF(SUM($B$3:B1904) + B1905 &gt; $J$25, IF(SUM($B$3:B1904) &lt; $J$25, $J$25 - SUM($B$3:B1904), 0), B1905)</f>
        <v>0</v>
      </c>
      <c r="M1905">
        <f t="shared" si="122"/>
        <v>0</v>
      </c>
    </row>
    <row r="1906" spans="1:13" x14ac:dyDescent="0.25">
      <c r="A1906" s="21">
        <v>1904</v>
      </c>
      <c r="B1906" s="37">
        <f>IFERROR(VLOOKUP(A1906,Inventory!$A$5:$B$5011, 2, FALSE),0)</f>
        <v>0</v>
      </c>
      <c r="C1906" s="66">
        <f t="shared" si="123"/>
        <v>0</v>
      </c>
      <c r="D1906" s="67"/>
      <c r="E1906" s="66" t="str">
        <f t="shared" si="124"/>
        <v/>
      </c>
      <c r="F1906" s="67"/>
      <c r="G1906" s="38" t="e">
        <f t="shared" si="125"/>
        <v>#VALUE!</v>
      </c>
      <c r="H1906" s="39"/>
      <c r="I1906" s="21"/>
      <c r="J1906" s="21"/>
      <c r="L1906">
        <f>IF(SUM($B$3:B1905) + B1906 &gt; $J$25, IF(SUM($B$3:B1905) &lt; $J$25, $J$25 - SUM($B$3:B1905), 0), B1906)</f>
        <v>0</v>
      </c>
      <c r="M1906">
        <f t="shared" si="122"/>
        <v>0</v>
      </c>
    </row>
    <row r="1907" spans="1:13" x14ac:dyDescent="0.25">
      <c r="A1907" s="21">
        <v>1905</v>
      </c>
      <c r="B1907" s="37">
        <f>IFERROR(VLOOKUP(A1907,Inventory!$A$5:$B$5011, 2, FALSE),0)</f>
        <v>0</v>
      </c>
      <c r="C1907" s="66">
        <f t="shared" si="123"/>
        <v>0</v>
      </c>
      <c r="D1907" s="67"/>
      <c r="E1907" s="66" t="str">
        <f t="shared" si="124"/>
        <v/>
      </c>
      <c r="F1907" s="67"/>
      <c r="G1907" s="38" t="e">
        <f t="shared" si="125"/>
        <v>#VALUE!</v>
      </c>
      <c r="H1907" s="39"/>
      <c r="I1907" s="21"/>
      <c r="J1907" s="21"/>
      <c r="L1907">
        <f>IF(SUM($B$3:B1906) + B1907 &gt; $J$25, IF(SUM($B$3:B1906) &lt; $J$25, $J$25 - SUM($B$3:B1906), 0), B1907)</f>
        <v>0</v>
      </c>
      <c r="M1907">
        <f t="shared" si="122"/>
        <v>0</v>
      </c>
    </row>
    <row r="1908" spans="1:13" x14ac:dyDescent="0.25">
      <c r="A1908" s="21">
        <v>1906</v>
      </c>
      <c r="B1908" s="37">
        <f>IFERROR(VLOOKUP(A1908,Inventory!$A$5:$B$5011, 2, FALSE),0)</f>
        <v>0</v>
      </c>
      <c r="C1908" s="66">
        <f t="shared" si="123"/>
        <v>0</v>
      </c>
      <c r="D1908" s="67"/>
      <c r="E1908" s="66" t="str">
        <f t="shared" si="124"/>
        <v/>
      </c>
      <c r="F1908" s="67"/>
      <c r="G1908" s="38" t="e">
        <f t="shared" si="125"/>
        <v>#VALUE!</v>
      </c>
      <c r="H1908" s="39"/>
      <c r="I1908" s="21"/>
      <c r="J1908" s="21"/>
      <c r="L1908">
        <f>IF(SUM($B$3:B1907) + B1908 &gt; $J$25, IF(SUM($B$3:B1907) &lt; $J$25, $J$25 - SUM($B$3:B1907), 0), B1908)</f>
        <v>0</v>
      </c>
      <c r="M1908">
        <f t="shared" si="122"/>
        <v>0</v>
      </c>
    </row>
    <row r="1909" spans="1:13" x14ac:dyDescent="0.25">
      <c r="A1909" s="21">
        <v>1907</v>
      </c>
      <c r="B1909" s="37">
        <f>IFERROR(VLOOKUP(A1909,Inventory!$A$5:$B$5011, 2, FALSE),0)</f>
        <v>0</v>
      </c>
      <c r="C1909" s="66">
        <f t="shared" si="123"/>
        <v>0</v>
      </c>
      <c r="D1909" s="67"/>
      <c r="E1909" s="66" t="str">
        <f t="shared" si="124"/>
        <v/>
      </c>
      <c r="F1909" s="67"/>
      <c r="G1909" s="38" t="e">
        <f t="shared" si="125"/>
        <v>#VALUE!</v>
      </c>
      <c r="H1909" s="39"/>
      <c r="I1909" s="21"/>
      <c r="J1909" s="21"/>
      <c r="L1909">
        <f>IF(SUM($B$3:B1908) + B1909 &gt; $J$25, IF(SUM($B$3:B1908) &lt; $J$25, $J$25 - SUM($B$3:B1908), 0), B1909)</f>
        <v>0</v>
      </c>
      <c r="M1909">
        <f t="shared" si="122"/>
        <v>0</v>
      </c>
    </row>
    <row r="1910" spans="1:13" x14ac:dyDescent="0.25">
      <c r="A1910" s="21">
        <v>1908</v>
      </c>
      <c r="B1910" s="37">
        <f>IFERROR(VLOOKUP(A1910,Inventory!$A$5:$B$5011, 2, FALSE),0)</f>
        <v>0</v>
      </c>
      <c r="C1910" s="66">
        <f t="shared" si="123"/>
        <v>0</v>
      </c>
      <c r="D1910" s="67"/>
      <c r="E1910" s="66" t="str">
        <f t="shared" si="124"/>
        <v/>
      </c>
      <c r="F1910" s="67"/>
      <c r="G1910" s="38" t="e">
        <f t="shared" si="125"/>
        <v>#VALUE!</v>
      </c>
      <c r="H1910" s="39"/>
      <c r="I1910" s="21"/>
      <c r="J1910" s="21"/>
      <c r="L1910">
        <f>IF(SUM($B$3:B1909) + B1910 &gt; $J$25, IF(SUM($B$3:B1909) &lt; $J$25, $J$25 - SUM($B$3:B1909), 0), B1910)</f>
        <v>0</v>
      </c>
      <c r="M1910">
        <f t="shared" si="122"/>
        <v>0</v>
      </c>
    </row>
    <row r="1911" spans="1:13" x14ac:dyDescent="0.25">
      <c r="A1911" s="21">
        <v>1909</v>
      </c>
      <c r="B1911" s="37">
        <f>IFERROR(VLOOKUP(A1911,Inventory!$A$5:$B$5011, 2, FALSE),0)</f>
        <v>0</v>
      </c>
      <c r="C1911" s="66">
        <f t="shared" si="123"/>
        <v>0</v>
      </c>
      <c r="D1911" s="67"/>
      <c r="E1911" s="66" t="str">
        <f t="shared" si="124"/>
        <v/>
      </c>
      <c r="F1911" s="67"/>
      <c r="G1911" s="38" t="e">
        <f t="shared" si="125"/>
        <v>#VALUE!</v>
      </c>
      <c r="H1911" s="39"/>
      <c r="I1911" s="21"/>
      <c r="J1911" s="21"/>
      <c r="L1911">
        <f>IF(SUM($B$3:B1910) + B1911 &gt; $J$25, IF(SUM($B$3:B1910) &lt; $J$25, $J$25 - SUM($B$3:B1910), 0), B1911)</f>
        <v>0</v>
      </c>
      <c r="M1911">
        <f t="shared" si="122"/>
        <v>0</v>
      </c>
    </row>
    <row r="1912" spans="1:13" x14ac:dyDescent="0.25">
      <c r="A1912" s="21">
        <v>1910</v>
      </c>
      <c r="B1912" s="37">
        <f>IFERROR(VLOOKUP(A1912,Inventory!$A$5:$B$5011, 2, FALSE),0)</f>
        <v>0</v>
      </c>
      <c r="C1912" s="66">
        <f t="shared" si="123"/>
        <v>0</v>
      </c>
      <c r="D1912" s="67"/>
      <c r="E1912" s="66" t="str">
        <f t="shared" si="124"/>
        <v/>
      </c>
      <c r="F1912" s="67"/>
      <c r="G1912" s="38" t="e">
        <f t="shared" si="125"/>
        <v>#VALUE!</v>
      </c>
      <c r="H1912" s="39"/>
      <c r="I1912" s="21"/>
      <c r="J1912" s="21"/>
      <c r="L1912">
        <f>IF(SUM($B$3:B1911) + B1912 &gt; $J$25, IF(SUM($B$3:B1911) &lt; $J$25, $J$25 - SUM($B$3:B1911), 0), B1912)</f>
        <v>0</v>
      </c>
      <c r="M1912">
        <f t="shared" si="122"/>
        <v>0</v>
      </c>
    </row>
    <row r="1913" spans="1:13" x14ac:dyDescent="0.25">
      <c r="A1913" s="21">
        <v>1911</v>
      </c>
      <c r="B1913" s="37">
        <f>IFERROR(VLOOKUP(A1913,Inventory!$A$5:$B$5011, 2, FALSE),0)</f>
        <v>0</v>
      </c>
      <c r="C1913" s="66">
        <f t="shared" si="123"/>
        <v>0</v>
      </c>
      <c r="D1913" s="67"/>
      <c r="E1913" s="66" t="str">
        <f t="shared" si="124"/>
        <v/>
      </c>
      <c r="F1913" s="67"/>
      <c r="G1913" s="38" t="e">
        <f t="shared" si="125"/>
        <v>#VALUE!</v>
      </c>
      <c r="H1913" s="39"/>
      <c r="I1913" s="21"/>
      <c r="J1913" s="21"/>
      <c r="L1913">
        <f>IF(SUM($B$3:B1912) + B1913 &gt; $J$25, IF(SUM($B$3:B1912) &lt; $J$25, $J$25 - SUM($B$3:B1912), 0), B1913)</f>
        <v>0</v>
      </c>
      <c r="M1913">
        <f t="shared" si="122"/>
        <v>0</v>
      </c>
    </row>
    <row r="1914" spans="1:13" x14ac:dyDescent="0.25">
      <c r="A1914" s="21">
        <v>1912</v>
      </c>
      <c r="B1914" s="37">
        <f>IFERROR(VLOOKUP(A1914,Inventory!$A$5:$B$5011, 2, FALSE),0)</f>
        <v>0</v>
      </c>
      <c r="C1914" s="66">
        <f t="shared" si="123"/>
        <v>0</v>
      </c>
      <c r="D1914" s="67"/>
      <c r="E1914" s="66" t="str">
        <f t="shared" si="124"/>
        <v/>
      </c>
      <c r="F1914" s="67"/>
      <c r="G1914" s="38" t="e">
        <f t="shared" si="125"/>
        <v>#VALUE!</v>
      </c>
      <c r="H1914" s="39"/>
      <c r="I1914" s="21"/>
      <c r="J1914" s="21"/>
      <c r="L1914">
        <f>IF(SUM($B$3:B1913) + B1914 &gt; $J$25, IF(SUM($B$3:B1913) &lt; $J$25, $J$25 - SUM($B$3:B1913), 0), B1914)</f>
        <v>0</v>
      </c>
      <c r="M1914">
        <f t="shared" si="122"/>
        <v>0</v>
      </c>
    </row>
    <row r="1915" spans="1:13" x14ac:dyDescent="0.25">
      <c r="A1915" s="21">
        <v>1913</v>
      </c>
      <c r="B1915" s="37">
        <f>IFERROR(VLOOKUP(A1915,Inventory!$A$5:$B$5011, 2, FALSE),0)</f>
        <v>0</v>
      </c>
      <c r="C1915" s="66">
        <f t="shared" si="123"/>
        <v>0</v>
      </c>
      <c r="D1915" s="67"/>
      <c r="E1915" s="66" t="str">
        <f t="shared" si="124"/>
        <v/>
      </c>
      <c r="F1915" s="67"/>
      <c r="G1915" s="38" t="e">
        <f t="shared" si="125"/>
        <v>#VALUE!</v>
      </c>
      <c r="H1915" s="39"/>
      <c r="I1915" s="21"/>
      <c r="J1915" s="21"/>
      <c r="L1915">
        <f>IF(SUM($B$3:B1914) + B1915 &gt; $J$25, IF(SUM($B$3:B1914) &lt; $J$25, $J$25 - SUM($B$3:B1914), 0), B1915)</f>
        <v>0</v>
      </c>
      <c r="M1915">
        <f t="shared" si="122"/>
        <v>0</v>
      </c>
    </row>
    <row r="1916" spans="1:13" x14ac:dyDescent="0.25">
      <c r="A1916" s="21">
        <v>1914</v>
      </c>
      <c r="B1916" s="37">
        <f>IFERROR(VLOOKUP(A1916,Inventory!$A$5:$B$5011, 2, FALSE),0)</f>
        <v>0</v>
      </c>
      <c r="C1916" s="66">
        <f t="shared" si="123"/>
        <v>0</v>
      </c>
      <c r="D1916" s="67"/>
      <c r="E1916" s="66" t="str">
        <f t="shared" si="124"/>
        <v/>
      </c>
      <c r="F1916" s="67"/>
      <c r="G1916" s="38" t="e">
        <f t="shared" si="125"/>
        <v>#VALUE!</v>
      </c>
      <c r="H1916" s="39"/>
      <c r="I1916" s="21"/>
      <c r="J1916" s="21"/>
      <c r="L1916">
        <f>IF(SUM($B$3:B1915) + B1916 &gt; $J$25, IF(SUM($B$3:B1915) &lt; $J$25, $J$25 - SUM($B$3:B1915), 0), B1916)</f>
        <v>0</v>
      </c>
      <c r="M1916">
        <f t="shared" si="122"/>
        <v>0</v>
      </c>
    </row>
    <row r="1917" spans="1:13" x14ac:dyDescent="0.25">
      <c r="A1917" s="21">
        <v>1915</v>
      </c>
      <c r="B1917" s="37">
        <f>IFERROR(VLOOKUP(A1917,Inventory!$A$5:$B$5011, 2, FALSE),0)</f>
        <v>0</v>
      </c>
      <c r="C1917" s="66">
        <f t="shared" si="123"/>
        <v>0</v>
      </c>
      <c r="D1917" s="67"/>
      <c r="E1917" s="66" t="str">
        <f t="shared" si="124"/>
        <v/>
      </c>
      <c r="F1917" s="67"/>
      <c r="G1917" s="38" t="e">
        <f t="shared" si="125"/>
        <v>#VALUE!</v>
      </c>
      <c r="H1917" s="39"/>
      <c r="I1917" s="21"/>
      <c r="J1917" s="21"/>
      <c r="L1917">
        <f>IF(SUM($B$3:B1916) + B1917 &gt; $J$25, IF(SUM($B$3:B1916) &lt; $J$25, $J$25 - SUM($B$3:B1916), 0), B1917)</f>
        <v>0</v>
      </c>
      <c r="M1917">
        <f t="shared" si="122"/>
        <v>0</v>
      </c>
    </row>
    <row r="1918" spans="1:13" x14ac:dyDescent="0.25">
      <c r="A1918" s="21">
        <v>1916</v>
      </c>
      <c r="B1918" s="37">
        <f>IFERROR(VLOOKUP(A1918,Inventory!$A$5:$B$5011, 2, FALSE),0)</f>
        <v>0</v>
      </c>
      <c r="C1918" s="66">
        <f t="shared" si="123"/>
        <v>0</v>
      </c>
      <c r="D1918" s="67"/>
      <c r="E1918" s="66" t="str">
        <f t="shared" si="124"/>
        <v/>
      </c>
      <c r="F1918" s="67"/>
      <c r="G1918" s="38" t="e">
        <f t="shared" si="125"/>
        <v>#VALUE!</v>
      </c>
      <c r="H1918" s="39"/>
      <c r="I1918" s="21"/>
      <c r="J1918" s="21"/>
      <c r="L1918">
        <f>IF(SUM($B$3:B1917) + B1918 &gt; $J$25, IF(SUM($B$3:B1917) &lt; $J$25, $J$25 - SUM($B$3:B1917), 0), B1918)</f>
        <v>0</v>
      </c>
      <c r="M1918">
        <f t="shared" si="122"/>
        <v>0</v>
      </c>
    </row>
    <row r="1919" spans="1:13" x14ac:dyDescent="0.25">
      <c r="A1919" s="21">
        <v>1917</v>
      </c>
      <c r="B1919" s="37">
        <f>IFERROR(VLOOKUP(A1919,Inventory!$A$5:$B$5011, 2, FALSE),0)</f>
        <v>0</v>
      </c>
      <c r="C1919" s="66">
        <f t="shared" si="123"/>
        <v>0</v>
      </c>
      <c r="D1919" s="67"/>
      <c r="E1919" s="66" t="str">
        <f t="shared" si="124"/>
        <v/>
      </c>
      <c r="F1919" s="67"/>
      <c r="G1919" s="38" t="e">
        <f t="shared" si="125"/>
        <v>#VALUE!</v>
      </c>
      <c r="H1919" s="39"/>
      <c r="I1919" s="21"/>
      <c r="J1919" s="21"/>
      <c r="L1919">
        <f>IF(SUM($B$3:B1918) + B1919 &gt; $J$25, IF(SUM($B$3:B1918) &lt; $J$25, $J$25 - SUM($B$3:B1918), 0), B1919)</f>
        <v>0</v>
      </c>
      <c r="M1919">
        <f t="shared" si="122"/>
        <v>0</v>
      </c>
    </row>
    <row r="1920" spans="1:13" x14ac:dyDescent="0.25">
      <c r="A1920" s="21">
        <v>1918</v>
      </c>
      <c r="B1920" s="37">
        <f>IFERROR(VLOOKUP(A1920,Inventory!$A$5:$B$5011, 2, FALSE),0)</f>
        <v>0</v>
      </c>
      <c r="C1920" s="66">
        <f t="shared" si="123"/>
        <v>0</v>
      </c>
      <c r="D1920" s="67"/>
      <c r="E1920" s="66" t="str">
        <f t="shared" si="124"/>
        <v/>
      </c>
      <c r="F1920" s="67"/>
      <c r="G1920" s="38" t="e">
        <f t="shared" si="125"/>
        <v>#VALUE!</v>
      </c>
      <c r="H1920" s="39"/>
      <c r="I1920" s="21"/>
      <c r="J1920" s="21"/>
      <c r="L1920">
        <f>IF(SUM($B$3:B1919) + B1920 &gt; $J$25, IF(SUM($B$3:B1919) &lt; $J$25, $J$25 - SUM($B$3:B1919), 0), B1920)</f>
        <v>0</v>
      </c>
      <c r="M1920">
        <f t="shared" si="122"/>
        <v>0</v>
      </c>
    </row>
    <row r="1921" spans="1:13" x14ac:dyDescent="0.25">
      <c r="A1921" s="21">
        <v>1919</v>
      </c>
      <c r="B1921" s="37">
        <f>IFERROR(VLOOKUP(A1921,Inventory!$A$5:$B$5011, 2, FALSE),0)</f>
        <v>0</v>
      </c>
      <c r="C1921" s="66">
        <f t="shared" si="123"/>
        <v>0</v>
      </c>
      <c r="D1921" s="67"/>
      <c r="E1921" s="66" t="str">
        <f t="shared" si="124"/>
        <v/>
      </c>
      <c r="F1921" s="67"/>
      <c r="G1921" s="38" t="e">
        <f t="shared" si="125"/>
        <v>#VALUE!</v>
      </c>
      <c r="H1921" s="39"/>
      <c r="I1921" s="21"/>
      <c r="J1921" s="21"/>
      <c r="L1921">
        <f>IF(SUM($B$3:B1920) + B1921 &gt; $J$25, IF(SUM($B$3:B1920) &lt; $J$25, $J$25 - SUM($B$3:B1920), 0), B1921)</f>
        <v>0</v>
      </c>
      <c r="M1921">
        <f t="shared" si="122"/>
        <v>0</v>
      </c>
    </row>
    <row r="1922" spans="1:13" x14ac:dyDescent="0.25">
      <c r="A1922" s="21">
        <v>1920</v>
      </c>
      <c r="B1922" s="37">
        <f>IFERROR(VLOOKUP(A1922,Inventory!$A$5:$B$5011, 2, FALSE),0)</f>
        <v>0</v>
      </c>
      <c r="C1922" s="66">
        <f t="shared" si="123"/>
        <v>0</v>
      </c>
      <c r="D1922" s="67"/>
      <c r="E1922" s="66" t="str">
        <f t="shared" si="124"/>
        <v/>
      </c>
      <c r="F1922" s="67"/>
      <c r="G1922" s="38" t="e">
        <f t="shared" si="125"/>
        <v>#VALUE!</v>
      </c>
      <c r="H1922" s="39"/>
      <c r="I1922" s="21"/>
      <c r="J1922" s="21"/>
      <c r="L1922">
        <f>IF(SUM($B$3:B1921) + B1922 &gt; $J$25, IF(SUM($B$3:B1921) &lt; $J$25, $J$25 - SUM($B$3:B1921), 0), B1922)</f>
        <v>0</v>
      </c>
      <c r="M1922">
        <f t="shared" si="122"/>
        <v>0</v>
      </c>
    </row>
    <row r="1923" spans="1:13" x14ac:dyDescent="0.25">
      <c r="A1923" s="21">
        <v>1921</v>
      </c>
      <c r="B1923" s="37">
        <f>IFERROR(VLOOKUP(A1923,Inventory!$A$5:$B$5011, 2, FALSE),0)</f>
        <v>0</v>
      </c>
      <c r="C1923" s="66">
        <f t="shared" si="123"/>
        <v>0</v>
      </c>
      <c r="D1923" s="67"/>
      <c r="E1923" s="66" t="str">
        <f t="shared" si="124"/>
        <v/>
      </c>
      <c r="F1923" s="67"/>
      <c r="G1923" s="38" t="e">
        <f t="shared" si="125"/>
        <v>#VALUE!</v>
      </c>
      <c r="H1923" s="39"/>
      <c r="I1923" s="21"/>
      <c r="J1923" s="21"/>
      <c r="L1923">
        <f>IF(SUM($B$3:B1922) + B1923 &gt; $J$25, IF(SUM($B$3:B1922) &lt; $J$25, $J$25 - SUM($B$3:B1922), 0), B1923)</f>
        <v>0</v>
      </c>
      <c r="M1923">
        <f t="shared" si="122"/>
        <v>0</v>
      </c>
    </row>
    <row r="1924" spans="1:13" x14ac:dyDescent="0.25">
      <c r="A1924" s="21">
        <v>1922</v>
      </c>
      <c r="B1924" s="37">
        <f>IFERROR(VLOOKUP(A1924,Inventory!$A$5:$B$5011, 2, FALSE),0)</f>
        <v>0</v>
      </c>
      <c r="C1924" s="66">
        <f t="shared" si="123"/>
        <v>0</v>
      </c>
      <c r="D1924" s="67"/>
      <c r="E1924" s="66" t="str">
        <f t="shared" si="124"/>
        <v/>
      </c>
      <c r="F1924" s="67"/>
      <c r="G1924" s="38" t="e">
        <f t="shared" si="125"/>
        <v>#VALUE!</v>
      </c>
      <c r="H1924" s="39"/>
      <c r="I1924" s="21"/>
      <c r="J1924" s="21"/>
      <c r="L1924">
        <f>IF(SUM($B$3:B1923) + B1924 &gt; $J$25, IF(SUM($B$3:B1923) &lt; $J$25, $J$25 - SUM($B$3:B1923), 0), B1924)</f>
        <v>0</v>
      </c>
      <c r="M1924">
        <f t="shared" si="122"/>
        <v>0</v>
      </c>
    </row>
    <row r="1925" spans="1:13" x14ac:dyDescent="0.25">
      <c r="A1925" s="21">
        <v>1923</v>
      </c>
      <c r="B1925" s="37">
        <f>IFERROR(VLOOKUP(A1925,Inventory!$A$5:$B$5011, 2, FALSE),0)</f>
        <v>0</v>
      </c>
      <c r="C1925" s="66">
        <f t="shared" si="123"/>
        <v>0</v>
      </c>
      <c r="D1925" s="67"/>
      <c r="E1925" s="66" t="str">
        <f t="shared" si="124"/>
        <v/>
      </c>
      <c r="F1925" s="67"/>
      <c r="G1925" s="38" t="e">
        <f t="shared" si="125"/>
        <v>#VALUE!</v>
      </c>
      <c r="H1925" s="39"/>
      <c r="I1925" s="21"/>
      <c r="J1925" s="21"/>
      <c r="L1925">
        <f>IF(SUM($B$3:B1924) + B1925 &gt; $J$25, IF(SUM($B$3:B1924) &lt; $J$25, $J$25 - SUM($B$3:B1924), 0), B1925)</f>
        <v>0</v>
      </c>
      <c r="M1925">
        <f t="shared" ref="M1925:M1988" si="126">IF(L1924&gt;=$J$25,L1925,(L1925+L1924))</f>
        <v>0</v>
      </c>
    </row>
    <row r="1926" spans="1:13" x14ac:dyDescent="0.25">
      <c r="A1926" s="21">
        <v>1924</v>
      </c>
      <c r="B1926" s="37">
        <f>IFERROR(VLOOKUP(A1926,Inventory!$A$5:$B$5011, 2, FALSE),0)</f>
        <v>0</v>
      </c>
      <c r="C1926" s="66">
        <f t="shared" si="123"/>
        <v>0</v>
      </c>
      <c r="D1926" s="67"/>
      <c r="E1926" s="66" t="str">
        <f t="shared" si="124"/>
        <v/>
      </c>
      <c r="F1926" s="67"/>
      <c r="G1926" s="38" t="e">
        <f t="shared" si="125"/>
        <v>#VALUE!</v>
      </c>
      <c r="H1926" s="39"/>
      <c r="I1926" s="21"/>
      <c r="J1926" s="21"/>
      <c r="L1926">
        <f>IF(SUM($B$3:B1925) + B1926 &gt; $J$25, IF(SUM($B$3:B1925) &lt; $J$25, $J$25 - SUM($B$3:B1925), 0), B1926)</f>
        <v>0</v>
      </c>
      <c r="M1926">
        <f t="shared" si="126"/>
        <v>0</v>
      </c>
    </row>
    <row r="1927" spans="1:13" x14ac:dyDescent="0.25">
      <c r="A1927" s="21">
        <v>1925</v>
      </c>
      <c r="B1927" s="37">
        <f>IFERROR(VLOOKUP(A1927,Inventory!$A$5:$B$5011, 2, FALSE),0)</f>
        <v>0</v>
      </c>
      <c r="C1927" s="66">
        <f t="shared" si="123"/>
        <v>0</v>
      </c>
      <c r="D1927" s="67"/>
      <c r="E1927" s="66" t="str">
        <f t="shared" si="124"/>
        <v/>
      </c>
      <c r="F1927" s="67"/>
      <c r="G1927" s="38" t="e">
        <f t="shared" si="125"/>
        <v>#VALUE!</v>
      </c>
      <c r="H1927" s="39"/>
      <c r="I1927" s="21"/>
      <c r="J1927" s="21"/>
      <c r="L1927">
        <f>IF(SUM($B$3:B1926) + B1927 &gt; $J$25, IF(SUM($B$3:B1926) &lt; $J$25, $J$25 - SUM($B$3:B1926), 0), B1927)</f>
        <v>0</v>
      </c>
      <c r="M1927">
        <f t="shared" si="126"/>
        <v>0</v>
      </c>
    </row>
    <row r="1928" spans="1:13" x14ac:dyDescent="0.25">
      <c r="A1928" s="21">
        <v>1926</v>
      </c>
      <c r="B1928" s="37">
        <f>IFERROR(VLOOKUP(A1928,Inventory!$A$5:$B$5011, 2, FALSE),0)</f>
        <v>0</v>
      </c>
      <c r="C1928" s="66">
        <f t="shared" si="123"/>
        <v>0</v>
      </c>
      <c r="D1928" s="67"/>
      <c r="E1928" s="66" t="str">
        <f t="shared" si="124"/>
        <v/>
      </c>
      <c r="F1928" s="67"/>
      <c r="G1928" s="38" t="e">
        <f t="shared" si="125"/>
        <v>#VALUE!</v>
      </c>
      <c r="H1928" s="39"/>
      <c r="I1928" s="21"/>
      <c r="J1928" s="21"/>
      <c r="L1928">
        <f>IF(SUM($B$3:B1927) + B1928 &gt; $J$25, IF(SUM($B$3:B1927) &lt; $J$25, $J$25 - SUM($B$3:B1927), 0), B1928)</f>
        <v>0</v>
      </c>
      <c r="M1928">
        <f t="shared" si="126"/>
        <v>0</v>
      </c>
    </row>
    <row r="1929" spans="1:13" x14ac:dyDescent="0.25">
      <c r="A1929" s="21">
        <v>1927</v>
      </c>
      <c r="B1929" s="37">
        <f>IFERROR(VLOOKUP(A1929,Inventory!$A$5:$B$5011, 2, FALSE),0)</f>
        <v>0</v>
      </c>
      <c r="C1929" s="66">
        <f t="shared" si="123"/>
        <v>0</v>
      </c>
      <c r="D1929" s="67"/>
      <c r="E1929" s="66" t="str">
        <f t="shared" si="124"/>
        <v/>
      </c>
      <c r="F1929" s="67"/>
      <c r="G1929" s="38" t="e">
        <f t="shared" si="125"/>
        <v>#VALUE!</v>
      </c>
      <c r="H1929" s="39"/>
      <c r="I1929" s="21"/>
      <c r="J1929" s="21"/>
      <c r="L1929">
        <f>IF(SUM($B$3:B1928) + B1929 &gt; $J$25, IF(SUM($B$3:B1928) &lt; $J$25, $J$25 - SUM($B$3:B1928), 0), B1929)</f>
        <v>0</v>
      </c>
      <c r="M1929">
        <f t="shared" si="126"/>
        <v>0</v>
      </c>
    </row>
    <row r="1930" spans="1:13" x14ac:dyDescent="0.25">
      <c r="A1930" s="21">
        <v>1928</v>
      </c>
      <c r="B1930" s="37">
        <f>IFERROR(VLOOKUP(A1930,Inventory!$A$5:$B$5011, 2, FALSE),0)</f>
        <v>0</v>
      </c>
      <c r="C1930" s="66">
        <f t="shared" si="123"/>
        <v>0</v>
      </c>
      <c r="D1930" s="67"/>
      <c r="E1930" s="66" t="str">
        <f t="shared" si="124"/>
        <v/>
      </c>
      <c r="F1930" s="67"/>
      <c r="G1930" s="38" t="e">
        <f t="shared" si="125"/>
        <v>#VALUE!</v>
      </c>
      <c r="H1930" s="39"/>
      <c r="I1930" s="21"/>
      <c r="J1930" s="21"/>
      <c r="L1930">
        <f>IF(SUM($B$3:B1929) + B1930 &gt; $J$25, IF(SUM($B$3:B1929) &lt; $J$25, $J$25 - SUM($B$3:B1929), 0), B1930)</f>
        <v>0</v>
      </c>
      <c r="M1930">
        <f t="shared" si="126"/>
        <v>0</v>
      </c>
    </row>
    <row r="1931" spans="1:13" x14ac:dyDescent="0.25">
      <c r="A1931" s="21">
        <v>1929</v>
      </c>
      <c r="B1931" s="37">
        <f>IFERROR(VLOOKUP(A1931,Inventory!$A$5:$B$5011, 2, FALSE),0)</f>
        <v>0</v>
      </c>
      <c r="C1931" s="66">
        <f t="shared" si="123"/>
        <v>0</v>
      </c>
      <c r="D1931" s="67"/>
      <c r="E1931" s="66" t="str">
        <f t="shared" si="124"/>
        <v/>
      </c>
      <c r="F1931" s="67"/>
      <c r="G1931" s="38" t="e">
        <f t="shared" si="125"/>
        <v>#VALUE!</v>
      </c>
      <c r="H1931" s="39"/>
      <c r="I1931" s="21"/>
      <c r="J1931" s="21"/>
      <c r="L1931">
        <f>IF(SUM($B$3:B1930) + B1931 &gt; $J$25, IF(SUM($B$3:B1930) &lt; $J$25, $J$25 - SUM($B$3:B1930), 0), B1931)</f>
        <v>0</v>
      </c>
      <c r="M1931">
        <f t="shared" si="126"/>
        <v>0</v>
      </c>
    </row>
    <row r="1932" spans="1:13" x14ac:dyDescent="0.25">
      <c r="A1932" s="21">
        <v>1930</v>
      </c>
      <c r="B1932" s="37">
        <f>IFERROR(VLOOKUP(A1932,Inventory!$A$5:$B$5011, 2, FALSE),0)</f>
        <v>0</v>
      </c>
      <c r="C1932" s="66">
        <f t="shared" si="123"/>
        <v>0</v>
      </c>
      <c r="D1932" s="67"/>
      <c r="E1932" s="66" t="str">
        <f t="shared" si="124"/>
        <v/>
      </c>
      <c r="F1932" s="67"/>
      <c r="G1932" s="38" t="e">
        <f t="shared" si="125"/>
        <v>#VALUE!</v>
      </c>
      <c r="H1932" s="39"/>
      <c r="I1932" s="21"/>
      <c r="J1932" s="21"/>
      <c r="L1932">
        <f>IF(SUM($B$3:B1931) + B1932 &gt; $J$25, IF(SUM($B$3:B1931) &lt; $J$25, $J$25 - SUM($B$3:B1931), 0), B1932)</f>
        <v>0</v>
      </c>
      <c r="M1932">
        <f t="shared" si="126"/>
        <v>0</v>
      </c>
    </row>
    <row r="1933" spans="1:13" x14ac:dyDescent="0.25">
      <c r="A1933" s="21">
        <v>1931</v>
      </c>
      <c r="B1933" s="37">
        <f>IFERROR(VLOOKUP(A1933,Inventory!$A$5:$B$5011, 2, FALSE),0)</f>
        <v>0</v>
      </c>
      <c r="C1933" s="66">
        <f t="shared" si="123"/>
        <v>0</v>
      </c>
      <c r="D1933" s="67"/>
      <c r="E1933" s="66" t="str">
        <f t="shared" si="124"/>
        <v/>
      </c>
      <c r="F1933" s="67"/>
      <c r="G1933" s="38" t="e">
        <f t="shared" si="125"/>
        <v>#VALUE!</v>
      </c>
      <c r="H1933" s="39"/>
      <c r="I1933" s="21"/>
      <c r="J1933" s="21"/>
      <c r="L1933">
        <f>IF(SUM($B$3:B1932) + B1933 &gt; $J$25, IF(SUM($B$3:B1932) &lt; $J$25, $J$25 - SUM($B$3:B1932), 0), B1933)</f>
        <v>0</v>
      </c>
      <c r="M1933">
        <f t="shared" si="126"/>
        <v>0</v>
      </c>
    </row>
    <row r="1934" spans="1:13" x14ac:dyDescent="0.25">
      <c r="A1934" s="21">
        <v>1932</v>
      </c>
      <c r="B1934" s="37">
        <f>IFERROR(VLOOKUP(A1934,Inventory!$A$5:$B$5011, 2, FALSE),0)</f>
        <v>0</v>
      </c>
      <c r="C1934" s="66">
        <f t="shared" si="123"/>
        <v>0</v>
      </c>
      <c r="D1934" s="67"/>
      <c r="E1934" s="66" t="str">
        <f t="shared" si="124"/>
        <v/>
      </c>
      <c r="F1934" s="67"/>
      <c r="G1934" s="38" t="e">
        <f t="shared" si="125"/>
        <v>#VALUE!</v>
      </c>
      <c r="H1934" s="39"/>
      <c r="I1934" s="21"/>
      <c r="J1934" s="21"/>
      <c r="L1934">
        <f>IF(SUM($B$3:B1933) + B1934 &gt; $J$25, IF(SUM($B$3:B1933) &lt; $J$25, $J$25 - SUM($B$3:B1933), 0), B1934)</f>
        <v>0</v>
      </c>
      <c r="M1934">
        <f t="shared" si="126"/>
        <v>0</v>
      </c>
    </row>
    <row r="1935" spans="1:13" x14ac:dyDescent="0.25">
      <c r="A1935" s="21">
        <v>1933</v>
      </c>
      <c r="B1935" s="37">
        <f>IFERROR(VLOOKUP(A1935,Inventory!$A$5:$B$5011, 2, FALSE),0)</f>
        <v>0</v>
      </c>
      <c r="C1935" s="66">
        <f t="shared" si="123"/>
        <v>0</v>
      </c>
      <c r="D1935" s="67"/>
      <c r="E1935" s="66" t="str">
        <f t="shared" si="124"/>
        <v/>
      </c>
      <c r="F1935" s="67"/>
      <c r="G1935" s="38" t="e">
        <f t="shared" si="125"/>
        <v>#VALUE!</v>
      </c>
      <c r="H1935" s="39"/>
      <c r="I1935" s="21"/>
      <c r="J1935" s="21"/>
      <c r="L1935">
        <f>IF(SUM($B$3:B1934) + B1935 &gt; $J$25, IF(SUM($B$3:B1934) &lt; $J$25, $J$25 - SUM($B$3:B1934), 0), B1935)</f>
        <v>0</v>
      </c>
      <c r="M1935">
        <f t="shared" si="126"/>
        <v>0</v>
      </c>
    </row>
    <row r="1936" spans="1:13" x14ac:dyDescent="0.25">
      <c r="A1936" s="21">
        <v>1934</v>
      </c>
      <c r="B1936" s="37">
        <f>IFERROR(VLOOKUP(A1936,Inventory!$A$5:$B$5011, 2, FALSE),0)</f>
        <v>0</v>
      </c>
      <c r="C1936" s="66">
        <f t="shared" si="123"/>
        <v>0</v>
      </c>
      <c r="D1936" s="67"/>
      <c r="E1936" s="66" t="str">
        <f t="shared" si="124"/>
        <v/>
      </c>
      <c r="F1936" s="67"/>
      <c r="G1936" s="38" t="e">
        <f t="shared" si="125"/>
        <v>#VALUE!</v>
      </c>
      <c r="H1936" s="39"/>
      <c r="I1936" s="21"/>
      <c r="J1936" s="21"/>
      <c r="L1936">
        <f>IF(SUM($B$3:B1935) + B1936 &gt; $J$25, IF(SUM($B$3:B1935) &lt; $J$25, $J$25 - SUM($B$3:B1935), 0), B1936)</f>
        <v>0</v>
      </c>
      <c r="M1936">
        <f t="shared" si="126"/>
        <v>0</v>
      </c>
    </row>
    <row r="1937" spans="1:13" x14ac:dyDescent="0.25">
      <c r="A1937" s="21">
        <v>1935</v>
      </c>
      <c r="B1937" s="37">
        <f>IFERROR(VLOOKUP(A1937,Inventory!$A$5:$B$5011, 2, FALSE),0)</f>
        <v>0</v>
      </c>
      <c r="C1937" s="66">
        <f t="shared" si="123"/>
        <v>0</v>
      </c>
      <c r="D1937" s="67"/>
      <c r="E1937" s="66" t="str">
        <f t="shared" si="124"/>
        <v/>
      </c>
      <c r="F1937" s="67"/>
      <c r="G1937" s="38" t="e">
        <f t="shared" si="125"/>
        <v>#VALUE!</v>
      </c>
      <c r="H1937" s="39"/>
      <c r="I1937" s="21"/>
      <c r="J1937" s="21"/>
      <c r="L1937">
        <f>IF(SUM($B$3:B1936) + B1937 &gt; $J$25, IF(SUM($B$3:B1936) &lt; $J$25, $J$25 - SUM($B$3:B1936), 0), B1937)</f>
        <v>0</v>
      </c>
      <c r="M1937">
        <f t="shared" si="126"/>
        <v>0</v>
      </c>
    </row>
    <row r="1938" spans="1:13" x14ac:dyDescent="0.25">
      <c r="A1938" s="21">
        <v>1936</v>
      </c>
      <c r="B1938" s="37">
        <f>IFERROR(VLOOKUP(A1938,Inventory!$A$5:$B$5011, 2, FALSE),0)</f>
        <v>0</v>
      </c>
      <c r="C1938" s="66">
        <f t="shared" si="123"/>
        <v>0</v>
      </c>
      <c r="D1938" s="67"/>
      <c r="E1938" s="66" t="str">
        <f t="shared" si="124"/>
        <v/>
      </c>
      <c r="F1938" s="67"/>
      <c r="G1938" s="38" t="e">
        <f t="shared" si="125"/>
        <v>#VALUE!</v>
      </c>
      <c r="H1938" s="39"/>
      <c r="I1938" s="21"/>
      <c r="J1938" s="21"/>
      <c r="L1938">
        <f>IF(SUM($B$3:B1937) + B1938 &gt; $J$25, IF(SUM($B$3:B1937) &lt; $J$25, $J$25 - SUM($B$3:B1937), 0), B1938)</f>
        <v>0</v>
      </c>
      <c r="M1938">
        <f t="shared" si="126"/>
        <v>0</v>
      </c>
    </row>
    <row r="1939" spans="1:13" x14ac:dyDescent="0.25">
      <c r="A1939" s="21">
        <v>1937</v>
      </c>
      <c r="B1939" s="37">
        <f>IFERROR(VLOOKUP(A1939,Inventory!$A$5:$B$5011, 2, FALSE),0)</f>
        <v>0</v>
      </c>
      <c r="C1939" s="66">
        <f t="shared" si="123"/>
        <v>0</v>
      </c>
      <c r="D1939" s="67"/>
      <c r="E1939" s="66" t="str">
        <f t="shared" si="124"/>
        <v/>
      </c>
      <c r="F1939" s="67"/>
      <c r="G1939" s="38" t="e">
        <f t="shared" si="125"/>
        <v>#VALUE!</v>
      </c>
      <c r="H1939" s="39"/>
      <c r="I1939" s="21"/>
      <c r="J1939" s="21"/>
      <c r="L1939">
        <f>IF(SUM($B$3:B1938) + B1939 &gt; $J$25, IF(SUM($B$3:B1938) &lt; $J$25, $J$25 - SUM($B$3:B1938), 0), B1939)</f>
        <v>0</v>
      </c>
      <c r="M1939">
        <f t="shared" si="126"/>
        <v>0</v>
      </c>
    </row>
    <row r="1940" spans="1:13" x14ac:dyDescent="0.25">
      <c r="A1940" s="21">
        <v>1938</v>
      </c>
      <c r="B1940" s="37">
        <f>IFERROR(VLOOKUP(A1940,Inventory!$A$5:$B$5011, 2, FALSE),0)</f>
        <v>0</v>
      </c>
      <c r="C1940" s="66">
        <f t="shared" si="123"/>
        <v>0</v>
      </c>
      <c r="D1940" s="67"/>
      <c r="E1940" s="66" t="str">
        <f t="shared" si="124"/>
        <v/>
      </c>
      <c r="F1940" s="67"/>
      <c r="G1940" s="38" t="e">
        <f t="shared" si="125"/>
        <v>#VALUE!</v>
      </c>
      <c r="H1940" s="39"/>
      <c r="I1940" s="21"/>
      <c r="J1940" s="21"/>
      <c r="L1940">
        <f>IF(SUM($B$3:B1939) + B1940 &gt; $J$25, IF(SUM($B$3:B1939) &lt; $J$25, $J$25 - SUM($B$3:B1939), 0), B1940)</f>
        <v>0</v>
      </c>
      <c r="M1940">
        <f t="shared" si="126"/>
        <v>0</v>
      </c>
    </row>
    <row r="1941" spans="1:13" x14ac:dyDescent="0.25">
      <c r="A1941" s="21">
        <v>1939</v>
      </c>
      <c r="B1941" s="37">
        <f>IFERROR(VLOOKUP(A1941,Inventory!$A$5:$B$5011, 2, FALSE),0)</f>
        <v>0</v>
      </c>
      <c r="C1941" s="66">
        <f t="shared" si="123"/>
        <v>0</v>
      </c>
      <c r="D1941" s="67"/>
      <c r="E1941" s="66" t="str">
        <f t="shared" si="124"/>
        <v/>
      </c>
      <c r="F1941" s="67"/>
      <c r="G1941" s="38" t="e">
        <f t="shared" si="125"/>
        <v>#VALUE!</v>
      </c>
      <c r="H1941" s="39"/>
      <c r="I1941" s="21"/>
      <c r="J1941" s="21"/>
      <c r="L1941">
        <f>IF(SUM($B$3:B1940) + B1941 &gt; $J$25, IF(SUM($B$3:B1940) &lt; $J$25, $J$25 - SUM($B$3:B1940), 0), B1941)</f>
        <v>0</v>
      </c>
      <c r="M1941">
        <f t="shared" si="126"/>
        <v>0</v>
      </c>
    </row>
    <row r="1942" spans="1:13" x14ac:dyDescent="0.25">
      <c r="A1942" s="21">
        <v>1940</v>
      </c>
      <c r="B1942" s="37">
        <f>IFERROR(VLOOKUP(A1942,Inventory!$A$5:$B$5011, 2, FALSE),0)</f>
        <v>0</v>
      </c>
      <c r="C1942" s="66">
        <f t="shared" si="123"/>
        <v>0</v>
      </c>
      <c r="D1942" s="67"/>
      <c r="E1942" s="66" t="str">
        <f t="shared" si="124"/>
        <v/>
      </c>
      <c r="F1942" s="67"/>
      <c r="G1942" s="38" t="e">
        <f t="shared" si="125"/>
        <v>#VALUE!</v>
      </c>
      <c r="H1942" s="39"/>
      <c r="I1942" s="21"/>
      <c r="J1942" s="21"/>
      <c r="L1942">
        <f>IF(SUM($B$3:B1941) + B1942 &gt; $J$25, IF(SUM($B$3:B1941) &lt; $J$25, $J$25 - SUM($B$3:B1941), 0), B1942)</f>
        <v>0</v>
      </c>
      <c r="M1942">
        <f t="shared" si="126"/>
        <v>0</v>
      </c>
    </row>
    <row r="1943" spans="1:13" x14ac:dyDescent="0.25">
      <c r="A1943" s="21">
        <v>1941</v>
      </c>
      <c r="B1943" s="37">
        <f>IFERROR(VLOOKUP(A1943,Inventory!$A$5:$B$5011, 2, FALSE),0)</f>
        <v>0</v>
      </c>
      <c r="C1943" s="66">
        <f t="shared" si="123"/>
        <v>0</v>
      </c>
      <c r="D1943" s="67"/>
      <c r="E1943" s="66" t="str">
        <f t="shared" si="124"/>
        <v/>
      </c>
      <c r="F1943" s="67"/>
      <c r="G1943" s="38" t="e">
        <f t="shared" si="125"/>
        <v>#VALUE!</v>
      </c>
      <c r="H1943" s="39"/>
      <c r="I1943" s="21"/>
      <c r="J1943" s="21"/>
      <c r="L1943">
        <f>IF(SUM($B$3:B1942) + B1943 &gt; $J$25, IF(SUM($B$3:B1942) &lt; $J$25, $J$25 - SUM($B$3:B1942), 0), B1943)</f>
        <v>0</v>
      </c>
      <c r="M1943">
        <f t="shared" si="126"/>
        <v>0</v>
      </c>
    </row>
    <row r="1944" spans="1:13" x14ac:dyDescent="0.25">
      <c r="A1944" s="21">
        <v>1942</v>
      </c>
      <c r="B1944" s="37">
        <f>IFERROR(VLOOKUP(A1944,Inventory!$A$5:$B$5011, 2, FALSE),0)</f>
        <v>0</v>
      </c>
      <c r="C1944" s="66">
        <f t="shared" si="123"/>
        <v>0</v>
      </c>
      <c r="D1944" s="67"/>
      <c r="E1944" s="66" t="str">
        <f t="shared" si="124"/>
        <v/>
      </c>
      <c r="F1944" s="67"/>
      <c r="G1944" s="38" t="e">
        <f t="shared" si="125"/>
        <v>#VALUE!</v>
      </c>
      <c r="H1944" s="39"/>
      <c r="I1944" s="21"/>
      <c r="J1944" s="21"/>
      <c r="L1944">
        <f>IF(SUM($B$3:B1943) + B1944 &gt; $J$25, IF(SUM($B$3:B1943) &lt; $J$25, $J$25 - SUM($B$3:B1943), 0), B1944)</f>
        <v>0</v>
      </c>
      <c r="M1944">
        <f t="shared" si="126"/>
        <v>0</v>
      </c>
    </row>
    <row r="1945" spans="1:13" x14ac:dyDescent="0.25">
      <c r="A1945" s="21">
        <v>1943</v>
      </c>
      <c r="B1945" s="37">
        <f>IFERROR(VLOOKUP(A1945,Inventory!$A$5:$B$5011, 2, FALSE),0)</f>
        <v>0</v>
      </c>
      <c r="C1945" s="66">
        <f t="shared" ref="C1945:C2008" si="127">IF(L1945&gt;0,B1945,0)</f>
        <v>0</v>
      </c>
      <c r="D1945" s="67"/>
      <c r="E1945" s="66" t="str">
        <f t="shared" ref="E1945:E2008" si="128">IF(AND(C1945&gt;=6,C1945&lt;10),1, IF(AND(C1945&gt;=10,C1945&lt;20),2,IF(C1945&gt;=20,4,"")))</f>
        <v/>
      </c>
      <c r="F1945" s="67"/>
      <c r="G1945" s="38" t="e">
        <f t="shared" ref="G1945:G2008" si="129">IF(ISBLANK(C1945),"",E1945*600)</f>
        <v>#VALUE!</v>
      </c>
      <c r="H1945" s="39"/>
      <c r="I1945" s="21"/>
      <c r="J1945" s="21"/>
      <c r="L1945">
        <f>IF(SUM($B$3:B1944) + B1945 &gt; $J$25, IF(SUM($B$3:B1944) &lt; $J$25, $J$25 - SUM($B$3:B1944), 0), B1945)</f>
        <v>0</v>
      </c>
      <c r="M1945">
        <f t="shared" si="126"/>
        <v>0</v>
      </c>
    </row>
    <row r="1946" spans="1:13" x14ac:dyDescent="0.25">
      <c r="A1946" s="21">
        <v>1944</v>
      </c>
      <c r="B1946" s="37">
        <f>IFERROR(VLOOKUP(A1946,Inventory!$A$5:$B$5011, 2, FALSE),0)</f>
        <v>0</v>
      </c>
      <c r="C1946" s="66">
        <f t="shared" si="127"/>
        <v>0</v>
      </c>
      <c r="D1946" s="67"/>
      <c r="E1946" s="66" t="str">
        <f t="shared" si="128"/>
        <v/>
      </c>
      <c r="F1946" s="67"/>
      <c r="G1946" s="38" t="e">
        <f t="shared" si="129"/>
        <v>#VALUE!</v>
      </c>
      <c r="H1946" s="39"/>
      <c r="I1946" s="21"/>
      <c r="J1946" s="21"/>
      <c r="L1946">
        <f>IF(SUM($B$3:B1945) + B1946 &gt; $J$25, IF(SUM($B$3:B1945) &lt; $J$25, $J$25 - SUM($B$3:B1945), 0), B1946)</f>
        <v>0</v>
      </c>
      <c r="M1946">
        <f t="shared" si="126"/>
        <v>0</v>
      </c>
    </row>
    <row r="1947" spans="1:13" x14ac:dyDescent="0.25">
      <c r="A1947" s="21">
        <v>1945</v>
      </c>
      <c r="B1947" s="37">
        <f>IFERROR(VLOOKUP(A1947,Inventory!$A$5:$B$5011, 2, FALSE),0)</f>
        <v>0</v>
      </c>
      <c r="C1947" s="66">
        <f t="shared" si="127"/>
        <v>0</v>
      </c>
      <c r="D1947" s="67"/>
      <c r="E1947" s="66" t="str">
        <f t="shared" si="128"/>
        <v/>
      </c>
      <c r="F1947" s="67"/>
      <c r="G1947" s="38" t="e">
        <f t="shared" si="129"/>
        <v>#VALUE!</v>
      </c>
      <c r="H1947" s="39"/>
      <c r="I1947" s="21"/>
      <c r="J1947" s="21"/>
      <c r="L1947">
        <f>IF(SUM($B$3:B1946) + B1947 &gt; $J$25, IF(SUM($B$3:B1946) &lt; $J$25, $J$25 - SUM($B$3:B1946), 0), B1947)</f>
        <v>0</v>
      </c>
      <c r="M1947">
        <f t="shared" si="126"/>
        <v>0</v>
      </c>
    </row>
    <row r="1948" spans="1:13" x14ac:dyDescent="0.25">
      <c r="A1948" s="21">
        <v>1946</v>
      </c>
      <c r="B1948" s="37">
        <f>IFERROR(VLOOKUP(A1948,Inventory!$A$5:$B$5011, 2, FALSE),0)</f>
        <v>0</v>
      </c>
      <c r="C1948" s="66">
        <f t="shared" si="127"/>
        <v>0</v>
      </c>
      <c r="D1948" s="67"/>
      <c r="E1948" s="66" t="str">
        <f t="shared" si="128"/>
        <v/>
      </c>
      <c r="F1948" s="67"/>
      <c r="G1948" s="38" t="e">
        <f t="shared" si="129"/>
        <v>#VALUE!</v>
      </c>
      <c r="H1948" s="39"/>
      <c r="I1948" s="21"/>
      <c r="J1948" s="21"/>
      <c r="L1948">
        <f>IF(SUM($B$3:B1947) + B1948 &gt; $J$25, IF(SUM($B$3:B1947) &lt; $J$25, $J$25 - SUM($B$3:B1947), 0), B1948)</f>
        <v>0</v>
      </c>
      <c r="M1948">
        <f t="shared" si="126"/>
        <v>0</v>
      </c>
    </row>
    <row r="1949" spans="1:13" x14ac:dyDescent="0.25">
      <c r="A1949" s="21">
        <v>1947</v>
      </c>
      <c r="B1949" s="37">
        <f>IFERROR(VLOOKUP(A1949,Inventory!$A$5:$B$5011, 2, FALSE),0)</f>
        <v>0</v>
      </c>
      <c r="C1949" s="66">
        <f t="shared" si="127"/>
        <v>0</v>
      </c>
      <c r="D1949" s="67"/>
      <c r="E1949" s="66" t="str">
        <f t="shared" si="128"/>
        <v/>
      </c>
      <c r="F1949" s="67"/>
      <c r="G1949" s="38" t="e">
        <f t="shared" si="129"/>
        <v>#VALUE!</v>
      </c>
      <c r="H1949" s="39"/>
      <c r="I1949" s="21"/>
      <c r="J1949" s="21"/>
      <c r="L1949">
        <f>IF(SUM($B$3:B1948) + B1949 &gt; $J$25, IF(SUM($B$3:B1948) &lt; $J$25, $J$25 - SUM($B$3:B1948), 0), B1949)</f>
        <v>0</v>
      </c>
      <c r="M1949">
        <f t="shared" si="126"/>
        <v>0</v>
      </c>
    </row>
    <row r="1950" spans="1:13" x14ac:dyDescent="0.25">
      <c r="A1950" s="21">
        <v>1948</v>
      </c>
      <c r="B1950" s="37">
        <f>IFERROR(VLOOKUP(A1950,Inventory!$A$5:$B$5011, 2, FALSE),0)</f>
        <v>0</v>
      </c>
      <c r="C1950" s="66">
        <f t="shared" si="127"/>
        <v>0</v>
      </c>
      <c r="D1950" s="67"/>
      <c r="E1950" s="66" t="str">
        <f t="shared" si="128"/>
        <v/>
      </c>
      <c r="F1950" s="67"/>
      <c r="G1950" s="38" t="e">
        <f t="shared" si="129"/>
        <v>#VALUE!</v>
      </c>
      <c r="H1950" s="39"/>
      <c r="I1950" s="21"/>
      <c r="J1950" s="21"/>
      <c r="L1950">
        <f>IF(SUM($B$3:B1949) + B1950 &gt; $J$25, IF(SUM($B$3:B1949) &lt; $J$25, $J$25 - SUM($B$3:B1949), 0), B1950)</f>
        <v>0</v>
      </c>
      <c r="M1950">
        <f t="shared" si="126"/>
        <v>0</v>
      </c>
    </row>
    <row r="1951" spans="1:13" x14ac:dyDescent="0.25">
      <c r="A1951" s="21">
        <v>1949</v>
      </c>
      <c r="B1951" s="37">
        <f>IFERROR(VLOOKUP(A1951,Inventory!$A$5:$B$5011, 2, FALSE),0)</f>
        <v>0</v>
      </c>
      <c r="C1951" s="66">
        <f t="shared" si="127"/>
        <v>0</v>
      </c>
      <c r="D1951" s="67"/>
      <c r="E1951" s="66" t="str">
        <f t="shared" si="128"/>
        <v/>
      </c>
      <c r="F1951" s="67"/>
      <c r="G1951" s="38" t="e">
        <f t="shared" si="129"/>
        <v>#VALUE!</v>
      </c>
      <c r="H1951" s="39"/>
      <c r="I1951" s="21"/>
      <c r="J1951" s="21"/>
      <c r="L1951">
        <f>IF(SUM($B$3:B1950) + B1951 &gt; $J$25, IF(SUM($B$3:B1950) &lt; $J$25, $J$25 - SUM($B$3:B1950), 0), B1951)</f>
        <v>0</v>
      </c>
      <c r="M1951">
        <f t="shared" si="126"/>
        <v>0</v>
      </c>
    </row>
    <row r="1952" spans="1:13" x14ac:dyDescent="0.25">
      <c r="A1952" s="21">
        <v>1950</v>
      </c>
      <c r="B1952" s="37">
        <f>IFERROR(VLOOKUP(A1952,Inventory!$A$5:$B$5011, 2, FALSE),0)</f>
        <v>0</v>
      </c>
      <c r="C1952" s="66">
        <f t="shared" si="127"/>
        <v>0</v>
      </c>
      <c r="D1952" s="67"/>
      <c r="E1952" s="66" t="str">
        <f t="shared" si="128"/>
        <v/>
      </c>
      <c r="F1952" s="67"/>
      <c r="G1952" s="38" t="e">
        <f t="shared" si="129"/>
        <v>#VALUE!</v>
      </c>
      <c r="H1952" s="39"/>
      <c r="I1952" s="21"/>
      <c r="J1952" s="21"/>
      <c r="L1952">
        <f>IF(SUM($B$3:B1951) + B1952 &gt; $J$25, IF(SUM($B$3:B1951) &lt; $J$25, $J$25 - SUM($B$3:B1951), 0), B1952)</f>
        <v>0</v>
      </c>
      <c r="M1952">
        <f t="shared" si="126"/>
        <v>0</v>
      </c>
    </row>
    <row r="1953" spans="1:13" x14ac:dyDescent="0.25">
      <c r="A1953" s="21">
        <v>1951</v>
      </c>
      <c r="B1953" s="37">
        <f>IFERROR(VLOOKUP(A1953,Inventory!$A$5:$B$5011, 2, FALSE),0)</f>
        <v>0</v>
      </c>
      <c r="C1953" s="66">
        <f t="shared" si="127"/>
        <v>0</v>
      </c>
      <c r="D1953" s="67"/>
      <c r="E1953" s="66" t="str">
        <f t="shared" si="128"/>
        <v/>
      </c>
      <c r="F1953" s="67"/>
      <c r="G1953" s="38" t="e">
        <f t="shared" si="129"/>
        <v>#VALUE!</v>
      </c>
      <c r="H1953" s="39"/>
      <c r="I1953" s="21"/>
      <c r="J1953" s="21"/>
      <c r="L1953">
        <f>IF(SUM($B$3:B1952) + B1953 &gt; $J$25, IF(SUM($B$3:B1952) &lt; $J$25, $J$25 - SUM($B$3:B1952), 0), B1953)</f>
        <v>0</v>
      </c>
      <c r="M1953">
        <f t="shared" si="126"/>
        <v>0</v>
      </c>
    </row>
    <row r="1954" spans="1:13" x14ac:dyDescent="0.25">
      <c r="A1954" s="21">
        <v>1952</v>
      </c>
      <c r="B1954" s="37">
        <f>IFERROR(VLOOKUP(A1954,Inventory!$A$5:$B$5011, 2, FALSE),0)</f>
        <v>0</v>
      </c>
      <c r="C1954" s="66">
        <f t="shared" si="127"/>
        <v>0</v>
      </c>
      <c r="D1954" s="67"/>
      <c r="E1954" s="66" t="str">
        <f t="shared" si="128"/>
        <v/>
      </c>
      <c r="F1954" s="67"/>
      <c r="G1954" s="38" t="e">
        <f t="shared" si="129"/>
        <v>#VALUE!</v>
      </c>
      <c r="H1954" s="39"/>
      <c r="I1954" s="21"/>
      <c r="J1954" s="21"/>
      <c r="L1954">
        <f>IF(SUM($B$3:B1953) + B1954 &gt; $J$25, IF(SUM($B$3:B1953) &lt; $J$25, $J$25 - SUM($B$3:B1953), 0), B1954)</f>
        <v>0</v>
      </c>
      <c r="M1954">
        <f t="shared" si="126"/>
        <v>0</v>
      </c>
    </row>
    <row r="1955" spans="1:13" x14ac:dyDescent="0.25">
      <c r="A1955" s="21">
        <v>1953</v>
      </c>
      <c r="B1955" s="37">
        <f>IFERROR(VLOOKUP(A1955,Inventory!$A$5:$B$5011, 2, FALSE),0)</f>
        <v>0</v>
      </c>
      <c r="C1955" s="66">
        <f t="shared" si="127"/>
        <v>0</v>
      </c>
      <c r="D1955" s="67"/>
      <c r="E1955" s="66" t="str">
        <f t="shared" si="128"/>
        <v/>
      </c>
      <c r="F1955" s="67"/>
      <c r="G1955" s="38" t="e">
        <f t="shared" si="129"/>
        <v>#VALUE!</v>
      </c>
      <c r="H1955" s="39"/>
      <c r="I1955" s="21"/>
      <c r="J1955" s="21"/>
      <c r="L1955">
        <f>IF(SUM($B$3:B1954) + B1955 &gt; $J$25, IF(SUM($B$3:B1954) &lt; $J$25, $J$25 - SUM($B$3:B1954), 0), B1955)</f>
        <v>0</v>
      </c>
      <c r="M1955">
        <f t="shared" si="126"/>
        <v>0</v>
      </c>
    </row>
    <row r="1956" spans="1:13" x14ac:dyDescent="0.25">
      <c r="A1956" s="21">
        <v>1954</v>
      </c>
      <c r="B1956" s="37">
        <f>IFERROR(VLOOKUP(A1956,Inventory!$A$5:$B$5011, 2, FALSE),0)</f>
        <v>0</v>
      </c>
      <c r="C1956" s="66">
        <f t="shared" si="127"/>
        <v>0</v>
      </c>
      <c r="D1956" s="67"/>
      <c r="E1956" s="66" t="str">
        <f t="shared" si="128"/>
        <v/>
      </c>
      <c r="F1956" s="67"/>
      <c r="G1956" s="38" t="e">
        <f t="shared" si="129"/>
        <v>#VALUE!</v>
      </c>
      <c r="H1956" s="39"/>
      <c r="I1956" s="21"/>
      <c r="J1956" s="21"/>
      <c r="L1956">
        <f>IF(SUM($B$3:B1955) + B1956 &gt; $J$25, IF(SUM($B$3:B1955) &lt; $J$25, $J$25 - SUM($B$3:B1955), 0), B1956)</f>
        <v>0</v>
      </c>
      <c r="M1956">
        <f t="shared" si="126"/>
        <v>0</v>
      </c>
    </row>
    <row r="1957" spans="1:13" x14ac:dyDescent="0.25">
      <c r="A1957" s="21">
        <v>1955</v>
      </c>
      <c r="B1957" s="37">
        <f>IFERROR(VLOOKUP(A1957,Inventory!$A$5:$B$5011, 2, FALSE),0)</f>
        <v>0</v>
      </c>
      <c r="C1957" s="66">
        <f t="shared" si="127"/>
        <v>0</v>
      </c>
      <c r="D1957" s="67"/>
      <c r="E1957" s="66" t="str">
        <f t="shared" si="128"/>
        <v/>
      </c>
      <c r="F1957" s="67"/>
      <c r="G1957" s="38" t="e">
        <f t="shared" si="129"/>
        <v>#VALUE!</v>
      </c>
      <c r="H1957" s="39"/>
      <c r="I1957" s="21"/>
      <c r="J1957" s="21"/>
      <c r="L1957">
        <f>IF(SUM($B$3:B1956) + B1957 &gt; $J$25, IF(SUM($B$3:B1956) &lt; $J$25, $J$25 - SUM($B$3:B1956), 0), B1957)</f>
        <v>0</v>
      </c>
      <c r="M1957">
        <f t="shared" si="126"/>
        <v>0</v>
      </c>
    </row>
    <row r="1958" spans="1:13" x14ac:dyDescent="0.25">
      <c r="A1958" s="21">
        <v>1956</v>
      </c>
      <c r="B1958" s="37">
        <f>IFERROR(VLOOKUP(A1958,Inventory!$A$5:$B$5011, 2, FALSE),0)</f>
        <v>0</v>
      </c>
      <c r="C1958" s="66">
        <f t="shared" si="127"/>
        <v>0</v>
      </c>
      <c r="D1958" s="67"/>
      <c r="E1958" s="66" t="str">
        <f t="shared" si="128"/>
        <v/>
      </c>
      <c r="F1958" s="67"/>
      <c r="G1958" s="38" t="e">
        <f t="shared" si="129"/>
        <v>#VALUE!</v>
      </c>
      <c r="H1958" s="39"/>
      <c r="I1958" s="21"/>
      <c r="J1958" s="21"/>
      <c r="L1958">
        <f>IF(SUM($B$3:B1957) + B1958 &gt; $J$25, IF(SUM($B$3:B1957) &lt; $J$25, $J$25 - SUM($B$3:B1957), 0), B1958)</f>
        <v>0</v>
      </c>
      <c r="M1958">
        <f t="shared" si="126"/>
        <v>0</v>
      </c>
    </row>
    <row r="1959" spans="1:13" x14ac:dyDescent="0.25">
      <c r="A1959" s="21">
        <v>1957</v>
      </c>
      <c r="B1959" s="37">
        <f>IFERROR(VLOOKUP(A1959,Inventory!$A$5:$B$5011, 2, FALSE),0)</f>
        <v>0</v>
      </c>
      <c r="C1959" s="66">
        <f t="shared" si="127"/>
        <v>0</v>
      </c>
      <c r="D1959" s="67"/>
      <c r="E1959" s="66" t="str">
        <f t="shared" si="128"/>
        <v/>
      </c>
      <c r="F1959" s="67"/>
      <c r="G1959" s="38" t="e">
        <f t="shared" si="129"/>
        <v>#VALUE!</v>
      </c>
      <c r="H1959" s="39"/>
      <c r="I1959" s="21"/>
      <c r="J1959" s="21"/>
      <c r="L1959">
        <f>IF(SUM($B$3:B1958) + B1959 &gt; $J$25, IF(SUM($B$3:B1958) &lt; $J$25, $J$25 - SUM($B$3:B1958), 0), B1959)</f>
        <v>0</v>
      </c>
      <c r="M1959">
        <f t="shared" si="126"/>
        <v>0</v>
      </c>
    </row>
    <row r="1960" spans="1:13" x14ac:dyDescent="0.25">
      <c r="A1960" s="21">
        <v>1958</v>
      </c>
      <c r="B1960" s="37">
        <f>IFERROR(VLOOKUP(A1960,Inventory!$A$5:$B$5011, 2, FALSE),0)</f>
        <v>0</v>
      </c>
      <c r="C1960" s="66">
        <f t="shared" si="127"/>
        <v>0</v>
      </c>
      <c r="D1960" s="67"/>
      <c r="E1960" s="66" t="str">
        <f t="shared" si="128"/>
        <v/>
      </c>
      <c r="F1960" s="67"/>
      <c r="G1960" s="38" t="e">
        <f t="shared" si="129"/>
        <v>#VALUE!</v>
      </c>
      <c r="H1960" s="39"/>
      <c r="I1960" s="21"/>
      <c r="J1960" s="21"/>
      <c r="L1960">
        <f>IF(SUM($B$3:B1959) + B1960 &gt; $J$25, IF(SUM($B$3:B1959) &lt; $J$25, $J$25 - SUM($B$3:B1959), 0), B1960)</f>
        <v>0</v>
      </c>
      <c r="M1960">
        <f t="shared" si="126"/>
        <v>0</v>
      </c>
    </row>
    <row r="1961" spans="1:13" x14ac:dyDescent="0.25">
      <c r="A1961" s="21">
        <v>1959</v>
      </c>
      <c r="B1961" s="37">
        <f>IFERROR(VLOOKUP(A1961,Inventory!$A$5:$B$5011, 2, FALSE),0)</f>
        <v>0</v>
      </c>
      <c r="C1961" s="66">
        <f t="shared" si="127"/>
        <v>0</v>
      </c>
      <c r="D1961" s="67"/>
      <c r="E1961" s="66" t="str">
        <f t="shared" si="128"/>
        <v/>
      </c>
      <c r="F1961" s="67"/>
      <c r="G1961" s="38" t="e">
        <f t="shared" si="129"/>
        <v>#VALUE!</v>
      </c>
      <c r="H1961" s="39"/>
      <c r="I1961" s="21"/>
      <c r="J1961" s="21"/>
      <c r="L1961">
        <f>IF(SUM($B$3:B1960) + B1961 &gt; $J$25, IF(SUM($B$3:B1960) &lt; $J$25, $J$25 - SUM($B$3:B1960), 0), B1961)</f>
        <v>0</v>
      </c>
      <c r="M1961">
        <f t="shared" si="126"/>
        <v>0</v>
      </c>
    </row>
    <row r="1962" spans="1:13" x14ac:dyDescent="0.25">
      <c r="A1962" s="21">
        <v>1960</v>
      </c>
      <c r="B1962" s="37">
        <f>IFERROR(VLOOKUP(A1962,Inventory!$A$5:$B$5011, 2, FALSE),0)</f>
        <v>0</v>
      </c>
      <c r="C1962" s="66">
        <f t="shared" si="127"/>
        <v>0</v>
      </c>
      <c r="D1962" s="67"/>
      <c r="E1962" s="66" t="str">
        <f t="shared" si="128"/>
        <v/>
      </c>
      <c r="F1962" s="67"/>
      <c r="G1962" s="38" t="e">
        <f t="shared" si="129"/>
        <v>#VALUE!</v>
      </c>
      <c r="H1962" s="39"/>
      <c r="I1962" s="21"/>
      <c r="J1962" s="21"/>
      <c r="L1962">
        <f>IF(SUM($B$3:B1961) + B1962 &gt; $J$25, IF(SUM($B$3:B1961) &lt; $J$25, $J$25 - SUM($B$3:B1961), 0), B1962)</f>
        <v>0</v>
      </c>
      <c r="M1962">
        <f t="shared" si="126"/>
        <v>0</v>
      </c>
    </row>
    <row r="1963" spans="1:13" x14ac:dyDescent="0.25">
      <c r="A1963" s="21">
        <v>1961</v>
      </c>
      <c r="B1963" s="37">
        <f>IFERROR(VLOOKUP(A1963,Inventory!$A$5:$B$5011, 2, FALSE),0)</f>
        <v>0</v>
      </c>
      <c r="C1963" s="66">
        <f t="shared" si="127"/>
        <v>0</v>
      </c>
      <c r="D1963" s="67"/>
      <c r="E1963" s="66" t="str">
        <f t="shared" si="128"/>
        <v/>
      </c>
      <c r="F1963" s="67"/>
      <c r="G1963" s="38" t="e">
        <f t="shared" si="129"/>
        <v>#VALUE!</v>
      </c>
      <c r="H1963" s="39"/>
      <c r="I1963" s="21"/>
      <c r="J1963" s="21"/>
      <c r="L1963">
        <f>IF(SUM($B$3:B1962) + B1963 &gt; $J$25, IF(SUM($B$3:B1962) &lt; $J$25, $J$25 - SUM($B$3:B1962), 0), B1963)</f>
        <v>0</v>
      </c>
      <c r="M1963">
        <f t="shared" si="126"/>
        <v>0</v>
      </c>
    </row>
    <row r="1964" spans="1:13" x14ac:dyDescent="0.25">
      <c r="A1964" s="21">
        <v>1962</v>
      </c>
      <c r="B1964" s="37">
        <f>IFERROR(VLOOKUP(A1964,Inventory!$A$5:$B$5011, 2, FALSE),0)</f>
        <v>0</v>
      </c>
      <c r="C1964" s="66">
        <f t="shared" si="127"/>
        <v>0</v>
      </c>
      <c r="D1964" s="67"/>
      <c r="E1964" s="66" t="str">
        <f t="shared" si="128"/>
        <v/>
      </c>
      <c r="F1964" s="67"/>
      <c r="G1964" s="38" t="e">
        <f t="shared" si="129"/>
        <v>#VALUE!</v>
      </c>
      <c r="H1964" s="39"/>
      <c r="I1964" s="21"/>
      <c r="J1964" s="21"/>
      <c r="L1964">
        <f>IF(SUM($B$3:B1963) + B1964 &gt; $J$25, IF(SUM($B$3:B1963) &lt; $J$25, $J$25 - SUM($B$3:B1963), 0), B1964)</f>
        <v>0</v>
      </c>
      <c r="M1964">
        <f t="shared" si="126"/>
        <v>0</v>
      </c>
    </row>
    <row r="1965" spans="1:13" x14ac:dyDescent="0.25">
      <c r="A1965" s="21">
        <v>1963</v>
      </c>
      <c r="B1965" s="37">
        <f>IFERROR(VLOOKUP(A1965,Inventory!$A$5:$B$5011, 2, FALSE),0)</f>
        <v>0</v>
      </c>
      <c r="C1965" s="66">
        <f t="shared" si="127"/>
        <v>0</v>
      </c>
      <c r="D1965" s="67"/>
      <c r="E1965" s="66" t="str">
        <f t="shared" si="128"/>
        <v/>
      </c>
      <c r="F1965" s="67"/>
      <c r="G1965" s="38" t="e">
        <f t="shared" si="129"/>
        <v>#VALUE!</v>
      </c>
      <c r="H1965" s="39"/>
      <c r="I1965" s="21"/>
      <c r="J1965" s="21"/>
      <c r="L1965">
        <f>IF(SUM($B$3:B1964) + B1965 &gt; $J$25, IF(SUM($B$3:B1964) &lt; $J$25, $J$25 - SUM($B$3:B1964), 0), B1965)</f>
        <v>0</v>
      </c>
      <c r="M1965">
        <f t="shared" si="126"/>
        <v>0</v>
      </c>
    </row>
    <row r="1966" spans="1:13" x14ac:dyDescent="0.25">
      <c r="A1966" s="21">
        <v>1964</v>
      </c>
      <c r="B1966" s="37">
        <f>IFERROR(VLOOKUP(A1966,Inventory!$A$5:$B$5011, 2, FALSE),0)</f>
        <v>0</v>
      </c>
      <c r="C1966" s="66">
        <f t="shared" si="127"/>
        <v>0</v>
      </c>
      <c r="D1966" s="67"/>
      <c r="E1966" s="66" t="str">
        <f t="shared" si="128"/>
        <v/>
      </c>
      <c r="F1966" s="67"/>
      <c r="G1966" s="38" t="e">
        <f t="shared" si="129"/>
        <v>#VALUE!</v>
      </c>
      <c r="H1966" s="39"/>
      <c r="I1966" s="21"/>
      <c r="J1966" s="21"/>
      <c r="L1966">
        <f>IF(SUM($B$3:B1965) + B1966 &gt; $J$25, IF(SUM($B$3:B1965) &lt; $J$25, $J$25 - SUM($B$3:B1965), 0), B1966)</f>
        <v>0</v>
      </c>
      <c r="M1966">
        <f t="shared" si="126"/>
        <v>0</v>
      </c>
    </row>
    <row r="1967" spans="1:13" x14ac:dyDescent="0.25">
      <c r="A1967" s="21">
        <v>1965</v>
      </c>
      <c r="B1967" s="37">
        <f>IFERROR(VLOOKUP(A1967,Inventory!$A$5:$B$5011, 2, FALSE),0)</f>
        <v>0</v>
      </c>
      <c r="C1967" s="66">
        <f t="shared" si="127"/>
        <v>0</v>
      </c>
      <c r="D1967" s="67"/>
      <c r="E1967" s="66" t="str">
        <f t="shared" si="128"/>
        <v/>
      </c>
      <c r="F1967" s="67"/>
      <c r="G1967" s="38" t="e">
        <f t="shared" si="129"/>
        <v>#VALUE!</v>
      </c>
      <c r="H1967" s="39"/>
      <c r="I1967" s="21"/>
      <c r="J1967" s="21"/>
      <c r="L1967">
        <f>IF(SUM($B$3:B1966) + B1967 &gt; $J$25, IF(SUM($B$3:B1966) &lt; $J$25, $J$25 - SUM($B$3:B1966), 0), B1967)</f>
        <v>0</v>
      </c>
      <c r="M1967">
        <f t="shared" si="126"/>
        <v>0</v>
      </c>
    </row>
    <row r="1968" spans="1:13" x14ac:dyDescent="0.25">
      <c r="A1968" s="21">
        <v>1966</v>
      </c>
      <c r="B1968" s="37">
        <f>IFERROR(VLOOKUP(A1968,Inventory!$A$5:$B$5011, 2, FALSE),0)</f>
        <v>0</v>
      </c>
      <c r="C1968" s="66">
        <f t="shared" si="127"/>
        <v>0</v>
      </c>
      <c r="D1968" s="67"/>
      <c r="E1968" s="66" t="str">
        <f t="shared" si="128"/>
        <v/>
      </c>
      <c r="F1968" s="67"/>
      <c r="G1968" s="38" t="e">
        <f t="shared" si="129"/>
        <v>#VALUE!</v>
      </c>
      <c r="H1968" s="39"/>
      <c r="I1968" s="21"/>
      <c r="J1968" s="21"/>
      <c r="L1968">
        <f>IF(SUM($B$3:B1967) + B1968 &gt; $J$25, IF(SUM($B$3:B1967) &lt; $J$25, $J$25 - SUM($B$3:B1967), 0), B1968)</f>
        <v>0</v>
      </c>
      <c r="M1968">
        <f t="shared" si="126"/>
        <v>0</v>
      </c>
    </row>
    <row r="1969" spans="1:13" x14ac:dyDescent="0.25">
      <c r="A1969" s="21">
        <v>1967</v>
      </c>
      <c r="B1969" s="37">
        <f>IFERROR(VLOOKUP(A1969,Inventory!$A$5:$B$5011, 2, FALSE),0)</f>
        <v>0</v>
      </c>
      <c r="C1969" s="66">
        <f t="shared" si="127"/>
        <v>0</v>
      </c>
      <c r="D1969" s="67"/>
      <c r="E1969" s="66" t="str">
        <f t="shared" si="128"/>
        <v/>
      </c>
      <c r="F1969" s="67"/>
      <c r="G1969" s="38" t="e">
        <f t="shared" si="129"/>
        <v>#VALUE!</v>
      </c>
      <c r="H1969" s="39"/>
      <c r="I1969" s="21"/>
      <c r="J1969" s="21"/>
      <c r="L1969">
        <f>IF(SUM($B$3:B1968) + B1969 &gt; $J$25, IF(SUM($B$3:B1968) &lt; $J$25, $J$25 - SUM($B$3:B1968), 0), B1969)</f>
        <v>0</v>
      </c>
      <c r="M1969">
        <f t="shared" si="126"/>
        <v>0</v>
      </c>
    </row>
    <row r="1970" spans="1:13" x14ac:dyDescent="0.25">
      <c r="A1970" s="21">
        <v>1968</v>
      </c>
      <c r="B1970" s="37">
        <f>IFERROR(VLOOKUP(A1970,Inventory!$A$5:$B$5011, 2, FALSE),0)</f>
        <v>0</v>
      </c>
      <c r="C1970" s="66">
        <f t="shared" si="127"/>
        <v>0</v>
      </c>
      <c r="D1970" s="67"/>
      <c r="E1970" s="66" t="str">
        <f t="shared" si="128"/>
        <v/>
      </c>
      <c r="F1970" s="67"/>
      <c r="G1970" s="38" t="e">
        <f t="shared" si="129"/>
        <v>#VALUE!</v>
      </c>
      <c r="H1970" s="39"/>
      <c r="I1970" s="21"/>
      <c r="J1970" s="21"/>
      <c r="L1970">
        <f>IF(SUM($B$3:B1969) + B1970 &gt; $J$25, IF(SUM($B$3:B1969) &lt; $J$25, $J$25 - SUM($B$3:B1969), 0), B1970)</f>
        <v>0</v>
      </c>
      <c r="M1970">
        <f t="shared" si="126"/>
        <v>0</v>
      </c>
    </row>
    <row r="1971" spans="1:13" x14ac:dyDescent="0.25">
      <c r="A1971" s="21">
        <v>1969</v>
      </c>
      <c r="B1971" s="37">
        <f>IFERROR(VLOOKUP(A1971,Inventory!$A$5:$B$5011, 2, FALSE),0)</f>
        <v>0</v>
      </c>
      <c r="C1971" s="66">
        <f t="shared" si="127"/>
        <v>0</v>
      </c>
      <c r="D1971" s="67"/>
      <c r="E1971" s="66" t="str">
        <f t="shared" si="128"/>
        <v/>
      </c>
      <c r="F1971" s="67"/>
      <c r="G1971" s="38" t="e">
        <f t="shared" si="129"/>
        <v>#VALUE!</v>
      </c>
      <c r="H1971" s="39"/>
      <c r="I1971" s="21"/>
      <c r="J1971" s="21"/>
      <c r="L1971">
        <f>IF(SUM($B$3:B1970) + B1971 &gt; $J$25, IF(SUM($B$3:B1970) &lt; $J$25, $J$25 - SUM($B$3:B1970), 0), B1971)</f>
        <v>0</v>
      </c>
      <c r="M1971">
        <f t="shared" si="126"/>
        <v>0</v>
      </c>
    </row>
    <row r="1972" spans="1:13" x14ac:dyDescent="0.25">
      <c r="A1972" s="21">
        <v>1970</v>
      </c>
      <c r="B1972" s="37">
        <f>IFERROR(VLOOKUP(A1972,Inventory!$A$5:$B$5011, 2, FALSE),0)</f>
        <v>0</v>
      </c>
      <c r="C1972" s="66">
        <f t="shared" si="127"/>
        <v>0</v>
      </c>
      <c r="D1972" s="67"/>
      <c r="E1972" s="66" t="str">
        <f t="shared" si="128"/>
        <v/>
      </c>
      <c r="F1972" s="67"/>
      <c r="G1972" s="38" t="e">
        <f t="shared" si="129"/>
        <v>#VALUE!</v>
      </c>
      <c r="H1972" s="39"/>
      <c r="I1972" s="21"/>
      <c r="J1972" s="21"/>
      <c r="L1972">
        <f>IF(SUM($B$3:B1971) + B1972 &gt; $J$25, IF(SUM($B$3:B1971) &lt; $J$25, $J$25 - SUM($B$3:B1971), 0), B1972)</f>
        <v>0</v>
      </c>
      <c r="M1972">
        <f t="shared" si="126"/>
        <v>0</v>
      </c>
    </row>
    <row r="1973" spans="1:13" x14ac:dyDescent="0.25">
      <c r="A1973" s="21">
        <v>1971</v>
      </c>
      <c r="B1973" s="37">
        <f>IFERROR(VLOOKUP(A1973,Inventory!$A$5:$B$5011, 2, FALSE),0)</f>
        <v>0</v>
      </c>
      <c r="C1973" s="66">
        <f t="shared" si="127"/>
        <v>0</v>
      </c>
      <c r="D1973" s="67"/>
      <c r="E1973" s="66" t="str">
        <f t="shared" si="128"/>
        <v/>
      </c>
      <c r="F1973" s="67"/>
      <c r="G1973" s="38" t="e">
        <f t="shared" si="129"/>
        <v>#VALUE!</v>
      </c>
      <c r="H1973" s="39"/>
      <c r="I1973" s="21"/>
      <c r="J1973" s="21"/>
      <c r="L1973">
        <f>IF(SUM($B$3:B1972) + B1973 &gt; $J$25, IF(SUM($B$3:B1972) &lt; $J$25, $J$25 - SUM($B$3:B1972), 0), B1973)</f>
        <v>0</v>
      </c>
      <c r="M1973">
        <f t="shared" si="126"/>
        <v>0</v>
      </c>
    </row>
    <row r="1974" spans="1:13" x14ac:dyDescent="0.25">
      <c r="A1974" s="21">
        <v>1972</v>
      </c>
      <c r="B1974" s="37">
        <f>IFERROR(VLOOKUP(A1974,Inventory!$A$5:$B$5011, 2, FALSE),0)</f>
        <v>0</v>
      </c>
      <c r="C1974" s="66">
        <f t="shared" si="127"/>
        <v>0</v>
      </c>
      <c r="D1974" s="67"/>
      <c r="E1974" s="66" t="str">
        <f t="shared" si="128"/>
        <v/>
      </c>
      <c r="F1974" s="67"/>
      <c r="G1974" s="38" t="e">
        <f t="shared" si="129"/>
        <v>#VALUE!</v>
      </c>
      <c r="H1974" s="39"/>
      <c r="I1974" s="21"/>
      <c r="J1974" s="21"/>
      <c r="L1974">
        <f>IF(SUM($B$3:B1973) + B1974 &gt; $J$25, IF(SUM($B$3:B1973) &lt; $J$25, $J$25 - SUM($B$3:B1973), 0), B1974)</f>
        <v>0</v>
      </c>
      <c r="M1974">
        <f t="shared" si="126"/>
        <v>0</v>
      </c>
    </row>
    <row r="1975" spans="1:13" x14ac:dyDescent="0.25">
      <c r="A1975" s="21">
        <v>1973</v>
      </c>
      <c r="B1975" s="37">
        <f>IFERROR(VLOOKUP(A1975,Inventory!$A$5:$B$5011, 2, FALSE),0)</f>
        <v>0</v>
      </c>
      <c r="C1975" s="66">
        <f t="shared" si="127"/>
        <v>0</v>
      </c>
      <c r="D1975" s="67"/>
      <c r="E1975" s="66" t="str">
        <f t="shared" si="128"/>
        <v/>
      </c>
      <c r="F1975" s="67"/>
      <c r="G1975" s="38" t="e">
        <f t="shared" si="129"/>
        <v>#VALUE!</v>
      </c>
      <c r="H1975" s="39"/>
      <c r="I1975" s="21"/>
      <c r="J1975" s="21"/>
      <c r="L1975">
        <f>IF(SUM($B$3:B1974) + B1975 &gt; $J$25, IF(SUM($B$3:B1974) &lt; $J$25, $J$25 - SUM($B$3:B1974), 0), B1975)</f>
        <v>0</v>
      </c>
      <c r="M1975">
        <f t="shared" si="126"/>
        <v>0</v>
      </c>
    </row>
    <row r="1976" spans="1:13" x14ac:dyDescent="0.25">
      <c r="A1976" s="21">
        <v>1974</v>
      </c>
      <c r="B1976" s="37">
        <f>IFERROR(VLOOKUP(A1976,Inventory!$A$5:$B$5011, 2, FALSE),0)</f>
        <v>0</v>
      </c>
      <c r="C1976" s="66">
        <f t="shared" si="127"/>
        <v>0</v>
      </c>
      <c r="D1976" s="67"/>
      <c r="E1976" s="66" t="str">
        <f t="shared" si="128"/>
        <v/>
      </c>
      <c r="F1976" s="67"/>
      <c r="G1976" s="38" t="e">
        <f t="shared" si="129"/>
        <v>#VALUE!</v>
      </c>
      <c r="H1976" s="39"/>
      <c r="I1976" s="21"/>
      <c r="J1976" s="21"/>
      <c r="L1976">
        <f>IF(SUM($B$3:B1975) + B1976 &gt; $J$25, IF(SUM($B$3:B1975) &lt; $J$25, $J$25 - SUM($B$3:B1975), 0), B1976)</f>
        <v>0</v>
      </c>
      <c r="M1976">
        <f t="shared" si="126"/>
        <v>0</v>
      </c>
    </row>
    <row r="1977" spans="1:13" x14ac:dyDescent="0.25">
      <c r="A1977" s="21">
        <v>1975</v>
      </c>
      <c r="B1977" s="37">
        <f>IFERROR(VLOOKUP(A1977,Inventory!$A$5:$B$5011, 2, FALSE),0)</f>
        <v>0</v>
      </c>
      <c r="C1977" s="66">
        <f t="shared" si="127"/>
        <v>0</v>
      </c>
      <c r="D1977" s="67"/>
      <c r="E1977" s="66" t="str">
        <f t="shared" si="128"/>
        <v/>
      </c>
      <c r="F1977" s="67"/>
      <c r="G1977" s="38" t="e">
        <f t="shared" si="129"/>
        <v>#VALUE!</v>
      </c>
      <c r="H1977" s="39"/>
      <c r="I1977" s="21"/>
      <c r="J1977" s="21"/>
      <c r="L1977">
        <f>IF(SUM($B$3:B1976) + B1977 &gt; $J$25, IF(SUM($B$3:B1976) &lt; $J$25, $J$25 - SUM($B$3:B1976), 0), B1977)</f>
        <v>0</v>
      </c>
      <c r="M1977">
        <f t="shared" si="126"/>
        <v>0</v>
      </c>
    </row>
    <row r="1978" spans="1:13" x14ac:dyDescent="0.25">
      <c r="A1978" s="21">
        <v>1976</v>
      </c>
      <c r="B1978" s="37">
        <f>IFERROR(VLOOKUP(A1978,Inventory!$A$5:$B$5011, 2, FALSE),0)</f>
        <v>0</v>
      </c>
      <c r="C1978" s="66">
        <f t="shared" si="127"/>
        <v>0</v>
      </c>
      <c r="D1978" s="67"/>
      <c r="E1978" s="66" t="str">
        <f t="shared" si="128"/>
        <v/>
      </c>
      <c r="F1978" s="67"/>
      <c r="G1978" s="38" t="e">
        <f t="shared" si="129"/>
        <v>#VALUE!</v>
      </c>
      <c r="H1978" s="39"/>
      <c r="I1978" s="21"/>
      <c r="J1978" s="21"/>
      <c r="L1978">
        <f>IF(SUM($B$3:B1977) + B1978 &gt; $J$25, IF(SUM($B$3:B1977) &lt; $J$25, $J$25 - SUM($B$3:B1977), 0), B1978)</f>
        <v>0</v>
      </c>
      <c r="M1978">
        <f t="shared" si="126"/>
        <v>0</v>
      </c>
    </row>
    <row r="1979" spans="1:13" x14ac:dyDescent="0.25">
      <c r="A1979" s="21">
        <v>1977</v>
      </c>
      <c r="B1979" s="37">
        <f>IFERROR(VLOOKUP(A1979,Inventory!$A$5:$B$5011, 2, FALSE),0)</f>
        <v>0</v>
      </c>
      <c r="C1979" s="66">
        <f t="shared" si="127"/>
        <v>0</v>
      </c>
      <c r="D1979" s="67"/>
      <c r="E1979" s="66" t="str">
        <f t="shared" si="128"/>
        <v/>
      </c>
      <c r="F1979" s="67"/>
      <c r="G1979" s="38" t="e">
        <f t="shared" si="129"/>
        <v>#VALUE!</v>
      </c>
      <c r="H1979" s="39"/>
      <c r="I1979" s="21"/>
      <c r="J1979" s="21"/>
      <c r="L1979">
        <f>IF(SUM($B$3:B1978) + B1979 &gt; $J$25, IF(SUM($B$3:B1978) &lt; $J$25, $J$25 - SUM($B$3:B1978), 0), B1979)</f>
        <v>0</v>
      </c>
      <c r="M1979">
        <f t="shared" si="126"/>
        <v>0</v>
      </c>
    </row>
    <row r="1980" spans="1:13" x14ac:dyDescent="0.25">
      <c r="A1980" s="21">
        <v>1978</v>
      </c>
      <c r="B1980" s="37">
        <f>IFERROR(VLOOKUP(A1980,Inventory!$A$5:$B$5011, 2, FALSE),0)</f>
        <v>0</v>
      </c>
      <c r="C1980" s="66">
        <f t="shared" si="127"/>
        <v>0</v>
      </c>
      <c r="D1980" s="67"/>
      <c r="E1980" s="66" t="str">
        <f t="shared" si="128"/>
        <v/>
      </c>
      <c r="F1980" s="67"/>
      <c r="G1980" s="38" t="e">
        <f t="shared" si="129"/>
        <v>#VALUE!</v>
      </c>
      <c r="H1980" s="39"/>
      <c r="I1980" s="21"/>
      <c r="J1980" s="21"/>
      <c r="L1980">
        <f>IF(SUM($B$3:B1979) + B1980 &gt; $J$25, IF(SUM($B$3:B1979) &lt; $J$25, $J$25 - SUM($B$3:B1979), 0), B1980)</f>
        <v>0</v>
      </c>
      <c r="M1980">
        <f t="shared" si="126"/>
        <v>0</v>
      </c>
    </row>
    <row r="1981" spans="1:13" x14ac:dyDescent="0.25">
      <c r="A1981" s="21">
        <v>1979</v>
      </c>
      <c r="B1981" s="37">
        <f>IFERROR(VLOOKUP(A1981,Inventory!$A$5:$B$5011, 2, FALSE),0)</f>
        <v>0</v>
      </c>
      <c r="C1981" s="66">
        <f t="shared" si="127"/>
        <v>0</v>
      </c>
      <c r="D1981" s="67"/>
      <c r="E1981" s="66" t="str">
        <f t="shared" si="128"/>
        <v/>
      </c>
      <c r="F1981" s="67"/>
      <c r="G1981" s="38" t="e">
        <f t="shared" si="129"/>
        <v>#VALUE!</v>
      </c>
      <c r="H1981" s="39"/>
      <c r="I1981" s="21"/>
      <c r="J1981" s="21"/>
      <c r="L1981">
        <f>IF(SUM($B$3:B1980) + B1981 &gt; $J$25, IF(SUM($B$3:B1980) &lt; $J$25, $J$25 - SUM($B$3:B1980), 0), B1981)</f>
        <v>0</v>
      </c>
      <c r="M1981">
        <f t="shared" si="126"/>
        <v>0</v>
      </c>
    </row>
    <row r="1982" spans="1:13" x14ac:dyDescent="0.25">
      <c r="A1982" s="21">
        <v>1980</v>
      </c>
      <c r="B1982" s="37">
        <f>IFERROR(VLOOKUP(A1982,Inventory!$A$5:$B$5011, 2, FALSE),0)</f>
        <v>0</v>
      </c>
      <c r="C1982" s="66">
        <f t="shared" si="127"/>
        <v>0</v>
      </c>
      <c r="D1982" s="67"/>
      <c r="E1982" s="66" t="str">
        <f t="shared" si="128"/>
        <v/>
      </c>
      <c r="F1982" s="67"/>
      <c r="G1982" s="38" t="e">
        <f t="shared" si="129"/>
        <v>#VALUE!</v>
      </c>
      <c r="H1982" s="39"/>
      <c r="I1982" s="21"/>
      <c r="J1982" s="21"/>
      <c r="L1982">
        <f>IF(SUM($B$3:B1981) + B1982 &gt; $J$25, IF(SUM($B$3:B1981) &lt; $J$25, $J$25 - SUM($B$3:B1981), 0), B1982)</f>
        <v>0</v>
      </c>
      <c r="M1982">
        <f t="shared" si="126"/>
        <v>0</v>
      </c>
    </row>
    <row r="1983" spans="1:13" x14ac:dyDescent="0.25">
      <c r="A1983" s="21">
        <v>1981</v>
      </c>
      <c r="B1983" s="37">
        <f>IFERROR(VLOOKUP(A1983,Inventory!$A$5:$B$5011, 2, FALSE),0)</f>
        <v>0</v>
      </c>
      <c r="C1983" s="66">
        <f t="shared" si="127"/>
        <v>0</v>
      </c>
      <c r="D1983" s="67"/>
      <c r="E1983" s="66" t="str">
        <f t="shared" si="128"/>
        <v/>
      </c>
      <c r="F1983" s="67"/>
      <c r="G1983" s="38" t="e">
        <f t="shared" si="129"/>
        <v>#VALUE!</v>
      </c>
      <c r="H1983" s="39"/>
      <c r="I1983" s="21"/>
      <c r="J1983" s="21"/>
      <c r="L1983">
        <f>IF(SUM($B$3:B1982) + B1983 &gt; $J$25, IF(SUM($B$3:B1982) &lt; $J$25, $J$25 - SUM($B$3:B1982), 0), B1983)</f>
        <v>0</v>
      </c>
      <c r="M1983">
        <f t="shared" si="126"/>
        <v>0</v>
      </c>
    </row>
    <row r="1984" spans="1:13" x14ac:dyDescent="0.25">
      <c r="A1984" s="21">
        <v>1982</v>
      </c>
      <c r="B1984" s="37">
        <f>IFERROR(VLOOKUP(A1984,Inventory!$A$5:$B$5011, 2, FALSE),0)</f>
        <v>0</v>
      </c>
      <c r="C1984" s="66">
        <f t="shared" si="127"/>
        <v>0</v>
      </c>
      <c r="D1984" s="67"/>
      <c r="E1984" s="66" t="str">
        <f t="shared" si="128"/>
        <v/>
      </c>
      <c r="F1984" s="67"/>
      <c r="G1984" s="38" t="e">
        <f t="shared" si="129"/>
        <v>#VALUE!</v>
      </c>
      <c r="H1984" s="39"/>
      <c r="I1984" s="21"/>
      <c r="J1984" s="21"/>
      <c r="L1984">
        <f>IF(SUM($B$3:B1983) + B1984 &gt; $J$25, IF(SUM($B$3:B1983) &lt; $J$25, $J$25 - SUM($B$3:B1983), 0), B1984)</f>
        <v>0</v>
      </c>
      <c r="M1984">
        <f t="shared" si="126"/>
        <v>0</v>
      </c>
    </row>
    <row r="1985" spans="1:13" x14ac:dyDescent="0.25">
      <c r="A1985" s="21">
        <v>1983</v>
      </c>
      <c r="B1985" s="37">
        <f>IFERROR(VLOOKUP(A1985,Inventory!$A$5:$B$5011, 2, FALSE),0)</f>
        <v>0</v>
      </c>
      <c r="C1985" s="66">
        <f t="shared" si="127"/>
        <v>0</v>
      </c>
      <c r="D1985" s="67"/>
      <c r="E1985" s="66" t="str">
        <f t="shared" si="128"/>
        <v/>
      </c>
      <c r="F1985" s="67"/>
      <c r="G1985" s="38" t="e">
        <f t="shared" si="129"/>
        <v>#VALUE!</v>
      </c>
      <c r="H1985" s="39"/>
      <c r="I1985" s="21"/>
      <c r="J1985" s="21"/>
      <c r="L1985">
        <f>IF(SUM($B$3:B1984) + B1985 &gt; $J$25, IF(SUM($B$3:B1984) &lt; $J$25, $J$25 - SUM($B$3:B1984), 0), B1985)</f>
        <v>0</v>
      </c>
      <c r="M1985">
        <f t="shared" si="126"/>
        <v>0</v>
      </c>
    </row>
    <row r="1986" spans="1:13" x14ac:dyDescent="0.25">
      <c r="A1986" s="21">
        <v>1984</v>
      </c>
      <c r="B1986" s="37">
        <f>IFERROR(VLOOKUP(A1986,Inventory!$A$5:$B$5011, 2, FALSE),0)</f>
        <v>0</v>
      </c>
      <c r="C1986" s="66">
        <f t="shared" si="127"/>
        <v>0</v>
      </c>
      <c r="D1986" s="67"/>
      <c r="E1986" s="66" t="str">
        <f t="shared" si="128"/>
        <v/>
      </c>
      <c r="F1986" s="67"/>
      <c r="G1986" s="38" t="e">
        <f t="shared" si="129"/>
        <v>#VALUE!</v>
      </c>
      <c r="H1986" s="39"/>
      <c r="I1986" s="21"/>
      <c r="J1986" s="21"/>
      <c r="L1986">
        <f>IF(SUM($B$3:B1985) + B1986 &gt; $J$25, IF(SUM($B$3:B1985) &lt; $J$25, $J$25 - SUM($B$3:B1985), 0), B1986)</f>
        <v>0</v>
      </c>
      <c r="M1986">
        <f t="shared" si="126"/>
        <v>0</v>
      </c>
    </row>
    <row r="1987" spans="1:13" x14ac:dyDescent="0.25">
      <c r="A1987" s="21">
        <v>1985</v>
      </c>
      <c r="B1987" s="37">
        <f>IFERROR(VLOOKUP(A1987,Inventory!$A$5:$B$5011, 2, FALSE),0)</f>
        <v>0</v>
      </c>
      <c r="C1987" s="66">
        <f t="shared" si="127"/>
        <v>0</v>
      </c>
      <c r="D1987" s="67"/>
      <c r="E1987" s="66" t="str">
        <f t="shared" si="128"/>
        <v/>
      </c>
      <c r="F1987" s="67"/>
      <c r="G1987" s="38" t="e">
        <f t="shared" si="129"/>
        <v>#VALUE!</v>
      </c>
      <c r="H1987" s="39"/>
      <c r="I1987" s="21"/>
      <c r="J1987" s="21"/>
      <c r="L1987">
        <f>IF(SUM($B$3:B1986) + B1987 &gt; $J$25, IF(SUM($B$3:B1986) &lt; $J$25, $J$25 - SUM($B$3:B1986), 0), B1987)</f>
        <v>0</v>
      </c>
      <c r="M1987">
        <f t="shared" si="126"/>
        <v>0</v>
      </c>
    </row>
    <row r="1988" spans="1:13" x14ac:dyDescent="0.25">
      <c r="A1988" s="21">
        <v>1986</v>
      </c>
      <c r="B1988" s="37">
        <f>IFERROR(VLOOKUP(A1988,Inventory!$A$5:$B$5011, 2, FALSE),0)</f>
        <v>0</v>
      </c>
      <c r="C1988" s="66">
        <f t="shared" si="127"/>
        <v>0</v>
      </c>
      <c r="D1988" s="67"/>
      <c r="E1988" s="66" t="str">
        <f t="shared" si="128"/>
        <v/>
      </c>
      <c r="F1988" s="67"/>
      <c r="G1988" s="38" t="e">
        <f t="shared" si="129"/>
        <v>#VALUE!</v>
      </c>
      <c r="H1988" s="39"/>
      <c r="I1988" s="21"/>
      <c r="J1988" s="21"/>
      <c r="L1988">
        <f>IF(SUM($B$3:B1987) + B1988 &gt; $J$25, IF(SUM($B$3:B1987) &lt; $J$25, $J$25 - SUM($B$3:B1987), 0), B1988)</f>
        <v>0</v>
      </c>
      <c r="M1988">
        <f t="shared" si="126"/>
        <v>0</v>
      </c>
    </row>
    <row r="1989" spans="1:13" x14ac:dyDescent="0.25">
      <c r="A1989" s="21">
        <v>1987</v>
      </c>
      <c r="B1989" s="37">
        <f>IFERROR(VLOOKUP(A1989,Inventory!$A$5:$B$5011, 2, FALSE),0)</f>
        <v>0</v>
      </c>
      <c r="C1989" s="66">
        <f t="shared" si="127"/>
        <v>0</v>
      </c>
      <c r="D1989" s="67"/>
      <c r="E1989" s="66" t="str">
        <f t="shared" si="128"/>
        <v/>
      </c>
      <c r="F1989" s="67"/>
      <c r="G1989" s="38" t="e">
        <f t="shared" si="129"/>
        <v>#VALUE!</v>
      </c>
      <c r="H1989" s="39"/>
      <c r="I1989" s="21"/>
      <c r="J1989" s="21"/>
      <c r="L1989">
        <f>IF(SUM($B$3:B1988) + B1989 &gt; $J$25, IF(SUM($B$3:B1988) &lt; $J$25, $J$25 - SUM($B$3:B1988), 0), B1989)</f>
        <v>0</v>
      </c>
      <c r="M1989">
        <f t="shared" ref="M1989:M2052" si="130">IF(L1988&gt;=$J$25,L1989,(L1989+L1988))</f>
        <v>0</v>
      </c>
    </row>
    <row r="1990" spans="1:13" x14ac:dyDescent="0.25">
      <c r="A1990" s="21">
        <v>1988</v>
      </c>
      <c r="B1990" s="37">
        <f>IFERROR(VLOOKUP(A1990,Inventory!$A$5:$B$5011, 2, FALSE),0)</f>
        <v>0</v>
      </c>
      <c r="C1990" s="66">
        <f t="shared" si="127"/>
        <v>0</v>
      </c>
      <c r="D1990" s="67"/>
      <c r="E1990" s="66" t="str">
        <f t="shared" si="128"/>
        <v/>
      </c>
      <c r="F1990" s="67"/>
      <c r="G1990" s="38" t="e">
        <f t="shared" si="129"/>
        <v>#VALUE!</v>
      </c>
      <c r="H1990" s="39"/>
      <c r="I1990" s="21"/>
      <c r="J1990" s="21"/>
      <c r="L1990">
        <f>IF(SUM($B$3:B1989) + B1990 &gt; $J$25, IF(SUM($B$3:B1989) &lt; $J$25, $J$25 - SUM($B$3:B1989), 0), B1990)</f>
        <v>0</v>
      </c>
      <c r="M1990">
        <f t="shared" si="130"/>
        <v>0</v>
      </c>
    </row>
    <row r="1991" spans="1:13" x14ac:dyDescent="0.25">
      <c r="A1991" s="21">
        <v>1989</v>
      </c>
      <c r="B1991" s="37">
        <f>IFERROR(VLOOKUP(A1991,Inventory!$A$5:$B$5011, 2, FALSE),0)</f>
        <v>0</v>
      </c>
      <c r="C1991" s="66">
        <f t="shared" si="127"/>
        <v>0</v>
      </c>
      <c r="D1991" s="67"/>
      <c r="E1991" s="66" t="str">
        <f t="shared" si="128"/>
        <v/>
      </c>
      <c r="F1991" s="67"/>
      <c r="G1991" s="38" t="e">
        <f t="shared" si="129"/>
        <v>#VALUE!</v>
      </c>
      <c r="H1991" s="39"/>
      <c r="I1991" s="21"/>
      <c r="J1991" s="21"/>
      <c r="L1991">
        <f>IF(SUM($B$3:B1990) + B1991 &gt; $J$25, IF(SUM($B$3:B1990) &lt; $J$25, $J$25 - SUM($B$3:B1990), 0), B1991)</f>
        <v>0</v>
      </c>
      <c r="M1991">
        <f t="shared" si="130"/>
        <v>0</v>
      </c>
    </row>
    <row r="1992" spans="1:13" x14ac:dyDescent="0.25">
      <c r="A1992" s="21">
        <v>1990</v>
      </c>
      <c r="B1992" s="37">
        <f>IFERROR(VLOOKUP(A1992,Inventory!$A$5:$B$5011, 2, FALSE),0)</f>
        <v>0</v>
      </c>
      <c r="C1992" s="66">
        <f t="shared" si="127"/>
        <v>0</v>
      </c>
      <c r="D1992" s="67"/>
      <c r="E1992" s="66" t="str">
        <f t="shared" si="128"/>
        <v/>
      </c>
      <c r="F1992" s="67"/>
      <c r="G1992" s="38" t="e">
        <f t="shared" si="129"/>
        <v>#VALUE!</v>
      </c>
      <c r="H1992" s="39"/>
      <c r="I1992" s="21"/>
      <c r="J1992" s="21"/>
      <c r="L1992">
        <f>IF(SUM($B$3:B1991) + B1992 &gt; $J$25, IF(SUM($B$3:B1991) &lt; $J$25, $J$25 - SUM($B$3:B1991), 0), B1992)</f>
        <v>0</v>
      </c>
      <c r="M1992">
        <f t="shared" si="130"/>
        <v>0</v>
      </c>
    </row>
    <row r="1993" spans="1:13" x14ac:dyDescent="0.25">
      <c r="A1993" s="21">
        <v>1991</v>
      </c>
      <c r="B1993" s="37">
        <f>IFERROR(VLOOKUP(A1993,Inventory!$A$5:$B$5011, 2, FALSE),0)</f>
        <v>0</v>
      </c>
      <c r="C1993" s="66">
        <f t="shared" si="127"/>
        <v>0</v>
      </c>
      <c r="D1993" s="67"/>
      <c r="E1993" s="66" t="str">
        <f t="shared" si="128"/>
        <v/>
      </c>
      <c r="F1993" s="67"/>
      <c r="G1993" s="38" t="e">
        <f t="shared" si="129"/>
        <v>#VALUE!</v>
      </c>
      <c r="H1993" s="39"/>
      <c r="I1993" s="21"/>
      <c r="J1993" s="21"/>
      <c r="L1993">
        <f>IF(SUM($B$3:B1992) + B1993 &gt; $J$25, IF(SUM($B$3:B1992) &lt; $J$25, $J$25 - SUM($B$3:B1992), 0), B1993)</f>
        <v>0</v>
      </c>
      <c r="M1993">
        <f t="shared" si="130"/>
        <v>0</v>
      </c>
    </row>
    <row r="1994" spans="1:13" x14ac:dyDescent="0.25">
      <c r="A1994" s="21">
        <v>1992</v>
      </c>
      <c r="B1994" s="37">
        <f>IFERROR(VLOOKUP(A1994,Inventory!$A$5:$B$5011, 2, FALSE),0)</f>
        <v>0</v>
      </c>
      <c r="C1994" s="66">
        <f t="shared" si="127"/>
        <v>0</v>
      </c>
      <c r="D1994" s="67"/>
      <c r="E1994" s="66" t="str">
        <f t="shared" si="128"/>
        <v/>
      </c>
      <c r="F1994" s="67"/>
      <c r="G1994" s="38" t="e">
        <f t="shared" si="129"/>
        <v>#VALUE!</v>
      </c>
      <c r="H1994" s="39"/>
      <c r="I1994" s="21"/>
      <c r="J1994" s="21"/>
      <c r="L1994">
        <f>IF(SUM($B$3:B1993) + B1994 &gt; $J$25, IF(SUM($B$3:B1993) &lt; $J$25, $J$25 - SUM($B$3:B1993), 0), B1994)</f>
        <v>0</v>
      </c>
      <c r="M1994">
        <f t="shared" si="130"/>
        <v>0</v>
      </c>
    </row>
    <row r="1995" spans="1:13" x14ac:dyDescent="0.25">
      <c r="A1995" s="21">
        <v>1993</v>
      </c>
      <c r="B1995" s="37">
        <f>IFERROR(VLOOKUP(A1995,Inventory!$A$5:$B$5011, 2, FALSE),0)</f>
        <v>0</v>
      </c>
      <c r="C1995" s="66">
        <f t="shared" si="127"/>
        <v>0</v>
      </c>
      <c r="D1995" s="67"/>
      <c r="E1995" s="66" t="str">
        <f t="shared" si="128"/>
        <v/>
      </c>
      <c r="F1995" s="67"/>
      <c r="G1995" s="38" t="e">
        <f t="shared" si="129"/>
        <v>#VALUE!</v>
      </c>
      <c r="H1995" s="39"/>
      <c r="I1995" s="21"/>
      <c r="J1995" s="21"/>
      <c r="L1995">
        <f>IF(SUM($B$3:B1994) + B1995 &gt; $J$25, IF(SUM($B$3:B1994) &lt; $J$25, $J$25 - SUM($B$3:B1994), 0), B1995)</f>
        <v>0</v>
      </c>
      <c r="M1995">
        <f t="shared" si="130"/>
        <v>0</v>
      </c>
    </row>
    <row r="1996" spans="1:13" x14ac:dyDescent="0.25">
      <c r="A1996" s="21">
        <v>1994</v>
      </c>
      <c r="B1996" s="37">
        <f>IFERROR(VLOOKUP(A1996,Inventory!$A$5:$B$5011, 2, FALSE),0)</f>
        <v>0</v>
      </c>
      <c r="C1996" s="66">
        <f t="shared" si="127"/>
        <v>0</v>
      </c>
      <c r="D1996" s="67"/>
      <c r="E1996" s="66" t="str">
        <f t="shared" si="128"/>
        <v/>
      </c>
      <c r="F1996" s="67"/>
      <c r="G1996" s="38" t="e">
        <f t="shared" si="129"/>
        <v>#VALUE!</v>
      </c>
      <c r="H1996" s="39"/>
      <c r="I1996" s="21"/>
      <c r="J1996" s="21"/>
      <c r="L1996">
        <f>IF(SUM($B$3:B1995) + B1996 &gt; $J$25, IF(SUM($B$3:B1995) &lt; $J$25, $J$25 - SUM($B$3:B1995), 0), B1996)</f>
        <v>0</v>
      </c>
      <c r="M1996">
        <f t="shared" si="130"/>
        <v>0</v>
      </c>
    </row>
    <row r="1997" spans="1:13" x14ac:dyDescent="0.25">
      <c r="A1997" s="21">
        <v>1995</v>
      </c>
      <c r="B1997" s="37">
        <f>IFERROR(VLOOKUP(A1997,Inventory!$A$5:$B$5011, 2, FALSE),0)</f>
        <v>0</v>
      </c>
      <c r="C1997" s="66">
        <f t="shared" si="127"/>
        <v>0</v>
      </c>
      <c r="D1997" s="67"/>
      <c r="E1997" s="66" t="str">
        <f t="shared" si="128"/>
        <v/>
      </c>
      <c r="F1997" s="67"/>
      <c r="G1997" s="38" t="e">
        <f t="shared" si="129"/>
        <v>#VALUE!</v>
      </c>
      <c r="H1997" s="39"/>
      <c r="I1997" s="21"/>
      <c r="J1997" s="21"/>
      <c r="L1997">
        <f>IF(SUM($B$3:B1996) + B1997 &gt; $J$25, IF(SUM($B$3:B1996) &lt; $J$25, $J$25 - SUM($B$3:B1996), 0), B1997)</f>
        <v>0</v>
      </c>
      <c r="M1997">
        <f t="shared" si="130"/>
        <v>0</v>
      </c>
    </row>
    <row r="1998" spans="1:13" x14ac:dyDescent="0.25">
      <c r="A1998" s="21">
        <v>1996</v>
      </c>
      <c r="B1998" s="37">
        <f>IFERROR(VLOOKUP(A1998,Inventory!$A$5:$B$5011, 2, FALSE),0)</f>
        <v>0</v>
      </c>
      <c r="C1998" s="66">
        <f t="shared" si="127"/>
        <v>0</v>
      </c>
      <c r="D1998" s="67"/>
      <c r="E1998" s="66" t="str">
        <f t="shared" si="128"/>
        <v/>
      </c>
      <c r="F1998" s="67"/>
      <c r="G1998" s="38" t="e">
        <f t="shared" si="129"/>
        <v>#VALUE!</v>
      </c>
      <c r="H1998" s="39"/>
      <c r="I1998" s="21"/>
      <c r="J1998" s="21"/>
      <c r="L1998">
        <f>IF(SUM($B$3:B1997) + B1998 &gt; $J$25, IF(SUM($B$3:B1997) &lt; $J$25, $J$25 - SUM($B$3:B1997), 0), B1998)</f>
        <v>0</v>
      </c>
      <c r="M1998">
        <f t="shared" si="130"/>
        <v>0</v>
      </c>
    </row>
    <row r="1999" spans="1:13" x14ac:dyDescent="0.25">
      <c r="A1999" s="21">
        <v>1997</v>
      </c>
      <c r="B1999" s="37">
        <f>IFERROR(VLOOKUP(A1999,Inventory!$A$5:$B$5011, 2, FALSE),0)</f>
        <v>0</v>
      </c>
      <c r="C1999" s="66">
        <f t="shared" si="127"/>
        <v>0</v>
      </c>
      <c r="D1999" s="67"/>
      <c r="E1999" s="66" t="str">
        <f t="shared" si="128"/>
        <v/>
      </c>
      <c r="F1999" s="67"/>
      <c r="G1999" s="38" t="e">
        <f t="shared" si="129"/>
        <v>#VALUE!</v>
      </c>
      <c r="H1999" s="39"/>
      <c r="I1999" s="21"/>
      <c r="J1999" s="21"/>
      <c r="L1999">
        <f>IF(SUM($B$3:B1998) + B1999 &gt; $J$25, IF(SUM($B$3:B1998) &lt; $J$25, $J$25 - SUM($B$3:B1998), 0), B1999)</f>
        <v>0</v>
      </c>
      <c r="M1999">
        <f t="shared" si="130"/>
        <v>0</v>
      </c>
    </row>
    <row r="2000" spans="1:13" x14ac:dyDescent="0.25">
      <c r="A2000" s="21">
        <v>1998</v>
      </c>
      <c r="B2000" s="37">
        <f>IFERROR(VLOOKUP(A2000,Inventory!$A$5:$B$5011, 2, FALSE),0)</f>
        <v>0</v>
      </c>
      <c r="C2000" s="66">
        <f t="shared" si="127"/>
        <v>0</v>
      </c>
      <c r="D2000" s="67"/>
      <c r="E2000" s="66" t="str">
        <f t="shared" si="128"/>
        <v/>
      </c>
      <c r="F2000" s="67"/>
      <c r="G2000" s="38" t="e">
        <f t="shared" si="129"/>
        <v>#VALUE!</v>
      </c>
      <c r="H2000" s="39"/>
      <c r="I2000" s="21"/>
      <c r="J2000" s="21"/>
      <c r="L2000">
        <f>IF(SUM($B$3:B1999) + B2000 &gt; $J$25, IF(SUM($B$3:B1999) &lt; $J$25, $J$25 - SUM($B$3:B1999), 0), B2000)</f>
        <v>0</v>
      </c>
      <c r="M2000">
        <f t="shared" si="130"/>
        <v>0</v>
      </c>
    </row>
    <row r="2001" spans="1:13" x14ac:dyDescent="0.25">
      <c r="A2001" s="21">
        <v>1999</v>
      </c>
      <c r="B2001" s="37">
        <f>IFERROR(VLOOKUP(A2001,Inventory!$A$5:$B$5011, 2, FALSE),0)</f>
        <v>0</v>
      </c>
      <c r="C2001" s="66">
        <f t="shared" si="127"/>
        <v>0</v>
      </c>
      <c r="D2001" s="67"/>
      <c r="E2001" s="66" t="str">
        <f t="shared" si="128"/>
        <v/>
      </c>
      <c r="F2001" s="67"/>
      <c r="G2001" s="38" t="e">
        <f t="shared" si="129"/>
        <v>#VALUE!</v>
      </c>
      <c r="H2001" s="39"/>
      <c r="I2001" s="21"/>
      <c r="J2001" s="21"/>
      <c r="L2001">
        <f>IF(SUM($B$3:B2000) + B2001 &gt; $J$25, IF(SUM($B$3:B2000) &lt; $J$25, $J$25 - SUM($B$3:B2000), 0), B2001)</f>
        <v>0</v>
      </c>
      <c r="M2001">
        <f t="shared" si="130"/>
        <v>0</v>
      </c>
    </row>
    <row r="2002" spans="1:13" x14ac:dyDescent="0.25">
      <c r="A2002" s="21">
        <v>2000</v>
      </c>
      <c r="B2002" s="37">
        <f>IFERROR(VLOOKUP(A2002,Inventory!$A$5:$B$5011, 2, FALSE),0)</f>
        <v>0</v>
      </c>
      <c r="C2002" s="66">
        <f t="shared" si="127"/>
        <v>0</v>
      </c>
      <c r="D2002" s="67"/>
      <c r="E2002" s="66" t="str">
        <f t="shared" si="128"/>
        <v/>
      </c>
      <c r="F2002" s="67"/>
      <c r="G2002" s="38" t="e">
        <f t="shared" si="129"/>
        <v>#VALUE!</v>
      </c>
      <c r="H2002" s="39"/>
      <c r="I2002" s="21"/>
      <c r="J2002" s="21"/>
      <c r="L2002">
        <f>IF(SUM($B$3:B2001) + B2002 &gt; $J$25, IF(SUM($B$3:B2001) &lt; $J$25, $J$25 - SUM($B$3:B2001), 0), B2002)</f>
        <v>0</v>
      </c>
      <c r="M2002">
        <f t="shared" si="130"/>
        <v>0</v>
      </c>
    </row>
    <row r="2003" spans="1:13" x14ac:dyDescent="0.25">
      <c r="A2003" s="21">
        <v>2001</v>
      </c>
      <c r="B2003" s="37">
        <f>IFERROR(VLOOKUP(A2003,Inventory!$A$5:$B$5011, 2, FALSE),0)</f>
        <v>0</v>
      </c>
      <c r="C2003" s="66">
        <f t="shared" si="127"/>
        <v>0</v>
      </c>
      <c r="D2003" s="67"/>
      <c r="E2003" s="66" t="str">
        <f t="shared" si="128"/>
        <v/>
      </c>
      <c r="F2003" s="67"/>
      <c r="G2003" s="38" t="e">
        <f t="shared" si="129"/>
        <v>#VALUE!</v>
      </c>
      <c r="H2003" s="39"/>
      <c r="I2003" s="21"/>
      <c r="J2003" s="21"/>
      <c r="L2003">
        <f>IF(SUM($B$3:B2002) + B2003 &gt; $J$25, IF(SUM($B$3:B2002) &lt; $J$25, $J$25 - SUM($B$3:B2002), 0), B2003)</f>
        <v>0</v>
      </c>
      <c r="M2003">
        <f t="shared" si="130"/>
        <v>0</v>
      </c>
    </row>
    <row r="2004" spans="1:13" x14ac:dyDescent="0.25">
      <c r="A2004" s="21">
        <v>2002</v>
      </c>
      <c r="B2004" s="37">
        <f>IFERROR(VLOOKUP(A2004,Inventory!$A$5:$B$5011, 2, FALSE),0)</f>
        <v>0</v>
      </c>
      <c r="C2004" s="66">
        <f t="shared" si="127"/>
        <v>0</v>
      </c>
      <c r="D2004" s="67"/>
      <c r="E2004" s="66" t="str">
        <f t="shared" si="128"/>
        <v/>
      </c>
      <c r="F2004" s="67"/>
      <c r="G2004" s="38" t="e">
        <f t="shared" si="129"/>
        <v>#VALUE!</v>
      </c>
      <c r="H2004" s="39"/>
      <c r="I2004" s="21"/>
      <c r="J2004" s="21"/>
      <c r="L2004">
        <f>IF(SUM($B$3:B2003) + B2004 &gt; $J$25, IF(SUM($B$3:B2003) &lt; $J$25, $J$25 - SUM($B$3:B2003), 0), B2004)</f>
        <v>0</v>
      </c>
      <c r="M2004">
        <f t="shared" si="130"/>
        <v>0</v>
      </c>
    </row>
    <row r="2005" spans="1:13" x14ac:dyDescent="0.25">
      <c r="A2005" s="21">
        <v>2003</v>
      </c>
      <c r="B2005" s="37">
        <f>IFERROR(VLOOKUP(A2005,Inventory!$A$5:$B$5011, 2, FALSE),0)</f>
        <v>0</v>
      </c>
      <c r="C2005" s="66">
        <f t="shared" si="127"/>
        <v>0</v>
      </c>
      <c r="D2005" s="67"/>
      <c r="E2005" s="66" t="str">
        <f t="shared" si="128"/>
        <v/>
      </c>
      <c r="F2005" s="67"/>
      <c r="G2005" s="38" t="e">
        <f t="shared" si="129"/>
        <v>#VALUE!</v>
      </c>
      <c r="H2005" s="39"/>
      <c r="I2005" s="21"/>
      <c r="J2005" s="21"/>
      <c r="L2005">
        <f>IF(SUM($B$3:B2004) + B2005 &gt; $J$25, IF(SUM($B$3:B2004) &lt; $J$25, $J$25 - SUM($B$3:B2004), 0), B2005)</f>
        <v>0</v>
      </c>
      <c r="M2005">
        <f t="shared" si="130"/>
        <v>0</v>
      </c>
    </row>
    <row r="2006" spans="1:13" x14ac:dyDescent="0.25">
      <c r="A2006" s="21">
        <v>2004</v>
      </c>
      <c r="B2006" s="37">
        <f>IFERROR(VLOOKUP(A2006,Inventory!$A$5:$B$5011, 2, FALSE),0)</f>
        <v>0</v>
      </c>
      <c r="C2006" s="66">
        <f t="shared" si="127"/>
        <v>0</v>
      </c>
      <c r="D2006" s="67"/>
      <c r="E2006" s="66" t="str">
        <f t="shared" si="128"/>
        <v/>
      </c>
      <c r="F2006" s="67"/>
      <c r="G2006" s="38" t="e">
        <f t="shared" si="129"/>
        <v>#VALUE!</v>
      </c>
      <c r="H2006" s="39"/>
      <c r="I2006" s="21"/>
      <c r="J2006" s="21"/>
      <c r="L2006">
        <f>IF(SUM($B$3:B2005) + B2006 &gt; $J$25, IF(SUM($B$3:B2005) &lt; $J$25, $J$25 - SUM($B$3:B2005), 0), B2006)</f>
        <v>0</v>
      </c>
      <c r="M2006">
        <f t="shared" si="130"/>
        <v>0</v>
      </c>
    </row>
    <row r="2007" spans="1:13" x14ac:dyDescent="0.25">
      <c r="A2007" s="21">
        <v>2005</v>
      </c>
      <c r="B2007" s="37">
        <f>IFERROR(VLOOKUP(A2007,Inventory!$A$5:$B$5011, 2, FALSE),0)</f>
        <v>0</v>
      </c>
      <c r="C2007" s="66">
        <f t="shared" si="127"/>
        <v>0</v>
      </c>
      <c r="D2007" s="67"/>
      <c r="E2007" s="66" t="str">
        <f t="shared" si="128"/>
        <v/>
      </c>
      <c r="F2007" s="67"/>
      <c r="G2007" s="38" t="e">
        <f t="shared" si="129"/>
        <v>#VALUE!</v>
      </c>
      <c r="H2007" s="39"/>
      <c r="I2007" s="21"/>
      <c r="J2007" s="21"/>
      <c r="L2007">
        <f>IF(SUM($B$3:B2006) + B2007 &gt; $J$25, IF(SUM($B$3:B2006) &lt; $J$25, $J$25 - SUM($B$3:B2006), 0), B2007)</f>
        <v>0</v>
      </c>
      <c r="M2007">
        <f t="shared" si="130"/>
        <v>0</v>
      </c>
    </row>
    <row r="2008" spans="1:13" x14ac:dyDescent="0.25">
      <c r="A2008" s="21">
        <v>2006</v>
      </c>
      <c r="B2008" s="37">
        <f>IFERROR(VLOOKUP(A2008,Inventory!$A$5:$B$5011, 2, FALSE),0)</f>
        <v>0</v>
      </c>
      <c r="C2008" s="66">
        <f t="shared" si="127"/>
        <v>0</v>
      </c>
      <c r="D2008" s="67"/>
      <c r="E2008" s="66" t="str">
        <f t="shared" si="128"/>
        <v/>
      </c>
      <c r="F2008" s="67"/>
      <c r="G2008" s="38" t="e">
        <f t="shared" si="129"/>
        <v>#VALUE!</v>
      </c>
      <c r="H2008" s="39"/>
      <c r="I2008" s="21"/>
      <c r="J2008" s="21"/>
      <c r="L2008">
        <f>IF(SUM($B$3:B2007) + B2008 &gt; $J$25, IF(SUM($B$3:B2007) &lt; $J$25, $J$25 - SUM($B$3:B2007), 0), B2008)</f>
        <v>0</v>
      </c>
      <c r="M2008">
        <f t="shared" si="130"/>
        <v>0</v>
      </c>
    </row>
    <row r="2009" spans="1:13" x14ac:dyDescent="0.25">
      <c r="A2009" s="21">
        <v>2007</v>
      </c>
      <c r="B2009" s="37">
        <f>IFERROR(VLOOKUP(A2009,Inventory!$A$5:$B$5011, 2, FALSE),0)</f>
        <v>0</v>
      </c>
      <c r="C2009" s="66">
        <f t="shared" ref="C2009:C2072" si="131">IF(L2009&gt;0,B2009,0)</f>
        <v>0</v>
      </c>
      <c r="D2009" s="67"/>
      <c r="E2009" s="66" t="str">
        <f t="shared" ref="E2009:E2072" si="132">IF(AND(C2009&gt;=6,C2009&lt;10),1, IF(AND(C2009&gt;=10,C2009&lt;20),2,IF(C2009&gt;=20,4,"")))</f>
        <v/>
      </c>
      <c r="F2009" s="67"/>
      <c r="G2009" s="38" t="e">
        <f t="shared" ref="G2009:G2072" si="133">IF(ISBLANK(C2009),"",E2009*600)</f>
        <v>#VALUE!</v>
      </c>
      <c r="H2009" s="39"/>
      <c r="I2009" s="21"/>
      <c r="J2009" s="21"/>
      <c r="L2009">
        <f>IF(SUM($B$3:B2008) + B2009 &gt; $J$25, IF(SUM($B$3:B2008) &lt; $J$25, $J$25 - SUM($B$3:B2008), 0), B2009)</f>
        <v>0</v>
      </c>
      <c r="M2009">
        <f t="shared" si="130"/>
        <v>0</v>
      </c>
    </row>
    <row r="2010" spans="1:13" x14ac:dyDescent="0.25">
      <c r="A2010" s="21">
        <v>2008</v>
      </c>
      <c r="B2010" s="37">
        <f>IFERROR(VLOOKUP(A2010,Inventory!$A$5:$B$5011, 2, FALSE),0)</f>
        <v>0</v>
      </c>
      <c r="C2010" s="66">
        <f t="shared" si="131"/>
        <v>0</v>
      </c>
      <c r="D2010" s="67"/>
      <c r="E2010" s="66" t="str">
        <f t="shared" si="132"/>
        <v/>
      </c>
      <c r="F2010" s="67"/>
      <c r="G2010" s="38" t="e">
        <f t="shared" si="133"/>
        <v>#VALUE!</v>
      </c>
      <c r="H2010" s="39"/>
      <c r="I2010" s="21"/>
      <c r="J2010" s="21"/>
      <c r="L2010">
        <f>IF(SUM($B$3:B2009) + B2010 &gt; $J$25, IF(SUM($B$3:B2009) &lt; $J$25, $J$25 - SUM($B$3:B2009), 0), B2010)</f>
        <v>0</v>
      </c>
      <c r="M2010">
        <f t="shared" si="130"/>
        <v>0</v>
      </c>
    </row>
    <row r="2011" spans="1:13" x14ac:dyDescent="0.25">
      <c r="A2011" s="21">
        <v>2009</v>
      </c>
      <c r="B2011" s="37">
        <f>IFERROR(VLOOKUP(A2011,Inventory!$A$5:$B$5011, 2, FALSE),0)</f>
        <v>0</v>
      </c>
      <c r="C2011" s="66">
        <f t="shared" si="131"/>
        <v>0</v>
      </c>
      <c r="D2011" s="67"/>
      <c r="E2011" s="66" t="str">
        <f t="shared" si="132"/>
        <v/>
      </c>
      <c r="F2011" s="67"/>
      <c r="G2011" s="38" t="e">
        <f t="shared" si="133"/>
        <v>#VALUE!</v>
      </c>
      <c r="H2011" s="39"/>
      <c r="I2011" s="21"/>
      <c r="J2011" s="21"/>
      <c r="L2011">
        <f>IF(SUM($B$3:B2010) + B2011 &gt; $J$25, IF(SUM($B$3:B2010) &lt; $J$25, $J$25 - SUM($B$3:B2010), 0), B2011)</f>
        <v>0</v>
      </c>
      <c r="M2011">
        <f t="shared" si="130"/>
        <v>0</v>
      </c>
    </row>
    <row r="2012" spans="1:13" x14ac:dyDescent="0.25">
      <c r="A2012" s="21">
        <v>2010</v>
      </c>
      <c r="B2012" s="37">
        <f>IFERROR(VLOOKUP(A2012,Inventory!$A$5:$B$5011, 2, FALSE),0)</f>
        <v>0</v>
      </c>
      <c r="C2012" s="66">
        <f t="shared" si="131"/>
        <v>0</v>
      </c>
      <c r="D2012" s="67"/>
      <c r="E2012" s="66" t="str">
        <f t="shared" si="132"/>
        <v/>
      </c>
      <c r="F2012" s="67"/>
      <c r="G2012" s="38" t="e">
        <f t="shared" si="133"/>
        <v>#VALUE!</v>
      </c>
      <c r="H2012" s="39"/>
      <c r="I2012" s="21"/>
      <c r="J2012" s="21"/>
      <c r="L2012">
        <f>IF(SUM($B$3:B2011) + B2012 &gt; $J$25, IF(SUM($B$3:B2011) &lt; $J$25, $J$25 - SUM($B$3:B2011), 0), B2012)</f>
        <v>0</v>
      </c>
      <c r="M2012">
        <f t="shared" si="130"/>
        <v>0</v>
      </c>
    </row>
    <row r="2013" spans="1:13" x14ac:dyDescent="0.25">
      <c r="A2013" s="21">
        <v>2011</v>
      </c>
      <c r="B2013" s="37">
        <f>IFERROR(VLOOKUP(A2013,Inventory!$A$5:$B$5011, 2, FALSE),0)</f>
        <v>0</v>
      </c>
      <c r="C2013" s="66">
        <f t="shared" si="131"/>
        <v>0</v>
      </c>
      <c r="D2013" s="67"/>
      <c r="E2013" s="66" t="str">
        <f t="shared" si="132"/>
        <v/>
      </c>
      <c r="F2013" s="67"/>
      <c r="G2013" s="38" t="e">
        <f t="shared" si="133"/>
        <v>#VALUE!</v>
      </c>
      <c r="H2013" s="39"/>
      <c r="I2013" s="21"/>
      <c r="J2013" s="21"/>
      <c r="L2013">
        <f>IF(SUM($B$3:B2012) + B2013 &gt; $J$25, IF(SUM($B$3:B2012) &lt; $J$25, $J$25 - SUM($B$3:B2012), 0), B2013)</f>
        <v>0</v>
      </c>
      <c r="M2013">
        <f t="shared" si="130"/>
        <v>0</v>
      </c>
    </row>
    <row r="2014" spans="1:13" x14ac:dyDescent="0.25">
      <c r="A2014" s="21">
        <v>2012</v>
      </c>
      <c r="B2014" s="37">
        <f>IFERROR(VLOOKUP(A2014,Inventory!$A$5:$B$5011, 2, FALSE),0)</f>
        <v>0</v>
      </c>
      <c r="C2014" s="66">
        <f t="shared" si="131"/>
        <v>0</v>
      </c>
      <c r="D2014" s="67"/>
      <c r="E2014" s="66" t="str">
        <f t="shared" si="132"/>
        <v/>
      </c>
      <c r="F2014" s="67"/>
      <c r="G2014" s="38" t="e">
        <f t="shared" si="133"/>
        <v>#VALUE!</v>
      </c>
      <c r="H2014" s="39"/>
      <c r="I2014" s="21"/>
      <c r="J2014" s="21"/>
      <c r="L2014">
        <f>IF(SUM($B$3:B2013) + B2014 &gt; $J$25, IF(SUM($B$3:B2013) &lt; $J$25, $J$25 - SUM($B$3:B2013), 0), B2014)</f>
        <v>0</v>
      </c>
      <c r="M2014">
        <f t="shared" si="130"/>
        <v>0</v>
      </c>
    </row>
    <row r="2015" spans="1:13" x14ac:dyDescent="0.25">
      <c r="A2015" s="21">
        <v>2013</v>
      </c>
      <c r="B2015" s="37">
        <f>IFERROR(VLOOKUP(A2015,Inventory!$A$5:$B$5011, 2, FALSE),0)</f>
        <v>0</v>
      </c>
      <c r="C2015" s="66">
        <f t="shared" si="131"/>
        <v>0</v>
      </c>
      <c r="D2015" s="67"/>
      <c r="E2015" s="66" t="str">
        <f t="shared" si="132"/>
        <v/>
      </c>
      <c r="F2015" s="67"/>
      <c r="G2015" s="38" t="e">
        <f t="shared" si="133"/>
        <v>#VALUE!</v>
      </c>
      <c r="H2015" s="39"/>
      <c r="I2015" s="21"/>
      <c r="J2015" s="21"/>
      <c r="L2015">
        <f>IF(SUM($B$3:B2014) + B2015 &gt; $J$25, IF(SUM($B$3:B2014) &lt; $J$25, $J$25 - SUM($B$3:B2014), 0), B2015)</f>
        <v>0</v>
      </c>
      <c r="M2015">
        <f t="shared" si="130"/>
        <v>0</v>
      </c>
    </row>
    <row r="2016" spans="1:13" x14ac:dyDescent="0.25">
      <c r="A2016" s="21">
        <v>2014</v>
      </c>
      <c r="B2016" s="37">
        <f>IFERROR(VLOOKUP(A2016,Inventory!$A$5:$B$5011, 2, FALSE),0)</f>
        <v>0</v>
      </c>
      <c r="C2016" s="66">
        <f t="shared" si="131"/>
        <v>0</v>
      </c>
      <c r="D2016" s="67"/>
      <c r="E2016" s="66" t="str">
        <f t="shared" si="132"/>
        <v/>
      </c>
      <c r="F2016" s="67"/>
      <c r="G2016" s="38" t="e">
        <f t="shared" si="133"/>
        <v>#VALUE!</v>
      </c>
      <c r="H2016" s="39"/>
      <c r="I2016" s="21"/>
      <c r="J2016" s="21"/>
      <c r="L2016">
        <f>IF(SUM($B$3:B2015) + B2016 &gt; $J$25, IF(SUM($B$3:B2015) &lt; $J$25, $J$25 - SUM($B$3:B2015), 0), B2016)</f>
        <v>0</v>
      </c>
      <c r="M2016">
        <f t="shared" si="130"/>
        <v>0</v>
      </c>
    </row>
    <row r="2017" spans="1:13" x14ac:dyDescent="0.25">
      <c r="A2017" s="21">
        <v>2015</v>
      </c>
      <c r="B2017" s="37">
        <f>IFERROR(VLOOKUP(A2017,Inventory!$A$5:$B$5011, 2, FALSE),0)</f>
        <v>0</v>
      </c>
      <c r="C2017" s="66">
        <f t="shared" si="131"/>
        <v>0</v>
      </c>
      <c r="D2017" s="67"/>
      <c r="E2017" s="66" t="str">
        <f t="shared" si="132"/>
        <v/>
      </c>
      <c r="F2017" s="67"/>
      <c r="G2017" s="38" t="e">
        <f t="shared" si="133"/>
        <v>#VALUE!</v>
      </c>
      <c r="H2017" s="39"/>
      <c r="I2017" s="21"/>
      <c r="J2017" s="21"/>
      <c r="L2017">
        <f>IF(SUM($B$3:B2016) + B2017 &gt; $J$25, IF(SUM($B$3:B2016) &lt; $J$25, $J$25 - SUM($B$3:B2016), 0), B2017)</f>
        <v>0</v>
      </c>
      <c r="M2017">
        <f t="shared" si="130"/>
        <v>0</v>
      </c>
    </row>
    <row r="2018" spans="1:13" x14ac:dyDescent="0.25">
      <c r="A2018" s="21">
        <v>2016</v>
      </c>
      <c r="B2018" s="37">
        <f>IFERROR(VLOOKUP(A2018,Inventory!$A$5:$B$5011, 2, FALSE),0)</f>
        <v>0</v>
      </c>
      <c r="C2018" s="66">
        <f t="shared" si="131"/>
        <v>0</v>
      </c>
      <c r="D2018" s="67"/>
      <c r="E2018" s="66" t="str">
        <f t="shared" si="132"/>
        <v/>
      </c>
      <c r="F2018" s="67"/>
      <c r="G2018" s="38" t="e">
        <f t="shared" si="133"/>
        <v>#VALUE!</v>
      </c>
      <c r="H2018" s="39"/>
      <c r="I2018" s="21"/>
      <c r="J2018" s="21"/>
      <c r="L2018">
        <f>IF(SUM($B$3:B2017) + B2018 &gt; $J$25, IF(SUM($B$3:B2017) &lt; $J$25, $J$25 - SUM($B$3:B2017), 0), B2018)</f>
        <v>0</v>
      </c>
      <c r="M2018">
        <f t="shared" si="130"/>
        <v>0</v>
      </c>
    </row>
    <row r="2019" spans="1:13" x14ac:dyDescent="0.25">
      <c r="A2019" s="21">
        <v>2017</v>
      </c>
      <c r="B2019" s="37">
        <f>IFERROR(VLOOKUP(A2019,Inventory!$A$5:$B$5011, 2, FALSE),0)</f>
        <v>0</v>
      </c>
      <c r="C2019" s="66">
        <f t="shared" si="131"/>
        <v>0</v>
      </c>
      <c r="D2019" s="67"/>
      <c r="E2019" s="66" t="str">
        <f t="shared" si="132"/>
        <v/>
      </c>
      <c r="F2019" s="67"/>
      <c r="G2019" s="38" t="e">
        <f t="shared" si="133"/>
        <v>#VALUE!</v>
      </c>
      <c r="H2019" s="39"/>
      <c r="I2019" s="21"/>
      <c r="J2019" s="21"/>
      <c r="L2019">
        <f>IF(SUM($B$3:B2018) + B2019 &gt; $J$25, IF(SUM($B$3:B2018) &lt; $J$25, $J$25 - SUM($B$3:B2018), 0), B2019)</f>
        <v>0</v>
      </c>
      <c r="M2019">
        <f t="shared" si="130"/>
        <v>0</v>
      </c>
    </row>
    <row r="2020" spans="1:13" x14ac:dyDescent="0.25">
      <c r="A2020" s="21">
        <v>2018</v>
      </c>
      <c r="B2020" s="37">
        <f>IFERROR(VLOOKUP(A2020,Inventory!$A$5:$B$5011, 2, FALSE),0)</f>
        <v>0</v>
      </c>
      <c r="C2020" s="66">
        <f t="shared" si="131"/>
        <v>0</v>
      </c>
      <c r="D2020" s="67"/>
      <c r="E2020" s="66" t="str">
        <f t="shared" si="132"/>
        <v/>
      </c>
      <c r="F2020" s="67"/>
      <c r="G2020" s="38" t="e">
        <f t="shared" si="133"/>
        <v>#VALUE!</v>
      </c>
      <c r="H2020" s="39"/>
      <c r="I2020" s="21"/>
      <c r="J2020" s="21"/>
      <c r="L2020">
        <f>IF(SUM($B$3:B2019) + B2020 &gt; $J$25, IF(SUM($B$3:B2019) &lt; $J$25, $J$25 - SUM($B$3:B2019), 0), B2020)</f>
        <v>0</v>
      </c>
      <c r="M2020">
        <f t="shared" si="130"/>
        <v>0</v>
      </c>
    </row>
    <row r="2021" spans="1:13" x14ac:dyDescent="0.25">
      <c r="A2021" s="21">
        <v>2019</v>
      </c>
      <c r="B2021" s="37">
        <f>IFERROR(VLOOKUP(A2021,Inventory!$A$5:$B$5011, 2, FALSE),0)</f>
        <v>0</v>
      </c>
      <c r="C2021" s="66">
        <f t="shared" si="131"/>
        <v>0</v>
      </c>
      <c r="D2021" s="67"/>
      <c r="E2021" s="66" t="str">
        <f t="shared" si="132"/>
        <v/>
      </c>
      <c r="F2021" s="67"/>
      <c r="G2021" s="38" t="e">
        <f t="shared" si="133"/>
        <v>#VALUE!</v>
      </c>
      <c r="H2021" s="39"/>
      <c r="I2021" s="21"/>
      <c r="J2021" s="21"/>
      <c r="L2021">
        <f>IF(SUM($B$3:B2020) + B2021 &gt; $J$25, IF(SUM($B$3:B2020) &lt; $J$25, $J$25 - SUM($B$3:B2020), 0), B2021)</f>
        <v>0</v>
      </c>
      <c r="M2021">
        <f t="shared" si="130"/>
        <v>0</v>
      </c>
    </row>
    <row r="2022" spans="1:13" x14ac:dyDescent="0.25">
      <c r="A2022" s="21">
        <v>2020</v>
      </c>
      <c r="B2022" s="37">
        <f>IFERROR(VLOOKUP(A2022,Inventory!$A$5:$B$5011, 2, FALSE),0)</f>
        <v>0</v>
      </c>
      <c r="C2022" s="66">
        <f t="shared" si="131"/>
        <v>0</v>
      </c>
      <c r="D2022" s="67"/>
      <c r="E2022" s="66" t="str">
        <f t="shared" si="132"/>
        <v/>
      </c>
      <c r="F2022" s="67"/>
      <c r="G2022" s="38" t="e">
        <f t="shared" si="133"/>
        <v>#VALUE!</v>
      </c>
      <c r="H2022" s="39"/>
      <c r="I2022" s="21"/>
      <c r="J2022" s="21"/>
      <c r="L2022">
        <f>IF(SUM($B$3:B2021) + B2022 &gt; $J$25, IF(SUM($B$3:B2021) &lt; $J$25, $J$25 - SUM($B$3:B2021), 0), B2022)</f>
        <v>0</v>
      </c>
      <c r="M2022">
        <f t="shared" si="130"/>
        <v>0</v>
      </c>
    </row>
    <row r="2023" spans="1:13" x14ac:dyDescent="0.25">
      <c r="A2023" s="21">
        <v>2021</v>
      </c>
      <c r="B2023" s="37">
        <f>IFERROR(VLOOKUP(A2023,Inventory!$A$5:$B$5011, 2, FALSE),0)</f>
        <v>0</v>
      </c>
      <c r="C2023" s="66">
        <f t="shared" si="131"/>
        <v>0</v>
      </c>
      <c r="D2023" s="67"/>
      <c r="E2023" s="66" t="str">
        <f t="shared" si="132"/>
        <v/>
      </c>
      <c r="F2023" s="67"/>
      <c r="G2023" s="38" t="e">
        <f t="shared" si="133"/>
        <v>#VALUE!</v>
      </c>
      <c r="H2023" s="39"/>
      <c r="I2023" s="21"/>
      <c r="J2023" s="21"/>
      <c r="L2023">
        <f>IF(SUM($B$3:B2022) + B2023 &gt; $J$25, IF(SUM($B$3:B2022) &lt; $J$25, $J$25 - SUM($B$3:B2022), 0), B2023)</f>
        <v>0</v>
      </c>
      <c r="M2023">
        <f t="shared" si="130"/>
        <v>0</v>
      </c>
    </row>
    <row r="2024" spans="1:13" x14ac:dyDescent="0.25">
      <c r="A2024" s="21">
        <v>2022</v>
      </c>
      <c r="B2024" s="37">
        <f>IFERROR(VLOOKUP(A2024,Inventory!$A$5:$B$5011, 2, FALSE),0)</f>
        <v>0</v>
      </c>
      <c r="C2024" s="66">
        <f t="shared" si="131"/>
        <v>0</v>
      </c>
      <c r="D2024" s="67"/>
      <c r="E2024" s="66" t="str">
        <f t="shared" si="132"/>
        <v/>
      </c>
      <c r="F2024" s="67"/>
      <c r="G2024" s="38" t="e">
        <f t="shared" si="133"/>
        <v>#VALUE!</v>
      </c>
      <c r="H2024" s="39"/>
      <c r="I2024" s="21"/>
      <c r="J2024" s="21"/>
      <c r="L2024">
        <f>IF(SUM($B$3:B2023) + B2024 &gt; $J$25, IF(SUM($B$3:B2023) &lt; $J$25, $J$25 - SUM($B$3:B2023), 0), B2024)</f>
        <v>0</v>
      </c>
      <c r="M2024">
        <f t="shared" si="130"/>
        <v>0</v>
      </c>
    </row>
    <row r="2025" spans="1:13" x14ac:dyDescent="0.25">
      <c r="A2025" s="21">
        <v>2023</v>
      </c>
      <c r="B2025" s="37">
        <f>IFERROR(VLOOKUP(A2025,Inventory!$A$5:$B$5011, 2, FALSE),0)</f>
        <v>0</v>
      </c>
      <c r="C2025" s="66">
        <f t="shared" si="131"/>
        <v>0</v>
      </c>
      <c r="D2025" s="67"/>
      <c r="E2025" s="66" t="str">
        <f t="shared" si="132"/>
        <v/>
      </c>
      <c r="F2025" s="67"/>
      <c r="G2025" s="38" t="e">
        <f t="shared" si="133"/>
        <v>#VALUE!</v>
      </c>
      <c r="H2025" s="39"/>
      <c r="I2025" s="21"/>
      <c r="J2025" s="21"/>
      <c r="L2025">
        <f>IF(SUM($B$3:B2024) + B2025 &gt; $J$25, IF(SUM($B$3:B2024) &lt; $J$25, $J$25 - SUM($B$3:B2024), 0), B2025)</f>
        <v>0</v>
      </c>
      <c r="M2025">
        <f t="shared" si="130"/>
        <v>0</v>
      </c>
    </row>
    <row r="2026" spans="1:13" x14ac:dyDescent="0.25">
      <c r="A2026" s="21">
        <v>2024</v>
      </c>
      <c r="B2026" s="37">
        <f>IFERROR(VLOOKUP(A2026,Inventory!$A$5:$B$5011, 2, FALSE),0)</f>
        <v>0</v>
      </c>
      <c r="C2026" s="66">
        <f t="shared" si="131"/>
        <v>0</v>
      </c>
      <c r="D2026" s="67"/>
      <c r="E2026" s="66" t="str">
        <f t="shared" si="132"/>
        <v/>
      </c>
      <c r="F2026" s="67"/>
      <c r="G2026" s="38" t="e">
        <f t="shared" si="133"/>
        <v>#VALUE!</v>
      </c>
      <c r="H2026" s="39"/>
      <c r="I2026" s="21"/>
      <c r="J2026" s="21"/>
      <c r="L2026">
        <f>IF(SUM($B$3:B2025) + B2026 &gt; $J$25, IF(SUM($B$3:B2025) &lt; $J$25, $J$25 - SUM($B$3:B2025), 0), B2026)</f>
        <v>0</v>
      </c>
      <c r="M2026">
        <f t="shared" si="130"/>
        <v>0</v>
      </c>
    </row>
    <row r="2027" spans="1:13" x14ac:dyDescent="0.25">
      <c r="A2027" s="21">
        <v>2025</v>
      </c>
      <c r="B2027" s="37">
        <f>IFERROR(VLOOKUP(A2027,Inventory!$A$5:$B$5011, 2, FALSE),0)</f>
        <v>0</v>
      </c>
      <c r="C2027" s="66">
        <f t="shared" si="131"/>
        <v>0</v>
      </c>
      <c r="D2027" s="67"/>
      <c r="E2027" s="66" t="str">
        <f t="shared" si="132"/>
        <v/>
      </c>
      <c r="F2027" s="67"/>
      <c r="G2027" s="38" t="e">
        <f t="shared" si="133"/>
        <v>#VALUE!</v>
      </c>
      <c r="H2027" s="39"/>
      <c r="I2027" s="21"/>
      <c r="J2027" s="21"/>
      <c r="L2027">
        <f>IF(SUM($B$3:B2026) + B2027 &gt; $J$25, IF(SUM($B$3:B2026) &lt; $J$25, $J$25 - SUM($B$3:B2026), 0), B2027)</f>
        <v>0</v>
      </c>
      <c r="M2027">
        <f t="shared" si="130"/>
        <v>0</v>
      </c>
    </row>
    <row r="2028" spans="1:13" x14ac:dyDescent="0.25">
      <c r="A2028" s="21">
        <v>2026</v>
      </c>
      <c r="B2028" s="37">
        <f>IFERROR(VLOOKUP(A2028,Inventory!$A$5:$B$5011, 2, FALSE),0)</f>
        <v>0</v>
      </c>
      <c r="C2028" s="66">
        <f t="shared" si="131"/>
        <v>0</v>
      </c>
      <c r="D2028" s="67"/>
      <c r="E2028" s="66" t="str">
        <f t="shared" si="132"/>
        <v/>
      </c>
      <c r="F2028" s="67"/>
      <c r="G2028" s="38" t="e">
        <f t="shared" si="133"/>
        <v>#VALUE!</v>
      </c>
      <c r="H2028" s="39"/>
      <c r="I2028" s="21"/>
      <c r="J2028" s="21"/>
      <c r="L2028">
        <f>IF(SUM($B$3:B2027) + B2028 &gt; $J$25, IF(SUM($B$3:B2027) &lt; $J$25, $J$25 - SUM($B$3:B2027), 0), B2028)</f>
        <v>0</v>
      </c>
      <c r="M2028">
        <f t="shared" si="130"/>
        <v>0</v>
      </c>
    </row>
    <row r="2029" spans="1:13" x14ac:dyDescent="0.25">
      <c r="A2029" s="21">
        <v>2027</v>
      </c>
      <c r="B2029" s="37">
        <f>IFERROR(VLOOKUP(A2029,Inventory!$A$5:$B$5011, 2, FALSE),0)</f>
        <v>0</v>
      </c>
      <c r="C2029" s="66">
        <f t="shared" si="131"/>
        <v>0</v>
      </c>
      <c r="D2029" s="67"/>
      <c r="E2029" s="66" t="str">
        <f t="shared" si="132"/>
        <v/>
      </c>
      <c r="F2029" s="67"/>
      <c r="G2029" s="38" t="e">
        <f t="shared" si="133"/>
        <v>#VALUE!</v>
      </c>
      <c r="H2029" s="39"/>
      <c r="I2029" s="21"/>
      <c r="J2029" s="21"/>
      <c r="L2029">
        <f>IF(SUM($B$3:B2028) + B2029 &gt; $J$25, IF(SUM($B$3:B2028) &lt; $J$25, $J$25 - SUM($B$3:B2028), 0), B2029)</f>
        <v>0</v>
      </c>
      <c r="M2029">
        <f t="shared" si="130"/>
        <v>0</v>
      </c>
    </row>
    <row r="2030" spans="1:13" x14ac:dyDescent="0.25">
      <c r="A2030" s="21">
        <v>2028</v>
      </c>
      <c r="B2030" s="37">
        <f>IFERROR(VLOOKUP(A2030,Inventory!$A$5:$B$5011, 2, FALSE),0)</f>
        <v>0</v>
      </c>
      <c r="C2030" s="66">
        <f t="shared" si="131"/>
        <v>0</v>
      </c>
      <c r="D2030" s="67"/>
      <c r="E2030" s="66" t="str">
        <f t="shared" si="132"/>
        <v/>
      </c>
      <c r="F2030" s="67"/>
      <c r="G2030" s="38" t="e">
        <f t="shared" si="133"/>
        <v>#VALUE!</v>
      </c>
      <c r="H2030" s="39"/>
      <c r="I2030" s="21"/>
      <c r="J2030" s="21"/>
      <c r="L2030">
        <f>IF(SUM($B$3:B2029) + B2030 &gt; $J$25, IF(SUM($B$3:B2029) &lt; $J$25, $J$25 - SUM($B$3:B2029), 0), B2030)</f>
        <v>0</v>
      </c>
      <c r="M2030">
        <f t="shared" si="130"/>
        <v>0</v>
      </c>
    </row>
    <row r="2031" spans="1:13" x14ac:dyDescent="0.25">
      <c r="A2031" s="21">
        <v>2029</v>
      </c>
      <c r="B2031" s="37">
        <f>IFERROR(VLOOKUP(A2031,Inventory!$A$5:$B$5011, 2, FALSE),0)</f>
        <v>0</v>
      </c>
      <c r="C2031" s="66">
        <f t="shared" si="131"/>
        <v>0</v>
      </c>
      <c r="D2031" s="67"/>
      <c r="E2031" s="66" t="str">
        <f t="shared" si="132"/>
        <v/>
      </c>
      <c r="F2031" s="67"/>
      <c r="G2031" s="38" t="e">
        <f t="shared" si="133"/>
        <v>#VALUE!</v>
      </c>
      <c r="H2031" s="39"/>
      <c r="I2031" s="21"/>
      <c r="J2031" s="21"/>
      <c r="L2031">
        <f>IF(SUM($B$3:B2030) + B2031 &gt; $J$25, IF(SUM($B$3:B2030) &lt; $J$25, $J$25 - SUM($B$3:B2030), 0), B2031)</f>
        <v>0</v>
      </c>
      <c r="M2031">
        <f t="shared" si="130"/>
        <v>0</v>
      </c>
    </row>
    <row r="2032" spans="1:13" x14ac:dyDescent="0.25">
      <c r="A2032" s="21">
        <v>2030</v>
      </c>
      <c r="B2032" s="37">
        <f>IFERROR(VLOOKUP(A2032,Inventory!$A$5:$B$5011, 2, FALSE),0)</f>
        <v>0</v>
      </c>
      <c r="C2032" s="66">
        <f t="shared" si="131"/>
        <v>0</v>
      </c>
      <c r="D2032" s="67"/>
      <c r="E2032" s="66" t="str">
        <f t="shared" si="132"/>
        <v/>
      </c>
      <c r="F2032" s="67"/>
      <c r="G2032" s="38" t="e">
        <f t="shared" si="133"/>
        <v>#VALUE!</v>
      </c>
      <c r="H2032" s="39"/>
      <c r="I2032" s="21"/>
      <c r="J2032" s="21"/>
      <c r="L2032">
        <f>IF(SUM($B$3:B2031) + B2032 &gt; $J$25, IF(SUM($B$3:B2031) &lt; $J$25, $J$25 - SUM($B$3:B2031), 0), B2032)</f>
        <v>0</v>
      </c>
      <c r="M2032">
        <f t="shared" si="130"/>
        <v>0</v>
      </c>
    </row>
    <row r="2033" spans="1:13" x14ac:dyDescent="0.25">
      <c r="A2033" s="21">
        <v>2031</v>
      </c>
      <c r="B2033" s="37">
        <f>IFERROR(VLOOKUP(A2033,Inventory!$A$5:$B$5011, 2, FALSE),0)</f>
        <v>0</v>
      </c>
      <c r="C2033" s="66">
        <f t="shared" si="131"/>
        <v>0</v>
      </c>
      <c r="D2033" s="67"/>
      <c r="E2033" s="66" t="str">
        <f t="shared" si="132"/>
        <v/>
      </c>
      <c r="F2033" s="67"/>
      <c r="G2033" s="38" t="e">
        <f t="shared" si="133"/>
        <v>#VALUE!</v>
      </c>
      <c r="H2033" s="39"/>
      <c r="I2033" s="21"/>
      <c r="J2033" s="21"/>
      <c r="L2033">
        <f>IF(SUM($B$3:B2032) + B2033 &gt; $J$25, IF(SUM($B$3:B2032) &lt; $J$25, $J$25 - SUM($B$3:B2032), 0), B2033)</f>
        <v>0</v>
      </c>
      <c r="M2033">
        <f t="shared" si="130"/>
        <v>0</v>
      </c>
    </row>
    <row r="2034" spans="1:13" x14ac:dyDescent="0.25">
      <c r="A2034" s="21">
        <v>2032</v>
      </c>
      <c r="B2034" s="37">
        <f>IFERROR(VLOOKUP(A2034,Inventory!$A$5:$B$5011, 2, FALSE),0)</f>
        <v>0</v>
      </c>
      <c r="C2034" s="66">
        <f t="shared" si="131"/>
        <v>0</v>
      </c>
      <c r="D2034" s="67"/>
      <c r="E2034" s="66" t="str">
        <f t="shared" si="132"/>
        <v/>
      </c>
      <c r="F2034" s="67"/>
      <c r="G2034" s="38" t="e">
        <f t="shared" si="133"/>
        <v>#VALUE!</v>
      </c>
      <c r="H2034" s="39"/>
      <c r="I2034" s="21"/>
      <c r="J2034" s="21"/>
      <c r="L2034">
        <f>IF(SUM($B$3:B2033) + B2034 &gt; $J$25, IF(SUM($B$3:B2033) &lt; $J$25, $J$25 - SUM($B$3:B2033), 0), B2034)</f>
        <v>0</v>
      </c>
      <c r="M2034">
        <f t="shared" si="130"/>
        <v>0</v>
      </c>
    </row>
    <row r="2035" spans="1:13" x14ac:dyDescent="0.25">
      <c r="A2035" s="21">
        <v>2033</v>
      </c>
      <c r="B2035" s="37">
        <f>IFERROR(VLOOKUP(A2035,Inventory!$A$5:$B$5011, 2, FALSE),0)</f>
        <v>0</v>
      </c>
      <c r="C2035" s="66">
        <f t="shared" si="131"/>
        <v>0</v>
      </c>
      <c r="D2035" s="67"/>
      <c r="E2035" s="66" t="str">
        <f t="shared" si="132"/>
        <v/>
      </c>
      <c r="F2035" s="67"/>
      <c r="G2035" s="38" t="e">
        <f t="shared" si="133"/>
        <v>#VALUE!</v>
      </c>
      <c r="H2035" s="39"/>
      <c r="I2035" s="21"/>
      <c r="J2035" s="21"/>
      <c r="L2035">
        <f>IF(SUM($B$3:B2034) + B2035 &gt; $J$25, IF(SUM($B$3:B2034) &lt; $J$25, $J$25 - SUM($B$3:B2034), 0), B2035)</f>
        <v>0</v>
      </c>
      <c r="M2035">
        <f t="shared" si="130"/>
        <v>0</v>
      </c>
    </row>
    <row r="2036" spans="1:13" x14ac:dyDescent="0.25">
      <c r="A2036" s="21">
        <v>2034</v>
      </c>
      <c r="B2036" s="37">
        <f>IFERROR(VLOOKUP(A2036,Inventory!$A$5:$B$5011, 2, FALSE),0)</f>
        <v>0</v>
      </c>
      <c r="C2036" s="66">
        <f t="shared" si="131"/>
        <v>0</v>
      </c>
      <c r="D2036" s="67"/>
      <c r="E2036" s="66" t="str">
        <f t="shared" si="132"/>
        <v/>
      </c>
      <c r="F2036" s="67"/>
      <c r="G2036" s="38" t="e">
        <f t="shared" si="133"/>
        <v>#VALUE!</v>
      </c>
      <c r="H2036" s="39"/>
      <c r="I2036" s="21"/>
      <c r="J2036" s="21"/>
      <c r="L2036">
        <f>IF(SUM($B$3:B2035) + B2036 &gt; $J$25, IF(SUM($B$3:B2035) &lt; $J$25, $J$25 - SUM($B$3:B2035), 0), B2036)</f>
        <v>0</v>
      </c>
      <c r="M2036">
        <f t="shared" si="130"/>
        <v>0</v>
      </c>
    </row>
    <row r="2037" spans="1:13" x14ac:dyDescent="0.25">
      <c r="A2037" s="21">
        <v>2035</v>
      </c>
      <c r="B2037" s="37">
        <f>IFERROR(VLOOKUP(A2037,Inventory!$A$5:$B$5011, 2, FALSE),0)</f>
        <v>0</v>
      </c>
      <c r="C2037" s="66">
        <f t="shared" si="131"/>
        <v>0</v>
      </c>
      <c r="D2037" s="67"/>
      <c r="E2037" s="66" t="str">
        <f t="shared" si="132"/>
        <v/>
      </c>
      <c r="F2037" s="67"/>
      <c r="G2037" s="38" t="e">
        <f t="shared" si="133"/>
        <v>#VALUE!</v>
      </c>
      <c r="H2037" s="39"/>
      <c r="I2037" s="21"/>
      <c r="J2037" s="21"/>
      <c r="L2037">
        <f>IF(SUM($B$3:B2036) + B2037 &gt; $J$25, IF(SUM($B$3:B2036) &lt; $J$25, $J$25 - SUM($B$3:B2036), 0), B2037)</f>
        <v>0</v>
      </c>
      <c r="M2037">
        <f t="shared" si="130"/>
        <v>0</v>
      </c>
    </row>
    <row r="2038" spans="1:13" x14ac:dyDescent="0.25">
      <c r="A2038" s="21">
        <v>2036</v>
      </c>
      <c r="B2038" s="37">
        <f>IFERROR(VLOOKUP(A2038,Inventory!$A$5:$B$5011, 2, FALSE),0)</f>
        <v>0</v>
      </c>
      <c r="C2038" s="66">
        <f t="shared" si="131"/>
        <v>0</v>
      </c>
      <c r="D2038" s="67"/>
      <c r="E2038" s="66" t="str">
        <f t="shared" si="132"/>
        <v/>
      </c>
      <c r="F2038" s="67"/>
      <c r="G2038" s="38" t="e">
        <f t="shared" si="133"/>
        <v>#VALUE!</v>
      </c>
      <c r="H2038" s="39"/>
      <c r="I2038" s="21"/>
      <c r="J2038" s="21"/>
      <c r="L2038">
        <f>IF(SUM($B$3:B2037) + B2038 &gt; $J$25, IF(SUM($B$3:B2037) &lt; $J$25, $J$25 - SUM($B$3:B2037), 0), B2038)</f>
        <v>0</v>
      </c>
      <c r="M2038">
        <f t="shared" si="130"/>
        <v>0</v>
      </c>
    </row>
    <row r="2039" spans="1:13" x14ac:dyDescent="0.25">
      <c r="A2039" s="21">
        <v>2037</v>
      </c>
      <c r="B2039" s="37">
        <f>IFERROR(VLOOKUP(A2039,Inventory!$A$5:$B$5011, 2, FALSE),0)</f>
        <v>0</v>
      </c>
      <c r="C2039" s="66">
        <f t="shared" si="131"/>
        <v>0</v>
      </c>
      <c r="D2039" s="67"/>
      <c r="E2039" s="66" t="str">
        <f t="shared" si="132"/>
        <v/>
      </c>
      <c r="F2039" s="67"/>
      <c r="G2039" s="38" t="e">
        <f t="shared" si="133"/>
        <v>#VALUE!</v>
      </c>
      <c r="H2039" s="39"/>
      <c r="I2039" s="21"/>
      <c r="J2039" s="21"/>
      <c r="L2039">
        <f>IF(SUM($B$3:B2038) + B2039 &gt; $J$25, IF(SUM($B$3:B2038) &lt; $J$25, $J$25 - SUM($B$3:B2038), 0), B2039)</f>
        <v>0</v>
      </c>
      <c r="M2039">
        <f t="shared" si="130"/>
        <v>0</v>
      </c>
    </row>
    <row r="2040" spans="1:13" x14ac:dyDescent="0.25">
      <c r="A2040" s="21">
        <v>2038</v>
      </c>
      <c r="B2040" s="37">
        <f>IFERROR(VLOOKUP(A2040,Inventory!$A$5:$B$5011, 2, FALSE),0)</f>
        <v>0</v>
      </c>
      <c r="C2040" s="66">
        <f t="shared" si="131"/>
        <v>0</v>
      </c>
      <c r="D2040" s="67"/>
      <c r="E2040" s="66" t="str">
        <f t="shared" si="132"/>
        <v/>
      </c>
      <c r="F2040" s="67"/>
      <c r="G2040" s="38" t="e">
        <f t="shared" si="133"/>
        <v>#VALUE!</v>
      </c>
      <c r="H2040" s="39"/>
      <c r="I2040" s="21"/>
      <c r="J2040" s="21"/>
      <c r="L2040">
        <f>IF(SUM($B$3:B2039) + B2040 &gt; $J$25, IF(SUM($B$3:B2039) &lt; $J$25, $J$25 - SUM($B$3:B2039), 0), B2040)</f>
        <v>0</v>
      </c>
      <c r="M2040">
        <f t="shared" si="130"/>
        <v>0</v>
      </c>
    </row>
    <row r="2041" spans="1:13" x14ac:dyDescent="0.25">
      <c r="A2041" s="21">
        <v>2039</v>
      </c>
      <c r="B2041" s="37">
        <f>IFERROR(VLOOKUP(A2041,Inventory!$A$5:$B$5011, 2, FALSE),0)</f>
        <v>0</v>
      </c>
      <c r="C2041" s="66">
        <f t="shared" si="131"/>
        <v>0</v>
      </c>
      <c r="D2041" s="67"/>
      <c r="E2041" s="66" t="str">
        <f t="shared" si="132"/>
        <v/>
      </c>
      <c r="F2041" s="67"/>
      <c r="G2041" s="38" t="e">
        <f t="shared" si="133"/>
        <v>#VALUE!</v>
      </c>
      <c r="H2041" s="39"/>
      <c r="I2041" s="21"/>
      <c r="J2041" s="21"/>
      <c r="L2041">
        <f>IF(SUM($B$3:B2040) + B2041 &gt; $J$25, IF(SUM($B$3:B2040) &lt; $J$25, $J$25 - SUM($B$3:B2040), 0), B2041)</f>
        <v>0</v>
      </c>
      <c r="M2041">
        <f t="shared" si="130"/>
        <v>0</v>
      </c>
    </row>
    <row r="2042" spans="1:13" x14ac:dyDescent="0.25">
      <c r="A2042" s="21">
        <v>2040</v>
      </c>
      <c r="B2042" s="37">
        <f>IFERROR(VLOOKUP(A2042,Inventory!$A$5:$B$5011, 2, FALSE),0)</f>
        <v>0</v>
      </c>
      <c r="C2042" s="66">
        <f t="shared" si="131"/>
        <v>0</v>
      </c>
      <c r="D2042" s="67"/>
      <c r="E2042" s="66" t="str">
        <f t="shared" si="132"/>
        <v/>
      </c>
      <c r="F2042" s="67"/>
      <c r="G2042" s="38" t="e">
        <f t="shared" si="133"/>
        <v>#VALUE!</v>
      </c>
      <c r="H2042" s="39"/>
      <c r="I2042" s="21"/>
      <c r="J2042" s="21"/>
      <c r="L2042">
        <f>IF(SUM($B$3:B2041) + B2042 &gt; $J$25, IF(SUM($B$3:B2041) &lt; $J$25, $J$25 - SUM($B$3:B2041), 0), B2042)</f>
        <v>0</v>
      </c>
      <c r="M2042">
        <f t="shared" si="130"/>
        <v>0</v>
      </c>
    </row>
    <row r="2043" spans="1:13" x14ac:dyDescent="0.25">
      <c r="A2043" s="21">
        <v>2041</v>
      </c>
      <c r="B2043" s="37">
        <f>IFERROR(VLOOKUP(A2043,Inventory!$A$5:$B$5011, 2, FALSE),0)</f>
        <v>0</v>
      </c>
      <c r="C2043" s="66">
        <f t="shared" si="131"/>
        <v>0</v>
      </c>
      <c r="D2043" s="67"/>
      <c r="E2043" s="66" t="str">
        <f t="shared" si="132"/>
        <v/>
      </c>
      <c r="F2043" s="67"/>
      <c r="G2043" s="38" t="e">
        <f t="shared" si="133"/>
        <v>#VALUE!</v>
      </c>
      <c r="H2043" s="39"/>
      <c r="I2043" s="21"/>
      <c r="J2043" s="21"/>
      <c r="L2043">
        <f>IF(SUM($B$3:B2042) + B2043 &gt; $J$25, IF(SUM($B$3:B2042) &lt; $J$25, $J$25 - SUM($B$3:B2042), 0), B2043)</f>
        <v>0</v>
      </c>
      <c r="M2043">
        <f t="shared" si="130"/>
        <v>0</v>
      </c>
    </row>
    <row r="2044" spans="1:13" x14ac:dyDescent="0.25">
      <c r="A2044" s="21">
        <v>2042</v>
      </c>
      <c r="B2044" s="37">
        <f>IFERROR(VLOOKUP(A2044,Inventory!$A$5:$B$5011, 2, FALSE),0)</f>
        <v>0</v>
      </c>
      <c r="C2044" s="66">
        <f t="shared" si="131"/>
        <v>0</v>
      </c>
      <c r="D2044" s="67"/>
      <c r="E2044" s="66" t="str">
        <f t="shared" si="132"/>
        <v/>
      </c>
      <c r="F2044" s="67"/>
      <c r="G2044" s="38" t="e">
        <f t="shared" si="133"/>
        <v>#VALUE!</v>
      </c>
      <c r="H2044" s="39"/>
      <c r="I2044" s="21"/>
      <c r="J2044" s="21"/>
      <c r="L2044">
        <f>IF(SUM($B$3:B2043) + B2044 &gt; $J$25, IF(SUM($B$3:B2043) &lt; $J$25, $J$25 - SUM($B$3:B2043), 0), B2044)</f>
        <v>0</v>
      </c>
      <c r="M2044">
        <f t="shared" si="130"/>
        <v>0</v>
      </c>
    </row>
    <row r="2045" spans="1:13" x14ac:dyDescent="0.25">
      <c r="A2045" s="21">
        <v>2043</v>
      </c>
      <c r="B2045" s="37">
        <f>IFERROR(VLOOKUP(A2045,Inventory!$A$5:$B$5011, 2, FALSE),0)</f>
        <v>0</v>
      </c>
      <c r="C2045" s="66">
        <f t="shared" si="131"/>
        <v>0</v>
      </c>
      <c r="D2045" s="67"/>
      <c r="E2045" s="66" t="str">
        <f t="shared" si="132"/>
        <v/>
      </c>
      <c r="F2045" s="67"/>
      <c r="G2045" s="38" t="e">
        <f t="shared" si="133"/>
        <v>#VALUE!</v>
      </c>
      <c r="H2045" s="39"/>
      <c r="I2045" s="21"/>
      <c r="J2045" s="21"/>
      <c r="L2045">
        <f>IF(SUM($B$3:B2044) + B2045 &gt; $J$25, IF(SUM($B$3:B2044) &lt; $J$25, $J$25 - SUM($B$3:B2044), 0), B2045)</f>
        <v>0</v>
      </c>
      <c r="M2045">
        <f t="shared" si="130"/>
        <v>0</v>
      </c>
    </row>
    <row r="2046" spans="1:13" x14ac:dyDescent="0.25">
      <c r="A2046" s="21">
        <v>2044</v>
      </c>
      <c r="B2046" s="37">
        <f>IFERROR(VLOOKUP(A2046,Inventory!$A$5:$B$5011, 2, FALSE),0)</f>
        <v>0</v>
      </c>
      <c r="C2046" s="66">
        <f t="shared" si="131"/>
        <v>0</v>
      </c>
      <c r="D2046" s="67"/>
      <c r="E2046" s="66" t="str">
        <f t="shared" si="132"/>
        <v/>
      </c>
      <c r="F2046" s="67"/>
      <c r="G2046" s="38" t="e">
        <f t="shared" si="133"/>
        <v>#VALUE!</v>
      </c>
      <c r="H2046" s="39"/>
      <c r="I2046" s="21"/>
      <c r="J2046" s="21"/>
      <c r="L2046">
        <f>IF(SUM($B$3:B2045) + B2046 &gt; $J$25, IF(SUM($B$3:B2045) &lt; $J$25, $J$25 - SUM($B$3:B2045), 0), B2046)</f>
        <v>0</v>
      </c>
      <c r="M2046">
        <f t="shared" si="130"/>
        <v>0</v>
      </c>
    </row>
    <row r="2047" spans="1:13" x14ac:dyDescent="0.25">
      <c r="A2047" s="21">
        <v>2045</v>
      </c>
      <c r="B2047" s="37">
        <f>IFERROR(VLOOKUP(A2047,Inventory!$A$5:$B$5011, 2, FALSE),0)</f>
        <v>0</v>
      </c>
      <c r="C2047" s="66">
        <f t="shared" si="131"/>
        <v>0</v>
      </c>
      <c r="D2047" s="67"/>
      <c r="E2047" s="66" t="str">
        <f t="shared" si="132"/>
        <v/>
      </c>
      <c r="F2047" s="67"/>
      <c r="G2047" s="38" t="e">
        <f t="shared" si="133"/>
        <v>#VALUE!</v>
      </c>
      <c r="H2047" s="39"/>
      <c r="I2047" s="21"/>
      <c r="J2047" s="21"/>
      <c r="L2047">
        <f>IF(SUM($B$3:B2046) + B2047 &gt; $J$25, IF(SUM($B$3:B2046) &lt; $J$25, $J$25 - SUM($B$3:B2046), 0), B2047)</f>
        <v>0</v>
      </c>
      <c r="M2047">
        <f t="shared" si="130"/>
        <v>0</v>
      </c>
    </row>
    <row r="2048" spans="1:13" x14ac:dyDescent="0.25">
      <c r="A2048" s="21">
        <v>2046</v>
      </c>
      <c r="B2048" s="37">
        <f>IFERROR(VLOOKUP(A2048,Inventory!$A$5:$B$5011, 2, FALSE),0)</f>
        <v>0</v>
      </c>
      <c r="C2048" s="66">
        <f t="shared" si="131"/>
        <v>0</v>
      </c>
      <c r="D2048" s="67"/>
      <c r="E2048" s="66" t="str">
        <f t="shared" si="132"/>
        <v/>
      </c>
      <c r="F2048" s="67"/>
      <c r="G2048" s="38" t="e">
        <f t="shared" si="133"/>
        <v>#VALUE!</v>
      </c>
      <c r="H2048" s="39"/>
      <c r="I2048" s="21"/>
      <c r="J2048" s="21"/>
      <c r="L2048">
        <f>IF(SUM($B$3:B2047) + B2048 &gt; $J$25, IF(SUM($B$3:B2047) &lt; $J$25, $J$25 - SUM($B$3:B2047), 0), B2048)</f>
        <v>0</v>
      </c>
      <c r="M2048">
        <f t="shared" si="130"/>
        <v>0</v>
      </c>
    </row>
    <row r="2049" spans="1:13" x14ac:dyDescent="0.25">
      <c r="A2049" s="21">
        <v>2047</v>
      </c>
      <c r="B2049" s="37">
        <f>IFERROR(VLOOKUP(A2049,Inventory!$A$5:$B$5011, 2, FALSE),0)</f>
        <v>0</v>
      </c>
      <c r="C2049" s="66">
        <f t="shared" si="131"/>
        <v>0</v>
      </c>
      <c r="D2049" s="67"/>
      <c r="E2049" s="66" t="str">
        <f t="shared" si="132"/>
        <v/>
      </c>
      <c r="F2049" s="67"/>
      <c r="G2049" s="38" t="e">
        <f t="shared" si="133"/>
        <v>#VALUE!</v>
      </c>
      <c r="H2049" s="39"/>
      <c r="I2049" s="21"/>
      <c r="J2049" s="21"/>
      <c r="L2049">
        <f>IF(SUM($B$3:B2048) + B2049 &gt; $J$25, IF(SUM($B$3:B2048) &lt; $J$25, $J$25 - SUM($B$3:B2048), 0), B2049)</f>
        <v>0</v>
      </c>
      <c r="M2049">
        <f t="shared" si="130"/>
        <v>0</v>
      </c>
    </row>
    <row r="2050" spans="1:13" x14ac:dyDescent="0.25">
      <c r="A2050" s="21">
        <v>2048</v>
      </c>
      <c r="B2050" s="37">
        <f>IFERROR(VLOOKUP(A2050,Inventory!$A$5:$B$5011, 2, FALSE),0)</f>
        <v>0</v>
      </c>
      <c r="C2050" s="66">
        <f t="shared" si="131"/>
        <v>0</v>
      </c>
      <c r="D2050" s="67"/>
      <c r="E2050" s="66" t="str">
        <f t="shared" si="132"/>
        <v/>
      </c>
      <c r="F2050" s="67"/>
      <c r="G2050" s="38" t="e">
        <f t="shared" si="133"/>
        <v>#VALUE!</v>
      </c>
      <c r="H2050" s="39"/>
      <c r="I2050" s="21"/>
      <c r="J2050" s="21"/>
      <c r="L2050">
        <f>IF(SUM($B$3:B2049) + B2050 &gt; $J$25, IF(SUM($B$3:B2049) &lt; $J$25, $J$25 - SUM($B$3:B2049), 0), B2050)</f>
        <v>0</v>
      </c>
      <c r="M2050">
        <f t="shared" si="130"/>
        <v>0</v>
      </c>
    </row>
    <row r="2051" spans="1:13" x14ac:dyDescent="0.25">
      <c r="A2051" s="21">
        <v>2049</v>
      </c>
      <c r="B2051" s="37">
        <f>IFERROR(VLOOKUP(A2051,Inventory!$A$5:$B$5011, 2, FALSE),0)</f>
        <v>0</v>
      </c>
      <c r="C2051" s="66">
        <f t="shared" si="131"/>
        <v>0</v>
      </c>
      <c r="D2051" s="67"/>
      <c r="E2051" s="66" t="str">
        <f t="shared" si="132"/>
        <v/>
      </c>
      <c r="F2051" s="67"/>
      <c r="G2051" s="38" t="e">
        <f t="shared" si="133"/>
        <v>#VALUE!</v>
      </c>
      <c r="H2051" s="39"/>
      <c r="I2051" s="21"/>
      <c r="J2051" s="21"/>
      <c r="L2051">
        <f>IF(SUM($B$3:B2050) + B2051 &gt; $J$25, IF(SUM($B$3:B2050) &lt; $J$25, $J$25 - SUM($B$3:B2050), 0), B2051)</f>
        <v>0</v>
      </c>
      <c r="M2051">
        <f t="shared" si="130"/>
        <v>0</v>
      </c>
    </row>
    <row r="2052" spans="1:13" x14ac:dyDescent="0.25">
      <c r="A2052" s="21">
        <v>2050</v>
      </c>
      <c r="B2052" s="37">
        <f>IFERROR(VLOOKUP(A2052,Inventory!$A$5:$B$5011, 2, FALSE),0)</f>
        <v>0</v>
      </c>
      <c r="C2052" s="66">
        <f t="shared" si="131"/>
        <v>0</v>
      </c>
      <c r="D2052" s="67"/>
      <c r="E2052" s="66" t="str">
        <f t="shared" si="132"/>
        <v/>
      </c>
      <c r="F2052" s="67"/>
      <c r="G2052" s="38" t="e">
        <f t="shared" si="133"/>
        <v>#VALUE!</v>
      </c>
      <c r="H2052" s="39"/>
      <c r="I2052" s="21"/>
      <c r="J2052" s="21"/>
      <c r="L2052">
        <f>IF(SUM($B$3:B2051) + B2052 &gt; $J$25, IF(SUM($B$3:B2051) &lt; $J$25, $J$25 - SUM($B$3:B2051), 0), B2052)</f>
        <v>0</v>
      </c>
      <c r="M2052">
        <f t="shared" si="130"/>
        <v>0</v>
      </c>
    </row>
    <row r="2053" spans="1:13" x14ac:dyDescent="0.25">
      <c r="A2053" s="21">
        <v>2051</v>
      </c>
      <c r="B2053" s="37">
        <f>IFERROR(VLOOKUP(A2053,Inventory!$A$5:$B$5011, 2, FALSE),0)</f>
        <v>0</v>
      </c>
      <c r="C2053" s="66">
        <f t="shared" si="131"/>
        <v>0</v>
      </c>
      <c r="D2053" s="67"/>
      <c r="E2053" s="66" t="str">
        <f t="shared" si="132"/>
        <v/>
      </c>
      <c r="F2053" s="67"/>
      <c r="G2053" s="38" t="e">
        <f t="shared" si="133"/>
        <v>#VALUE!</v>
      </c>
      <c r="H2053" s="39"/>
      <c r="I2053" s="21"/>
      <c r="J2053" s="21"/>
      <c r="L2053">
        <f>IF(SUM($B$3:B2052) + B2053 &gt; $J$25, IF(SUM($B$3:B2052) &lt; $J$25, $J$25 - SUM($B$3:B2052), 0), B2053)</f>
        <v>0</v>
      </c>
      <c r="M2053">
        <f t="shared" ref="M2053:M2116" si="134">IF(L2052&gt;=$J$25,L2053,(L2053+L2052))</f>
        <v>0</v>
      </c>
    </row>
    <row r="2054" spans="1:13" x14ac:dyDescent="0.25">
      <c r="A2054" s="21">
        <v>2052</v>
      </c>
      <c r="B2054" s="37">
        <f>IFERROR(VLOOKUP(A2054,Inventory!$A$5:$B$5011, 2, FALSE),0)</f>
        <v>0</v>
      </c>
      <c r="C2054" s="66">
        <f t="shared" si="131"/>
        <v>0</v>
      </c>
      <c r="D2054" s="67"/>
      <c r="E2054" s="66" t="str">
        <f t="shared" si="132"/>
        <v/>
      </c>
      <c r="F2054" s="67"/>
      <c r="G2054" s="38" t="e">
        <f t="shared" si="133"/>
        <v>#VALUE!</v>
      </c>
      <c r="H2054" s="39"/>
      <c r="I2054" s="21"/>
      <c r="J2054" s="21"/>
      <c r="L2054">
        <f>IF(SUM($B$3:B2053) + B2054 &gt; $J$25, IF(SUM($B$3:B2053) &lt; $J$25, $J$25 - SUM($B$3:B2053), 0), B2054)</f>
        <v>0</v>
      </c>
      <c r="M2054">
        <f t="shared" si="134"/>
        <v>0</v>
      </c>
    </row>
    <row r="2055" spans="1:13" x14ac:dyDescent="0.25">
      <c r="A2055" s="21">
        <v>2053</v>
      </c>
      <c r="B2055" s="37">
        <f>IFERROR(VLOOKUP(A2055,Inventory!$A$5:$B$5011, 2, FALSE),0)</f>
        <v>0</v>
      </c>
      <c r="C2055" s="66">
        <f t="shared" si="131"/>
        <v>0</v>
      </c>
      <c r="D2055" s="67"/>
      <c r="E2055" s="66" t="str">
        <f t="shared" si="132"/>
        <v/>
      </c>
      <c r="F2055" s="67"/>
      <c r="G2055" s="38" t="e">
        <f t="shared" si="133"/>
        <v>#VALUE!</v>
      </c>
      <c r="H2055" s="39"/>
      <c r="I2055" s="21"/>
      <c r="J2055" s="21"/>
      <c r="L2055">
        <f>IF(SUM($B$3:B2054) + B2055 &gt; $J$25, IF(SUM($B$3:B2054) &lt; $J$25, $J$25 - SUM($B$3:B2054), 0), B2055)</f>
        <v>0</v>
      </c>
      <c r="M2055">
        <f t="shared" si="134"/>
        <v>0</v>
      </c>
    </row>
    <row r="2056" spans="1:13" x14ac:dyDescent="0.25">
      <c r="A2056" s="21">
        <v>2054</v>
      </c>
      <c r="B2056" s="37">
        <f>IFERROR(VLOOKUP(A2056,Inventory!$A$5:$B$5011, 2, FALSE),0)</f>
        <v>0</v>
      </c>
      <c r="C2056" s="66">
        <f t="shared" si="131"/>
        <v>0</v>
      </c>
      <c r="D2056" s="67"/>
      <c r="E2056" s="66" t="str">
        <f t="shared" si="132"/>
        <v/>
      </c>
      <c r="F2056" s="67"/>
      <c r="G2056" s="38" t="e">
        <f t="shared" si="133"/>
        <v>#VALUE!</v>
      </c>
      <c r="H2056" s="39"/>
      <c r="I2056" s="21"/>
      <c r="J2056" s="21"/>
      <c r="L2056">
        <f>IF(SUM($B$3:B2055) + B2056 &gt; $J$25, IF(SUM($B$3:B2055) &lt; $J$25, $J$25 - SUM($B$3:B2055), 0), B2056)</f>
        <v>0</v>
      </c>
      <c r="M2056">
        <f t="shared" si="134"/>
        <v>0</v>
      </c>
    </row>
    <row r="2057" spans="1:13" x14ac:dyDescent="0.25">
      <c r="A2057" s="21">
        <v>2055</v>
      </c>
      <c r="B2057" s="37">
        <f>IFERROR(VLOOKUP(A2057,Inventory!$A$5:$B$5011, 2, FALSE),0)</f>
        <v>0</v>
      </c>
      <c r="C2057" s="66">
        <f t="shared" si="131"/>
        <v>0</v>
      </c>
      <c r="D2057" s="67"/>
      <c r="E2057" s="66" t="str">
        <f t="shared" si="132"/>
        <v/>
      </c>
      <c r="F2057" s="67"/>
      <c r="G2057" s="38" t="e">
        <f t="shared" si="133"/>
        <v>#VALUE!</v>
      </c>
      <c r="H2057" s="39"/>
      <c r="I2057" s="21"/>
      <c r="J2057" s="21"/>
      <c r="L2057">
        <f>IF(SUM($B$3:B2056) + B2057 &gt; $J$25, IF(SUM($B$3:B2056) &lt; $J$25, $J$25 - SUM($B$3:B2056), 0), B2057)</f>
        <v>0</v>
      </c>
      <c r="M2057">
        <f t="shared" si="134"/>
        <v>0</v>
      </c>
    </row>
    <row r="2058" spans="1:13" x14ac:dyDescent="0.25">
      <c r="A2058" s="21">
        <v>2056</v>
      </c>
      <c r="B2058" s="37">
        <f>IFERROR(VLOOKUP(A2058,Inventory!$A$5:$B$5011, 2, FALSE),0)</f>
        <v>0</v>
      </c>
      <c r="C2058" s="66">
        <f t="shared" si="131"/>
        <v>0</v>
      </c>
      <c r="D2058" s="67"/>
      <c r="E2058" s="66" t="str">
        <f t="shared" si="132"/>
        <v/>
      </c>
      <c r="F2058" s="67"/>
      <c r="G2058" s="38" t="e">
        <f t="shared" si="133"/>
        <v>#VALUE!</v>
      </c>
      <c r="H2058" s="39"/>
      <c r="I2058" s="21"/>
      <c r="J2058" s="21"/>
      <c r="L2058">
        <f>IF(SUM($B$3:B2057) + B2058 &gt; $J$25, IF(SUM($B$3:B2057) &lt; $J$25, $J$25 - SUM($B$3:B2057), 0), B2058)</f>
        <v>0</v>
      </c>
      <c r="M2058">
        <f t="shared" si="134"/>
        <v>0</v>
      </c>
    </row>
    <row r="2059" spans="1:13" x14ac:dyDescent="0.25">
      <c r="A2059" s="21">
        <v>2057</v>
      </c>
      <c r="B2059" s="37">
        <f>IFERROR(VLOOKUP(A2059,Inventory!$A$5:$B$5011, 2, FALSE),0)</f>
        <v>0</v>
      </c>
      <c r="C2059" s="66">
        <f t="shared" si="131"/>
        <v>0</v>
      </c>
      <c r="D2059" s="67"/>
      <c r="E2059" s="66" t="str">
        <f t="shared" si="132"/>
        <v/>
      </c>
      <c r="F2059" s="67"/>
      <c r="G2059" s="38" t="e">
        <f t="shared" si="133"/>
        <v>#VALUE!</v>
      </c>
      <c r="H2059" s="39"/>
      <c r="I2059" s="21"/>
      <c r="J2059" s="21"/>
      <c r="L2059">
        <f>IF(SUM($B$3:B2058) + B2059 &gt; $J$25, IF(SUM($B$3:B2058) &lt; $J$25, $J$25 - SUM($B$3:B2058), 0), B2059)</f>
        <v>0</v>
      </c>
      <c r="M2059">
        <f t="shared" si="134"/>
        <v>0</v>
      </c>
    </row>
    <row r="2060" spans="1:13" x14ac:dyDescent="0.25">
      <c r="A2060" s="21">
        <v>2058</v>
      </c>
      <c r="B2060" s="37">
        <f>IFERROR(VLOOKUP(A2060,Inventory!$A$5:$B$5011, 2, FALSE),0)</f>
        <v>0</v>
      </c>
      <c r="C2060" s="66">
        <f t="shared" si="131"/>
        <v>0</v>
      </c>
      <c r="D2060" s="67"/>
      <c r="E2060" s="66" t="str">
        <f t="shared" si="132"/>
        <v/>
      </c>
      <c r="F2060" s="67"/>
      <c r="G2060" s="38" t="e">
        <f t="shared" si="133"/>
        <v>#VALUE!</v>
      </c>
      <c r="H2060" s="39"/>
      <c r="I2060" s="21"/>
      <c r="J2060" s="21"/>
      <c r="L2060">
        <f>IF(SUM($B$3:B2059) + B2060 &gt; $J$25, IF(SUM($B$3:B2059) &lt; $J$25, $J$25 - SUM($B$3:B2059), 0), B2060)</f>
        <v>0</v>
      </c>
      <c r="M2060">
        <f t="shared" si="134"/>
        <v>0</v>
      </c>
    </row>
    <row r="2061" spans="1:13" x14ac:dyDescent="0.25">
      <c r="A2061" s="21">
        <v>2059</v>
      </c>
      <c r="B2061" s="37">
        <f>IFERROR(VLOOKUP(A2061,Inventory!$A$5:$B$5011, 2, FALSE),0)</f>
        <v>0</v>
      </c>
      <c r="C2061" s="66">
        <f t="shared" si="131"/>
        <v>0</v>
      </c>
      <c r="D2061" s="67"/>
      <c r="E2061" s="66" t="str">
        <f t="shared" si="132"/>
        <v/>
      </c>
      <c r="F2061" s="67"/>
      <c r="G2061" s="38" t="e">
        <f t="shared" si="133"/>
        <v>#VALUE!</v>
      </c>
      <c r="H2061" s="39"/>
      <c r="I2061" s="21"/>
      <c r="J2061" s="21"/>
      <c r="L2061">
        <f>IF(SUM($B$3:B2060) + B2061 &gt; $J$25, IF(SUM($B$3:B2060) &lt; $J$25, $J$25 - SUM($B$3:B2060), 0), B2061)</f>
        <v>0</v>
      </c>
      <c r="M2061">
        <f t="shared" si="134"/>
        <v>0</v>
      </c>
    </row>
    <row r="2062" spans="1:13" x14ac:dyDescent="0.25">
      <c r="A2062" s="21">
        <v>2060</v>
      </c>
      <c r="B2062" s="37">
        <f>IFERROR(VLOOKUP(A2062,Inventory!$A$5:$B$5011, 2, FALSE),0)</f>
        <v>0</v>
      </c>
      <c r="C2062" s="66">
        <f t="shared" si="131"/>
        <v>0</v>
      </c>
      <c r="D2062" s="67"/>
      <c r="E2062" s="66" t="str">
        <f t="shared" si="132"/>
        <v/>
      </c>
      <c r="F2062" s="67"/>
      <c r="G2062" s="38" t="e">
        <f t="shared" si="133"/>
        <v>#VALUE!</v>
      </c>
      <c r="H2062" s="39"/>
      <c r="I2062" s="21"/>
      <c r="J2062" s="21"/>
      <c r="L2062">
        <f>IF(SUM($B$3:B2061) + B2062 &gt; $J$25, IF(SUM($B$3:B2061) &lt; $J$25, $J$25 - SUM($B$3:B2061), 0), B2062)</f>
        <v>0</v>
      </c>
      <c r="M2062">
        <f t="shared" si="134"/>
        <v>0</v>
      </c>
    </row>
    <row r="2063" spans="1:13" x14ac:dyDescent="0.25">
      <c r="A2063" s="21">
        <v>2061</v>
      </c>
      <c r="B2063" s="37">
        <f>IFERROR(VLOOKUP(A2063,Inventory!$A$5:$B$5011, 2, FALSE),0)</f>
        <v>0</v>
      </c>
      <c r="C2063" s="66">
        <f t="shared" si="131"/>
        <v>0</v>
      </c>
      <c r="D2063" s="67"/>
      <c r="E2063" s="66" t="str">
        <f t="shared" si="132"/>
        <v/>
      </c>
      <c r="F2063" s="67"/>
      <c r="G2063" s="38" t="e">
        <f t="shared" si="133"/>
        <v>#VALUE!</v>
      </c>
      <c r="H2063" s="39"/>
      <c r="I2063" s="21"/>
      <c r="J2063" s="21"/>
      <c r="L2063">
        <f>IF(SUM($B$3:B2062) + B2063 &gt; $J$25, IF(SUM($B$3:B2062) &lt; $J$25, $J$25 - SUM($B$3:B2062), 0), B2063)</f>
        <v>0</v>
      </c>
      <c r="M2063">
        <f t="shared" si="134"/>
        <v>0</v>
      </c>
    </row>
    <row r="2064" spans="1:13" x14ac:dyDescent="0.25">
      <c r="A2064" s="21">
        <v>2062</v>
      </c>
      <c r="B2064" s="37">
        <f>IFERROR(VLOOKUP(A2064,Inventory!$A$5:$B$5011, 2, FALSE),0)</f>
        <v>0</v>
      </c>
      <c r="C2064" s="66">
        <f t="shared" si="131"/>
        <v>0</v>
      </c>
      <c r="D2064" s="67"/>
      <c r="E2064" s="66" t="str">
        <f t="shared" si="132"/>
        <v/>
      </c>
      <c r="F2064" s="67"/>
      <c r="G2064" s="38" t="e">
        <f t="shared" si="133"/>
        <v>#VALUE!</v>
      </c>
      <c r="H2064" s="39"/>
      <c r="I2064" s="21"/>
      <c r="J2064" s="21"/>
      <c r="L2064">
        <f>IF(SUM($B$3:B2063) + B2064 &gt; $J$25, IF(SUM($B$3:B2063) &lt; $J$25, $J$25 - SUM($B$3:B2063), 0), B2064)</f>
        <v>0</v>
      </c>
      <c r="M2064">
        <f t="shared" si="134"/>
        <v>0</v>
      </c>
    </row>
    <row r="2065" spans="1:13" x14ac:dyDescent="0.25">
      <c r="A2065" s="21">
        <v>2063</v>
      </c>
      <c r="B2065" s="37">
        <f>IFERROR(VLOOKUP(A2065,Inventory!$A$5:$B$5011, 2, FALSE),0)</f>
        <v>0</v>
      </c>
      <c r="C2065" s="66">
        <f t="shared" si="131"/>
        <v>0</v>
      </c>
      <c r="D2065" s="67"/>
      <c r="E2065" s="66" t="str">
        <f t="shared" si="132"/>
        <v/>
      </c>
      <c r="F2065" s="67"/>
      <c r="G2065" s="38" t="e">
        <f t="shared" si="133"/>
        <v>#VALUE!</v>
      </c>
      <c r="H2065" s="39"/>
      <c r="I2065" s="21"/>
      <c r="J2065" s="21"/>
      <c r="L2065">
        <f>IF(SUM($B$3:B2064) + B2065 &gt; $J$25, IF(SUM($B$3:B2064) &lt; $J$25, $J$25 - SUM($B$3:B2064), 0), B2065)</f>
        <v>0</v>
      </c>
      <c r="M2065">
        <f t="shared" si="134"/>
        <v>0</v>
      </c>
    </row>
    <row r="2066" spans="1:13" x14ac:dyDescent="0.25">
      <c r="A2066" s="21">
        <v>2064</v>
      </c>
      <c r="B2066" s="37">
        <f>IFERROR(VLOOKUP(A2066,Inventory!$A$5:$B$5011, 2, FALSE),0)</f>
        <v>0</v>
      </c>
      <c r="C2066" s="66">
        <f t="shared" si="131"/>
        <v>0</v>
      </c>
      <c r="D2066" s="67"/>
      <c r="E2066" s="66" t="str">
        <f t="shared" si="132"/>
        <v/>
      </c>
      <c r="F2066" s="67"/>
      <c r="G2066" s="38" t="e">
        <f t="shared" si="133"/>
        <v>#VALUE!</v>
      </c>
      <c r="H2066" s="39"/>
      <c r="I2066" s="21"/>
      <c r="J2066" s="21"/>
      <c r="L2066">
        <f>IF(SUM($B$3:B2065) + B2066 &gt; $J$25, IF(SUM($B$3:B2065) &lt; $J$25, $J$25 - SUM($B$3:B2065), 0), B2066)</f>
        <v>0</v>
      </c>
      <c r="M2066">
        <f t="shared" si="134"/>
        <v>0</v>
      </c>
    </row>
    <row r="2067" spans="1:13" x14ac:dyDescent="0.25">
      <c r="A2067" s="21">
        <v>2065</v>
      </c>
      <c r="B2067" s="37">
        <f>IFERROR(VLOOKUP(A2067,Inventory!$A$5:$B$5011, 2, FALSE),0)</f>
        <v>0</v>
      </c>
      <c r="C2067" s="66">
        <f t="shared" si="131"/>
        <v>0</v>
      </c>
      <c r="D2067" s="67"/>
      <c r="E2067" s="66" t="str">
        <f t="shared" si="132"/>
        <v/>
      </c>
      <c r="F2067" s="67"/>
      <c r="G2067" s="38" t="e">
        <f t="shared" si="133"/>
        <v>#VALUE!</v>
      </c>
      <c r="H2067" s="39"/>
      <c r="I2067" s="21"/>
      <c r="J2067" s="21"/>
      <c r="L2067">
        <f>IF(SUM($B$3:B2066) + B2067 &gt; $J$25, IF(SUM($B$3:B2066) &lt; $J$25, $J$25 - SUM($B$3:B2066), 0), B2067)</f>
        <v>0</v>
      </c>
      <c r="M2067">
        <f t="shared" si="134"/>
        <v>0</v>
      </c>
    </row>
    <row r="2068" spans="1:13" x14ac:dyDescent="0.25">
      <c r="A2068" s="21">
        <v>2066</v>
      </c>
      <c r="B2068" s="37">
        <f>IFERROR(VLOOKUP(A2068,Inventory!$A$5:$B$5011, 2, FALSE),0)</f>
        <v>0</v>
      </c>
      <c r="C2068" s="66">
        <f t="shared" si="131"/>
        <v>0</v>
      </c>
      <c r="D2068" s="67"/>
      <c r="E2068" s="66" t="str">
        <f t="shared" si="132"/>
        <v/>
      </c>
      <c r="F2068" s="67"/>
      <c r="G2068" s="38" t="e">
        <f t="shared" si="133"/>
        <v>#VALUE!</v>
      </c>
      <c r="H2068" s="39"/>
      <c r="I2068" s="21"/>
      <c r="J2068" s="21"/>
      <c r="L2068">
        <f>IF(SUM($B$3:B2067) + B2068 &gt; $J$25, IF(SUM($B$3:B2067) &lt; $J$25, $J$25 - SUM($B$3:B2067), 0), B2068)</f>
        <v>0</v>
      </c>
      <c r="M2068">
        <f t="shared" si="134"/>
        <v>0</v>
      </c>
    </row>
    <row r="2069" spans="1:13" x14ac:dyDescent="0.25">
      <c r="A2069" s="21">
        <v>2067</v>
      </c>
      <c r="B2069" s="37">
        <f>IFERROR(VLOOKUP(A2069,Inventory!$A$5:$B$5011, 2, FALSE),0)</f>
        <v>0</v>
      </c>
      <c r="C2069" s="66">
        <f t="shared" si="131"/>
        <v>0</v>
      </c>
      <c r="D2069" s="67"/>
      <c r="E2069" s="66" t="str">
        <f t="shared" si="132"/>
        <v/>
      </c>
      <c r="F2069" s="67"/>
      <c r="G2069" s="38" t="e">
        <f t="shared" si="133"/>
        <v>#VALUE!</v>
      </c>
      <c r="H2069" s="39"/>
      <c r="I2069" s="21"/>
      <c r="J2069" s="21"/>
      <c r="L2069">
        <f>IF(SUM($B$3:B2068) + B2069 &gt; $J$25, IF(SUM($B$3:B2068) &lt; $J$25, $J$25 - SUM($B$3:B2068), 0), B2069)</f>
        <v>0</v>
      </c>
      <c r="M2069">
        <f t="shared" si="134"/>
        <v>0</v>
      </c>
    </row>
    <row r="2070" spans="1:13" x14ac:dyDescent="0.25">
      <c r="A2070" s="21">
        <v>2068</v>
      </c>
      <c r="B2070" s="37">
        <f>IFERROR(VLOOKUP(A2070,Inventory!$A$5:$B$5011, 2, FALSE),0)</f>
        <v>0</v>
      </c>
      <c r="C2070" s="66">
        <f t="shared" si="131"/>
        <v>0</v>
      </c>
      <c r="D2070" s="67"/>
      <c r="E2070" s="66" t="str">
        <f t="shared" si="132"/>
        <v/>
      </c>
      <c r="F2070" s="67"/>
      <c r="G2070" s="38" t="e">
        <f t="shared" si="133"/>
        <v>#VALUE!</v>
      </c>
      <c r="H2070" s="39"/>
      <c r="I2070" s="21"/>
      <c r="J2070" s="21"/>
      <c r="L2070">
        <f>IF(SUM($B$3:B2069) + B2070 &gt; $J$25, IF(SUM($B$3:B2069) &lt; $J$25, $J$25 - SUM($B$3:B2069), 0), B2070)</f>
        <v>0</v>
      </c>
      <c r="M2070">
        <f t="shared" si="134"/>
        <v>0</v>
      </c>
    </row>
    <row r="2071" spans="1:13" x14ac:dyDescent="0.25">
      <c r="A2071" s="21">
        <v>2069</v>
      </c>
      <c r="B2071" s="37">
        <f>IFERROR(VLOOKUP(A2071,Inventory!$A$5:$B$5011, 2, FALSE),0)</f>
        <v>0</v>
      </c>
      <c r="C2071" s="66">
        <f t="shared" si="131"/>
        <v>0</v>
      </c>
      <c r="D2071" s="67"/>
      <c r="E2071" s="66" t="str">
        <f t="shared" si="132"/>
        <v/>
      </c>
      <c r="F2071" s="67"/>
      <c r="G2071" s="38" t="e">
        <f t="shared" si="133"/>
        <v>#VALUE!</v>
      </c>
      <c r="H2071" s="39"/>
      <c r="I2071" s="21"/>
      <c r="J2071" s="21"/>
      <c r="L2071">
        <f>IF(SUM($B$3:B2070) + B2071 &gt; $J$25, IF(SUM($B$3:B2070) &lt; $J$25, $J$25 - SUM($B$3:B2070), 0), B2071)</f>
        <v>0</v>
      </c>
      <c r="M2071">
        <f t="shared" si="134"/>
        <v>0</v>
      </c>
    </row>
    <row r="2072" spans="1:13" x14ac:dyDescent="0.25">
      <c r="A2072" s="21">
        <v>2070</v>
      </c>
      <c r="B2072" s="37">
        <f>IFERROR(VLOOKUP(A2072,Inventory!$A$5:$B$5011, 2, FALSE),0)</f>
        <v>0</v>
      </c>
      <c r="C2072" s="66">
        <f t="shared" si="131"/>
        <v>0</v>
      </c>
      <c r="D2072" s="67"/>
      <c r="E2072" s="66" t="str">
        <f t="shared" si="132"/>
        <v/>
      </c>
      <c r="F2072" s="67"/>
      <c r="G2072" s="38" t="e">
        <f t="shared" si="133"/>
        <v>#VALUE!</v>
      </c>
      <c r="H2072" s="39"/>
      <c r="I2072" s="21"/>
      <c r="J2072" s="21"/>
      <c r="L2072">
        <f>IF(SUM($B$3:B2071) + B2072 &gt; $J$25, IF(SUM($B$3:B2071) &lt; $J$25, $J$25 - SUM($B$3:B2071), 0), B2072)</f>
        <v>0</v>
      </c>
      <c r="M2072">
        <f t="shared" si="134"/>
        <v>0</v>
      </c>
    </row>
    <row r="2073" spans="1:13" x14ac:dyDescent="0.25">
      <c r="A2073" s="21">
        <v>2071</v>
      </c>
      <c r="B2073" s="37">
        <f>IFERROR(VLOOKUP(A2073,Inventory!$A$5:$B$5011, 2, FALSE),0)</f>
        <v>0</v>
      </c>
      <c r="C2073" s="66">
        <f t="shared" ref="C2073:C2136" si="135">IF(L2073&gt;0,B2073,0)</f>
        <v>0</v>
      </c>
      <c r="D2073" s="67"/>
      <c r="E2073" s="66" t="str">
        <f t="shared" ref="E2073:E2136" si="136">IF(AND(C2073&gt;=6,C2073&lt;10),1, IF(AND(C2073&gt;=10,C2073&lt;20),2,IF(C2073&gt;=20,4,"")))</f>
        <v/>
      </c>
      <c r="F2073" s="67"/>
      <c r="G2073" s="38" t="e">
        <f t="shared" ref="G2073:G2136" si="137">IF(ISBLANK(C2073),"",E2073*600)</f>
        <v>#VALUE!</v>
      </c>
      <c r="H2073" s="39"/>
      <c r="I2073" s="21"/>
      <c r="J2073" s="21"/>
      <c r="L2073">
        <f>IF(SUM($B$3:B2072) + B2073 &gt; $J$25, IF(SUM($B$3:B2072) &lt; $J$25, $J$25 - SUM($B$3:B2072), 0), B2073)</f>
        <v>0</v>
      </c>
      <c r="M2073">
        <f t="shared" si="134"/>
        <v>0</v>
      </c>
    </row>
    <row r="2074" spans="1:13" x14ac:dyDescent="0.25">
      <c r="A2074" s="21">
        <v>2072</v>
      </c>
      <c r="B2074" s="37">
        <f>IFERROR(VLOOKUP(A2074,Inventory!$A$5:$B$5011, 2, FALSE),0)</f>
        <v>0</v>
      </c>
      <c r="C2074" s="66">
        <f t="shared" si="135"/>
        <v>0</v>
      </c>
      <c r="D2074" s="67"/>
      <c r="E2074" s="66" t="str">
        <f t="shared" si="136"/>
        <v/>
      </c>
      <c r="F2074" s="67"/>
      <c r="G2074" s="38" t="e">
        <f t="shared" si="137"/>
        <v>#VALUE!</v>
      </c>
      <c r="H2074" s="39"/>
      <c r="I2074" s="21"/>
      <c r="J2074" s="21"/>
      <c r="L2074">
        <f>IF(SUM($B$3:B2073) + B2074 &gt; $J$25, IF(SUM($B$3:B2073) &lt; $J$25, $J$25 - SUM($B$3:B2073), 0), B2074)</f>
        <v>0</v>
      </c>
      <c r="M2074">
        <f t="shared" si="134"/>
        <v>0</v>
      </c>
    </row>
    <row r="2075" spans="1:13" x14ac:dyDescent="0.25">
      <c r="A2075" s="21">
        <v>2073</v>
      </c>
      <c r="B2075" s="37">
        <f>IFERROR(VLOOKUP(A2075,Inventory!$A$5:$B$5011, 2, FALSE),0)</f>
        <v>0</v>
      </c>
      <c r="C2075" s="66">
        <f t="shared" si="135"/>
        <v>0</v>
      </c>
      <c r="D2075" s="67"/>
      <c r="E2075" s="66" t="str">
        <f t="shared" si="136"/>
        <v/>
      </c>
      <c r="F2075" s="67"/>
      <c r="G2075" s="38" t="e">
        <f t="shared" si="137"/>
        <v>#VALUE!</v>
      </c>
      <c r="H2075" s="39"/>
      <c r="I2075" s="21"/>
      <c r="J2075" s="21"/>
      <c r="L2075">
        <f>IF(SUM($B$3:B2074) + B2075 &gt; $J$25, IF(SUM($B$3:B2074) &lt; $J$25, $J$25 - SUM($B$3:B2074), 0), B2075)</f>
        <v>0</v>
      </c>
      <c r="M2075">
        <f t="shared" si="134"/>
        <v>0</v>
      </c>
    </row>
    <row r="2076" spans="1:13" x14ac:dyDescent="0.25">
      <c r="A2076" s="21">
        <v>2074</v>
      </c>
      <c r="B2076" s="37">
        <f>IFERROR(VLOOKUP(A2076,Inventory!$A$5:$B$5011, 2, FALSE),0)</f>
        <v>0</v>
      </c>
      <c r="C2076" s="66">
        <f t="shared" si="135"/>
        <v>0</v>
      </c>
      <c r="D2076" s="67"/>
      <c r="E2076" s="66" t="str">
        <f t="shared" si="136"/>
        <v/>
      </c>
      <c r="F2076" s="67"/>
      <c r="G2076" s="38" t="e">
        <f t="shared" si="137"/>
        <v>#VALUE!</v>
      </c>
      <c r="H2076" s="39"/>
      <c r="I2076" s="21"/>
      <c r="J2076" s="21"/>
      <c r="L2076">
        <f>IF(SUM($B$3:B2075) + B2076 &gt; $J$25, IF(SUM($B$3:B2075) &lt; $J$25, $J$25 - SUM($B$3:B2075), 0), B2076)</f>
        <v>0</v>
      </c>
      <c r="M2076">
        <f t="shared" si="134"/>
        <v>0</v>
      </c>
    </row>
    <row r="2077" spans="1:13" x14ac:dyDescent="0.25">
      <c r="A2077" s="21">
        <v>2075</v>
      </c>
      <c r="B2077" s="37">
        <f>IFERROR(VLOOKUP(A2077,Inventory!$A$5:$B$5011, 2, FALSE),0)</f>
        <v>0</v>
      </c>
      <c r="C2077" s="66">
        <f t="shared" si="135"/>
        <v>0</v>
      </c>
      <c r="D2077" s="67"/>
      <c r="E2077" s="66" t="str">
        <f t="shared" si="136"/>
        <v/>
      </c>
      <c r="F2077" s="67"/>
      <c r="G2077" s="38" t="e">
        <f t="shared" si="137"/>
        <v>#VALUE!</v>
      </c>
      <c r="H2077" s="39"/>
      <c r="I2077" s="21"/>
      <c r="J2077" s="21"/>
      <c r="L2077">
        <f>IF(SUM($B$3:B2076) + B2077 &gt; $J$25, IF(SUM($B$3:B2076) &lt; $J$25, $J$25 - SUM($B$3:B2076), 0), B2077)</f>
        <v>0</v>
      </c>
      <c r="M2077">
        <f t="shared" si="134"/>
        <v>0</v>
      </c>
    </row>
    <row r="2078" spans="1:13" x14ac:dyDescent="0.25">
      <c r="A2078" s="21">
        <v>2076</v>
      </c>
      <c r="B2078" s="37">
        <f>IFERROR(VLOOKUP(A2078,Inventory!$A$5:$B$5011, 2, FALSE),0)</f>
        <v>0</v>
      </c>
      <c r="C2078" s="66">
        <f t="shared" si="135"/>
        <v>0</v>
      </c>
      <c r="D2078" s="67"/>
      <c r="E2078" s="66" t="str">
        <f t="shared" si="136"/>
        <v/>
      </c>
      <c r="F2078" s="67"/>
      <c r="G2078" s="38" t="e">
        <f t="shared" si="137"/>
        <v>#VALUE!</v>
      </c>
      <c r="H2078" s="39"/>
      <c r="I2078" s="21"/>
      <c r="J2078" s="21"/>
      <c r="L2078">
        <f>IF(SUM($B$3:B2077) + B2078 &gt; $J$25, IF(SUM($B$3:B2077) &lt; $J$25, $J$25 - SUM($B$3:B2077), 0), B2078)</f>
        <v>0</v>
      </c>
      <c r="M2078">
        <f t="shared" si="134"/>
        <v>0</v>
      </c>
    </row>
    <row r="2079" spans="1:13" x14ac:dyDescent="0.25">
      <c r="A2079" s="21">
        <v>2077</v>
      </c>
      <c r="B2079" s="37">
        <f>IFERROR(VLOOKUP(A2079,Inventory!$A$5:$B$5011, 2, FALSE),0)</f>
        <v>0</v>
      </c>
      <c r="C2079" s="66">
        <f t="shared" si="135"/>
        <v>0</v>
      </c>
      <c r="D2079" s="67"/>
      <c r="E2079" s="66" t="str">
        <f t="shared" si="136"/>
        <v/>
      </c>
      <c r="F2079" s="67"/>
      <c r="G2079" s="38" t="e">
        <f t="shared" si="137"/>
        <v>#VALUE!</v>
      </c>
      <c r="H2079" s="39"/>
      <c r="I2079" s="21"/>
      <c r="J2079" s="21"/>
      <c r="L2079">
        <f>IF(SUM($B$3:B2078) + B2079 &gt; $J$25, IF(SUM($B$3:B2078) &lt; $J$25, $J$25 - SUM($B$3:B2078), 0), B2079)</f>
        <v>0</v>
      </c>
      <c r="M2079">
        <f t="shared" si="134"/>
        <v>0</v>
      </c>
    </row>
    <row r="2080" spans="1:13" x14ac:dyDescent="0.25">
      <c r="A2080" s="21">
        <v>2078</v>
      </c>
      <c r="B2080" s="37">
        <f>IFERROR(VLOOKUP(A2080,Inventory!$A$5:$B$5011, 2, FALSE),0)</f>
        <v>0</v>
      </c>
      <c r="C2080" s="66">
        <f t="shared" si="135"/>
        <v>0</v>
      </c>
      <c r="D2080" s="67"/>
      <c r="E2080" s="66" t="str">
        <f t="shared" si="136"/>
        <v/>
      </c>
      <c r="F2080" s="67"/>
      <c r="G2080" s="38" t="e">
        <f t="shared" si="137"/>
        <v>#VALUE!</v>
      </c>
      <c r="H2080" s="39"/>
      <c r="I2080" s="21"/>
      <c r="J2080" s="21"/>
      <c r="L2080">
        <f>IF(SUM($B$3:B2079) + B2080 &gt; $J$25, IF(SUM($B$3:B2079) &lt; $J$25, $J$25 - SUM($B$3:B2079), 0), B2080)</f>
        <v>0</v>
      </c>
      <c r="M2080">
        <f t="shared" si="134"/>
        <v>0</v>
      </c>
    </row>
    <row r="2081" spans="1:13" x14ac:dyDescent="0.25">
      <c r="A2081" s="21">
        <v>2079</v>
      </c>
      <c r="B2081" s="37">
        <f>IFERROR(VLOOKUP(A2081,Inventory!$A$5:$B$5011, 2, FALSE),0)</f>
        <v>0</v>
      </c>
      <c r="C2081" s="66">
        <f t="shared" si="135"/>
        <v>0</v>
      </c>
      <c r="D2081" s="67"/>
      <c r="E2081" s="66" t="str">
        <f t="shared" si="136"/>
        <v/>
      </c>
      <c r="F2081" s="67"/>
      <c r="G2081" s="38" t="e">
        <f t="shared" si="137"/>
        <v>#VALUE!</v>
      </c>
      <c r="H2081" s="39"/>
      <c r="I2081" s="21"/>
      <c r="J2081" s="21"/>
      <c r="L2081">
        <f>IF(SUM($B$3:B2080) + B2081 &gt; $J$25, IF(SUM($B$3:B2080) &lt; $J$25, $J$25 - SUM($B$3:B2080), 0), B2081)</f>
        <v>0</v>
      </c>
      <c r="M2081">
        <f t="shared" si="134"/>
        <v>0</v>
      </c>
    </row>
    <row r="2082" spans="1:13" x14ac:dyDescent="0.25">
      <c r="A2082" s="21">
        <v>2080</v>
      </c>
      <c r="B2082" s="37">
        <f>IFERROR(VLOOKUP(A2082,Inventory!$A$5:$B$5011, 2, FALSE),0)</f>
        <v>0</v>
      </c>
      <c r="C2082" s="66">
        <f t="shared" si="135"/>
        <v>0</v>
      </c>
      <c r="D2082" s="67"/>
      <c r="E2082" s="66" t="str">
        <f t="shared" si="136"/>
        <v/>
      </c>
      <c r="F2082" s="67"/>
      <c r="G2082" s="38" t="e">
        <f t="shared" si="137"/>
        <v>#VALUE!</v>
      </c>
      <c r="H2082" s="39"/>
      <c r="I2082" s="21"/>
      <c r="J2082" s="21"/>
      <c r="L2082">
        <f>IF(SUM($B$3:B2081) + B2082 &gt; $J$25, IF(SUM($B$3:B2081) &lt; $J$25, $J$25 - SUM($B$3:B2081), 0), B2082)</f>
        <v>0</v>
      </c>
      <c r="M2082">
        <f t="shared" si="134"/>
        <v>0</v>
      </c>
    </row>
    <row r="2083" spans="1:13" x14ac:dyDescent="0.25">
      <c r="A2083" s="21">
        <v>2081</v>
      </c>
      <c r="B2083" s="37">
        <f>IFERROR(VLOOKUP(A2083,Inventory!$A$5:$B$5011, 2, FALSE),0)</f>
        <v>0</v>
      </c>
      <c r="C2083" s="66">
        <f t="shared" si="135"/>
        <v>0</v>
      </c>
      <c r="D2083" s="67"/>
      <c r="E2083" s="66" t="str">
        <f t="shared" si="136"/>
        <v/>
      </c>
      <c r="F2083" s="67"/>
      <c r="G2083" s="38" t="e">
        <f t="shared" si="137"/>
        <v>#VALUE!</v>
      </c>
      <c r="H2083" s="39"/>
      <c r="I2083" s="21"/>
      <c r="J2083" s="21"/>
      <c r="L2083">
        <f>IF(SUM($B$3:B2082) + B2083 &gt; $J$25, IF(SUM($B$3:B2082) &lt; $J$25, $J$25 - SUM($B$3:B2082), 0), B2083)</f>
        <v>0</v>
      </c>
      <c r="M2083">
        <f t="shared" si="134"/>
        <v>0</v>
      </c>
    </row>
    <row r="2084" spans="1:13" x14ac:dyDescent="0.25">
      <c r="A2084" s="21">
        <v>2082</v>
      </c>
      <c r="B2084" s="37">
        <f>IFERROR(VLOOKUP(A2084,Inventory!$A$5:$B$5011, 2, FALSE),0)</f>
        <v>0</v>
      </c>
      <c r="C2084" s="66">
        <f t="shared" si="135"/>
        <v>0</v>
      </c>
      <c r="D2084" s="67"/>
      <c r="E2084" s="66" t="str">
        <f t="shared" si="136"/>
        <v/>
      </c>
      <c r="F2084" s="67"/>
      <c r="G2084" s="38" t="e">
        <f t="shared" si="137"/>
        <v>#VALUE!</v>
      </c>
      <c r="H2084" s="39"/>
      <c r="I2084" s="21"/>
      <c r="J2084" s="21"/>
      <c r="L2084">
        <f>IF(SUM($B$3:B2083) + B2084 &gt; $J$25, IF(SUM($B$3:B2083) &lt; $J$25, $J$25 - SUM($B$3:B2083), 0), B2084)</f>
        <v>0</v>
      </c>
      <c r="M2084">
        <f t="shared" si="134"/>
        <v>0</v>
      </c>
    </row>
    <row r="2085" spans="1:13" x14ac:dyDescent="0.25">
      <c r="A2085" s="21">
        <v>2083</v>
      </c>
      <c r="B2085" s="37">
        <f>IFERROR(VLOOKUP(A2085,Inventory!$A$5:$B$5011, 2, FALSE),0)</f>
        <v>0</v>
      </c>
      <c r="C2085" s="66">
        <f t="shared" si="135"/>
        <v>0</v>
      </c>
      <c r="D2085" s="67"/>
      <c r="E2085" s="66" t="str">
        <f t="shared" si="136"/>
        <v/>
      </c>
      <c r="F2085" s="67"/>
      <c r="G2085" s="38" t="e">
        <f t="shared" si="137"/>
        <v>#VALUE!</v>
      </c>
      <c r="H2085" s="39"/>
      <c r="I2085" s="21"/>
      <c r="J2085" s="21"/>
      <c r="L2085">
        <f>IF(SUM($B$3:B2084) + B2085 &gt; $J$25, IF(SUM($B$3:B2084) &lt; $J$25, $J$25 - SUM($B$3:B2084), 0), B2085)</f>
        <v>0</v>
      </c>
      <c r="M2085">
        <f t="shared" si="134"/>
        <v>0</v>
      </c>
    </row>
    <row r="2086" spans="1:13" x14ac:dyDescent="0.25">
      <c r="A2086" s="21">
        <v>2084</v>
      </c>
      <c r="B2086" s="37">
        <f>IFERROR(VLOOKUP(A2086,Inventory!$A$5:$B$5011, 2, FALSE),0)</f>
        <v>0</v>
      </c>
      <c r="C2086" s="66">
        <f t="shared" si="135"/>
        <v>0</v>
      </c>
      <c r="D2086" s="67"/>
      <c r="E2086" s="66" t="str">
        <f t="shared" si="136"/>
        <v/>
      </c>
      <c r="F2086" s="67"/>
      <c r="G2086" s="38" t="e">
        <f t="shared" si="137"/>
        <v>#VALUE!</v>
      </c>
      <c r="H2086" s="39"/>
      <c r="I2086" s="21"/>
      <c r="J2086" s="21"/>
      <c r="L2086">
        <f>IF(SUM($B$3:B2085) + B2086 &gt; $J$25, IF(SUM($B$3:B2085) &lt; $J$25, $J$25 - SUM($B$3:B2085), 0), B2086)</f>
        <v>0</v>
      </c>
      <c r="M2086">
        <f t="shared" si="134"/>
        <v>0</v>
      </c>
    </row>
    <row r="2087" spans="1:13" x14ac:dyDescent="0.25">
      <c r="A2087" s="21">
        <v>2085</v>
      </c>
      <c r="B2087" s="37">
        <f>IFERROR(VLOOKUP(A2087,Inventory!$A$5:$B$5011, 2, FALSE),0)</f>
        <v>0</v>
      </c>
      <c r="C2087" s="66">
        <f t="shared" si="135"/>
        <v>0</v>
      </c>
      <c r="D2087" s="67"/>
      <c r="E2087" s="66" t="str">
        <f t="shared" si="136"/>
        <v/>
      </c>
      <c r="F2087" s="67"/>
      <c r="G2087" s="38" t="e">
        <f t="shared" si="137"/>
        <v>#VALUE!</v>
      </c>
      <c r="H2087" s="39"/>
      <c r="I2087" s="21"/>
      <c r="J2087" s="21"/>
      <c r="L2087">
        <f>IF(SUM($B$3:B2086) + B2087 &gt; $J$25, IF(SUM($B$3:B2086) &lt; $J$25, $J$25 - SUM($B$3:B2086), 0), B2087)</f>
        <v>0</v>
      </c>
      <c r="M2087">
        <f t="shared" si="134"/>
        <v>0</v>
      </c>
    </row>
    <row r="2088" spans="1:13" x14ac:dyDescent="0.25">
      <c r="A2088" s="21">
        <v>2086</v>
      </c>
      <c r="B2088" s="37">
        <f>IFERROR(VLOOKUP(A2088,Inventory!$A$5:$B$5011, 2, FALSE),0)</f>
        <v>0</v>
      </c>
      <c r="C2088" s="66">
        <f t="shared" si="135"/>
        <v>0</v>
      </c>
      <c r="D2088" s="67"/>
      <c r="E2088" s="66" t="str">
        <f t="shared" si="136"/>
        <v/>
      </c>
      <c r="F2088" s="67"/>
      <c r="G2088" s="38" t="e">
        <f t="shared" si="137"/>
        <v>#VALUE!</v>
      </c>
      <c r="H2088" s="39"/>
      <c r="I2088" s="21"/>
      <c r="J2088" s="21"/>
      <c r="L2088">
        <f>IF(SUM($B$3:B2087) + B2088 &gt; $J$25, IF(SUM($B$3:B2087) &lt; $J$25, $J$25 - SUM($B$3:B2087), 0), B2088)</f>
        <v>0</v>
      </c>
      <c r="M2088">
        <f t="shared" si="134"/>
        <v>0</v>
      </c>
    </row>
    <row r="2089" spans="1:13" x14ac:dyDescent="0.25">
      <c r="A2089" s="21">
        <v>2087</v>
      </c>
      <c r="B2089" s="37">
        <f>IFERROR(VLOOKUP(A2089,Inventory!$A$5:$B$5011, 2, FALSE),0)</f>
        <v>0</v>
      </c>
      <c r="C2089" s="66">
        <f t="shared" si="135"/>
        <v>0</v>
      </c>
      <c r="D2089" s="67"/>
      <c r="E2089" s="66" t="str">
        <f t="shared" si="136"/>
        <v/>
      </c>
      <c r="F2089" s="67"/>
      <c r="G2089" s="38" t="e">
        <f t="shared" si="137"/>
        <v>#VALUE!</v>
      </c>
      <c r="H2089" s="39"/>
      <c r="I2089" s="21"/>
      <c r="J2089" s="21"/>
      <c r="L2089">
        <f>IF(SUM($B$3:B2088) + B2089 &gt; $J$25, IF(SUM($B$3:B2088) &lt; $J$25, $J$25 - SUM($B$3:B2088), 0), B2089)</f>
        <v>0</v>
      </c>
      <c r="M2089">
        <f t="shared" si="134"/>
        <v>0</v>
      </c>
    </row>
    <row r="2090" spans="1:13" x14ac:dyDescent="0.25">
      <c r="A2090" s="21">
        <v>2088</v>
      </c>
      <c r="B2090" s="37">
        <f>IFERROR(VLOOKUP(A2090,Inventory!$A$5:$B$5011, 2, FALSE),0)</f>
        <v>0</v>
      </c>
      <c r="C2090" s="66">
        <f t="shared" si="135"/>
        <v>0</v>
      </c>
      <c r="D2090" s="67"/>
      <c r="E2090" s="66" t="str">
        <f t="shared" si="136"/>
        <v/>
      </c>
      <c r="F2090" s="67"/>
      <c r="G2090" s="38" t="e">
        <f t="shared" si="137"/>
        <v>#VALUE!</v>
      </c>
      <c r="H2090" s="39"/>
      <c r="I2090" s="21"/>
      <c r="J2090" s="21"/>
      <c r="L2090">
        <f>IF(SUM($B$3:B2089) + B2090 &gt; $J$25, IF(SUM($B$3:B2089) &lt; $J$25, $J$25 - SUM($B$3:B2089), 0), B2090)</f>
        <v>0</v>
      </c>
      <c r="M2090">
        <f t="shared" si="134"/>
        <v>0</v>
      </c>
    </row>
    <row r="2091" spans="1:13" x14ac:dyDescent="0.25">
      <c r="A2091" s="21">
        <v>2089</v>
      </c>
      <c r="B2091" s="37">
        <f>IFERROR(VLOOKUP(A2091,Inventory!$A$5:$B$5011, 2, FALSE),0)</f>
        <v>0</v>
      </c>
      <c r="C2091" s="66">
        <f t="shared" si="135"/>
        <v>0</v>
      </c>
      <c r="D2091" s="67"/>
      <c r="E2091" s="66" t="str">
        <f t="shared" si="136"/>
        <v/>
      </c>
      <c r="F2091" s="67"/>
      <c r="G2091" s="38" t="e">
        <f t="shared" si="137"/>
        <v>#VALUE!</v>
      </c>
      <c r="H2091" s="39"/>
      <c r="I2091" s="21"/>
      <c r="J2091" s="21"/>
      <c r="L2091">
        <f>IF(SUM($B$3:B2090) + B2091 &gt; $J$25, IF(SUM($B$3:B2090) &lt; $J$25, $J$25 - SUM($B$3:B2090), 0), B2091)</f>
        <v>0</v>
      </c>
      <c r="M2091">
        <f t="shared" si="134"/>
        <v>0</v>
      </c>
    </row>
    <row r="2092" spans="1:13" x14ac:dyDescent="0.25">
      <c r="A2092" s="21">
        <v>2090</v>
      </c>
      <c r="B2092" s="37">
        <f>IFERROR(VLOOKUP(A2092,Inventory!$A$5:$B$5011, 2, FALSE),0)</f>
        <v>0</v>
      </c>
      <c r="C2092" s="66">
        <f t="shared" si="135"/>
        <v>0</v>
      </c>
      <c r="D2092" s="67"/>
      <c r="E2092" s="66" t="str">
        <f t="shared" si="136"/>
        <v/>
      </c>
      <c r="F2092" s="67"/>
      <c r="G2092" s="38" t="e">
        <f t="shared" si="137"/>
        <v>#VALUE!</v>
      </c>
      <c r="H2092" s="39"/>
      <c r="I2092" s="21"/>
      <c r="J2092" s="21"/>
      <c r="L2092">
        <f>IF(SUM($B$3:B2091) + B2092 &gt; $J$25, IF(SUM($B$3:B2091) &lt; $J$25, $J$25 - SUM($B$3:B2091), 0), B2092)</f>
        <v>0</v>
      </c>
      <c r="M2092">
        <f t="shared" si="134"/>
        <v>0</v>
      </c>
    </row>
    <row r="2093" spans="1:13" x14ac:dyDescent="0.25">
      <c r="A2093" s="21">
        <v>2091</v>
      </c>
      <c r="B2093" s="37">
        <f>IFERROR(VLOOKUP(A2093,Inventory!$A$5:$B$5011, 2, FALSE),0)</f>
        <v>0</v>
      </c>
      <c r="C2093" s="66">
        <f t="shared" si="135"/>
        <v>0</v>
      </c>
      <c r="D2093" s="67"/>
      <c r="E2093" s="66" t="str">
        <f t="shared" si="136"/>
        <v/>
      </c>
      <c r="F2093" s="67"/>
      <c r="G2093" s="38" t="e">
        <f t="shared" si="137"/>
        <v>#VALUE!</v>
      </c>
      <c r="H2093" s="39"/>
      <c r="I2093" s="21"/>
      <c r="J2093" s="21"/>
      <c r="L2093">
        <f>IF(SUM($B$3:B2092) + B2093 &gt; $J$25, IF(SUM($B$3:B2092) &lt; $J$25, $J$25 - SUM($B$3:B2092), 0), B2093)</f>
        <v>0</v>
      </c>
      <c r="M2093">
        <f t="shared" si="134"/>
        <v>0</v>
      </c>
    </row>
    <row r="2094" spans="1:13" x14ac:dyDescent="0.25">
      <c r="A2094" s="21">
        <v>2092</v>
      </c>
      <c r="B2094" s="37">
        <f>IFERROR(VLOOKUP(A2094,Inventory!$A$5:$B$5011, 2, FALSE),0)</f>
        <v>0</v>
      </c>
      <c r="C2094" s="66">
        <f t="shared" si="135"/>
        <v>0</v>
      </c>
      <c r="D2094" s="67"/>
      <c r="E2094" s="66" t="str">
        <f t="shared" si="136"/>
        <v/>
      </c>
      <c r="F2094" s="67"/>
      <c r="G2094" s="38" t="e">
        <f t="shared" si="137"/>
        <v>#VALUE!</v>
      </c>
      <c r="H2094" s="39"/>
      <c r="I2094" s="21"/>
      <c r="J2094" s="21"/>
      <c r="L2094">
        <f>IF(SUM($B$3:B2093) + B2094 &gt; $J$25, IF(SUM($B$3:B2093) &lt; $J$25, $J$25 - SUM($B$3:B2093), 0), B2094)</f>
        <v>0</v>
      </c>
      <c r="M2094">
        <f t="shared" si="134"/>
        <v>0</v>
      </c>
    </row>
    <row r="2095" spans="1:13" x14ac:dyDescent="0.25">
      <c r="A2095" s="21">
        <v>2093</v>
      </c>
      <c r="B2095" s="37">
        <f>IFERROR(VLOOKUP(A2095,Inventory!$A$5:$B$5011, 2, FALSE),0)</f>
        <v>0</v>
      </c>
      <c r="C2095" s="66">
        <f t="shared" si="135"/>
        <v>0</v>
      </c>
      <c r="D2095" s="67"/>
      <c r="E2095" s="66" t="str">
        <f t="shared" si="136"/>
        <v/>
      </c>
      <c r="F2095" s="67"/>
      <c r="G2095" s="38" t="e">
        <f t="shared" si="137"/>
        <v>#VALUE!</v>
      </c>
      <c r="H2095" s="39"/>
      <c r="I2095" s="21"/>
      <c r="J2095" s="21"/>
      <c r="L2095">
        <f>IF(SUM($B$3:B2094) + B2095 &gt; $J$25, IF(SUM($B$3:B2094) &lt; $J$25, $J$25 - SUM($B$3:B2094), 0), B2095)</f>
        <v>0</v>
      </c>
      <c r="M2095">
        <f t="shared" si="134"/>
        <v>0</v>
      </c>
    </row>
    <row r="2096" spans="1:13" x14ac:dyDescent="0.25">
      <c r="A2096" s="21">
        <v>2094</v>
      </c>
      <c r="B2096" s="37">
        <f>IFERROR(VLOOKUP(A2096,Inventory!$A$5:$B$5011, 2, FALSE),0)</f>
        <v>0</v>
      </c>
      <c r="C2096" s="66">
        <f t="shared" si="135"/>
        <v>0</v>
      </c>
      <c r="D2096" s="67"/>
      <c r="E2096" s="66" t="str">
        <f t="shared" si="136"/>
        <v/>
      </c>
      <c r="F2096" s="67"/>
      <c r="G2096" s="38" t="e">
        <f t="shared" si="137"/>
        <v>#VALUE!</v>
      </c>
      <c r="H2096" s="39"/>
      <c r="I2096" s="21"/>
      <c r="J2096" s="21"/>
      <c r="L2096">
        <f>IF(SUM($B$3:B2095) + B2096 &gt; $J$25, IF(SUM($B$3:B2095) &lt; $J$25, $J$25 - SUM($B$3:B2095), 0), B2096)</f>
        <v>0</v>
      </c>
      <c r="M2096">
        <f t="shared" si="134"/>
        <v>0</v>
      </c>
    </row>
    <row r="2097" spans="1:13" x14ac:dyDescent="0.25">
      <c r="A2097" s="21">
        <v>2095</v>
      </c>
      <c r="B2097" s="37">
        <f>IFERROR(VLOOKUP(A2097,Inventory!$A$5:$B$5011, 2, FALSE),0)</f>
        <v>0</v>
      </c>
      <c r="C2097" s="66">
        <f t="shared" si="135"/>
        <v>0</v>
      </c>
      <c r="D2097" s="67"/>
      <c r="E2097" s="66" t="str">
        <f t="shared" si="136"/>
        <v/>
      </c>
      <c r="F2097" s="67"/>
      <c r="G2097" s="38" t="e">
        <f t="shared" si="137"/>
        <v>#VALUE!</v>
      </c>
      <c r="H2097" s="39"/>
      <c r="I2097" s="21"/>
      <c r="J2097" s="21"/>
      <c r="L2097">
        <f>IF(SUM($B$3:B2096) + B2097 &gt; $J$25, IF(SUM($B$3:B2096) &lt; $J$25, $J$25 - SUM($B$3:B2096), 0), B2097)</f>
        <v>0</v>
      </c>
      <c r="M2097">
        <f t="shared" si="134"/>
        <v>0</v>
      </c>
    </row>
    <row r="2098" spans="1:13" x14ac:dyDescent="0.25">
      <c r="A2098" s="21">
        <v>2096</v>
      </c>
      <c r="B2098" s="37">
        <f>IFERROR(VLOOKUP(A2098,Inventory!$A$5:$B$5011, 2, FALSE),0)</f>
        <v>0</v>
      </c>
      <c r="C2098" s="66">
        <f t="shared" si="135"/>
        <v>0</v>
      </c>
      <c r="D2098" s="67"/>
      <c r="E2098" s="66" t="str">
        <f t="shared" si="136"/>
        <v/>
      </c>
      <c r="F2098" s="67"/>
      <c r="G2098" s="38" t="e">
        <f t="shared" si="137"/>
        <v>#VALUE!</v>
      </c>
      <c r="H2098" s="39"/>
      <c r="I2098" s="21"/>
      <c r="J2098" s="21"/>
      <c r="L2098">
        <f>IF(SUM($B$3:B2097) + B2098 &gt; $J$25, IF(SUM($B$3:B2097) &lt; $J$25, $J$25 - SUM($B$3:B2097), 0), B2098)</f>
        <v>0</v>
      </c>
      <c r="M2098">
        <f t="shared" si="134"/>
        <v>0</v>
      </c>
    </row>
    <row r="2099" spans="1:13" x14ac:dyDescent="0.25">
      <c r="A2099" s="21">
        <v>2097</v>
      </c>
      <c r="B2099" s="37">
        <f>IFERROR(VLOOKUP(A2099,Inventory!$A$5:$B$5011, 2, FALSE),0)</f>
        <v>0</v>
      </c>
      <c r="C2099" s="66">
        <f t="shared" si="135"/>
        <v>0</v>
      </c>
      <c r="D2099" s="67"/>
      <c r="E2099" s="66" t="str">
        <f t="shared" si="136"/>
        <v/>
      </c>
      <c r="F2099" s="67"/>
      <c r="G2099" s="38" t="e">
        <f t="shared" si="137"/>
        <v>#VALUE!</v>
      </c>
      <c r="H2099" s="39"/>
      <c r="I2099" s="21"/>
      <c r="J2099" s="21"/>
      <c r="L2099">
        <f>IF(SUM($B$3:B2098) + B2099 &gt; $J$25, IF(SUM($B$3:B2098) &lt; $J$25, $J$25 - SUM($B$3:B2098), 0), B2099)</f>
        <v>0</v>
      </c>
      <c r="M2099">
        <f t="shared" si="134"/>
        <v>0</v>
      </c>
    </row>
    <row r="2100" spans="1:13" x14ac:dyDescent="0.25">
      <c r="A2100" s="21">
        <v>2098</v>
      </c>
      <c r="B2100" s="37">
        <f>IFERROR(VLOOKUP(A2100,Inventory!$A$5:$B$5011, 2, FALSE),0)</f>
        <v>0</v>
      </c>
      <c r="C2100" s="66">
        <f t="shared" si="135"/>
        <v>0</v>
      </c>
      <c r="D2100" s="67"/>
      <c r="E2100" s="66" t="str">
        <f t="shared" si="136"/>
        <v/>
      </c>
      <c r="F2100" s="67"/>
      <c r="G2100" s="38" t="e">
        <f t="shared" si="137"/>
        <v>#VALUE!</v>
      </c>
      <c r="H2100" s="39"/>
      <c r="I2100" s="21"/>
      <c r="J2100" s="21"/>
      <c r="L2100">
        <f>IF(SUM($B$3:B2099) + B2100 &gt; $J$25, IF(SUM($B$3:B2099) &lt; $J$25, $J$25 - SUM($B$3:B2099), 0), B2100)</f>
        <v>0</v>
      </c>
      <c r="M2100">
        <f t="shared" si="134"/>
        <v>0</v>
      </c>
    </row>
    <row r="2101" spans="1:13" x14ac:dyDescent="0.25">
      <c r="A2101" s="21">
        <v>2099</v>
      </c>
      <c r="B2101" s="37">
        <f>IFERROR(VLOOKUP(A2101,Inventory!$A$5:$B$5011, 2, FALSE),0)</f>
        <v>0</v>
      </c>
      <c r="C2101" s="66">
        <f t="shared" si="135"/>
        <v>0</v>
      </c>
      <c r="D2101" s="67"/>
      <c r="E2101" s="66" t="str">
        <f t="shared" si="136"/>
        <v/>
      </c>
      <c r="F2101" s="67"/>
      <c r="G2101" s="38" t="e">
        <f t="shared" si="137"/>
        <v>#VALUE!</v>
      </c>
      <c r="H2101" s="39"/>
      <c r="I2101" s="21"/>
      <c r="J2101" s="21"/>
      <c r="L2101">
        <f>IF(SUM($B$3:B2100) + B2101 &gt; $J$25, IF(SUM($B$3:B2100) &lt; $J$25, $J$25 - SUM($B$3:B2100), 0), B2101)</f>
        <v>0</v>
      </c>
      <c r="M2101">
        <f t="shared" si="134"/>
        <v>0</v>
      </c>
    </row>
    <row r="2102" spans="1:13" x14ac:dyDescent="0.25">
      <c r="A2102" s="21">
        <v>2100</v>
      </c>
      <c r="B2102" s="37">
        <f>IFERROR(VLOOKUP(A2102,Inventory!$A$5:$B$5011, 2, FALSE),0)</f>
        <v>0</v>
      </c>
      <c r="C2102" s="66">
        <f t="shared" si="135"/>
        <v>0</v>
      </c>
      <c r="D2102" s="67"/>
      <c r="E2102" s="66" t="str">
        <f t="shared" si="136"/>
        <v/>
      </c>
      <c r="F2102" s="67"/>
      <c r="G2102" s="38" t="e">
        <f t="shared" si="137"/>
        <v>#VALUE!</v>
      </c>
      <c r="H2102" s="39"/>
      <c r="I2102" s="21"/>
      <c r="J2102" s="21"/>
      <c r="L2102">
        <f>IF(SUM($B$3:B2101) + B2102 &gt; $J$25, IF(SUM($B$3:B2101) &lt; $J$25, $J$25 - SUM($B$3:B2101), 0), B2102)</f>
        <v>0</v>
      </c>
      <c r="M2102">
        <f t="shared" si="134"/>
        <v>0</v>
      </c>
    </row>
    <row r="2103" spans="1:13" x14ac:dyDescent="0.25">
      <c r="A2103" s="21">
        <v>2101</v>
      </c>
      <c r="B2103" s="37">
        <f>IFERROR(VLOOKUP(A2103,Inventory!$A$5:$B$5011, 2, FALSE),0)</f>
        <v>0</v>
      </c>
      <c r="C2103" s="66">
        <f t="shared" si="135"/>
        <v>0</v>
      </c>
      <c r="D2103" s="67"/>
      <c r="E2103" s="66" t="str">
        <f t="shared" si="136"/>
        <v/>
      </c>
      <c r="F2103" s="67"/>
      <c r="G2103" s="38" t="e">
        <f t="shared" si="137"/>
        <v>#VALUE!</v>
      </c>
      <c r="H2103" s="39"/>
      <c r="I2103" s="21"/>
      <c r="J2103" s="21"/>
      <c r="L2103">
        <f>IF(SUM($B$3:B2102) + B2103 &gt; $J$25, IF(SUM($B$3:B2102) &lt; $J$25, $J$25 - SUM($B$3:B2102), 0), B2103)</f>
        <v>0</v>
      </c>
      <c r="M2103">
        <f t="shared" si="134"/>
        <v>0</v>
      </c>
    </row>
    <row r="2104" spans="1:13" x14ac:dyDescent="0.25">
      <c r="A2104" s="21">
        <v>2102</v>
      </c>
      <c r="B2104" s="37">
        <f>IFERROR(VLOOKUP(A2104,Inventory!$A$5:$B$5011, 2, FALSE),0)</f>
        <v>0</v>
      </c>
      <c r="C2104" s="66">
        <f t="shared" si="135"/>
        <v>0</v>
      </c>
      <c r="D2104" s="67"/>
      <c r="E2104" s="66" t="str">
        <f t="shared" si="136"/>
        <v/>
      </c>
      <c r="F2104" s="67"/>
      <c r="G2104" s="38" t="e">
        <f t="shared" si="137"/>
        <v>#VALUE!</v>
      </c>
      <c r="H2104" s="39"/>
      <c r="I2104" s="21"/>
      <c r="J2104" s="21"/>
      <c r="L2104">
        <f>IF(SUM($B$3:B2103) + B2104 &gt; $J$25, IF(SUM($B$3:B2103) &lt; $J$25, $J$25 - SUM($B$3:B2103), 0), B2104)</f>
        <v>0</v>
      </c>
      <c r="M2104">
        <f t="shared" si="134"/>
        <v>0</v>
      </c>
    </row>
    <row r="2105" spans="1:13" x14ac:dyDescent="0.25">
      <c r="A2105" s="21">
        <v>2103</v>
      </c>
      <c r="B2105" s="37">
        <f>IFERROR(VLOOKUP(A2105,Inventory!$A$5:$B$5011, 2, FALSE),0)</f>
        <v>0</v>
      </c>
      <c r="C2105" s="66">
        <f t="shared" si="135"/>
        <v>0</v>
      </c>
      <c r="D2105" s="67"/>
      <c r="E2105" s="66" t="str">
        <f t="shared" si="136"/>
        <v/>
      </c>
      <c r="F2105" s="67"/>
      <c r="G2105" s="38" t="e">
        <f t="shared" si="137"/>
        <v>#VALUE!</v>
      </c>
      <c r="H2105" s="39"/>
      <c r="I2105" s="21"/>
      <c r="J2105" s="21"/>
      <c r="L2105">
        <f>IF(SUM($B$3:B2104) + B2105 &gt; $J$25, IF(SUM($B$3:B2104) &lt; $J$25, $J$25 - SUM($B$3:B2104), 0), B2105)</f>
        <v>0</v>
      </c>
      <c r="M2105">
        <f t="shared" si="134"/>
        <v>0</v>
      </c>
    </row>
    <row r="2106" spans="1:13" x14ac:dyDescent="0.25">
      <c r="A2106" s="21">
        <v>2104</v>
      </c>
      <c r="B2106" s="37">
        <f>IFERROR(VLOOKUP(A2106,Inventory!$A$5:$B$5011, 2, FALSE),0)</f>
        <v>0</v>
      </c>
      <c r="C2106" s="66">
        <f t="shared" si="135"/>
        <v>0</v>
      </c>
      <c r="D2106" s="67"/>
      <c r="E2106" s="66" t="str">
        <f t="shared" si="136"/>
        <v/>
      </c>
      <c r="F2106" s="67"/>
      <c r="G2106" s="38" t="e">
        <f t="shared" si="137"/>
        <v>#VALUE!</v>
      </c>
      <c r="H2106" s="39"/>
      <c r="I2106" s="21"/>
      <c r="J2106" s="21"/>
      <c r="L2106">
        <f>IF(SUM($B$3:B2105) + B2106 &gt; $J$25, IF(SUM($B$3:B2105) &lt; $J$25, $J$25 - SUM($B$3:B2105), 0), B2106)</f>
        <v>0</v>
      </c>
      <c r="M2106">
        <f t="shared" si="134"/>
        <v>0</v>
      </c>
    </row>
    <row r="2107" spans="1:13" x14ac:dyDescent="0.25">
      <c r="A2107" s="21">
        <v>2105</v>
      </c>
      <c r="B2107" s="37">
        <f>IFERROR(VLOOKUP(A2107,Inventory!$A$5:$B$5011, 2, FALSE),0)</f>
        <v>0</v>
      </c>
      <c r="C2107" s="66">
        <f t="shared" si="135"/>
        <v>0</v>
      </c>
      <c r="D2107" s="67"/>
      <c r="E2107" s="66" t="str">
        <f t="shared" si="136"/>
        <v/>
      </c>
      <c r="F2107" s="67"/>
      <c r="G2107" s="38" t="e">
        <f t="shared" si="137"/>
        <v>#VALUE!</v>
      </c>
      <c r="H2107" s="39"/>
      <c r="I2107" s="21"/>
      <c r="J2107" s="21"/>
      <c r="L2107">
        <f>IF(SUM($B$3:B2106) + B2107 &gt; $J$25, IF(SUM($B$3:B2106) &lt; $J$25, $J$25 - SUM($B$3:B2106), 0), B2107)</f>
        <v>0</v>
      </c>
      <c r="M2107">
        <f t="shared" si="134"/>
        <v>0</v>
      </c>
    </row>
    <row r="2108" spans="1:13" x14ac:dyDescent="0.25">
      <c r="A2108" s="21">
        <v>2106</v>
      </c>
      <c r="B2108" s="37">
        <f>IFERROR(VLOOKUP(A2108,Inventory!$A$5:$B$5011, 2, FALSE),0)</f>
        <v>0</v>
      </c>
      <c r="C2108" s="66">
        <f t="shared" si="135"/>
        <v>0</v>
      </c>
      <c r="D2108" s="67"/>
      <c r="E2108" s="66" t="str">
        <f t="shared" si="136"/>
        <v/>
      </c>
      <c r="F2108" s="67"/>
      <c r="G2108" s="38" t="e">
        <f t="shared" si="137"/>
        <v>#VALUE!</v>
      </c>
      <c r="H2108" s="39"/>
      <c r="I2108" s="21"/>
      <c r="J2108" s="21"/>
      <c r="L2108">
        <f>IF(SUM($B$3:B2107) + B2108 &gt; $J$25, IF(SUM($B$3:B2107) &lt; $J$25, $J$25 - SUM($B$3:B2107), 0), B2108)</f>
        <v>0</v>
      </c>
      <c r="M2108">
        <f t="shared" si="134"/>
        <v>0</v>
      </c>
    </row>
    <row r="2109" spans="1:13" x14ac:dyDescent="0.25">
      <c r="A2109" s="21">
        <v>2107</v>
      </c>
      <c r="B2109" s="37">
        <f>IFERROR(VLOOKUP(A2109,Inventory!$A$5:$B$5011, 2, FALSE),0)</f>
        <v>0</v>
      </c>
      <c r="C2109" s="66">
        <f t="shared" si="135"/>
        <v>0</v>
      </c>
      <c r="D2109" s="67"/>
      <c r="E2109" s="66" t="str">
        <f t="shared" si="136"/>
        <v/>
      </c>
      <c r="F2109" s="67"/>
      <c r="G2109" s="38" t="e">
        <f t="shared" si="137"/>
        <v>#VALUE!</v>
      </c>
      <c r="H2109" s="39"/>
      <c r="I2109" s="21"/>
      <c r="J2109" s="21"/>
      <c r="L2109">
        <f>IF(SUM($B$3:B2108) + B2109 &gt; $J$25, IF(SUM($B$3:B2108) &lt; $J$25, $J$25 - SUM($B$3:B2108), 0), B2109)</f>
        <v>0</v>
      </c>
      <c r="M2109">
        <f t="shared" si="134"/>
        <v>0</v>
      </c>
    </row>
    <row r="2110" spans="1:13" x14ac:dyDescent="0.25">
      <c r="A2110" s="21">
        <v>2108</v>
      </c>
      <c r="B2110" s="37">
        <f>IFERROR(VLOOKUP(A2110,Inventory!$A$5:$B$5011, 2, FALSE),0)</f>
        <v>0</v>
      </c>
      <c r="C2110" s="66">
        <f t="shared" si="135"/>
        <v>0</v>
      </c>
      <c r="D2110" s="67"/>
      <c r="E2110" s="66" t="str">
        <f t="shared" si="136"/>
        <v/>
      </c>
      <c r="F2110" s="67"/>
      <c r="G2110" s="38" t="e">
        <f t="shared" si="137"/>
        <v>#VALUE!</v>
      </c>
      <c r="H2110" s="39"/>
      <c r="I2110" s="21"/>
      <c r="J2110" s="21"/>
      <c r="L2110">
        <f>IF(SUM($B$3:B2109) + B2110 &gt; $J$25, IF(SUM($B$3:B2109) &lt; $J$25, $J$25 - SUM($B$3:B2109), 0), B2110)</f>
        <v>0</v>
      </c>
      <c r="M2110">
        <f t="shared" si="134"/>
        <v>0</v>
      </c>
    </row>
    <row r="2111" spans="1:13" x14ac:dyDescent="0.25">
      <c r="A2111" s="21">
        <v>2109</v>
      </c>
      <c r="B2111" s="37">
        <f>IFERROR(VLOOKUP(A2111,Inventory!$A$5:$B$5011, 2, FALSE),0)</f>
        <v>0</v>
      </c>
      <c r="C2111" s="66">
        <f t="shared" si="135"/>
        <v>0</v>
      </c>
      <c r="D2111" s="67"/>
      <c r="E2111" s="66" t="str">
        <f t="shared" si="136"/>
        <v/>
      </c>
      <c r="F2111" s="67"/>
      <c r="G2111" s="38" t="e">
        <f t="shared" si="137"/>
        <v>#VALUE!</v>
      </c>
      <c r="H2111" s="39"/>
      <c r="I2111" s="21"/>
      <c r="J2111" s="21"/>
      <c r="L2111">
        <f>IF(SUM($B$3:B2110) + B2111 &gt; $J$25, IF(SUM($B$3:B2110) &lt; $J$25, $J$25 - SUM($B$3:B2110), 0), B2111)</f>
        <v>0</v>
      </c>
      <c r="M2111">
        <f t="shared" si="134"/>
        <v>0</v>
      </c>
    </row>
    <row r="2112" spans="1:13" x14ac:dyDescent="0.25">
      <c r="A2112" s="21">
        <v>2110</v>
      </c>
      <c r="B2112" s="37">
        <f>IFERROR(VLOOKUP(A2112,Inventory!$A$5:$B$5011, 2, FALSE),0)</f>
        <v>0</v>
      </c>
      <c r="C2112" s="66">
        <f t="shared" si="135"/>
        <v>0</v>
      </c>
      <c r="D2112" s="67"/>
      <c r="E2112" s="66" t="str">
        <f t="shared" si="136"/>
        <v/>
      </c>
      <c r="F2112" s="67"/>
      <c r="G2112" s="38" t="e">
        <f t="shared" si="137"/>
        <v>#VALUE!</v>
      </c>
      <c r="H2112" s="39"/>
      <c r="I2112" s="21"/>
      <c r="J2112" s="21"/>
      <c r="L2112">
        <f>IF(SUM($B$3:B2111) + B2112 &gt; $J$25, IF(SUM($B$3:B2111) &lt; $J$25, $J$25 - SUM($B$3:B2111), 0), B2112)</f>
        <v>0</v>
      </c>
      <c r="M2112">
        <f t="shared" si="134"/>
        <v>0</v>
      </c>
    </row>
    <row r="2113" spans="1:13" x14ac:dyDescent="0.25">
      <c r="A2113" s="21">
        <v>2111</v>
      </c>
      <c r="B2113" s="37">
        <f>IFERROR(VLOOKUP(A2113,Inventory!$A$5:$B$5011, 2, FALSE),0)</f>
        <v>0</v>
      </c>
      <c r="C2113" s="66">
        <f t="shared" si="135"/>
        <v>0</v>
      </c>
      <c r="D2113" s="67"/>
      <c r="E2113" s="66" t="str">
        <f t="shared" si="136"/>
        <v/>
      </c>
      <c r="F2113" s="67"/>
      <c r="G2113" s="38" t="e">
        <f t="shared" si="137"/>
        <v>#VALUE!</v>
      </c>
      <c r="H2113" s="39"/>
      <c r="I2113" s="21"/>
      <c r="J2113" s="21"/>
      <c r="L2113">
        <f>IF(SUM($B$3:B2112) + B2113 &gt; $J$25, IF(SUM($B$3:B2112) &lt; $J$25, $J$25 - SUM($B$3:B2112), 0), B2113)</f>
        <v>0</v>
      </c>
      <c r="M2113">
        <f t="shared" si="134"/>
        <v>0</v>
      </c>
    </row>
    <row r="2114" spans="1:13" x14ac:dyDescent="0.25">
      <c r="A2114" s="21">
        <v>2112</v>
      </c>
      <c r="B2114" s="37">
        <f>IFERROR(VLOOKUP(A2114,Inventory!$A$5:$B$5011, 2, FALSE),0)</f>
        <v>0</v>
      </c>
      <c r="C2114" s="66">
        <f t="shared" si="135"/>
        <v>0</v>
      </c>
      <c r="D2114" s="67"/>
      <c r="E2114" s="66" t="str">
        <f t="shared" si="136"/>
        <v/>
      </c>
      <c r="F2114" s="67"/>
      <c r="G2114" s="38" t="e">
        <f t="shared" si="137"/>
        <v>#VALUE!</v>
      </c>
      <c r="H2114" s="39"/>
      <c r="I2114" s="21"/>
      <c r="J2114" s="21"/>
      <c r="L2114">
        <f>IF(SUM($B$3:B2113) + B2114 &gt; $J$25, IF(SUM($B$3:B2113) &lt; $J$25, $J$25 - SUM($B$3:B2113), 0), B2114)</f>
        <v>0</v>
      </c>
      <c r="M2114">
        <f t="shared" si="134"/>
        <v>0</v>
      </c>
    </row>
    <row r="2115" spans="1:13" x14ac:dyDescent="0.25">
      <c r="A2115" s="21">
        <v>2113</v>
      </c>
      <c r="B2115" s="37">
        <f>IFERROR(VLOOKUP(A2115,Inventory!$A$5:$B$5011, 2, FALSE),0)</f>
        <v>0</v>
      </c>
      <c r="C2115" s="66">
        <f t="shared" si="135"/>
        <v>0</v>
      </c>
      <c r="D2115" s="67"/>
      <c r="E2115" s="66" t="str">
        <f t="shared" si="136"/>
        <v/>
      </c>
      <c r="F2115" s="67"/>
      <c r="G2115" s="38" t="e">
        <f t="shared" si="137"/>
        <v>#VALUE!</v>
      </c>
      <c r="H2115" s="39"/>
      <c r="I2115" s="21"/>
      <c r="J2115" s="21"/>
      <c r="L2115">
        <f>IF(SUM($B$3:B2114) + B2115 &gt; $J$25, IF(SUM($B$3:B2114) &lt; $J$25, $J$25 - SUM($B$3:B2114), 0), B2115)</f>
        <v>0</v>
      </c>
      <c r="M2115">
        <f t="shared" si="134"/>
        <v>0</v>
      </c>
    </row>
    <row r="2116" spans="1:13" x14ac:dyDescent="0.25">
      <c r="A2116" s="21">
        <v>2114</v>
      </c>
      <c r="B2116" s="37">
        <f>IFERROR(VLOOKUP(A2116,Inventory!$A$5:$B$5011, 2, FALSE),0)</f>
        <v>0</v>
      </c>
      <c r="C2116" s="66">
        <f t="shared" si="135"/>
        <v>0</v>
      </c>
      <c r="D2116" s="67"/>
      <c r="E2116" s="66" t="str">
        <f t="shared" si="136"/>
        <v/>
      </c>
      <c r="F2116" s="67"/>
      <c r="G2116" s="38" t="e">
        <f t="shared" si="137"/>
        <v>#VALUE!</v>
      </c>
      <c r="H2116" s="39"/>
      <c r="I2116" s="21"/>
      <c r="J2116" s="21"/>
      <c r="L2116">
        <f>IF(SUM($B$3:B2115) + B2116 &gt; $J$25, IF(SUM($B$3:B2115) &lt; $J$25, $J$25 - SUM($B$3:B2115), 0), B2116)</f>
        <v>0</v>
      </c>
      <c r="M2116">
        <f t="shared" si="134"/>
        <v>0</v>
      </c>
    </row>
    <row r="2117" spans="1:13" x14ac:dyDescent="0.25">
      <c r="A2117" s="21">
        <v>2115</v>
      </c>
      <c r="B2117" s="37">
        <f>IFERROR(VLOOKUP(A2117,Inventory!$A$5:$B$5011, 2, FALSE),0)</f>
        <v>0</v>
      </c>
      <c r="C2117" s="66">
        <f t="shared" si="135"/>
        <v>0</v>
      </c>
      <c r="D2117" s="67"/>
      <c r="E2117" s="66" t="str">
        <f t="shared" si="136"/>
        <v/>
      </c>
      <c r="F2117" s="67"/>
      <c r="G2117" s="38" t="e">
        <f t="shared" si="137"/>
        <v>#VALUE!</v>
      </c>
      <c r="H2117" s="39"/>
      <c r="I2117" s="21"/>
      <c r="J2117" s="21"/>
      <c r="L2117">
        <f>IF(SUM($B$3:B2116) + B2117 &gt; $J$25, IF(SUM($B$3:B2116) &lt; $J$25, $J$25 - SUM($B$3:B2116), 0), B2117)</f>
        <v>0</v>
      </c>
      <c r="M2117">
        <f t="shared" ref="M2117:M2180" si="138">IF(L2116&gt;=$J$25,L2117,(L2117+L2116))</f>
        <v>0</v>
      </c>
    </row>
    <row r="2118" spans="1:13" x14ac:dyDescent="0.25">
      <c r="A2118" s="21">
        <v>2116</v>
      </c>
      <c r="B2118" s="37">
        <f>IFERROR(VLOOKUP(A2118,Inventory!$A$5:$B$5011, 2, FALSE),0)</f>
        <v>0</v>
      </c>
      <c r="C2118" s="66">
        <f t="shared" si="135"/>
        <v>0</v>
      </c>
      <c r="D2118" s="67"/>
      <c r="E2118" s="66" t="str">
        <f t="shared" si="136"/>
        <v/>
      </c>
      <c r="F2118" s="67"/>
      <c r="G2118" s="38" t="e">
        <f t="shared" si="137"/>
        <v>#VALUE!</v>
      </c>
      <c r="H2118" s="39"/>
      <c r="I2118" s="21"/>
      <c r="J2118" s="21"/>
      <c r="L2118">
        <f>IF(SUM($B$3:B2117) + B2118 &gt; $J$25, IF(SUM($B$3:B2117) &lt; $J$25, $J$25 - SUM($B$3:B2117), 0), B2118)</f>
        <v>0</v>
      </c>
      <c r="M2118">
        <f t="shared" si="138"/>
        <v>0</v>
      </c>
    </row>
    <row r="2119" spans="1:13" x14ac:dyDescent="0.25">
      <c r="A2119" s="21">
        <v>2117</v>
      </c>
      <c r="B2119" s="37">
        <f>IFERROR(VLOOKUP(A2119,Inventory!$A$5:$B$5011, 2, FALSE),0)</f>
        <v>0</v>
      </c>
      <c r="C2119" s="66">
        <f t="shared" si="135"/>
        <v>0</v>
      </c>
      <c r="D2119" s="67"/>
      <c r="E2119" s="66" t="str">
        <f t="shared" si="136"/>
        <v/>
      </c>
      <c r="F2119" s="67"/>
      <c r="G2119" s="38" t="e">
        <f t="shared" si="137"/>
        <v>#VALUE!</v>
      </c>
      <c r="H2119" s="39"/>
      <c r="I2119" s="21"/>
      <c r="J2119" s="21"/>
      <c r="L2119">
        <f>IF(SUM($B$3:B2118) + B2119 &gt; $J$25, IF(SUM($B$3:B2118) &lt; $J$25, $J$25 - SUM($B$3:B2118), 0), B2119)</f>
        <v>0</v>
      </c>
      <c r="M2119">
        <f t="shared" si="138"/>
        <v>0</v>
      </c>
    </row>
    <row r="2120" spans="1:13" x14ac:dyDescent="0.25">
      <c r="A2120" s="21">
        <v>2118</v>
      </c>
      <c r="B2120" s="37">
        <f>IFERROR(VLOOKUP(A2120,Inventory!$A$5:$B$5011, 2, FALSE),0)</f>
        <v>0</v>
      </c>
      <c r="C2120" s="66">
        <f t="shared" si="135"/>
        <v>0</v>
      </c>
      <c r="D2120" s="67"/>
      <c r="E2120" s="66" t="str">
        <f t="shared" si="136"/>
        <v/>
      </c>
      <c r="F2120" s="67"/>
      <c r="G2120" s="38" t="e">
        <f t="shared" si="137"/>
        <v>#VALUE!</v>
      </c>
      <c r="H2120" s="39"/>
      <c r="I2120" s="21"/>
      <c r="J2120" s="21"/>
      <c r="L2120">
        <f>IF(SUM($B$3:B2119) + B2120 &gt; $J$25, IF(SUM($B$3:B2119) &lt; $J$25, $J$25 - SUM($B$3:B2119), 0), B2120)</f>
        <v>0</v>
      </c>
      <c r="M2120">
        <f t="shared" si="138"/>
        <v>0</v>
      </c>
    </row>
    <row r="2121" spans="1:13" x14ac:dyDescent="0.25">
      <c r="A2121" s="21">
        <v>2119</v>
      </c>
      <c r="B2121" s="37">
        <f>IFERROR(VLOOKUP(A2121,Inventory!$A$5:$B$5011, 2, FALSE),0)</f>
        <v>0</v>
      </c>
      <c r="C2121" s="66">
        <f t="shared" si="135"/>
        <v>0</v>
      </c>
      <c r="D2121" s="67"/>
      <c r="E2121" s="66" t="str">
        <f t="shared" si="136"/>
        <v/>
      </c>
      <c r="F2121" s="67"/>
      <c r="G2121" s="38" t="e">
        <f t="shared" si="137"/>
        <v>#VALUE!</v>
      </c>
      <c r="H2121" s="39"/>
      <c r="I2121" s="21"/>
      <c r="J2121" s="21"/>
      <c r="L2121">
        <f>IF(SUM($B$3:B2120) + B2121 &gt; $J$25, IF(SUM($B$3:B2120) &lt; $J$25, $J$25 - SUM($B$3:B2120), 0), B2121)</f>
        <v>0</v>
      </c>
      <c r="M2121">
        <f t="shared" si="138"/>
        <v>0</v>
      </c>
    </row>
    <row r="2122" spans="1:13" x14ac:dyDescent="0.25">
      <c r="A2122" s="21">
        <v>2120</v>
      </c>
      <c r="B2122" s="37">
        <f>IFERROR(VLOOKUP(A2122,Inventory!$A$5:$B$5011, 2, FALSE),0)</f>
        <v>0</v>
      </c>
      <c r="C2122" s="66">
        <f t="shared" si="135"/>
        <v>0</v>
      </c>
      <c r="D2122" s="67"/>
      <c r="E2122" s="66" t="str">
        <f t="shared" si="136"/>
        <v/>
      </c>
      <c r="F2122" s="67"/>
      <c r="G2122" s="38" t="e">
        <f t="shared" si="137"/>
        <v>#VALUE!</v>
      </c>
      <c r="H2122" s="39"/>
      <c r="I2122" s="21"/>
      <c r="J2122" s="21"/>
      <c r="L2122">
        <f>IF(SUM($B$3:B2121) + B2122 &gt; $J$25, IF(SUM($B$3:B2121) &lt; $J$25, $J$25 - SUM($B$3:B2121), 0), B2122)</f>
        <v>0</v>
      </c>
      <c r="M2122">
        <f t="shared" si="138"/>
        <v>0</v>
      </c>
    </row>
    <row r="2123" spans="1:13" x14ac:dyDescent="0.25">
      <c r="A2123" s="21">
        <v>2121</v>
      </c>
      <c r="B2123" s="37">
        <f>IFERROR(VLOOKUP(A2123,Inventory!$A$5:$B$5011, 2, FALSE),0)</f>
        <v>0</v>
      </c>
      <c r="C2123" s="66">
        <f t="shared" si="135"/>
        <v>0</v>
      </c>
      <c r="D2123" s="67"/>
      <c r="E2123" s="66" t="str">
        <f t="shared" si="136"/>
        <v/>
      </c>
      <c r="F2123" s="67"/>
      <c r="G2123" s="38" t="e">
        <f t="shared" si="137"/>
        <v>#VALUE!</v>
      </c>
      <c r="H2123" s="39"/>
      <c r="I2123" s="21"/>
      <c r="J2123" s="21"/>
      <c r="L2123">
        <f>IF(SUM($B$3:B2122) + B2123 &gt; $J$25, IF(SUM($B$3:B2122) &lt; $J$25, $J$25 - SUM($B$3:B2122), 0), B2123)</f>
        <v>0</v>
      </c>
      <c r="M2123">
        <f t="shared" si="138"/>
        <v>0</v>
      </c>
    </row>
    <row r="2124" spans="1:13" x14ac:dyDescent="0.25">
      <c r="A2124" s="21">
        <v>2122</v>
      </c>
      <c r="B2124" s="37">
        <f>IFERROR(VLOOKUP(A2124,Inventory!$A$5:$B$5011, 2, FALSE),0)</f>
        <v>0</v>
      </c>
      <c r="C2124" s="66">
        <f t="shared" si="135"/>
        <v>0</v>
      </c>
      <c r="D2124" s="67"/>
      <c r="E2124" s="66" t="str">
        <f t="shared" si="136"/>
        <v/>
      </c>
      <c r="F2124" s="67"/>
      <c r="G2124" s="38" t="e">
        <f t="shared" si="137"/>
        <v>#VALUE!</v>
      </c>
      <c r="H2124" s="39"/>
      <c r="I2124" s="21"/>
      <c r="J2124" s="21"/>
      <c r="L2124">
        <f>IF(SUM($B$3:B2123) + B2124 &gt; $J$25, IF(SUM($B$3:B2123) &lt; $J$25, $J$25 - SUM($B$3:B2123), 0), B2124)</f>
        <v>0</v>
      </c>
      <c r="M2124">
        <f t="shared" si="138"/>
        <v>0</v>
      </c>
    </row>
    <row r="2125" spans="1:13" x14ac:dyDescent="0.25">
      <c r="A2125" s="21">
        <v>2123</v>
      </c>
      <c r="B2125" s="37">
        <f>IFERROR(VLOOKUP(A2125,Inventory!$A$5:$B$5011, 2, FALSE),0)</f>
        <v>0</v>
      </c>
      <c r="C2125" s="66">
        <f t="shared" si="135"/>
        <v>0</v>
      </c>
      <c r="D2125" s="67"/>
      <c r="E2125" s="66" t="str">
        <f t="shared" si="136"/>
        <v/>
      </c>
      <c r="F2125" s="67"/>
      <c r="G2125" s="38" t="e">
        <f t="shared" si="137"/>
        <v>#VALUE!</v>
      </c>
      <c r="H2125" s="39"/>
      <c r="I2125" s="21"/>
      <c r="J2125" s="21"/>
      <c r="L2125">
        <f>IF(SUM($B$3:B2124) + B2125 &gt; $J$25, IF(SUM($B$3:B2124) &lt; $J$25, $J$25 - SUM($B$3:B2124), 0), B2125)</f>
        <v>0</v>
      </c>
      <c r="M2125">
        <f t="shared" si="138"/>
        <v>0</v>
      </c>
    </row>
    <row r="2126" spans="1:13" x14ac:dyDescent="0.25">
      <c r="A2126" s="21">
        <v>2124</v>
      </c>
      <c r="B2126" s="37">
        <f>IFERROR(VLOOKUP(A2126,Inventory!$A$5:$B$5011, 2, FALSE),0)</f>
        <v>0</v>
      </c>
      <c r="C2126" s="66">
        <f t="shared" si="135"/>
        <v>0</v>
      </c>
      <c r="D2126" s="67"/>
      <c r="E2126" s="66" t="str">
        <f t="shared" si="136"/>
        <v/>
      </c>
      <c r="F2126" s="67"/>
      <c r="G2126" s="38" t="e">
        <f t="shared" si="137"/>
        <v>#VALUE!</v>
      </c>
      <c r="H2126" s="39"/>
      <c r="I2126" s="21"/>
      <c r="J2126" s="21"/>
      <c r="L2126">
        <f>IF(SUM($B$3:B2125) + B2126 &gt; $J$25, IF(SUM($B$3:B2125) &lt; $J$25, $J$25 - SUM($B$3:B2125), 0), B2126)</f>
        <v>0</v>
      </c>
      <c r="M2126">
        <f t="shared" si="138"/>
        <v>0</v>
      </c>
    </row>
    <row r="2127" spans="1:13" x14ac:dyDescent="0.25">
      <c r="A2127" s="21">
        <v>2125</v>
      </c>
      <c r="B2127" s="37">
        <f>IFERROR(VLOOKUP(A2127,Inventory!$A$5:$B$5011, 2, FALSE),0)</f>
        <v>0</v>
      </c>
      <c r="C2127" s="66">
        <f t="shared" si="135"/>
        <v>0</v>
      </c>
      <c r="D2127" s="67"/>
      <c r="E2127" s="66" t="str">
        <f t="shared" si="136"/>
        <v/>
      </c>
      <c r="F2127" s="67"/>
      <c r="G2127" s="38" t="e">
        <f t="shared" si="137"/>
        <v>#VALUE!</v>
      </c>
      <c r="H2127" s="39"/>
      <c r="I2127" s="21"/>
      <c r="J2127" s="21"/>
      <c r="L2127">
        <f>IF(SUM($B$3:B2126) + B2127 &gt; $J$25, IF(SUM($B$3:B2126) &lt; $J$25, $J$25 - SUM($B$3:B2126), 0), B2127)</f>
        <v>0</v>
      </c>
      <c r="M2127">
        <f t="shared" si="138"/>
        <v>0</v>
      </c>
    </row>
    <row r="2128" spans="1:13" x14ac:dyDescent="0.25">
      <c r="A2128" s="21">
        <v>2126</v>
      </c>
      <c r="B2128" s="37">
        <f>IFERROR(VLOOKUP(A2128,Inventory!$A$5:$B$5011, 2, FALSE),0)</f>
        <v>0</v>
      </c>
      <c r="C2128" s="66">
        <f t="shared" si="135"/>
        <v>0</v>
      </c>
      <c r="D2128" s="67"/>
      <c r="E2128" s="66" t="str">
        <f t="shared" si="136"/>
        <v/>
      </c>
      <c r="F2128" s="67"/>
      <c r="G2128" s="38" t="e">
        <f t="shared" si="137"/>
        <v>#VALUE!</v>
      </c>
      <c r="H2128" s="39"/>
      <c r="I2128" s="21"/>
      <c r="J2128" s="21"/>
      <c r="L2128">
        <f>IF(SUM($B$3:B2127) + B2128 &gt; $J$25, IF(SUM($B$3:B2127) &lt; $J$25, $J$25 - SUM($B$3:B2127), 0), B2128)</f>
        <v>0</v>
      </c>
      <c r="M2128">
        <f t="shared" si="138"/>
        <v>0</v>
      </c>
    </row>
    <row r="2129" spans="1:13" x14ac:dyDescent="0.25">
      <c r="A2129" s="21">
        <v>2127</v>
      </c>
      <c r="B2129" s="37">
        <f>IFERROR(VLOOKUP(A2129,Inventory!$A$5:$B$5011, 2, FALSE),0)</f>
        <v>0</v>
      </c>
      <c r="C2129" s="66">
        <f t="shared" si="135"/>
        <v>0</v>
      </c>
      <c r="D2129" s="67"/>
      <c r="E2129" s="66" t="str">
        <f t="shared" si="136"/>
        <v/>
      </c>
      <c r="F2129" s="67"/>
      <c r="G2129" s="38" t="e">
        <f t="shared" si="137"/>
        <v>#VALUE!</v>
      </c>
      <c r="H2129" s="39"/>
      <c r="I2129" s="21"/>
      <c r="J2129" s="21"/>
      <c r="L2129">
        <f>IF(SUM($B$3:B2128) + B2129 &gt; $J$25, IF(SUM($B$3:B2128) &lt; $J$25, $J$25 - SUM($B$3:B2128), 0), B2129)</f>
        <v>0</v>
      </c>
      <c r="M2129">
        <f t="shared" si="138"/>
        <v>0</v>
      </c>
    </row>
    <row r="2130" spans="1:13" x14ac:dyDescent="0.25">
      <c r="A2130" s="21">
        <v>2128</v>
      </c>
      <c r="B2130" s="37">
        <f>IFERROR(VLOOKUP(A2130,Inventory!$A$5:$B$5011, 2, FALSE),0)</f>
        <v>0</v>
      </c>
      <c r="C2130" s="66">
        <f t="shared" si="135"/>
        <v>0</v>
      </c>
      <c r="D2130" s="67"/>
      <c r="E2130" s="66" t="str">
        <f t="shared" si="136"/>
        <v/>
      </c>
      <c r="F2130" s="67"/>
      <c r="G2130" s="38" t="e">
        <f t="shared" si="137"/>
        <v>#VALUE!</v>
      </c>
      <c r="H2130" s="39"/>
      <c r="I2130" s="21"/>
      <c r="J2130" s="21"/>
      <c r="L2130">
        <f>IF(SUM($B$3:B2129) + B2130 &gt; $J$25, IF(SUM($B$3:B2129) &lt; $J$25, $J$25 - SUM($B$3:B2129), 0), B2130)</f>
        <v>0</v>
      </c>
      <c r="M2130">
        <f t="shared" si="138"/>
        <v>0</v>
      </c>
    </row>
    <row r="2131" spans="1:13" x14ac:dyDescent="0.25">
      <c r="A2131" s="21">
        <v>2129</v>
      </c>
      <c r="B2131" s="37">
        <f>IFERROR(VLOOKUP(A2131,Inventory!$A$5:$B$5011, 2, FALSE),0)</f>
        <v>0</v>
      </c>
      <c r="C2131" s="66">
        <f t="shared" si="135"/>
        <v>0</v>
      </c>
      <c r="D2131" s="67"/>
      <c r="E2131" s="66" t="str">
        <f t="shared" si="136"/>
        <v/>
      </c>
      <c r="F2131" s="67"/>
      <c r="G2131" s="38" t="e">
        <f t="shared" si="137"/>
        <v>#VALUE!</v>
      </c>
      <c r="H2131" s="39"/>
      <c r="I2131" s="21"/>
      <c r="J2131" s="21"/>
      <c r="L2131">
        <f>IF(SUM($B$3:B2130) + B2131 &gt; $J$25, IF(SUM($B$3:B2130) &lt; $J$25, $J$25 - SUM($B$3:B2130), 0), B2131)</f>
        <v>0</v>
      </c>
      <c r="M2131">
        <f t="shared" si="138"/>
        <v>0</v>
      </c>
    </row>
    <row r="2132" spans="1:13" x14ac:dyDescent="0.25">
      <c r="A2132" s="21">
        <v>2130</v>
      </c>
      <c r="B2132" s="37">
        <f>IFERROR(VLOOKUP(A2132,Inventory!$A$5:$B$5011, 2, FALSE),0)</f>
        <v>0</v>
      </c>
      <c r="C2132" s="66">
        <f t="shared" si="135"/>
        <v>0</v>
      </c>
      <c r="D2132" s="67"/>
      <c r="E2132" s="66" t="str">
        <f t="shared" si="136"/>
        <v/>
      </c>
      <c r="F2132" s="67"/>
      <c r="G2132" s="38" t="e">
        <f t="shared" si="137"/>
        <v>#VALUE!</v>
      </c>
      <c r="H2132" s="39"/>
      <c r="I2132" s="21"/>
      <c r="J2132" s="21"/>
      <c r="L2132">
        <f>IF(SUM($B$3:B2131) + B2132 &gt; $J$25, IF(SUM($B$3:B2131) &lt; $J$25, $J$25 - SUM($B$3:B2131), 0), B2132)</f>
        <v>0</v>
      </c>
      <c r="M2132">
        <f t="shared" si="138"/>
        <v>0</v>
      </c>
    </row>
    <row r="2133" spans="1:13" x14ac:dyDescent="0.25">
      <c r="A2133" s="21">
        <v>2131</v>
      </c>
      <c r="B2133" s="37">
        <f>IFERROR(VLOOKUP(A2133,Inventory!$A$5:$B$5011, 2, FALSE),0)</f>
        <v>0</v>
      </c>
      <c r="C2133" s="66">
        <f t="shared" si="135"/>
        <v>0</v>
      </c>
      <c r="D2133" s="67"/>
      <c r="E2133" s="66" t="str">
        <f t="shared" si="136"/>
        <v/>
      </c>
      <c r="F2133" s="67"/>
      <c r="G2133" s="38" t="e">
        <f t="shared" si="137"/>
        <v>#VALUE!</v>
      </c>
      <c r="H2133" s="39"/>
      <c r="I2133" s="21"/>
      <c r="J2133" s="21"/>
      <c r="L2133">
        <f>IF(SUM($B$3:B2132) + B2133 &gt; $J$25, IF(SUM($B$3:B2132) &lt; $J$25, $J$25 - SUM($B$3:B2132), 0), B2133)</f>
        <v>0</v>
      </c>
      <c r="M2133">
        <f t="shared" si="138"/>
        <v>0</v>
      </c>
    </row>
    <row r="2134" spans="1:13" x14ac:dyDescent="0.25">
      <c r="A2134" s="21">
        <v>2132</v>
      </c>
      <c r="B2134" s="37">
        <f>IFERROR(VLOOKUP(A2134,Inventory!$A$5:$B$5011, 2, FALSE),0)</f>
        <v>0</v>
      </c>
      <c r="C2134" s="66">
        <f t="shared" si="135"/>
        <v>0</v>
      </c>
      <c r="D2134" s="67"/>
      <c r="E2134" s="66" t="str">
        <f t="shared" si="136"/>
        <v/>
      </c>
      <c r="F2134" s="67"/>
      <c r="G2134" s="38" t="e">
        <f t="shared" si="137"/>
        <v>#VALUE!</v>
      </c>
      <c r="H2134" s="39"/>
      <c r="I2134" s="21"/>
      <c r="J2134" s="21"/>
      <c r="L2134">
        <f>IF(SUM($B$3:B2133) + B2134 &gt; $J$25, IF(SUM($B$3:B2133) &lt; $J$25, $J$25 - SUM($B$3:B2133), 0), B2134)</f>
        <v>0</v>
      </c>
      <c r="M2134">
        <f t="shared" si="138"/>
        <v>0</v>
      </c>
    </row>
    <row r="2135" spans="1:13" x14ac:dyDescent="0.25">
      <c r="A2135" s="21">
        <v>2133</v>
      </c>
      <c r="B2135" s="37">
        <f>IFERROR(VLOOKUP(A2135,Inventory!$A$5:$B$5011, 2, FALSE),0)</f>
        <v>0</v>
      </c>
      <c r="C2135" s="66">
        <f t="shared" si="135"/>
        <v>0</v>
      </c>
      <c r="D2135" s="67"/>
      <c r="E2135" s="66" t="str">
        <f t="shared" si="136"/>
        <v/>
      </c>
      <c r="F2135" s="67"/>
      <c r="G2135" s="38" t="e">
        <f t="shared" si="137"/>
        <v>#VALUE!</v>
      </c>
      <c r="H2135" s="39"/>
      <c r="I2135" s="21"/>
      <c r="J2135" s="21"/>
      <c r="L2135">
        <f>IF(SUM($B$3:B2134) + B2135 &gt; $J$25, IF(SUM($B$3:B2134) &lt; $J$25, $J$25 - SUM($B$3:B2134), 0), B2135)</f>
        <v>0</v>
      </c>
      <c r="M2135">
        <f t="shared" si="138"/>
        <v>0</v>
      </c>
    </row>
    <row r="2136" spans="1:13" x14ac:dyDescent="0.25">
      <c r="A2136" s="21">
        <v>2134</v>
      </c>
      <c r="B2136" s="37">
        <f>IFERROR(VLOOKUP(A2136,Inventory!$A$5:$B$5011, 2, FALSE),0)</f>
        <v>0</v>
      </c>
      <c r="C2136" s="66">
        <f t="shared" si="135"/>
        <v>0</v>
      </c>
      <c r="D2136" s="67"/>
      <c r="E2136" s="66" t="str">
        <f t="shared" si="136"/>
        <v/>
      </c>
      <c r="F2136" s="67"/>
      <c r="G2136" s="38" t="e">
        <f t="shared" si="137"/>
        <v>#VALUE!</v>
      </c>
      <c r="H2136" s="39"/>
      <c r="I2136" s="21"/>
      <c r="J2136" s="21"/>
      <c r="L2136">
        <f>IF(SUM($B$3:B2135) + B2136 &gt; $J$25, IF(SUM($B$3:B2135) &lt; $J$25, $J$25 - SUM($B$3:B2135), 0), B2136)</f>
        <v>0</v>
      </c>
      <c r="M2136">
        <f t="shared" si="138"/>
        <v>0</v>
      </c>
    </row>
    <row r="2137" spans="1:13" x14ac:dyDescent="0.25">
      <c r="A2137" s="21">
        <v>2135</v>
      </c>
      <c r="B2137" s="37">
        <f>IFERROR(VLOOKUP(A2137,Inventory!$A$5:$B$5011, 2, FALSE),0)</f>
        <v>0</v>
      </c>
      <c r="C2137" s="66">
        <f t="shared" ref="C2137:C2200" si="139">IF(L2137&gt;0,B2137,0)</f>
        <v>0</v>
      </c>
      <c r="D2137" s="67"/>
      <c r="E2137" s="66" t="str">
        <f t="shared" ref="E2137:E2200" si="140">IF(AND(C2137&gt;=6,C2137&lt;10),1, IF(AND(C2137&gt;=10,C2137&lt;20),2,IF(C2137&gt;=20,4,"")))</f>
        <v/>
      </c>
      <c r="F2137" s="67"/>
      <c r="G2137" s="38" t="e">
        <f t="shared" ref="G2137:G2200" si="141">IF(ISBLANK(C2137),"",E2137*600)</f>
        <v>#VALUE!</v>
      </c>
      <c r="H2137" s="39"/>
      <c r="I2137" s="21"/>
      <c r="J2137" s="21"/>
      <c r="L2137">
        <f>IF(SUM($B$3:B2136) + B2137 &gt; $J$25, IF(SUM($B$3:B2136) &lt; $J$25, $J$25 - SUM($B$3:B2136), 0), B2137)</f>
        <v>0</v>
      </c>
      <c r="M2137">
        <f t="shared" si="138"/>
        <v>0</v>
      </c>
    </row>
    <row r="2138" spans="1:13" x14ac:dyDescent="0.25">
      <c r="A2138" s="21">
        <v>2136</v>
      </c>
      <c r="B2138" s="37">
        <f>IFERROR(VLOOKUP(A2138,Inventory!$A$5:$B$5011, 2, FALSE),0)</f>
        <v>0</v>
      </c>
      <c r="C2138" s="66">
        <f t="shared" si="139"/>
        <v>0</v>
      </c>
      <c r="D2138" s="67"/>
      <c r="E2138" s="66" t="str">
        <f t="shared" si="140"/>
        <v/>
      </c>
      <c r="F2138" s="67"/>
      <c r="G2138" s="38" t="e">
        <f t="shared" si="141"/>
        <v>#VALUE!</v>
      </c>
      <c r="H2138" s="39"/>
      <c r="I2138" s="21"/>
      <c r="J2138" s="21"/>
      <c r="L2138">
        <f>IF(SUM($B$3:B2137) + B2138 &gt; $J$25, IF(SUM($B$3:B2137) &lt; $J$25, $J$25 - SUM($B$3:B2137), 0), B2138)</f>
        <v>0</v>
      </c>
      <c r="M2138">
        <f t="shared" si="138"/>
        <v>0</v>
      </c>
    </row>
    <row r="2139" spans="1:13" x14ac:dyDescent="0.25">
      <c r="A2139" s="21">
        <v>2137</v>
      </c>
      <c r="B2139" s="37">
        <f>IFERROR(VLOOKUP(A2139,Inventory!$A$5:$B$5011, 2, FALSE),0)</f>
        <v>0</v>
      </c>
      <c r="C2139" s="66">
        <f t="shared" si="139"/>
        <v>0</v>
      </c>
      <c r="D2139" s="67"/>
      <c r="E2139" s="66" t="str">
        <f t="shared" si="140"/>
        <v/>
      </c>
      <c r="F2139" s="67"/>
      <c r="G2139" s="38" t="e">
        <f t="shared" si="141"/>
        <v>#VALUE!</v>
      </c>
      <c r="H2139" s="39"/>
      <c r="I2139" s="21"/>
      <c r="J2139" s="21"/>
      <c r="L2139">
        <f>IF(SUM($B$3:B2138) + B2139 &gt; $J$25, IF(SUM($B$3:B2138) &lt; $J$25, $J$25 - SUM($B$3:B2138), 0), B2139)</f>
        <v>0</v>
      </c>
      <c r="M2139">
        <f t="shared" si="138"/>
        <v>0</v>
      </c>
    </row>
    <row r="2140" spans="1:13" x14ac:dyDescent="0.25">
      <c r="A2140" s="21">
        <v>2138</v>
      </c>
      <c r="B2140" s="37">
        <f>IFERROR(VLOOKUP(A2140,Inventory!$A$5:$B$5011, 2, FALSE),0)</f>
        <v>0</v>
      </c>
      <c r="C2140" s="66">
        <f t="shared" si="139"/>
        <v>0</v>
      </c>
      <c r="D2140" s="67"/>
      <c r="E2140" s="66" t="str">
        <f t="shared" si="140"/>
        <v/>
      </c>
      <c r="F2140" s="67"/>
      <c r="G2140" s="38" t="e">
        <f t="shared" si="141"/>
        <v>#VALUE!</v>
      </c>
      <c r="H2140" s="39"/>
      <c r="I2140" s="21"/>
      <c r="J2140" s="21"/>
      <c r="L2140">
        <f>IF(SUM($B$3:B2139) + B2140 &gt; $J$25, IF(SUM($B$3:B2139) &lt; $J$25, $J$25 - SUM($B$3:B2139), 0), B2140)</f>
        <v>0</v>
      </c>
      <c r="M2140">
        <f t="shared" si="138"/>
        <v>0</v>
      </c>
    </row>
    <row r="2141" spans="1:13" x14ac:dyDescent="0.25">
      <c r="A2141" s="21">
        <v>2139</v>
      </c>
      <c r="B2141" s="37">
        <f>IFERROR(VLOOKUP(A2141,Inventory!$A$5:$B$5011, 2, FALSE),0)</f>
        <v>0</v>
      </c>
      <c r="C2141" s="66">
        <f t="shared" si="139"/>
        <v>0</v>
      </c>
      <c r="D2141" s="67"/>
      <c r="E2141" s="66" t="str">
        <f t="shared" si="140"/>
        <v/>
      </c>
      <c r="F2141" s="67"/>
      <c r="G2141" s="38" t="e">
        <f t="shared" si="141"/>
        <v>#VALUE!</v>
      </c>
      <c r="H2141" s="39"/>
      <c r="I2141" s="21"/>
      <c r="J2141" s="21"/>
      <c r="L2141">
        <f>IF(SUM($B$3:B2140) + B2141 &gt; $J$25, IF(SUM($B$3:B2140) &lt; $J$25, $J$25 - SUM($B$3:B2140), 0), B2141)</f>
        <v>0</v>
      </c>
      <c r="M2141">
        <f t="shared" si="138"/>
        <v>0</v>
      </c>
    </row>
    <row r="2142" spans="1:13" x14ac:dyDescent="0.25">
      <c r="A2142" s="21">
        <v>2140</v>
      </c>
      <c r="B2142" s="37">
        <f>IFERROR(VLOOKUP(A2142,Inventory!$A$5:$B$5011, 2, FALSE),0)</f>
        <v>0</v>
      </c>
      <c r="C2142" s="66">
        <f t="shared" si="139"/>
        <v>0</v>
      </c>
      <c r="D2142" s="67"/>
      <c r="E2142" s="66" t="str">
        <f t="shared" si="140"/>
        <v/>
      </c>
      <c r="F2142" s="67"/>
      <c r="G2142" s="38" t="e">
        <f t="shared" si="141"/>
        <v>#VALUE!</v>
      </c>
      <c r="H2142" s="39"/>
      <c r="I2142" s="21"/>
      <c r="J2142" s="21"/>
      <c r="L2142">
        <f>IF(SUM($B$3:B2141) + B2142 &gt; $J$25, IF(SUM($B$3:B2141) &lt; $J$25, $J$25 - SUM($B$3:B2141), 0), B2142)</f>
        <v>0</v>
      </c>
      <c r="M2142">
        <f t="shared" si="138"/>
        <v>0</v>
      </c>
    </row>
    <row r="2143" spans="1:13" x14ac:dyDescent="0.25">
      <c r="A2143" s="21">
        <v>2141</v>
      </c>
      <c r="B2143" s="37">
        <f>IFERROR(VLOOKUP(A2143,Inventory!$A$5:$B$5011, 2, FALSE),0)</f>
        <v>0</v>
      </c>
      <c r="C2143" s="66">
        <f t="shared" si="139"/>
        <v>0</v>
      </c>
      <c r="D2143" s="67"/>
      <c r="E2143" s="66" t="str">
        <f t="shared" si="140"/>
        <v/>
      </c>
      <c r="F2143" s="67"/>
      <c r="G2143" s="38" t="e">
        <f t="shared" si="141"/>
        <v>#VALUE!</v>
      </c>
      <c r="H2143" s="39"/>
      <c r="I2143" s="21"/>
      <c r="J2143" s="21"/>
      <c r="L2143">
        <f>IF(SUM($B$3:B2142) + B2143 &gt; $J$25, IF(SUM($B$3:B2142) &lt; $J$25, $J$25 - SUM($B$3:B2142), 0), B2143)</f>
        <v>0</v>
      </c>
      <c r="M2143">
        <f t="shared" si="138"/>
        <v>0</v>
      </c>
    </row>
    <row r="2144" spans="1:13" x14ac:dyDescent="0.25">
      <c r="A2144" s="21">
        <v>2142</v>
      </c>
      <c r="B2144" s="37">
        <f>IFERROR(VLOOKUP(A2144,Inventory!$A$5:$B$5011, 2, FALSE),0)</f>
        <v>0</v>
      </c>
      <c r="C2144" s="66">
        <f t="shared" si="139"/>
        <v>0</v>
      </c>
      <c r="D2144" s="67"/>
      <c r="E2144" s="66" t="str">
        <f t="shared" si="140"/>
        <v/>
      </c>
      <c r="F2144" s="67"/>
      <c r="G2144" s="38" t="e">
        <f t="shared" si="141"/>
        <v>#VALUE!</v>
      </c>
      <c r="H2144" s="39"/>
      <c r="I2144" s="21"/>
      <c r="J2144" s="21"/>
      <c r="L2144">
        <f>IF(SUM($B$3:B2143) + B2144 &gt; $J$25, IF(SUM($B$3:B2143) &lt; $J$25, $J$25 - SUM($B$3:B2143), 0), B2144)</f>
        <v>0</v>
      </c>
      <c r="M2144">
        <f t="shared" si="138"/>
        <v>0</v>
      </c>
    </row>
    <row r="2145" spans="1:13" x14ac:dyDescent="0.25">
      <c r="A2145" s="21">
        <v>2143</v>
      </c>
      <c r="B2145" s="37">
        <f>IFERROR(VLOOKUP(A2145,Inventory!$A$5:$B$5011, 2, FALSE),0)</f>
        <v>0</v>
      </c>
      <c r="C2145" s="66">
        <f t="shared" si="139"/>
        <v>0</v>
      </c>
      <c r="D2145" s="67"/>
      <c r="E2145" s="66" t="str">
        <f t="shared" si="140"/>
        <v/>
      </c>
      <c r="F2145" s="67"/>
      <c r="G2145" s="38" t="e">
        <f t="shared" si="141"/>
        <v>#VALUE!</v>
      </c>
      <c r="H2145" s="39"/>
      <c r="I2145" s="21"/>
      <c r="J2145" s="21"/>
      <c r="L2145">
        <f>IF(SUM($B$3:B2144) + B2145 &gt; $J$25, IF(SUM($B$3:B2144) &lt; $J$25, $J$25 - SUM($B$3:B2144), 0), B2145)</f>
        <v>0</v>
      </c>
      <c r="M2145">
        <f t="shared" si="138"/>
        <v>0</v>
      </c>
    </row>
    <row r="2146" spans="1:13" x14ac:dyDescent="0.25">
      <c r="A2146" s="21">
        <v>2144</v>
      </c>
      <c r="B2146" s="37">
        <f>IFERROR(VLOOKUP(A2146,Inventory!$A$5:$B$5011, 2, FALSE),0)</f>
        <v>0</v>
      </c>
      <c r="C2146" s="66">
        <f t="shared" si="139"/>
        <v>0</v>
      </c>
      <c r="D2146" s="67"/>
      <c r="E2146" s="66" t="str">
        <f t="shared" si="140"/>
        <v/>
      </c>
      <c r="F2146" s="67"/>
      <c r="G2146" s="38" t="e">
        <f t="shared" si="141"/>
        <v>#VALUE!</v>
      </c>
      <c r="H2146" s="39"/>
      <c r="I2146" s="21"/>
      <c r="J2146" s="21"/>
      <c r="L2146">
        <f>IF(SUM($B$3:B2145) + B2146 &gt; $J$25, IF(SUM($B$3:B2145) &lt; $J$25, $J$25 - SUM($B$3:B2145), 0), B2146)</f>
        <v>0</v>
      </c>
      <c r="M2146">
        <f t="shared" si="138"/>
        <v>0</v>
      </c>
    </row>
    <row r="2147" spans="1:13" x14ac:dyDescent="0.25">
      <c r="A2147" s="21">
        <v>2145</v>
      </c>
      <c r="B2147" s="37">
        <f>IFERROR(VLOOKUP(A2147,Inventory!$A$5:$B$5011, 2, FALSE),0)</f>
        <v>0</v>
      </c>
      <c r="C2147" s="66">
        <f t="shared" si="139"/>
        <v>0</v>
      </c>
      <c r="D2147" s="67"/>
      <c r="E2147" s="66" t="str">
        <f t="shared" si="140"/>
        <v/>
      </c>
      <c r="F2147" s="67"/>
      <c r="G2147" s="38" t="e">
        <f t="shared" si="141"/>
        <v>#VALUE!</v>
      </c>
      <c r="H2147" s="39"/>
      <c r="I2147" s="21"/>
      <c r="J2147" s="21"/>
      <c r="L2147">
        <f>IF(SUM($B$3:B2146) + B2147 &gt; $J$25, IF(SUM($B$3:B2146) &lt; $J$25, $J$25 - SUM($B$3:B2146), 0), B2147)</f>
        <v>0</v>
      </c>
      <c r="M2147">
        <f t="shared" si="138"/>
        <v>0</v>
      </c>
    </row>
    <row r="2148" spans="1:13" x14ac:dyDescent="0.25">
      <c r="A2148" s="21">
        <v>2146</v>
      </c>
      <c r="B2148" s="37">
        <f>IFERROR(VLOOKUP(A2148,Inventory!$A$5:$B$5011, 2, FALSE),0)</f>
        <v>0</v>
      </c>
      <c r="C2148" s="66">
        <f t="shared" si="139"/>
        <v>0</v>
      </c>
      <c r="D2148" s="67"/>
      <c r="E2148" s="66" t="str">
        <f t="shared" si="140"/>
        <v/>
      </c>
      <c r="F2148" s="67"/>
      <c r="G2148" s="38" t="e">
        <f t="shared" si="141"/>
        <v>#VALUE!</v>
      </c>
      <c r="H2148" s="39"/>
      <c r="I2148" s="21"/>
      <c r="J2148" s="21"/>
      <c r="L2148">
        <f>IF(SUM($B$3:B2147) + B2148 &gt; $J$25, IF(SUM($B$3:B2147) &lt; $J$25, $J$25 - SUM($B$3:B2147), 0), B2148)</f>
        <v>0</v>
      </c>
      <c r="M2148">
        <f t="shared" si="138"/>
        <v>0</v>
      </c>
    </row>
    <row r="2149" spans="1:13" x14ac:dyDescent="0.25">
      <c r="A2149" s="21">
        <v>2147</v>
      </c>
      <c r="B2149" s="37">
        <f>IFERROR(VLOOKUP(A2149,Inventory!$A$5:$B$5011, 2, FALSE),0)</f>
        <v>0</v>
      </c>
      <c r="C2149" s="66">
        <f t="shared" si="139"/>
        <v>0</v>
      </c>
      <c r="D2149" s="67"/>
      <c r="E2149" s="66" t="str">
        <f t="shared" si="140"/>
        <v/>
      </c>
      <c r="F2149" s="67"/>
      <c r="G2149" s="38" t="e">
        <f t="shared" si="141"/>
        <v>#VALUE!</v>
      </c>
      <c r="H2149" s="39"/>
      <c r="I2149" s="21"/>
      <c r="J2149" s="21"/>
      <c r="L2149">
        <f>IF(SUM($B$3:B2148) + B2149 &gt; $J$25, IF(SUM($B$3:B2148) &lt; $J$25, $J$25 - SUM($B$3:B2148), 0), B2149)</f>
        <v>0</v>
      </c>
      <c r="M2149">
        <f t="shared" si="138"/>
        <v>0</v>
      </c>
    </row>
    <row r="2150" spans="1:13" x14ac:dyDescent="0.25">
      <c r="A2150" s="21">
        <v>2148</v>
      </c>
      <c r="B2150" s="37">
        <f>IFERROR(VLOOKUP(A2150,Inventory!$A$5:$B$5011, 2, FALSE),0)</f>
        <v>0</v>
      </c>
      <c r="C2150" s="66">
        <f t="shared" si="139"/>
        <v>0</v>
      </c>
      <c r="D2150" s="67"/>
      <c r="E2150" s="66" t="str">
        <f t="shared" si="140"/>
        <v/>
      </c>
      <c r="F2150" s="67"/>
      <c r="G2150" s="38" t="e">
        <f t="shared" si="141"/>
        <v>#VALUE!</v>
      </c>
      <c r="H2150" s="39"/>
      <c r="I2150" s="21"/>
      <c r="J2150" s="21"/>
      <c r="L2150">
        <f>IF(SUM($B$3:B2149) + B2150 &gt; $J$25, IF(SUM($B$3:B2149) &lt; $J$25, $J$25 - SUM($B$3:B2149), 0), B2150)</f>
        <v>0</v>
      </c>
      <c r="M2150">
        <f t="shared" si="138"/>
        <v>0</v>
      </c>
    </row>
    <row r="2151" spans="1:13" x14ac:dyDescent="0.25">
      <c r="A2151" s="21">
        <v>2149</v>
      </c>
      <c r="B2151" s="37">
        <f>IFERROR(VLOOKUP(A2151,Inventory!$A$5:$B$5011, 2, FALSE),0)</f>
        <v>0</v>
      </c>
      <c r="C2151" s="66">
        <f t="shared" si="139"/>
        <v>0</v>
      </c>
      <c r="D2151" s="67"/>
      <c r="E2151" s="66" t="str">
        <f t="shared" si="140"/>
        <v/>
      </c>
      <c r="F2151" s="67"/>
      <c r="G2151" s="38" t="e">
        <f t="shared" si="141"/>
        <v>#VALUE!</v>
      </c>
      <c r="H2151" s="39"/>
      <c r="I2151" s="21"/>
      <c r="J2151" s="21"/>
      <c r="L2151">
        <f>IF(SUM($B$3:B2150) + B2151 &gt; $J$25, IF(SUM($B$3:B2150) &lt; $J$25, $J$25 - SUM($B$3:B2150), 0), B2151)</f>
        <v>0</v>
      </c>
      <c r="M2151">
        <f t="shared" si="138"/>
        <v>0</v>
      </c>
    </row>
    <row r="2152" spans="1:13" x14ac:dyDescent="0.25">
      <c r="A2152" s="21">
        <v>2150</v>
      </c>
      <c r="B2152" s="37">
        <f>IFERROR(VLOOKUP(A2152,Inventory!$A$5:$B$5011, 2, FALSE),0)</f>
        <v>0</v>
      </c>
      <c r="C2152" s="66">
        <f t="shared" si="139"/>
        <v>0</v>
      </c>
      <c r="D2152" s="67"/>
      <c r="E2152" s="66" t="str">
        <f t="shared" si="140"/>
        <v/>
      </c>
      <c r="F2152" s="67"/>
      <c r="G2152" s="38" t="e">
        <f t="shared" si="141"/>
        <v>#VALUE!</v>
      </c>
      <c r="H2152" s="39"/>
      <c r="I2152" s="21"/>
      <c r="J2152" s="21"/>
      <c r="L2152">
        <f>IF(SUM($B$3:B2151) + B2152 &gt; $J$25, IF(SUM($B$3:B2151) &lt; $J$25, $J$25 - SUM($B$3:B2151), 0), B2152)</f>
        <v>0</v>
      </c>
      <c r="M2152">
        <f t="shared" si="138"/>
        <v>0</v>
      </c>
    </row>
    <row r="2153" spans="1:13" x14ac:dyDescent="0.25">
      <c r="A2153" s="21">
        <v>2151</v>
      </c>
      <c r="B2153" s="37">
        <f>IFERROR(VLOOKUP(A2153,Inventory!$A$5:$B$5011, 2, FALSE),0)</f>
        <v>0</v>
      </c>
      <c r="C2153" s="66">
        <f t="shared" si="139"/>
        <v>0</v>
      </c>
      <c r="D2153" s="67"/>
      <c r="E2153" s="66" t="str">
        <f t="shared" si="140"/>
        <v/>
      </c>
      <c r="F2153" s="67"/>
      <c r="G2153" s="38" t="e">
        <f t="shared" si="141"/>
        <v>#VALUE!</v>
      </c>
      <c r="H2153" s="39"/>
      <c r="I2153" s="21"/>
      <c r="J2153" s="21"/>
      <c r="L2153">
        <f>IF(SUM($B$3:B2152) + B2153 &gt; $J$25, IF(SUM($B$3:B2152) &lt; $J$25, $J$25 - SUM($B$3:B2152), 0), B2153)</f>
        <v>0</v>
      </c>
      <c r="M2153">
        <f t="shared" si="138"/>
        <v>0</v>
      </c>
    </row>
    <row r="2154" spans="1:13" x14ac:dyDescent="0.25">
      <c r="A2154" s="21">
        <v>2152</v>
      </c>
      <c r="B2154" s="37">
        <f>IFERROR(VLOOKUP(A2154,Inventory!$A$5:$B$5011, 2, FALSE),0)</f>
        <v>0</v>
      </c>
      <c r="C2154" s="66">
        <f t="shared" si="139"/>
        <v>0</v>
      </c>
      <c r="D2154" s="67"/>
      <c r="E2154" s="66" t="str">
        <f t="shared" si="140"/>
        <v/>
      </c>
      <c r="F2154" s="67"/>
      <c r="G2154" s="38" t="e">
        <f t="shared" si="141"/>
        <v>#VALUE!</v>
      </c>
      <c r="H2154" s="39"/>
      <c r="I2154" s="21"/>
      <c r="J2154" s="21"/>
      <c r="L2154">
        <f>IF(SUM($B$3:B2153) + B2154 &gt; $J$25, IF(SUM($B$3:B2153) &lt; $J$25, $J$25 - SUM($B$3:B2153), 0), B2154)</f>
        <v>0</v>
      </c>
      <c r="M2154">
        <f t="shared" si="138"/>
        <v>0</v>
      </c>
    </row>
    <row r="2155" spans="1:13" x14ac:dyDescent="0.25">
      <c r="A2155" s="21">
        <v>2153</v>
      </c>
      <c r="B2155" s="37">
        <f>IFERROR(VLOOKUP(A2155,Inventory!$A$5:$B$5011, 2, FALSE),0)</f>
        <v>0</v>
      </c>
      <c r="C2155" s="66">
        <f t="shared" si="139"/>
        <v>0</v>
      </c>
      <c r="D2155" s="67"/>
      <c r="E2155" s="66" t="str">
        <f t="shared" si="140"/>
        <v/>
      </c>
      <c r="F2155" s="67"/>
      <c r="G2155" s="38" t="e">
        <f t="shared" si="141"/>
        <v>#VALUE!</v>
      </c>
      <c r="H2155" s="39"/>
      <c r="I2155" s="21"/>
      <c r="J2155" s="21"/>
      <c r="L2155">
        <f>IF(SUM($B$3:B2154) + B2155 &gt; $J$25, IF(SUM($B$3:B2154) &lt; $J$25, $J$25 - SUM($B$3:B2154), 0), B2155)</f>
        <v>0</v>
      </c>
      <c r="M2155">
        <f t="shared" si="138"/>
        <v>0</v>
      </c>
    </row>
    <row r="2156" spans="1:13" x14ac:dyDescent="0.25">
      <c r="A2156" s="21">
        <v>2154</v>
      </c>
      <c r="B2156" s="37">
        <f>IFERROR(VLOOKUP(A2156,Inventory!$A$5:$B$5011, 2, FALSE),0)</f>
        <v>0</v>
      </c>
      <c r="C2156" s="66">
        <f t="shared" si="139"/>
        <v>0</v>
      </c>
      <c r="D2156" s="67"/>
      <c r="E2156" s="66" t="str">
        <f t="shared" si="140"/>
        <v/>
      </c>
      <c r="F2156" s="67"/>
      <c r="G2156" s="38" t="e">
        <f t="shared" si="141"/>
        <v>#VALUE!</v>
      </c>
      <c r="H2156" s="39"/>
      <c r="I2156" s="21"/>
      <c r="J2156" s="21"/>
      <c r="L2156">
        <f>IF(SUM($B$3:B2155) + B2156 &gt; $J$25, IF(SUM($B$3:B2155) &lt; $J$25, $J$25 - SUM($B$3:B2155), 0), B2156)</f>
        <v>0</v>
      </c>
      <c r="M2156">
        <f t="shared" si="138"/>
        <v>0</v>
      </c>
    </row>
    <row r="2157" spans="1:13" x14ac:dyDescent="0.25">
      <c r="A2157" s="21">
        <v>2155</v>
      </c>
      <c r="B2157" s="37">
        <f>IFERROR(VLOOKUP(A2157,Inventory!$A$5:$B$5011, 2, FALSE),0)</f>
        <v>0</v>
      </c>
      <c r="C2157" s="66">
        <f t="shared" si="139"/>
        <v>0</v>
      </c>
      <c r="D2157" s="67"/>
      <c r="E2157" s="66" t="str">
        <f t="shared" si="140"/>
        <v/>
      </c>
      <c r="F2157" s="67"/>
      <c r="G2157" s="38" t="e">
        <f t="shared" si="141"/>
        <v>#VALUE!</v>
      </c>
      <c r="H2157" s="39"/>
      <c r="I2157" s="21"/>
      <c r="J2157" s="21"/>
      <c r="L2157">
        <f>IF(SUM($B$3:B2156) + B2157 &gt; $J$25, IF(SUM($B$3:B2156) &lt; $J$25, $J$25 - SUM($B$3:B2156), 0), B2157)</f>
        <v>0</v>
      </c>
      <c r="M2157">
        <f t="shared" si="138"/>
        <v>0</v>
      </c>
    </row>
    <row r="2158" spans="1:13" x14ac:dyDescent="0.25">
      <c r="A2158" s="21">
        <v>2156</v>
      </c>
      <c r="B2158" s="37">
        <f>IFERROR(VLOOKUP(A2158,Inventory!$A$5:$B$5011, 2, FALSE),0)</f>
        <v>0</v>
      </c>
      <c r="C2158" s="66">
        <f t="shared" si="139"/>
        <v>0</v>
      </c>
      <c r="D2158" s="67"/>
      <c r="E2158" s="66" t="str">
        <f t="shared" si="140"/>
        <v/>
      </c>
      <c r="F2158" s="67"/>
      <c r="G2158" s="38" t="e">
        <f t="shared" si="141"/>
        <v>#VALUE!</v>
      </c>
      <c r="H2158" s="39"/>
      <c r="I2158" s="21"/>
      <c r="J2158" s="21"/>
      <c r="L2158">
        <f>IF(SUM($B$3:B2157) + B2158 &gt; $J$25, IF(SUM($B$3:B2157) &lt; $J$25, $J$25 - SUM($B$3:B2157), 0), B2158)</f>
        <v>0</v>
      </c>
      <c r="M2158">
        <f t="shared" si="138"/>
        <v>0</v>
      </c>
    </row>
    <row r="2159" spans="1:13" x14ac:dyDescent="0.25">
      <c r="A2159" s="21">
        <v>2157</v>
      </c>
      <c r="B2159" s="37">
        <f>IFERROR(VLOOKUP(A2159,Inventory!$A$5:$B$5011, 2, FALSE),0)</f>
        <v>0</v>
      </c>
      <c r="C2159" s="66">
        <f t="shared" si="139"/>
        <v>0</v>
      </c>
      <c r="D2159" s="67"/>
      <c r="E2159" s="66" t="str">
        <f t="shared" si="140"/>
        <v/>
      </c>
      <c r="F2159" s="67"/>
      <c r="G2159" s="38" t="e">
        <f t="shared" si="141"/>
        <v>#VALUE!</v>
      </c>
      <c r="H2159" s="39"/>
      <c r="I2159" s="21"/>
      <c r="J2159" s="21"/>
      <c r="L2159">
        <f>IF(SUM($B$3:B2158) + B2159 &gt; $J$25, IF(SUM($B$3:B2158) &lt; $J$25, $J$25 - SUM($B$3:B2158), 0), B2159)</f>
        <v>0</v>
      </c>
      <c r="M2159">
        <f t="shared" si="138"/>
        <v>0</v>
      </c>
    </row>
    <row r="2160" spans="1:13" x14ac:dyDescent="0.25">
      <c r="A2160" s="21">
        <v>2158</v>
      </c>
      <c r="B2160" s="37">
        <f>IFERROR(VLOOKUP(A2160,Inventory!$A$5:$B$5011, 2, FALSE),0)</f>
        <v>0</v>
      </c>
      <c r="C2160" s="66">
        <f t="shared" si="139"/>
        <v>0</v>
      </c>
      <c r="D2160" s="67"/>
      <c r="E2160" s="66" t="str">
        <f t="shared" si="140"/>
        <v/>
      </c>
      <c r="F2160" s="67"/>
      <c r="G2160" s="38" t="e">
        <f t="shared" si="141"/>
        <v>#VALUE!</v>
      </c>
      <c r="H2160" s="39"/>
      <c r="I2160" s="21"/>
      <c r="J2160" s="21"/>
      <c r="L2160">
        <f>IF(SUM($B$3:B2159) + B2160 &gt; $J$25, IF(SUM($B$3:B2159) &lt; $J$25, $J$25 - SUM($B$3:B2159), 0), B2160)</f>
        <v>0</v>
      </c>
      <c r="M2160">
        <f t="shared" si="138"/>
        <v>0</v>
      </c>
    </row>
    <row r="2161" spans="1:13" x14ac:dyDescent="0.25">
      <c r="A2161" s="21">
        <v>2159</v>
      </c>
      <c r="B2161" s="37">
        <f>IFERROR(VLOOKUP(A2161,Inventory!$A$5:$B$5011, 2, FALSE),0)</f>
        <v>0</v>
      </c>
      <c r="C2161" s="66">
        <f t="shared" si="139"/>
        <v>0</v>
      </c>
      <c r="D2161" s="67"/>
      <c r="E2161" s="66" t="str">
        <f t="shared" si="140"/>
        <v/>
      </c>
      <c r="F2161" s="67"/>
      <c r="G2161" s="38" t="e">
        <f t="shared" si="141"/>
        <v>#VALUE!</v>
      </c>
      <c r="H2161" s="39"/>
      <c r="I2161" s="21"/>
      <c r="J2161" s="21"/>
      <c r="L2161">
        <f>IF(SUM($B$3:B2160) + B2161 &gt; $J$25, IF(SUM($B$3:B2160) &lt; $J$25, $J$25 - SUM($B$3:B2160), 0), B2161)</f>
        <v>0</v>
      </c>
      <c r="M2161">
        <f t="shared" si="138"/>
        <v>0</v>
      </c>
    </row>
    <row r="2162" spans="1:13" x14ac:dyDescent="0.25">
      <c r="A2162" s="21">
        <v>2160</v>
      </c>
      <c r="B2162" s="37">
        <f>IFERROR(VLOOKUP(A2162,Inventory!$A$5:$B$5011, 2, FALSE),0)</f>
        <v>0</v>
      </c>
      <c r="C2162" s="66">
        <f t="shared" si="139"/>
        <v>0</v>
      </c>
      <c r="D2162" s="67"/>
      <c r="E2162" s="66" t="str">
        <f t="shared" si="140"/>
        <v/>
      </c>
      <c r="F2162" s="67"/>
      <c r="G2162" s="38" t="e">
        <f t="shared" si="141"/>
        <v>#VALUE!</v>
      </c>
      <c r="H2162" s="39"/>
      <c r="I2162" s="21"/>
      <c r="J2162" s="21"/>
      <c r="L2162">
        <f>IF(SUM($B$3:B2161) + B2162 &gt; $J$25, IF(SUM($B$3:B2161) &lt; $J$25, $J$25 - SUM($B$3:B2161), 0), B2162)</f>
        <v>0</v>
      </c>
      <c r="M2162">
        <f t="shared" si="138"/>
        <v>0</v>
      </c>
    </row>
    <row r="2163" spans="1:13" x14ac:dyDescent="0.25">
      <c r="A2163" s="21">
        <v>2161</v>
      </c>
      <c r="B2163" s="37">
        <f>IFERROR(VLOOKUP(A2163,Inventory!$A$5:$B$5011, 2, FALSE),0)</f>
        <v>0</v>
      </c>
      <c r="C2163" s="66">
        <f t="shared" si="139"/>
        <v>0</v>
      </c>
      <c r="D2163" s="67"/>
      <c r="E2163" s="66" t="str">
        <f t="shared" si="140"/>
        <v/>
      </c>
      <c r="F2163" s="67"/>
      <c r="G2163" s="38" t="e">
        <f t="shared" si="141"/>
        <v>#VALUE!</v>
      </c>
      <c r="H2163" s="39"/>
      <c r="I2163" s="21"/>
      <c r="J2163" s="21"/>
      <c r="L2163">
        <f>IF(SUM($B$3:B2162) + B2163 &gt; $J$25, IF(SUM($B$3:B2162) &lt; $J$25, $J$25 - SUM($B$3:B2162), 0), B2163)</f>
        <v>0</v>
      </c>
      <c r="M2163">
        <f t="shared" si="138"/>
        <v>0</v>
      </c>
    </row>
    <row r="2164" spans="1:13" x14ac:dyDescent="0.25">
      <c r="A2164" s="21">
        <v>2162</v>
      </c>
      <c r="B2164" s="37">
        <f>IFERROR(VLOOKUP(A2164,Inventory!$A$5:$B$5011, 2, FALSE),0)</f>
        <v>0</v>
      </c>
      <c r="C2164" s="66">
        <f t="shared" si="139"/>
        <v>0</v>
      </c>
      <c r="D2164" s="67"/>
      <c r="E2164" s="66" t="str">
        <f t="shared" si="140"/>
        <v/>
      </c>
      <c r="F2164" s="67"/>
      <c r="G2164" s="38" t="e">
        <f t="shared" si="141"/>
        <v>#VALUE!</v>
      </c>
      <c r="H2164" s="39"/>
      <c r="I2164" s="21"/>
      <c r="J2164" s="21"/>
      <c r="L2164">
        <f>IF(SUM($B$3:B2163) + B2164 &gt; $J$25, IF(SUM($B$3:B2163) &lt; $J$25, $J$25 - SUM($B$3:B2163), 0), B2164)</f>
        <v>0</v>
      </c>
      <c r="M2164">
        <f t="shared" si="138"/>
        <v>0</v>
      </c>
    </row>
    <row r="2165" spans="1:13" x14ac:dyDescent="0.25">
      <c r="A2165" s="21">
        <v>2163</v>
      </c>
      <c r="B2165" s="37">
        <f>IFERROR(VLOOKUP(A2165,Inventory!$A$5:$B$5011, 2, FALSE),0)</f>
        <v>0</v>
      </c>
      <c r="C2165" s="66">
        <f t="shared" si="139"/>
        <v>0</v>
      </c>
      <c r="D2165" s="67"/>
      <c r="E2165" s="66" t="str">
        <f t="shared" si="140"/>
        <v/>
      </c>
      <c r="F2165" s="67"/>
      <c r="G2165" s="38" t="e">
        <f t="shared" si="141"/>
        <v>#VALUE!</v>
      </c>
      <c r="H2165" s="39"/>
      <c r="I2165" s="21"/>
      <c r="J2165" s="21"/>
      <c r="L2165">
        <f>IF(SUM($B$3:B2164) + B2165 &gt; $J$25, IF(SUM($B$3:B2164) &lt; $J$25, $J$25 - SUM($B$3:B2164), 0), B2165)</f>
        <v>0</v>
      </c>
      <c r="M2165">
        <f t="shared" si="138"/>
        <v>0</v>
      </c>
    </row>
    <row r="2166" spans="1:13" x14ac:dyDescent="0.25">
      <c r="A2166" s="21">
        <v>2164</v>
      </c>
      <c r="B2166" s="37">
        <f>IFERROR(VLOOKUP(A2166,Inventory!$A$5:$B$5011, 2, FALSE),0)</f>
        <v>0</v>
      </c>
      <c r="C2166" s="66">
        <f t="shared" si="139"/>
        <v>0</v>
      </c>
      <c r="D2166" s="67"/>
      <c r="E2166" s="66" t="str">
        <f t="shared" si="140"/>
        <v/>
      </c>
      <c r="F2166" s="67"/>
      <c r="G2166" s="38" t="e">
        <f t="shared" si="141"/>
        <v>#VALUE!</v>
      </c>
      <c r="H2166" s="39"/>
      <c r="I2166" s="21"/>
      <c r="J2166" s="21"/>
      <c r="L2166">
        <f>IF(SUM($B$3:B2165) + B2166 &gt; $J$25, IF(SUM($B$3:B2165) &lt; $J$25, $J$25 - SUM($B$3:B2165), 0), B2166)</f>
        <v>0</v>
      </c>
      <c r="M2166">
        <f t="shared" si="138"/>
        <v>0</v>
      </c>
    </row>
    <row r="2167" spans="1:13" x14ac:dyDescent="0.25">
      <c r="A2167" s="21">
        <v>2165</v>
      </c>
      <c r="B2167" s="37">
        <f>IFERROR(VLOOKUP(A2167,Inventory!$A$5:$B$5011, 2, FALSE),0)</f>
        <v>0</v>
      </c>
      <c r="C2167" s="66">
        <f t="shared" si="139"/>
        <v>0</v>
      </c>
      <c r="D2167" s="67"/>
      <c r="E2167" s="66" t="str">
        <f t="shared" si="140"/>
        <v/>
      </c>
      <c r="F2167" s="67"/>
      <c r="G2167" s="38" t="e">
        <f t="shared" si="141"/>
        <v>#VALUE!</v>
      </c>
      <c r="H2167" s="39"/>
      <c r="I2167" s="21"/>
      <c r="J2167" s="21"/>
      <c r="L2167">
        <f>IF(SUM($B$3:B2166) + B2167 &gt; $J$25, IF(SUM($B$3:B2166) &lt; $J$25, $J$25 - SUM($B$3:B2166), 0), B2167)</f>
        <v>0</v>
      </c>
      <c r="M2167">
        <f t="shared" si="138"/>
        <v>0</v>
      </c>
    </row>
    <row r="2168" spans="1:13" x14ac:dyDescent="0.25">
      <c r="A2168" s="21">
        <v>2166</v>
      </c>
      <c r="B2168" s="37">
        <f>IFERROR(VLOOKUP(A2168,Inventory!$A$5:$B$5011, 2, FALSE),0)</f>
        <v>0</v>
      </c>
      <c r="C2168" s="66">
        <f t="shared" si="139"/>
        <v>0</v>
      </c>
      <c r="D2168" s="67"/>
      <c r="E2168" s="66" t="str">
        <f t="shared" si="140"/>
        <v/>
      </c>
      <c r="F2168" s="67"/>
      <c r="G2168" s="38" t="e">
        <f t="shared" si="141"/>
        <v>#VALUE!</v>
      </c>
      <c r="H2168" s="39"/>
      <c r="I2168" s="21"/>
      <c r="J2168" s="21"/>
      <c r="L2168">
        <f>IF(SUM($B$3:B2167) + B2168 &gt; $J$25, IF(SUM($B$3:B2167) &lt; $J$25, $J$25 - SUM($B$3:B2167), 0), B2168)</f>
        <v>0</v>
      </c>
      <c r="M2168">
        <f t="shared" si="138"/>
        <v>0</v>
      </c>
    </row>
    <row r="2169" spans="1:13" x14ac:dyDescent="0.25">
      <c r="A2169" s="21">
        <v>2167</v>
      </c>
      <c r="B2169" s="37">
        <f>IFERROR(VLOOKUP(A2169,Inventory!$A$5:$B$5011, 2, FALSE),0)</f>
        <v>0</v>
      </c>
      <c r="C2169" s="66">
        <f t="shared" si="139"/>
        <v>0</v>
      </c>
      <c r="D2169" s="67"/>
      <c r="E2169" s="66" t="str">
        <f t="shared" si="140"/>
        <v/>
      </c>
      <c r="F2169" s="67"/>
      <c r="G2169" s="38" t="e">
        <f t="shared" si="141"/>
        <v>#VALUE!</v>
      </c>
      <c r="H2169" s="39"/>
      <c r="I2169" s="21"/>
      <c r="J2169" s="21"/>
      <c r="L2169">
        <f>IF(SUM($B$3:B2168) + B2169 &gt; $J$25, IF(SUM($B$3:B2168) &lt; $J$25, $J$25 - SUM($B$3:B2168), 0), B2169)</f>
        <v>0</v>
      </c>
      <c r="M2169">
        <f t="shared" si="138"/>
        <v>0</v>
      </c>
    </row>
    <row r="2170" spans="1:13" x14ac:dyDescent="0.25">
      <c r="A2170" s="21">
        <v>2168</v>
      </c>
      <c r="B2170" s="37">
        <f>IFERROR(VLOOKUP(A2170,Inventory!$A$5:$B$5011, 2, FALSE),0)</f>
        <v>0</v>
      </c>
      <c r="C2170" s="66">
        <f t="shared" si="139"/>
        <v>0</v>
      </c>
      <c r="D2170" s="67"/>
      <c r="E2170" s="66" t="str">
        <f t="shared" si="140"/>
        <v/>
      </c>
      <c r="F2170" s="67"/>
      <c r="G2170" s="38" t="e">
        <f t="shared" si="141"/>
        <v>#VALUE!</v>
      </c>
      <c r="H2170" s="39"/>
      <c r="I2170" s="21"/>
      <c r="J2170" s="21"/>
      <c r="L2170">
        <f>IF(SUM($B$3:B2169) + B2170 &gt; $J$25, IF(SUM($B$3:B2169) &lt; $J$25, $J$25 - SUM($B$3:B2169), 0), B2170)</f>
        <v>0</v>
      </c>
      <c r="M2170">
        <f t="shared" si="138"/>
        <v>0</v>
      </c>
    </row>
    <row r="2171" spans="1:13" x14ac:dyDescent="0.25">
      <c r="A2171" s="21">
        <v>2169</v>
      </c>
      <c r="B2171" s="37">
        <f>IFERROR(VLOOKUP(A2171,Inventory!$A$5:$B$5011, 2, FALSE),0)</f>
        <v>0</v>
      </c>
      <c r="C2171" s="66">
        <f t="shared" si="139"/>
        <v>0</v>
      </c>
      <c r="D2171" s="67"/>
      <c r="E2171" s="66" t="str">
        <f t="shared" si="140"/>
        <v/>
      </c>
      <c r="F2171" s="67"/>
      <c r="G2171" s="38" t="e">
        <f t="shared" si="141"/>
        <v>#VALUE!</v>
      </c>
      <c r="H2171" s="39"/>
      <c r="I2171" s="21"/>
      <c r="J2171" s="21"/>
      <c r="L2171">
        <f>IF(SUM($B$3:B2170) + B2171 &gt; $J$25, IF(SUM($B$3:B2170) &lt; $J$25, $J$25 - SUM($B$3:B2170), 0), B2171)</f>
        <v>0</v>
      </c>
      <c r="M2171">
        <f t="shared" si="138"/>
        <v>0</v>
      </c>
    </row>
    <row r="2172" spans="1:13" x14ac:dyDescent="0.25">
      <c r="A2172" s="21">
        <v>2170</v>
      </c>
      <c r="B2172" s="37">
        <f>IFERROR(VLOOKUP(A2172,Inventory!$A$5:$B$5011, 2, FALSE),0)</f>
        <v>0</v>
      </c>
      <c r="C2172" s="66">
        <f t="shared" si="139"/>
        <v>0</v>
      </c>
      <c r="D2172" s="67"/>
      <c r="E2172" s="66" t="str">
        <f t="shared" si="140"/>
        <v/>
      </c>
      <c r="F2172" s="67"/>
      <c r="G2172" s="38" t="e">
        <f t="shared" si="141"/>
        <v>#VALUE!</v>
      </c>
      <c r="H2172" s="39"/>
      <c r="I2172" s="21"/>
      <c r="J2172" s="21"/>
      <c r="L2172">
        <f>IF(SUM($B$3:B2171) + B2172 &gt; $J$25, IF(SUM($B$3:B2171) &lt; $J$25, $J$25 - SUM($B$3:B2171), 0), B2172)</f>
        <v>0</v>
      </c>
      <c r="M2172">
        <f t="shared" si="138"/>
        <v>0</v>
      </c>
    </row>
    <row r="2173" spans="1:13" x14ac:dyDescent="0.25">
      <c r="A2173" s="21">
        <v>2171</v>
      </c>
      <c r="B2173" s="37">
        <f>IFERROR(VLOOKUP(A2173,Inventory!$A$5:$B$5011, 2, FALSE),0)</f>
        <v>0</v>
      </c>
      <c r="C2173" s="66">
        <f t="shared" si="139"/>
        <v>0</v>
      </c>
      <c r="D2173" s="67"/>
      <c r="E2173" s="66" t="str">
        <f t="shared" si="140"/>
        <v/>
      </c>
      <c r="F2173" s="67"/>
      <c r="G2173" s="38" t="e">
        <f t="shared" si="141"/>
        <v>#VALUE!</v>
      </c>
      <c r="H2173" s="39"/>
      <c r="I2173" s="21"/>
      <c r="J2173" s="21"/>
      <c r="L2173">
        <f>IF(SUM($B$3:B2172) + B2173 &gt; $J$25, IF(SUM($B$3:B2172) &lt; $J$25, $J$25 - SUM($B$3:B2172), 0), B2173)</f>
        <v>0</v>
      </c>
      <c r="M2173">
        <f t="shared" si="138"/>
        <v>0</v>
      </c>
    </row>
    <row r="2174" spans="1:13" x14ac:dyDescent="0.25">
      <c r="A2174" s="21">
        <v>2172</v>
      </c>
      <c r="B2174" s="37">
        <f>IFERROR(VLOOKUP(A2174,Inventory!$A$5:$B$5011, 2, FALSE),0)</f>
        <v>0</v>
      </c>
      <c r="C2174" s="66">
        <f t="shared" si="139"/>
        <v>0</v>
      </c>
      <c r="D2174" s="67"/>
      <c r="E2174" s="66" t="str">
        <f t="shared" si="140"/>
        <v/>
      </c>
      <c r="F2174" s="67"/>
      <c r="G2174" s="38" t="e">
        <f t="shared" si="141"/>
        <v>#VALUE!</v>
      </c>
      <c r="H2174" s="39"/>
      <c r="I2174" s="21"/>
      <c r="J2174" s="21"/>
      <c r="L2174">
        <f>IF(SUM($B$3:B2173) + B2174 &gt; $J$25, IF(SUM($B$3:B2173) &lt; $J$25, $J$25 - SUM($B$3:B2173), 0), B2174)</f>
        <v>0</v>
      </c>
      <c r="M2174">
        <f t="shared" si="138"/>
        <v>0</v>
      </c>
    </row>
    <row r="2175" spans="1:13" x14ac:dyDescent="0.25">
      <c r="A2175" s="21">
        <v>2173</v>
      </c>
      <c r="B2175" s="37">
        <f>IFERROR(VLOOKUP(A2175,Inventory!$A$5:$B$5011, 2, FALSE),0)</f>
        <v>0</v>
      </c>
      <c r="C2175" s="66">
        <f t="shared" si="139"/>
        <v>0</v>
      </c>
      <c r="D2175" s="67"/>
      <c r="E2175" s="66" t="str">
        <f t="shared" si="140"/>
        <v/>
      </c>
      <c r="F2175" s="67"/>
      <c r="G2175" s="38" t="e">
        <f t="shared" si="141"/>
        <v>#VALUE!</v>
      </c>
      <c r="H2175" s="39"/>
      <c r="I2175" s="21"/>
      <c r="J2175" s="21"/>
      <c r="L2175">
        <f>IF(SUM($B$3:B2174) + B2175 &gt; $J$25, IF(SUM($B$3:B2174) &lt; $J$25, $J$25 - SUM($B$3:B2174), 0), B2175)</f>
        <v>0</v>
      </c>
      <c r="M2175">
        <f t="shared" si="138"/>
        <v>0</v>
      </c>
    </row>
    <row r="2176" spans="1:13" x14ac:dyDescent="0.25">
      <c r="A2176" s="21">
        <v>2174</v>
      </c>
      <c r="B2176" s="37">
        <f>IFERROR(VLOOKUP(A2176,Inventory!$A$5:$B$5011, 2, FALSE),0)</f>
        <v>0</v>
      </c>
      <c r="C2176" s="66">
        <f t="shared" si="139"/>
        <v>0</v>
      </c>
      <c r="D2176" s="67"/>
      <c r="E2176" s="66" t="str">
        <f t="shared" si="140"/>
        <v/>
      </c>
      <c r="F2176" s="67"/>
      <c r="G2176" s="38" t="e">
        <f t="shared" si="141"/>
        <v>#VALUE!</v>
      </c>
      <c r="H2176" s="39"/>
      <c r="I2176" s="21"/>
      <c r="J2176" s="21"/>
      <c r="L2176">
        <f>IF(SUM($B$3:B2175) + B2176 &gt; $J$25, IF(SUM($B$3:B2175) &lt; $J$25, $J$25 - SUM($B$3:B2175), 0), B2176)</f>
        <v>0</v>
      </c>
      <c r="M2176">
        <f t="shared" si="138"/>
        <v>0</v>
      </c>
    </row>
    <row r="2177" spans="1:13" x14ac:dyDescent="0.25">
      <c r="A2177" s="21">
        <v>2175</v>
      </c>
      <c r="B2177" s="37">
        <f>IFERROR(VLOOKUP(A2177,Inventory!$A$5:$B$5011, 2, FALSE),0)</f>
        <v>0</v>
      </c>
      <c r="C2177" s="66">
        <f t="shared" si="139"/>
        <v>0</v>
      </c>
      <c r="D2177" s="67"/>
      <c r="E2177" s="66" t="str">
        <f t="shared" si="140"/>
        <v/>
      </c>
      <c r="F2177" s="67"/>
      <c r="G2177" s="38" t="e">
        <f t="shared" si="141"/>
        <v>#VALUE!</v>
      </c>
      <c r="H2177" s="39"/>
      <c r="I2177" s="21"/>
      <c r="J2177" s="21"/>
      <c r="L2177">
        <f>IF(SUM($B$3:B2176) + B2177 &gt; $J$25, IF(SUM($B$3:B2176) &lt; $J$25, $J$25 - SUM($B$3:B2176), 0), B2177)</f>
        <v>0</v>
      </c>
      <c r="M2177">
        <f t="shared" si="138"/>
        <v>0</v>
      </c>
    </row>
    <row r="2178" spans="1:13" x14ac:dyDescent="0.25">
      <c r="A2178" s="21">
        <v>2176</v>
      </c>
      <c r="B2178" s="37">
        <f>IFERROR(VLOOKUP(A2178,Inventory!$A$5:$B$5011, 2, FALSE),0)</f>
        <v>0</v>
      </c>
      <c r="C2178" s="66">
        <f t="shared" si="139"/>
        <v>0</v>
      </c>
      <c r="D2178" s="67"/>
      <c r="E2178" s="66" t="str">
        <f t="shared" si="140"/>
        <v/>
      </c>
      <c r="F2178" s="67"/>
      <c r="G2178" s="38" t="e">
        <f t="shared" si="141"/>
        <v>#VALUE!</v>
      </c>
      <c r="H2178" s="39"/>
      <c r="I2178" s="21"/>
      <c r="J2178" s="21"/>
      <c r="L2178">
        <f>IF(SUM($B$3:B2177) + B2178 &gt; $J$25, IF(SUM($B$3:B2177) &lt; $J$25, $J$25 - SUM($B$3:B2177), 0), B2178)</f>
        <v>0</v>
      </c>
      <c r="M2178">
        <f t="shared" si="138"/>
        <v>0</v>
      </c>
    </row>
    <row r="2179" spans="1:13" x14ac:dyDescent="0.25">
      <c r="A2179" s="21">
        <v>2177</v>
      </c>
      <c r="B2179" s="37">
        <f>IFERROR(VLOOKUP(A2179,Inventory!$A$5:$B$5011, 2, FALSE),0)</f>
        <v>0</v>
      </c>
      <c r="C2179" s="66">
        <f t="shared" si="139"/>
        <v>0</v>
      </c>
      <c r="D2179" s="67"/>
      <c r="E2179" s="66" t="str">
        <f t="shared" si="140"/>
        <v/>
      </c>
      <c r="F2179" s="67"/>
      <c r="G2179" s="38" t="e">
        <f t="shared" si="141"/>
        <v>#VALUE!</v>
      </c>
      <c r="H2179" s="39"/>
      <c r="I2179" s="21"/>
      <c r="J2179" s="21"/>
      <c r="L2179">
        <f>IF(SUM($B$3:B2178) + B2179 &gt; $J$25, IF(SUM($B$3:B2178) &lt; $J$25, $J$25 - SUM($B$3:B2178), 0), B2179)</f>
        <v>0</v>
      </c>
      <c r="M2179">
        <f t="shared" si="138"/>
        <v>0</v>
      </c>
    </row>
    <row r="2180" spans="1:13" x14ac:dyDescent="0.25">
      <c r="A2180" s="21">
        <v>2178</v>
      </c>
      <c r="B2180" s="37">
        <f>IFERROR(VLOOKUP(A2180,Inventory!$A$5:$B$5011, 2, FALSE),0)</f>
        <v>0</v>
      </c>
      <c r="C2180" s="66">
        <f t="shared" si="139"/>
        <v>0</v>
      </c>
      <c r="D2180" s="67"/>
      <c r="E2180" s="66" t="str">
        <f t="shared" si="140"/>
        <v/>
      </c>
      <c r="F2180" s="67"/>
      <c r="G2180" s="38" t="e">
        <f t="shared" si="141"/>
        <v>#VALUE!</v>
      </c>
      <c r="H2180" s="39"/>
      <c r="I2180" s="21"/>
      <c r="J2180" s="21"/>
      <c r="L2180">
        <f>IF(SUM($B$3:B2179) + B2180 &gt; $J$25, IF(SUM($B$3:B2179) &lt; $J$25, $J$25 - SUM($B$3:B2179), 0), B2180)</f>
        <v>0</v>
      </c>
      <c r="M2180">
        <f t="shared" si="138"/>
        <v>0</v>
      </c>
    </row>
    <row r="2181" spans="1:13" x14ac:dyDescent="0.25">
      <c r="A2181" s="21">
        <v>2179</v>
      </c>
      <c r="B2181" s="37">
        <f>IFERROR(VLOOKUP(A2181,Inventory!$A$5:$B$5011, 2, FALSE),0)</f>
        <v>0</v>
      </c>
      <c r="C2181" s="66">
        <f t="shared" si="139"/>
        <v>0</v>
      </c>
      <c r="D2181" s="67"/>
      <c r="E2181" s="66" t="str">
        <f t="shared" si="140"/>
        <v/>
      </c>
      <c r="F2181" s="67"/>
      <c r="G2181" s="38" t="e">
        <f t="shared" si="141"/>
        <v>#VALUE!</v>
      </c>
      <c r="H2181" s="39"/>
      <c r="I2181" s="21"/>
      <c r="J2181" s="21"/>
      <c r="L2181">
        <f>IF(SUM($B$3:B2180) + B2181 &gt; $J$25, IF(SUM($B$3:B2180) &lt; $J$25, $J$25 - SUM($B$3:B2180), 0), B2181)</f>
        <v>0</v>
      </c>
      <c r="M2181">
        <f t="shared" ref="M2181:M2244" si="142">IF(L2180&gt;=$J$25,L2181,(L2181+L2180))</f>
        <v>0</v>
      </c>
    </row>
    <row r="2182" spans="1:13" x14ac:dyDescent="0.25">
      <c r="A2182" s="21">
        <v>2180</v>
      </c>
      <c r="B2182" s="37">
        <f>IFERROR(VLOOKUP(A2182,Inventory!$A$5:$B$5011, 2, FALSE),0)</f>
        <v>0</v>
      </c>
      <c r="C2182" s="66">
        <f t="shared" si="139"/>
        <v>0</v>
      </c>
      <c r="D2182" s="67"/>
      <c r="E2182" s="66" t="str">
        <f t="shared" si="140"/>
        <v/>
      </c>
      <c r="F2182" s="67"/>
      <c r="G2182" s="38" t="e">
        <f t="shared" si="141"/>
        <v>#VALUE!</v>
      </c>
      <c r="H2182" s="39"/>
      <c r="I2182" s="21"/>
      <c r="J2182" s="21"/>
      <c r="L2182">
        <f>IF(SUM($B$3:B2181) + B2182 &gt; $J$25, IF(SUM($B$3:B2181) &lt; $J$25, $J$25 - SUM($B$3:B2181), 0), B2182)</f>
        <v>0</v>
      </c>
      <c r="M2182">
        <f t="shared" si="142"/>
        <v>0</v>
      </c>
    </row>
    <row r="2183" spans="1:13" x14ac:dyDescent="0.25">
      <c r="A2183" s="21">
        <v>2181</v>
      </c>
      <c r="B2183" s="37">
        <f>IFERROR(VLOOKUP(A2183,Inventory!$A$5:$B$5011, 2, FALSE),0)</f>
        <v>0</v>
      </c>
      <c r="C2183" s="66">
        <f t="shared" si="139"/>
        <v>0</v>
      </c>
      <c r="D2183" s="67"/>
      <c r="E2183" s="66" t="str">
        <f t="shared" si="140"/>
        <v/>
      </c>
      <c r="F2183" s="67"/>
      <c r="G2183" s="38" t="e">
        <f t="shared" si="141"/>
        <v>#VALUE!</v>
      </c>
      <c r="H2183" s="39"/>
      <c r="I2183" s="21"/>
      <c r="J2183" s="21"/>
      <c r="L2183">
        <f>IF(SUM($B$3:B2182) + B2183 &gt; $J$25, IF(SUM($B$3:B2182) &lt; $J$25, $J$25 - SUM($B$3:B2182), 0), B2183)</f>
        <v>0</v>
      </c>
      <c r="M2183">
        <f t="shared" si="142"/>
        <v>0</v>
      </c>
    </row>
    <row r="2184" spans="1:13" x14ac:dyDescent="0.25">
      <c r="A2184" s="21">
        <v>2182</v>
      </c>
      <c r="B2184" s="37">
        <f>IFERROR(VLOOKUP(A2184,Inventory!$A$5:$B$5011, 2, FALSE),0)</f>
        <v>0</v>
      </c>
      <c r="C2184" s="66">
        <f t="shared" si="139"/>
        <v>0</v>
      </c>
      <c r="D2184" s="67"/>
      <c r="E2184" s="66" t="str">
        <f t="shared" si="140"/>
        <v/>
      </c>
      <c r="F2184" s="67"/>
      <c r="G2184" s="38" t="e">
        <f t="shared" si="141"/>
        <v>#VALUE!</v>
      </c>
      <c r="H2184" s="39"/>
      <c r="I2184" s="21"/>
      <c r="J2184" s="21"/>
      <c r="L2184">
        <f>IF(SUM($B$3:B2183) + B2184 &gt; $J$25, IF(SUM($B$3:B2183) &lt; $J$25, $J$25 - SUM($B$3:B2183), 0), B2184)</f>
        <v>0</v>
      </c>
      <c r="M2184">
        <f t="shared" si="142"/>
        <v>0</v>
      </c>
    </row>
    <row r="2185" spans="1:13" x14ac:dyDescent="0.25">
      <c r="A2185" s="21">
        <v>2183</v>
      </c>
      <c r="B2185" s="37">
        <f>IFERROR(VLOOKUP(A2185,Inventory!$A$5:$B$5011, 2, FALSE),0)</f>
        <v>0</v>
      </c>
      <c r="C2185" s="66">
        <f t="shared" si="139"/>
        <v>0</v>
      </c>
      <c r="D2185" s="67"/>
      <c r="E2185" s="66" t="str">
        <f t="shared" si="140"/>
        <v/>
      </c>
      <c r="F2185" s="67"/>
      <c r="G2185" s="38" t="e">
        <f t="shared" si="141"/>
        <v>#VALUE!</v>
      </c>
      <c r="H2185" s="39"/>
      <c r="I2185" s="21"/>
      <c r="J2185" s="21"/>
      <c r="L2185">
        <f>IF(SUM($B$3:B2184) + B2185 &gt; $J$25, IF(SUM($B$3:B2184) &lt; $J$25, $J$25 - SUM($B$3:B2184), 0), B2185)</f>
        <v>0</v>
      </c>
      <c r="M2185">
        <f t="shared" si="142"/>
        <v>0</v>
      </c>
    </row>
    <row r="2186" spans="1:13" x14ac:dyDescent="0.25">
      <c r="A2186" s="21">
        <v>2184</v>
      </c>
      <c r="B2186" s="37">
        <f>IFERROR(VLOOKUP(A2186,Inventory!$A$5:$B$5011, 2, FALSE),0)</f>
        <v>0</v>
      </c>
      <c r="C2186" s="66">
        <f t="shared" si="139"/>
        <v>0</v>
      </c>
      <c r="D2186" s="67"/>
      <c r="E2186" s="66" t="str">
        <f t="shared" si="140"/>
        <v/>
      </c>
      <c r="F2186" s="67"/>
      <c r="G2186" s="38" t="e">
        <f t="shared" si="141"/>
        <v>#VALUE!</v>
      </c>
      <c r="H2186" s="39"/>
      <c r="I2186" s="21"/>
      <c r="J2186" s="21"/>
      <c r="L2186">
        <f>IF(SUM($B$3:B2185) + B2186 &gt; $J$25, IF(SUM($B$3:B2185) &lt; $J$25, $J$25 - SUM($B$3:B2185), 0), B2186)</f>
        <v>0</v>
      </c>
      <c r="M2186">
        <f t="shared" si="142"/>
        <v>0</v>
      </c>
    </row>
    <row r="2187" spans="1:13" x14ac:dyDescent="0.25">
      <c r="A2187" s="21">
        <v>2185</v>
      </c>
      <c r="B2187" s="37">
        <f>IFERROR(VLOOKUP(A2187,Inventory!$A$5:$B$5011, 2, FALSE),0)</f>
        <v>0</v>
      </c>
      <c r="C2187" s="66">
        <f t="shared" si="139"/>
        <v>0</v>
      </c>
      <c r="D2187" s="67"/>
      <c r="E2187" s="66" t="str">
        <f t="shared" si="140"/>
        <v/>
      </c>
      <c r="F2187" s="67"/>
      <c r="G2187" s="38" t="e">
        <f t="shared" si="141"/>
        <v>#VALUE!</v>
      </c>
      <c r="H2187" s="39"/>
      <c r="I2187" s="21"/>
      <c r="J2187" s="21"/>
      <c r="L2187">
        <f>IF(SUM($B$3:B2186) + B2187 &gt; $J$25, IF(SUM($B$3:B2186) &lt; $J$25, $J$25 - SUM($B$3:B2186), 0), B2187)</f>
        <v>0</v>
      </c>
      <c r="M2187">
        <f t="shared" si="142"/>
        <v>0</v>
      </c>
    </row>
    <row r="2188" spans="1:13" x14ac:dyDescent="0.25">
      <c r="A2188" s="21">
        <v>2186</v>
      </c>
      <c r="B2188" s="37">
        <f>IFERROR(VLOOKUP(A2188,Inventory!$A$5:$B$5011, 2, FALSE),0)</f>
        <v>0</v>
      </c>
      <c r="C2188" s="66">
        <f t="shared" si="139"/>
        <v>0</v>
      </c>
      <c r="D2188" s="67"/>
      <c r="E2188" s="66" t="str">
        <f t="shared" si="140"/>
        <v/>
      </c>
      <c r="F2188" s="67"/>
      <c r="G2188" s="38" t="e">
        <f t="shared" si="141"/>
        <v>#VALUE!</v>
      </c>
      <c r="H2188" s="39"/>
      <c r="I2188" s="21"/>
      <c r="J2188" s="21"/>
      <c r="L2188">
        <f>IF(SUM($B$3:B2187) + B2188 &gt; $J$25, IF(SUM($B$3:B2187) &lt; $J$25, $J$25 - SUM($B$3:B2187), 0), B2188)</f>
        <v>0</v>
      </c>
      <c r="M2188">
        <f t="shared" si="142"/>
        <v>0</v>
      </c>
    </row>
    <row r="2189" spans="1:13" x14ac:dyDescent="0.25">
      <c r="A2189" s="21">
        <v>2187</v>
      </c>
      <c r="B2189" s="37">
        <f>IFERROR(VLOOKUP(A2189,Inventory!$A$5:$B$5011, 2, FALSE),0)</f>
        <v>0</v>
      </c>
      <c r="C2189" s="66">
        <f t="shared" si="139"/>
        <v>0</v>
      </c>
      <c r="D2189" s="67"/>
      <c r="E2189" s="66" t="str">
        <f t="shared" si="140"/>
        <v/>
      </c>
      <c r="F2189" s="67"/>
      <c r="G2189" s="38" t="e">
        <f t="shared" si="141"/>
        <v>#VALUE!</v>
      </c>
      <c r="H2189" s="39"/>
      <c r="I2189" s="21"/>
      <c r="J2189" s="21"/>
      <c r="L2189">
        <f>IF(SUM($B$3:B2188) + B2189 &gt; $J$25, IF(SUM($B$3:B2188) &lt; $J$25, $J$25 - SUM($B$3:B2188), 0), B2189)</f>
        <v>0</v>
      </c>
      <c r="M2189">
        <f t="shared" si="142"/>
        <v>0</v>
      </c>
    </row>
    <row r="2190" spans="1:13" x14ac:dyDescent="0.25">
      <c r="A2190" s="21">
        <v>2188</v>
      </c>
      <c r="B2190" s="37">
        <f>IFERROR(VLOOKUP(A2190,Inventory!$A$5:$B$5011, 2, FALSE),0)</f>
        <v>0</v>
      </c>
      <c r="C2190" s="66">
        <f t="shared" si="139"/>
        <v>0</v>
      </c>
      <c r="D2190" s="67"/>
      <c r="E2190" s="66" t="str">
        <f t="shared" si="140"/>
        <v/>
      </c>
      <c r="F2190" s="67"/>
      <c r="G2190" s="38" t="e">
        <f t="shared" si="141"/>
        <v>#VALUE!</v>
      </c>
      <c r="H2190" s="39"/>
      <c r="I2190" s="21"/>
      <c r="J2190" s="21"/>
      <c r="L2190">
        <f>IF(SUM($B$3:B2189) + B2190 &gt; $J$25, IF(SUM($B$3:B2189) &lt; $J$25, $J$25 - SUM($B$3:B2189), 0), B2190)</f>
        <v>0</v>
      </c>
      <c r="M2190">
        <f t="shared" si="142"/>
        <v>0</v>
      </c>
    </row>
    <row r="2191" spans="1:13" x14ac:dyDescent="0.25">
      <c r="A2191" s="21">
        <v>2189</v>
      </c>
      <c r="B2191" s="37">
        <f>IFERROR(VLOOKUP(A2191,Inventory!$A$5:$B$5011, 2, FALSE),0)</f>
        <v>0</v>
      </c>
      <c r="C2191" s="66">
        <f t="shared" si="139"/>
        <v>0</v>
      </c>
      <c r="D2191" s="67"/>
      <c r="E2191" s="66" t="str">
        <f t="shared" si="140"/>
        <v/>
      </c>
      <c r="F2191" s="67"/>
      <c r="G2191" s="38" t="e">
        <f t="shared" si="141"/>
        <v>#VALUE!</v>
      </c>
      <c r="H2191" s="39"/>
      <c r="I2191" s="21"/>
      <c r="J2191" s="21"/>
      <c r="L2191">
        <f>IF(SUM($B$3:B2190) + B2191 &gt; $J$25, IF(SUM($B$3:B2190) &lt; $J$25, $J$25 - SUM($B$3:B2190), 0), B2191)</f>
        <v>0</v>
      </c>
      <c r="M2191">
        <f t="shared" si="142"/>
        <v>0</v>
      </c>
    </row>
    <row r="2192" spans="1:13" x14ac:dyDescent="0.25">
      <c r="A2192" s="21">
        <v>2190</v>
      </c>
      <c r="B2192" s="37">
        <f>IFERROR(VLOOKUP(A2192,Inventory!$A$5:$B$5011, 2, FALSE),0)</f>
        <v>0</v>
      </c>
      <c r="C2192" s="66">
        <f t="shared" si="139"/>
        <v>0</v>
      </c>
      <c r="D2192" s="67"/>
      <c r="E2192" s="66" t="str">
        <f t="shared" si="140"/>
        <v/>
      </c>
      <c r="F2192" s="67"/>
      <c r="G2192" s="38" t="e">
        <f t="shared" si="141"/>
        <v>#VALUE!</v>
      </c>
      <c r="H2192" s="39"/>
      <c r="I2192" s="21"/>
      <c r="J2192" s="21"/>
      <c r="L2192">
        <f>IF(SUM($B$3:B2191) + B2192 &gt; $J$25, IF(SUM($B$3:B2191) &lt; $J$25, $J$25 - SUM($B$3:B2191), 0), B2192)</f>
        <v>0</v>
      </c>
      <c r="M2192">
        <f t="shared" si="142"/>
        <v>0</v>
      </c>
    </row>
    <row r="2193" spans="1:13" x14ac:dyDescent="0.25">
      <c r="A2193" s="21">
        <v>2191</v>
      </c>
      <c r="B2193" s="37">
        <f>IFERROR(VLOOKUP(A2193,Inventory!$A$5:$B$5011, 2, FALSE),0)</f>
        <v>0</v>
      </c>
      <c r="C2193" s="66">
        <f t="shared" si="139"/>
        <v>0</v>
      </c>
      <c r="D2193" s="67"/>
      <c r="E2193" s="66" t="str">
        <f t="shared" si="140"/>
        <v/>
      </c>
      <c r="F2193" s="67"/>
      <c r="G2193" s="38" t="e">
        <f t="shared" si="141"/>
        <v>#VALUE!</v>
      </c>
      <c r="H2193" s="39"/>
      <c r="I2193" s="21"/>
      <c r="J2193" s="21"/>
      <c r="L2193">
        <f>IF(SUM($B$3:B2192) + B2193 &gt; $J$25, IF(SUM($B$3:B2192) &lt; $J$25, $J$25 - SUM($B$3:B2192), 0), B2193)</f>
        <v>0</v>
      </c>
      <c r="M2193">
        <f t="shared" si="142"/>
        <v>0</v>
      </c>
    </row>
    <row r="2194" spans="1:13" x14ac:dyDescent="0.25">
      <c r="A2194" s="21">
        <v>2192</v>
      </c>
      <c r="B2194" s="37">
        <f>IFERROR(VLOOKUP(A2194,Inventory!$A$5:$B$5011, 2, FALSE),0)</f>
        <v>0</v>
      </c>
      <c r="C2194" s="66">
        <f t="shared" si="139"/>
        <v>0</v>
      </c>
      <c r="D2194" s="67"/>
      <c r="E2194" s="66" t="str">
        <f t="shared" si="140"/>
        <v/>
      </c>
      <c r="F2194" s="67"/>
      <c r="G2194" s="38" t="e">
        <f t="shared" si="141"/>
        <v>#VALUE!</v>
      </c>
      <c r="H2194" s="39"/>
      <c r="I2194" s="21"/>
      <c r="J2194" s="21"/>
      <c r="L2194">
        <f>IF(SUM($B$3:B2193) + B2194 &gt; $J$25, IF(SUM($B$3:B2193) &lt; $J$25, $J$25 - SUM($B$3:B2193), 0), B2194)</f>
        <v>0</v>
      </c>
      <c r="M2194">
        <f t="shared" si="142"/>
        <v>0</v>
      </c>
    </row>
    <row r="2195" spans="1:13" x14ac:dyDescent="0.25">
      <c r="A2195" s="21">
        <v>2193</v>
      </c>
      <c r="B2195" s="37">
        <f>IFERROR(VLOOKUP(A2195,Inventory!$A$5:$B$5011, 2, FALSE),0)</f>
        <v>0</v>
      </c>
      <c r="C2195" s="66">
        <f t="shared" si="139"/>
        <v>0</v>
      </c>
      <c r="D2195" s="67"/>
      <c r="E2195" s="66" t="str">
        <f t="shared" si="140"/>
        <v/>
      </c>
      <c r="F2195" s="67"/>
      <c r="G2195" s="38" t="e">
        <f t="shared" si="141"/>
        <v>#VALUE!</v>
      </c>
      <c r="H2195" s="39"/>
      <c r="I2195" s="21"/>
      <c r="J2195" s="21"/>
      <c r="L2195">
        <f>IF(SUM($B$3:B2194) + B2195 &gt; $J$25, IF(SUM($B$3:B2194) &lt; $J$25, $J$25 - SUM($B$3:B2194), 0), B2195)</f>
        <v>0</v>
      </c>
      <c r="M2195">
        <f t="shared" si="142"/>
        <v>0</v>
      </c>
    </row>
    <row r="2196" spans="1:13" x14ac:dyDescent="0.25">
      <c r="A2196" s="21">
        <v>2194</v>
      </c>
      <c r="B2196" s="37">
        <f>IFERROR(VLOOKUP(A2196,Inventory!$A$5:$B$5011, 2, FALSE),0)</f>
        <v>0</v>
      </c>
      <c r="C2196" s="66">
        <f t="shared" si="139"/>
        <v>0</v>
      </c>
      <c r="D2196" s="67"/>
      <c r="E2196" s="66" t="str">
        <f t="shared" si="140"/>
        <v/>
      </c>
      <c r="F2196" s="67"/>
      <c r="G2196" s="38" t="e">
        <f t="shared" si="141"/>
        <v>#VALUE!</v>
      </c>
      <c r="H2196" s="39"/>
      <c r="I2196" s="21"/>
      <c r="J2196" s="21"/>
      <c r="L2196">
        <f>IF(SUM($B$3:B2195) + B2196 &gt; $J$25, IF(SUM($B$3:B2195) &lt; $J$25, $J$25 - SUM($B$3:B2195), 0), B2196)</f>
        <v>0</v>
      </c>
      <c r="M2196">
        <f t="shared" si="142"/>
        <v>0</v>
      </c>
    </row>
    <row r="2197" spans="1:13" x14ac:dyDescent="0.25">
      <c r="A2197" s="21">
        <v>2195</v>
      </c>
      <c r="B2197" s="37">
        <f>IFERROR(VLOOKUP(A2197,Inventory!$A$5:$B$5011, 2, FALSE),0)</f>
        <v>0</v>
      </c>
      <c r="C2197" s="66">
        <f t="shared" si="139"/>
        <v>0</v>
      </c>
      <c r="D2197" s="67"/>
      <c r="E2197" s="66" t="str">
        <f t="shared" si="140"/>
        <v/>
      </c>
      <c r="F2197" s="67"/>
      <c r="G2197" s="38" t="e">
        <f t="shared" si="141"/>
        <v>#VALUE!</v>
      </c>
      <c r="H2197" s="39"/>
      <c r="I2197" s="21"/>
      <c r="J2197" s="21"/>
      <c r="L2197">
        <f>IF(SUM($B$3:B2196) + B2197 &gt; $J$25, IF(SUM($B$3:B2196) &lt; $J$25, $J$25 - SUM($B$3:B2196), 0), B2197)</f>
        <v>0</v>
      </c>
      <c r="M2197">
        <f t="shared" si="142"/>
        <v>0</v>
      </c>
    </row>
    <row r="2198" spans="1:13" x14ac:dyDescent="0.25">
      <c r="A2198" s="21">
        <v>2196</v>
      </c>
      <c r="B2198" s="37">
        <f>IFERROR(VLOOKUP(A2198,Inventory!$A$5:$B$5011, 2, FALSE),0)</f>
        <v>0</v>
      </c>
      <c r="C2198" s="66">
        <f t="shared" si="139"/>
        <v>0</v>
      </c>
      <c r="D2198" s="67"/>
      <c r="E2198" s="66" t="str">
        <f t="shared" si="140"/>
        <v/>
      </c>
      <c r="F2198" s="67"/>
      <c r="G2198" s="38" t="e">
        <f t="shared" si="141"/>
        <v>#VALUE!</v>
      </c>
      <c r="H2198" s="39"/>
      <c r="I2198" s="21"/>
      <c r="J2198" s="21"/>
      <c r="L2198">
        <f>IF(SUM($B$3:B2197) + B2198 &gt; $J$25, IF(SUM($B$3:B2197) &lt; $J$25, $J$25 - SUM($B$3:B2197), 0), B2198)</f>
        <v>0</v>
      </c>
      <c r="M2198">
        <f t="shared" si="142"/>
        <v>0</v>
      </c>
    </row>
    <row r="2199" spans="1:13" x14ac:dyDescent="0.25">
      <c r="A2199" s="21">
        <v>2197</v>
      </c>
      <c r="B2199" s="37">
        <f>IFERROR(VLOOKUP(A2199,Inventory!$A$5:$B$5011, 2, FALSE),0)</f>
        <v>0</v>
      </c>
      <c r="C2199" s="66">
        <f t="shared" si="139"/>
        <v>0</v>
      </c>
      <c r="D2199" s="67"/>
      <c r="E2199" s="66" t="str">
        <f t="shared" si="140"/>
        <v/>
      </c>
      <c r="F2199" s="67"/>
      <c r="G2199" s="38" t="e">
        <f t="shared" si="141"/>
        <v>#VALUE!</v>
      </c>
      <c r="H2199" s="39"/>
      <c r="I2199" s="21"/>
      <c r="J2199" s="21"/>
      <c r="L2199">
        <f>IF(SUM($B$3:B2198) + B2199 &gt; $J$25, IF(SUM($B$3:B2198) &lt; $J$25, $J$25 - SUM($B$3:B2198), 0), B2199)</f>
        <v>0</v>
      </c>
      <c r="M2199">
        <f t="shared" si="142"/>
        <v>0</v>
      </c>
    </row>
    <row r="2200" spans="1:13" x14ac:dyDescent="0.25">
      <c r="A2200" s="21">
        <v>2198</v>
      </c>
      <c r="B2200" s="37">
        <f>IFERROR(VLOOKUP(A2200,Inventory!$A$5:$B$5011, 2, FALSE),0)</f>
        <v>0</v>
      </c>
      <c r="C2200" s="66">
        <f t="shared" si="139"/>
        <v>0</v>
      </c>
      <c r="D2200" s="67"/>
      <c r="E2200" s="66" t="str">
        <f t="shared" si="140"/>
        <v/>
      </c>
      <c r="F2200" s="67"/>
      <c r="G2200" s="38" t="e">
        <f t="shared" si="141"/>
        <v>#VALUE!</v>
      </c>
      <c r="H2200" s="39"/>
      <c r="I2200" s="21"/>
      <c r="J2200" s="21"/>
      <c r="L2200">
        <f>IF(SUM($B$3:B2199) + B2200 &gt; $J$25, IF(SUM($B$3:B2199) &lt; $J$25, $J$25 - SUM($B$3:B2199), 0), B2200)</f>
        <v>0</v>
      </c>
      <c r="M2200">
        <f t="shared" si="142"/>
        <v>0</v>
      </c>
    </row>
    <row r="2201" spans="1:13" x14ac:dyDescent="0.25">
      <c r="A2201" s="21">
        <v>2199</v>
      </c>
      <c r="B2201" s="37">
        <f>IFERROR(VLOOKUP(A2201,Inventory!$A$5:$B$5011, 2, FALSE),0)</f>
        <v>0</v>
      </c>
      <c r="C2201" s="66">
        <f t="shared" ref="C2201:C2264" si="143">IF(L2201&gt;0,B2201,0)</f>
        <v>0</v>
      </c>
      <c r="D2201" s="67"/>
      <c r="E2201" s="66" t="str">
        <f t="shared" ref="E2201:E2264" si="144">IF(AND(C2201&gt;=6,C2201&lt;10),1, IF(AND(C2201&gt;=10,C2201&lt;20),2,IF(C2201&gt;=20,4,"")))</f>
        <v/>
      </c>
      <c r="F2201" s="67"/>
      <c r="G2201" s="38" t="e">
        <f t="shared" ref="G2201:G2264" si="145">IF(ISBLANK(C2201),"",E2201*600)</f>
        <v>#VALUE!</v>
      </c>
      <c r="H2201" s="39"/>
      <c r="I2201" s="21"/>
      <c r="J2201" s="21"/>
      <c r="L2201">
        <f>IF(SUM($B$3:B2200) + B2201 &gt; $J$25, IF(SUM($B$3:B2200) &lt; $J$25, $J$25 - SUM($B$3:B2200), 0), B2201)</f>
        <v>0</v>
      </c>
      <c r="M2201">
        <f t="shared" si="142"/>
        <v>0</v>
      </c>
    </row>
    <row r="2202" spans="1:13" x14ac:dyDescent="0.25">
      <c r="A2202" s="21">
        <v>2200</v>
      </c>
      <c r="B2202" s="37">
        <f>IFERROR(VLOOKUP(A2202,Inventory!$A$5:$B$5011, 2, FALSE),0)</f>
        <v>0</v>
      </c>
      <c r="C2202" s="66">
        <f t="shared" si="143"/>
        <v>0</v>
      </c>
      <c r="D2202" s="67"/>
      <c r="E2202" s="66" t="str">
        <f t="shared" si="144"/>
        <v/>
      </c>
      <c r="F2202" s="67"/>
      <c r="G2202" s="38" t="e">
        <f t="shared" si="145"/>
        <v>#VALUE!</v>
      </c>
      <c r="H2202" s="39"/>
      <c r="I2202" s="21"/>
      <c r="J2202" s="21"/>
      <c r="L2202">
        <f>IF(SUM($B$3:B2201) + B2202 &gt; $J$25, IF(SUM($B$3:B2201) &lt; $J$25, $J$25 - SUM($B$3:B2201), 0), B2202)</f>
        <v>0</v>
      </c>
      <c r="M2202">
        <f t="shared" si="142"/>
        <v>0</v>
      </c>
    </row>
    <row r="2203" spans="1:13" x14ac:dyDescent="0.25">
      <c r="A2203" s="21">
        <v>2201</v>
      </c>
      <c r="B2203" s="37">
        <f>IFERROR(VLOOKUP(A2203,Inventory!$A$5:$B$5011, 2, FALSE),0)</f>
        <v>0</v>
      </c>
      <c r="C2203" s="66">
        <f t="shared" si="143"/>
        <v>0</v>
      </c>
      <c r="D2203" s="67"/>
      <c r="E2203" s="66" t="str">
        <f t="shared" si="144"/>
        <v/>
      </c>
      <c r="F2203" s="67"/>
      <c r="G2203" s="38" t="e">
        <f t="shared" si="145"/>
        <v>#VALUE!</v>
      </c>
      <c r="H2203" s="39"/>
      <c r="I2203" s="21"/>
      <c r="J2203" s="21"/>
      <c r="L2203">
        <f>IF(SUM($B$3:B2202) + B2203 &gt; $J$25, IF(SUM($B$3:B2202) &lt; $J$25, $J$25 - SUM($B$3:B2202), 0), B2203)</f>
        <v>0</v>
      </c>
      <c r="M2203">
        <f t="shared" si="142"/>
        <v>0</v>
      </c>
    </row>
    <row r="2204" spans="1:13" x14ac:dyDescent="0.25">
      <c r="A2204" s="21">
        <v>2202</v>
      </c>
      <c r="B2204" s="37">
        <f>IFERROR(VLOOKUP(A2204,Inventory!$A$5:$B$5011, 2, FALSE),0)</f>
        <v>0</v>
      </c>
      <c r="C2204" s="66">
        <f t="shared" si="143"/>
        <v>0</v>
      </c>
      <c r="D2204" s="67"/>
      <c r="E2204" s="66" t="str">
        <f t="shared" si="144"/>
        <v/>
      </c>
      <c r="F2204" s="67"/>
      <c r="G2204" s="38" t="e">
        <f t="shared" si="145"/>
        <v>#VALUE!</v>
      </c>
      <c r="H2204" s="39"/>
      <c r="I2204" s="21"/>
      <c r="J2204" s="21"/>
      <c r="L2204">
        <f>IF(SUM($B$3:B2203) + B2204 &gt; $J$25, IF(SUM($B$3:B2203) &lt; $J$25, $J$25 - SUM($B$3:B2203), 0), B2204)</f>
        <v>0</v>
      </c>
      <c r="M2204">
        <f t="shared" si="142"/>
        <v>0</v>
      </c>
    </row>
    <row r="2205" spans="1:13" x14ac:dyDescent="0.25">
      <c r="A2205" s="21">
        <v>2203</v>
      </c>
      <c r="B2205" s="37">
        <f>IFERROR(VLOOKUP(A2205,Inventory!$A$5:$B$5011, 2, FALSE),0)</f>
        <v>0</v>
      </c>
      <c r="C2205" s="66">
        <f t="shared" si="143"/>
        <v>0</v>
      </c>
      <c r="D2205" s="67"/>
      <c r="E2205" s="66" t="str">
        <f t="shared" si="144"/>
        <v/>
      </c>
      <c r="F2205" s="67"/>
      <c r="G2205" s="38" t="e">
        <f t="shared" si="145"/>
        <v>#VALUE!</v>
      </c>
      <c r="H2205" s="39"/>
      <c r="I2205" s="21"/>
      <c r="J2205" s="21"/>
      <c r="L2205">
        <f>IF(SUM($B$3:B2204) + B2205 &gt; $J$25, IF(SUM($B$3:B2204) &lt; $J$25, $J$25 - SUM($B$3:B2204), 0), B2205)</f>
        <v>0</v>
      </c>
      <c r="M2205">
        <f t="shared" si="142"/>
        <v>0</v>
      </c>
    </row>
    <row r="2206" spans="1:13" x14ac:dyDescent="0.25">
      <c r="A2206" s="21">
        <v>2204</v>
      </c>
      <c r="B2206" s="37">
        <f>IFERROR(VLOOKUP(A2206,Inventory!$A$5:$B$5011, 2, FALSE),0)</f>
        <v>0</v>
      </c>
      <c r="C2206" s="66">
        <f t="shared" si="143"/>
        <v>0</v>
      </c>
      <c r="D2206" s="67"/>
      <c r="E2206" s="66" t="str">
        <f t="shared" si="144"/>
        <v/>
      </c>
      <c r="F2206" s="67"/>
      <c r="G2206" s="38" t="e">
        <f t="shared" si="145"/>
        <v>#VALUE!</v>
      </c>
      <c r="H2206" s="39"/>
      <c r="I2206" s="21"/>
      <c r="J2206" s="21"/>
      <c r="L2206">
        <f>IF(SUM($B$3:B2205) + B2206 &gt; $J$25, IF(SUM($B$3:B2205) &lt; $J$25, $J$25 - SUM($B$3:B2205), 0), B2206)</f>
        <v>0</v>
      </c>
      <c r="M2206">
        <f t="shared" si="142"/>
        <v>0</v>
      </c>
    </row>
    <row r="2207" spans="1:13" x14ac:dyDescent="0.25">
      <c r="A2207" s="21">
        <v>2205</v>
      </c>
      <c r="B2207" s="37">
        <f>IFERROR(VLOOKUP(A2207,Inventory!$A$5:$B$5011, 2, FALSE),0)</f>
        <v>0</v>
      </c>
      <c r="C2207" s="66">
        <f t="shared" si="143"/>
        <v>0</v>
      </c>
      <c r="D2207" s="67"/>
      <c r="E2207" s="66" t="str">
        <f t="shared" si="144"/>
        <v/>
      </c>
      <c r="F2207" s="67"/>
      <c r="G2207" s="38" t="e">
        <f t="shared" si="145"/>
        <v>#VALUE!</v>
      </c>
      <c r="H2207" s="39"/>
      <c r="I2207" s="21"/>
      <c r="J2207" s="21"/>
      <c r="L2207">
        <f>IF(SUM($B$3:B2206) + B2207 &gt; $J$25, IF(SUM($B$3:B2206) &lt; $J$25, $J$25 - SUM($B$3:B2206), 0), B2207)</f>
        <v>0</v>
      </c>
      <c r="M2207">
        <f t="shared" si="142"/>
        <v>0</v>
      </c>
    </row>
    <row r="2208" spans="1:13" x14ac:dyDescent="0.25">
      <c r="A2208" s="21">
        <v>2206</v>
      </c>
      <c r="B2208" s="37">
        <f>IFERROR(VLOOKUP(A2208,Inventory!$A$5:$B$5011, 2, FALSE),0)</f>
        <v>0</v>
      </c>
      <c r="C2208" s="66">
        <f t="shared" si="143"/>
        <v>0</v>
      </c>
      <c r="D2208" s="67"/>
      <c r="E2208" s="66" t="str">
        <f t="shared" si="144"/>
        <v/>
      </c>
      <c r="F2208" s="67"/>
      <c r="G2208" s="38" t="e">
        <f t="shared" si="145"/>
        <v>#VALUE!</v>
      </c>
      <c r="H2208" s="39"/>
      <c r="I2208" s="21"/>
      <c r="J2208" s="21"/>
      <c r="L2208">
        <f>IF(SUM($B$3:B2207) + B2208 &gt; $J$25, IF(SUM($B$3:B2207) &lt; $J$25, $J$25 - SUM($B$3:B2207), 0), B2208)</f>
        <v>0</v>
      </c>
      <c r="M2208">
        <f t="shared" si="142"/>
        <v>0</v>
      </c>
    </row>
    <row r="2209" spans="1:13" x14ac:dyDescent="0.25">
      <c r="A2209" s="21">
        <v>2207</v>
      </c>
      <c r="B2209" s="37">
        <f>IFERROR(VLOOKUP(A2209,Inventory!$A$5:$B$5011, 2, FALSE),0)</f>
        <v>0</v>
      </c>
      <c r="C2209" s="66">
        <f t="shared" si="143"/>
        <v>0</v>
      </c>
      <c r="D2209" s="67"/>
      <c r="E2209" s="66" t="str">
        <f t="shared" si="144"/>
        <v/>
      </c>
      <c r="F2209" s="67"/>
      <c r="G2209" s="38" t="e">
        <f t="shared" si="145"/>
        <v>#VALUE!</v>
      </c>
      <c r="H2209" s="39"/>
      <c r="I2209" s="21"/>
      <c r="J2209" s="21"/>
      <c r="L2209">
        <f>IF(SUM($B$3:B2208) + B2209 &gt; $J$25, IF(SUM($B$3:B2208) &lt; $J$25, $J$25 - SUM($B$3:B2208), 0), B2209)</f>
        <v>0</v>
      </c>
      <c r="M2209">
        <f t="shared" si="142"/>
        <v>0</v>
      </c>
    </row>
    <row r="2210" spans="1:13" x14ac:dyDescent="0.25">
      <c r="A2210" s="21">
        <v>2208</v>
      </c>
      <c r="B2210" s="37">
        <f>IFERROR(VLOOKUP(A2210,Inventory!$A$5:$B$5011, 2, FALSE),0)</f>
        <v>0</v>
      </c>
      <c r="C2210" s="66">
        <f t="shared" si="143"/>
        <v>0</v>
      </c>
      <c r="D2210" s="67"/>
      <c r="E2210" s="66" t="str">
        <f t="shared" si="144"/>
        <v/>
      </c>
      <c r="F2210" s="67"/>
      <c r="G2210" s="38" t="e">
        <f t="shared" si="145"/>
        <v>#VALUE!</v>
      </c>
      <c r="H2210" s="39"/>
      <c r="I2210" s="21"/>
      <c r="J2210" s="21"/>
      <c r="L2210">
        <f>IF(SUM($B$3:B2209) + B2210 &gt; $J$25, IF(SUM($B$3:B2209) &lt; $J$25, $J$25 - SUM($B$3:B2209), 0), B2210)</f>
        <v>0</v>
      </c>
      <c r="M2210">
        <f t="shared" si="142"/>
        <v>0</v>
      </c>
    </row>
    <row r="2211" spans="1:13" x14ac:dyDescent="0.25">
      <c r="A2211" s="21">
        <v>2209</v>
      </c>
      <c r="B2211" s="37">
        <f>IFERROR(VLOOKUP(A2211,Inventory!$A$5:$B$5011, 2, FALSE),0)</f>
        <v>0</v>
      </c>
      <c r="C2211" s="66">
        <f t="shared" si="143"/>
        <v>0</v>
      </c>
      <c r="D2211" s="67"/>
      <c r="E2211" s="66" t="str">
        <f t="shared" si="144"/>
        <v/>
      </c>
      <c r="F2211" s="67"/>
      <c r="G2211" s="38" t="e">
        <f t="shared" si="145"/>
        <v>#VALUE!</v>
      </c>
      <c r="H2211" s="39"/>
      <c r="I2211" s="21"/>
      <c r="J2211" s="21"/>
      <c r="L2211">
        <f>IF(SUM($B$3:B2210) + B2211 &gt; $J$25, IF(SUM($B$3:B2210) &lt; $J$25, $J$25 - SUM($B$3:B2210), 0), B2211)</f>
        <v>0</v>
      </c>
      <c r="M2211">
        <f t="shared" si="142"/>
        <v>0</v>
      </c>
    </row>
    <row r="2212" spans="1:13" x14ac:dyDescent="0.25">
      <c r="A2212" s="21">
        <v>2210</v>
      </c>
      <c r="B2212" s="37">
        <f>IFERROR(VLOOKUP(A2212,Inventory!$A$5:$B$5011, 2, FALSE),0)</f>
        <v>0</v>
      </c>
      <c r="C2212" s="66">
        <f t="shared" si="143"/>
        <v>0</v>
      </c>
      <c r="D2212" s="67"/>
      <c r="E2212" s="66" t="str">
        <f t="shared" si="144"/>
        <v/>
      </c>
      <c r="F2212" s="67"/>
      <c r="G2212" s="38" t="e">
        <f t="shared" si="145"/>
        <v>#VALUE!</v>
      </c>
      <c r="H2212" s="39"/>
      <c r="I2212" s="21"/>
      <c r="J2212" s="21"/>
      <c r="L2212">
        <f>IF(SUM($B$3:B2211) + B2212 &gt; $J$25, IF(SUM($B$3:B2211) &lt; $J$25, $J$25 - SUM($B$3:B2211), 0), B2212)</f>
        <v>0</v>
      </c>
      <c r="M2212">
        <f t="shared" si="142"/>
        <v>0</v>
      </c>
    </row>
    <row r="2213" spans="1:13" x14ac:dyDescent="0.25">
      <c r="A2213" s="21">
        <v>2211</v>
      </c>
      <c r="B2213" s="37">
        <f>IFERROR(VLOOKUP(A2213,Inventory!$A$5:$B$5011, 2, FALSE),0)</f>
        <v>0</v>
      </c>
      <c r="C2213" s="66">
        <f t="shared" si="143"/>
        <v>0</v>
      </c>
      <c r="D2213" s="67"/>
      <c r="E2213" s="66" t="str">
        <f t="shared" si="144"/>
        <v/>
      </c>
      <c r="F2213" s="67"/>
      <c r="G2213" s="38" t="e">
        <f t="shared" si="145"/>
        <v>#VALUE!</v>
      </c>
      <c r="H2213" s="39"/>
      <c r="I2213" s="21"/>
      <c r="J2213" s="21"/>
      <c r="L2213">
        <f>IF(SUM($B$3:B2212) + B2213 &gt; $J$25, IF(SUM($B$3:B2212) &lt; $J$25, $J$25 - SUM($B$3:B2212), 0), B2213)</f>
        <v>0</v>
      </c>
      <c r="M2213">
        <f t="shared" si="142"/>
        <v>0</v>
      </c>
    </row>
    <row r="2214" spans="1:13" x14ac:dyDescent="0.25">
      <c r="A2214" s="21">
        <v>2212</v>
      </c>
      <c r="B2214" s="37">
        <f>IFERROR(VLOOKUP(A2214,Inventory!$A$5:$B$5011, 2, FALSE),0)</f>
        <v>0</v>
      </c>
      <c r="C2214" s="66">
        <f t="shared" si="143"/>
        <v>0</v>
      </c>
      <c r="D2214" s="67"/>
      <c r="E2214" s="66" t="str">
        <f t="shared" si="144"/>
        <v/>
      </c>
      <c r="F2214" s="67"/>
      <c r="G2214" s="38" t="e">
        <f t="shared" si="145"/>
        <v>#VALUE!</v>
      </c>
      <c r="H2214" s="39"/>
      <c r="I2214" s="21"/>
      <c r="J2214" s="21"/>
      <c r="L2214">
        <f>IF(SUM($B$3:B2213) + B2214 &gt; $J$25, IF(SUM($B$3:B2213) &lt; $J$25, $J$25 - SUM($B$3:B2213), 0), B2214)</f>
        <v>0</v>
      </c>
      <c r="M2214">
        <f t="shared" si="142"/>
        <v>0</v>
      </c>
    </row>
    <row r="2215" spans="1:13" x14ac:dyDescent="0.25">
      <c r="A2215" s="21">
        <v>2213</v>
      </c>
      <c r="B2215" s="37">
        <f>IFERROR(VLOOKUP(A2215,Inventory!$A$5:$B$5011, 2, FALSE),0)</f>
        <v>0</v>
      </c>
      <c r="C2215" s="66">
        <f t="shared" si="143"/>
        <v>0</v>
      </c>
      <c r="D2215" s="67"/>
      <c r="E2215" s="66" t="str">
        <f t="shared" si="144"/>
        <v/>
      </c>
      <c r="F2215" s="67"/>
      <c r="G2215" s="38" t="e">
        <f t="shared" si="145"/>
        <v>#VALUE!</v>
      </c>
      <c r="H2215" s="39"/>
      <c r="I2215" s="21"/>
      <c r="J2215" s="21"/>
      <c r="L2215">
        <f>IF(SUM($B$3:B2214) + B2215 &gt; $J$25, IF(SUM($B$3:B2214) &lt; $J$25, $J$25 - SUM($B$3:B2214), 0), B2215)</f>
        <v>0</v>
      </c>
      <c r="M2215">
        <f t="shared" si="142"/>
        <v>0</v>
      </c>
    </row>
    <row r="2216" spans="1:13" x14ac:dyDescent="0.25">
      <c r="A2216" s="21">
        <v>2214</v>
      </c>
      <c r="B2216" s="37">
        <f>IFERROR(VLOOKUP(A2216,Inventory!$A$5:$B$5011, 2, FALSE),0)</f>
        <v>0</v>
      </c>
      <c r="C2216" s="66">
        <f t="shared" si="143"/>
        <v>0</v>
      </c>
      <c r="D2216" s="67"/>
      <c r="E2216" s="66" t="str">
        <f t="shared" si="144"/>
        <v/>
      </c>
      <c r="F2216" s="67"/>
      <c r="G2216" s="38" t="e">
        <f t="shared" si="145"/>
        <v>#VALUE!</v>
      </c>
      <c r="H2216" s="39"/>
      <c r="I2216" s="21"/>
      <c r="J2216" s="21"/>
      <c r="L2216">
        <f>IF(SUM($B$3:B2215) + B2216 &gt; $J$25, IF(SUM($B$3:B2215) &lt; $J$25, $J$25 - SUM($B$3:B2215), 0), B2216)</f>
        <v>0</v>
      </c>
      <c r="M2216">
        <f t="shared" si="142"/>
        <v>0</v>
      </c>
    </row>
    <row r="2217" spans="1:13" x14ac:dyDescent="0.25">
      <c r="A2217" s="21">
        <v>2215</v>
      </c>
      <c r="B2217" s="37">
        <f>IFERROR(VLOOKUP(A2217,Inventory!$A$5:$B$5011, 2, FALSE),0)</f>
        <v>0</v>
      </c>
      <c r="C2217" s="66">
        <f t="shared" si="143"/>
        <v>0</v>
      </c>
      <c r="D2217" s="67"/>
      <c r="E2217" s="66" t="str">
        <f t="shared" si="144"/>
        <v/>
      </c>
      <c r="F2217" s="67"/>
      <c r="G2217" s="38" t="e">
        <f t="shared" si="145"/>
        <v>#VALUE!</v>
      </c>
      <c r="H2217" s="39"/>
      <c r="I2217" s="21"/>
      <c r="J2217" s="21"/>
      <c r="L2217">
        <f>IF(SUM($B$3:B2216) + B2217 &gt; $J$25, IF(SUM($B$3:B2216) &lt; $J$25, $J$25 - SUM($B$3:B2216), 0), B2217)</f>
        <v>0</v>
      </c>
      <c r="M2217">
        <f t="shared" si="142"/>
        <v>0</v>
      </c>
    </row>
    <row r="2218" spans="1:13" x14ac:dyDescent="0.25">
      <c r="A2218" s="21">
        <v>2216</v>
      </c>
      <c r="B2218" s="37">
        <f>IFERROR(VLOOKUP(A2218,Inventory!$A$5:$B$5011, 2, FALSE),0)</f>
        <v>0</v>
      </c>
      <c r="C2218" s="66">
        <f t="shared" si="143"/>
        <v>0</v>
      </c>
      <c r="D2218" s="67"/>
      <c r="E2218" s="66" t="str">
        <f t="shared" si="144"/>
        <v/>
      </c>
      <c r="F2218" s="67"/>
      <c r="G2218" s="38" t="e">
        <f t="shared" si="145"/>
        <v>#VALUE!</v>
      </c>
      <c r="H2218" s="39"/>
      <c r="I2218" s="21"/>
      <c r="J2218" s="21"/>
      <c r="L2218">
        <f>IF(SUM($B$3:B2217) + B2218 &gt; $J$25, IF(SUM($B$3:B2217) &lt; $J$25, $J$25 - SUM($B$3:B2217), 0), B2218)</f>
        <v>0</v>
      </c>
      <c r="M2218">
        <f t="shared" si="142"/>
        <v>0</v>
      </c>
    </row>
    <row r="2219" spans="1:13" x14ac:dyDescent="0.25">
      <c r="A2219" s="21">
        <v>2217</v>
      </c>
      <c r="B2219" s="37">
        <f>IFERROR(VLOOKUP(A2219,Inventory!$A$5:$B$5011, 2, FALSE),0)</f>
        <v>0</v>
      </c>
      <c r="C2219" s="66">
        <f t="shared" si="143"/>
        <v>0</v>
      </c>
      <c r="D2219" s="67"/>
      <c r="E2219" s="66" t="str">
        <f t="shared" si="144"/>
        <v/>
      </c>
      <c r="F2219" s="67"/>
      <c r="G2219" s="38" t="e">
        <f t="shared" si="145"/>
        <v>#VALUE!</v>
      </c>
      <c r="H2219" s="39"/>
      <c r="I2219" s="21"/>
      <c r="J2219" s="21"/>
      <c r="L2219">
        <f>IF(SUM($B$3:B2218) + B2219 &gt; $J$25, IF(SUM($B$3:B2218) &lt; $J$25, $J$25 - SUM($B$3:B2218), 0), B2219)</f>
        <v>0</v>
      </c>
      <c r="M2219">
        <f t="shared" si="142"/>
        <v>0</v>
      </c>
    </row>
    <row r="2220" spans="1:13" x14ac:dyDescent="0.25">
      <c r="A2220" s="21">
        <v>2218</v>
      </c>
      <c r="B2220" s="37">
        <f>IFERROR(VLOOKUP(A2220,Inventory!$A$5:$B$5011, 2, FALSE),0)</f>
        <v>0</v>
      </c>
      <c r="C2220" s="66">
        <f t="shared" si="143"/>
        <v>0</v>
      </c>
      <c r="D2220" s="67"/>
      <c r="E2220" s="66" t="str">
        <f t="shared" si="144"/>
        <v/>
      </c>
      <c r="F2220" s="67"/>
      <c r="G2220" s="38" t="e">
        <f t="shared" si="145"/>
        <v>#VALUE!</v>
      </c>
      <c r="H2220" s="39"/>
      <c r="I2220" s="21"/>
      <c r="J2220" s="21"/>
      <c r="L2220">
        <f>IF(SUM($B$3:B2219) + B2220 &gt; $J$25, IF(SUM($B$3:B2219) &lt; $J$25, $J$25 - SUM($B$3:B2219), 0), B2220)</f>
        <v>0</v>
      </c>
      <c r="M2220">
        <f t="shared" si="142"/>
        <v>0</v>
      </c>
    </row>
    <row r="2221" spans="1:13" x14ac:dyDescent="0.25">
      <c r="A2221" s="21">
        <v>2219</v>
      </c>
      <c r="B2221" s="37">
        <f>IFERROR(VLOOKUP(A2221,Inventory!$A$5:$B$5011, 2, FALSE),0)</f>
        <v>0</v>
      </c>
      <c r="C2221" s="66">
        <f t="shared" si="143"/>
        <v>0</v>
      </c>
      <c r="D2221" s="67"/>
      <c r="E2221" s="66" t="str">
        <f t="shared" si="144"/>
        <v/>
      </c>
      <c r="F2221" s="67"/>
      <c r="G2221" s="38" t="e">
        <f t="shared" si="145"/>
        <v>#VALUE!</v>
      </c>
      <c r="H2221" s="39"/>
      <c r="I2221" s="21"/>
      <c r="J2221" s="21"/>
      <c r="L2221">
        <f>IF(SUM($B$3:B2220) + B2221 &gt; $J$25, IF(SUM($B$3:B2220) &lt; $J$25, $J$25 - SUM($B$3:B2220), 0), B2221)</f>
        <v>0</v>
      </c>
      <c r="M2221">
        <f t="shared" si="142"/>
        <v>0</v>
      </c>
    </row>
    <row r="2222" spans="1:13" x14ac:dyDescent="0.25">
      <c r="A2222" s="21">
        <v>2220</v>
      </c>
      <c r="B2222" s="37">
        <f>IFERROR(VLOOKUP(A2222,Inventory!$A$5:$B$5011, 2, FALSE),0)</f>
        <v>0</v>
      </c>
      <c r="C2222" s="66">
        <f t="shared" si="143"/>
        <v>0</v>
      </c>
      <c r="D2222" s="67"/>
      <c r="E2222" s="66" t="str">
        <f t="shared" si="144"/>
        <v/>
      </c>
      <c r="F2222" s="67"/>
      <c r="G2222" s="38" t="e">
        <f t="shared" si="145"/>
        <v>#VALUE!</v>
      </c>
      <c r="H2222" s="39"/>
      <c r="I2222" s="21"/>
      <c r="J2222" s="21"/>
      <c r="L2222">
        <f>IF(SUM($B$3:B2221) + B2222 &gt; $J$25, IF(SUM($B$3:B2221) &lt; $J$25, $J$25 - SUM($B$3:B2221), 0), B2222)</f>
        <v>0</v>
      </c>
      <c r="M2222">
        <f t="shared" si="142"/>
        <v>0</v>
      </c>
    </row>
    <row r="2223" spans="1:13" x14ac:dyDescent="0.25">
      <c r="A2223" s="21">
        <v>2221</v>
      </c>
      <c r="B2223" s="37">
        <f>IFERROR(VLOOKUP(A2223,Inventory!$A$5:$B$5011, 2, FALSE),0)</f>
        <v>0</v>
      </c>
      <c r="C2223" s="66">
        <f t="shared" si="143"/>
        <v>0</v>
      </c>
      <c r="D2223" s="67"/>
      <c r="E2223" s="66" t="str">
        <f t="shared" si="144"/>
        <v/>
      </c>
      <c r="F2223" s="67"/>
      <c r="G2223" s="38" t="e">
        <f t="shared" si="145"/>
        <v>#VALUE!</v>
      </c>
      <c r="H2223" s="39"/>
      <c r="I2223" s="21"/>
      <c r="J2223" s="21"/>
      <c r="L2223">
        <f>IF(SUM($B$3:B2222) + B2223 &gt; $J$25, IF(SUM($B$3:B2222) &lt; $J$25, $J$25 - SUM($B$3:B2222), 0), B2223)</f>
        <v>0</v>
      </c>
      <c r="M2223">
        <f t="shared" si="142"/>
        <v>0</v>
      </c>
    </row>
    <row r="2224" spans="1:13" x14ac:dyDescent="0.25">
      <c r="A2224" s="21">
        <v>2222</v>
      </c>
      <c r="B2224" s="37">
        <f>IFERROR(VLOOKUP(A2224,Inventory!$A$5:$B$5011, 2, FALSE),0)</f>
        <v>0</v>
      </c>
      <c r="C2224" s="66">
        <f t="shared" si="143"/>
        <v>0</v>
      </c>
      <c r="D2224" s="67"/>
      <c r="E2224" s="66" t="str">
        <f t="shared" si="144"/>
        <v/>
      </c>
      <c r="F2224" s="67"/>
      <c r="G2224" s="38" t="e">
        <f t="shared" si="145"/>
        <v>#VALUE!</v>
      </c>
      <c r="H2224" s="39"/>
      <c r="I2224" s="21"/>
      <c r="J2224" s="21"/>
      <c r="L2224">
        <f>IF(SUM($B$3:B2223) + B2224 &gt; $J$25, IF(SUM($B$3:B2223) &lt; $J$25, $J$25 - SUM($B$3:B2223), 0), B2224)</f>
        <v>0</v>
      </c>
      <c r="M2224">
        <f t="shared" si="142"/>
        <v>0</v>
      </c>
    </row>
    <row r="2225" spans="1:13" x14ac:dyDescent="0.25">
      <c r="A2225" s="21">
        <v>2223</v>
      </c>
      <c r="B2225" s="37">
        <f>IFERROR(VLOOKUP(A2225,Inventory!$A$5:$B$5011, 2, FALSE),0)</f>
        <v>0</v>
      </c>
      <c r="C2225" s="66">
        <f t="shared" si="143"/>
        <v>0</v>
      </c>
      <c r="D2225" s="67"/>
      <c r="E2225" s="66" t="str">
        <f t="shared" si="144"/>
        <v/>
      </c>
      <c r="F2225" s="67"/>
      <c r="G2225" s="38" t="e">
        <f t="shared" si="145"/>
        <v>#VALUE!</v>
      </c>
      <c r="H2225" s="39"/>
      <c r="I2225" s="21"/>
      <c r="J2225" s="21"/>
      <c r="L2225">
        <f>IF(SUM($B$3:B2224) + B2225 &gt; $J$25, IF(SUM($B$3:B2224) &lt; $J$25, $J$25 - SUM($B$3:B2224), 0), B2225)</f>
        <v>0</v>
      </c>
      <c r="M2225">
        <f t="shared" si="142"/>
        <v>0</v>
      </c>
    </row>
    <row r="2226" spans="1:13" x14ac:dyDescent="0.25">
      <c r="A2226" s="21">
        <v>2224</v>
      </c>
      <c r="B2226" s="37">
        <f>IFERROR(VLOOKUP(A2226,Inventory!$A$5:$B$5011, 2, FALSE),0)</f>
        <v>0</v>
      </c>
      <c r="C2226" s="66">
        <f t="shared" si="143"/>
        <v>0</v>
      </c>
      <c r="D2226" s="67"/>
      <c r="E2226" s="66" t="str">
        <f t="shared" si="144"/>
        <v/>
      </c>
      <c r="F2226" s="67"/>
      <c r="G2226" s="38" t="e">
        <f t="shared" si="145"/>
        <v>#VALUE!</v>
      </c>
      <c r="H2226" s="39"/>
      <c r="I2226" s="21"/>
      <c r="J2226" s="21"/>
      <c r="L2226">
        <f>IF(SUM($B$3:B2225) + B2226 &gt; $J$25, IF(SUM($B$3:B2225) &lt; $J$25, $J$25 - SUM($B$3:B2225), 0), B2226)</f>
        <v>0</v>
      </c>
      <c r="M2226">
        <f t="shared" si="142"/>
        <v>0</v>
      </c>
    </row>
    <row r="2227" spans="1:13" x14ac:dyDescent="0.25">
      <c r="A2227" s="21">
        <v>2225</v>
      </c>
      <c r="B2227" s="37">
        <f>IFERROR(VLOOKUP(A2227,Inventory!$A$5:$B$5011, 2, FALSE),0)</f>
        <v>0</v>
      </c>
      <c r="C2227" s="66">
        <f t="shared" si="143"/>
        <v>0</v>
      </c>
      <c r="D2227" s="67"/>
      <c r="E2227" s="66" t="str">
        <f t="shared" si="144"/>
        <v/>
      </c>
      <c r="F2227" s="67"/>
      <c r="G2227" s="38" t="e">
        <f t="shared" si="145"/>
        <v>#VALUE!</v>
      </c>
      <c r="H2227" s="39"/>
      <c r="I2227" s="21"/>
      <c r="J2227" s="21"/>
      <c r="L2227">
        <f>IF(SUM($B$3:B2226) + B2227 &gt; $J$25, IF(SUM($B$3:B2226) &lt; $J$25, $J$25 - SUM($B$3:B2226), 0), B2227)</f>
        <v>0</v>
      </c>
      <c r="M2227">
        <f t="shared" si="142"/>
        <v>0</v>
      </c>
    </row>
    <row r="2228" spans="1:13" x14ac:dyDescent="0.25">
      <c r="A2228" s="21">
        <v>2226</v>
      </c>
      <c r="B2228" s="37">
        <f>IFERROR(VLOOKUP(A2228,Inventory!$A$5:$B$5011, 2, FALSE),0)</f>
        <v>0</v>
      </c>
      <c r="C2228" s="66">
        <f t="shared" si="143"/>
        <v>0</v>
      </c>
      <c r="D2228" s="67"/>
      <c r="E2228" s="66" t="str">
        <f t="shared" si="144"/>
        <v/>
      </c>
      <c r="F2228" s="67"/>
      <c r="G2228" s="38" t="e">
        <f t="shared" si="145"/>
        <v>#VALUE!</v>
      </c>
      <c r="H2228" s="39"/>
      <c r="I2228" s="21"/>
      <c r="J2228" s="21"/>
      <c r="L2228">
        <f>IF(SUM($B$3:B2227) + B2228 &gt; $J$25, IF(SUM($B$3:B2227) &lt; $J$25, $J$25 - SUM($B$3:B2227), 0), B2228)</f>
        <v>0</v>
      </c>
      <c r="M2228">
        <f t="shared" si="142"/>
        <v>0</v>
      </c>
    </row>
    <row r="2229" spans="1:13" x14ac:dyDescent="0.25">
      <c r="A2229" s="21">
        <v>2227</v>
      </c>
      <c r="B2229" s="37">
        <f>IFERROR(VLOOKUP(A2229,Inventory!$A$5:$B$5011, 2, FALSE),0)</f>
        <v>0</v>
      </c>
      <c r="C2229" s="66">
        <f t="shared" si="143"/>
        <v>0</v>
      </c>
      <c r="D2229" s="67"/>
      <c r="E2229" s="66" t="str">
        <f t="shared" si="144"/>
        <v/>
      </c>
      <c r="F2229" s="67"/>
      <c r="G2229" s="38" t="e">
        <f t="shared" si="145"/>
        <v>#VALUE!</v>
      </c>
      <c r="H2229" s="39"/>
      <c r="I2229" s="21"/>
      <c r="J2229" s="21"/>
      <c r="L2229">
        <f>IF(SUM($B$3:B2228) + B2229 &gt; $J$25, IF(SUM($B$3:B2228) &lt; $J$25, $J$25 - SUM($B$3:B2228), 0), B2229)</f>
        <v>0</v>
      </c>
      <c r="M2229">
        <f t="shared" si="142"/>
        <v>0</v>
      </c>
    </row>
    <row r="2230" spans="1:13" x14ac:dyDescent="0.25">
      <c r="A2230" s="21">
        <v>2228</v>
      </c>
      <c r="B2230" s="37">
        <f>IFERROR(VLOOKUP(A2230,Inventory!$A$5:$B$5011, 2, FALSE),0)</f>
        <v>0</v>
      </c>
      <c r="C2230" s="66">
        <f t="shared" si="143"/>
        <v>0</v>
      </c>
      <c r="D2230" s="67"/>
      <c r="E2230" s="66" t="str">
        <f t="shared" si="144"/>
        <v/>
      </c>
      <c r="F2230" s="67"/>
      <c r="G2230" s="38" t="e">
        <f t="shared" si="145"/>
        <v>#VALUE!</v>
      </c>
      <c r="H2230" s="39"/>
      <c r="I2230" s="21"/>
      <c r="J2230" s="21"/>
      <c r="L2230">
        <f>IF(SUM($B$3:B2229) + B2230 &gt; $J$25, IF(SUM($B$3:B2229) &lt; $J$25, $J$25 - SUM($B$3:B2229), 0), B2230)</f>
        <v>0</v>
      </c>
      <c r="M2230">
        <f t="shared" si="142"/>
        <v>0</v>
      </c>
    </row>
    <row r="2231" spans="1:13" x14ac:dyDescent="0.25">
      <c r="A2231" s="21">
        <v>2229</v>
      </c>
      <c r="B2231" s="37">
        <f>IFERROR(VLOOKUP(A2231,Inventory!$A$5:$B$5011, 2, FALSE),0)</f>
        <v>0</v>
      </c>
      <c r="C2231" s="66">
        <f t="shared" si="143"/>
        <v>0</v>
      </c>
      <c r="D2231" s="67"/>
      <c r="E2231" s="66" t="str">
        <f t="shared" si="144"/>
        <v/>
      </c>
      <c r="F2231" s="67"/>
      <c r="G2231" s="38" t="e">
        <f t="shared" si="145"/>
        <v>#VALUE!</v>
      </c>
      <c r="H2231" s="39"/>
      <c r="I2231" s="21"/>
      <c r="J2231" s="21"/>
      <c r="L2231">
        <f>IF(SUM($B$3:B2230) + B2231 &gt; $J$25, IF(SUM($B$3:B2230) &lt; $J$25, $J$25 - SUM($B$3:B2230), 0), B2231)</f>
        <v>0</v>
      </c>
      <c r="M2231">
        <f t="shared" si="142"/>
        <v>0</v>
      </c>
    </row>
    <row r="2232" spans="1:13" x14ac:dyDescent="0.25">
      <c r="A2232" s="21">
        <v>2230</v>
      </c>
      <c r="B2232" s="37">
        <f>IFERROR(VLOOKUP(A2232,Inventory!$A$5:$B$5011, 2, FALSE),0)</f>
        <v>0</v>
      </c>
      <c r="C2232" s="66">
        <f t="shared" si="143"/>
        <v>0</v>
      </c>
      <c r="D2232" s="67"/>
      <c r="E2232" s="66" t="str">
        <f t="shared" si="144"/>
        <v/>
      </c>
      <c r="F2232" s="67"/>
      <c r="G2232" s="38" t="e">
        <f t="shared" si="145"/>
        <v>#VALUE!</v>
      </c>
      <c r="H2232" s="39"/>
      <c r="I2232" s="21"/>
      <c r="J2232" s="21"/>
      <c r="L2232">
        <f>IF(SUM($B$3:B2231) + B2232 &gt; $J$25, IF(SUM($B$3:B2231) &lt; $J$25, $J$25 - SUM($B$3:B2231), 0), B2232)</f>
        <v>0</v>
      </c>
      <c r="M2232">
        <f t="shared" si="142"/>
        <v>0</v>
      </c>
    </row>
    <row r="2233" spans="1:13" x14ac:dyDescent="0.25">
      <c r="A2233" s="21">
        <v>2231</v>
      </c>
      <c r="B2233" s="37">
        <f>IFERROR(VLOOKUP(A2233,Inventory!$A$5:$B$5011, 2, FALSE),0)</f>
        <v>0</v>
      </c>
      <c r="C2233" s="66">
        <f t="shared" si="143"/>
        <v>0</v>
      </c>
      <c r="D2233" s="67"/>
      <c r="E2233" s="66" t="str">
        <f t="shared" si="144"/>
        <v/>
      </c>
      <c r="F2233" s="67"/>
      <c r="G2233" s="38" t="e">
        <f t="shared" si="145"/>
        <v>#VALUE!</v>
      </c>
      <c r="H2233" s="39"/>
      <c r="I2233" s="21"/>
      <c r="J2233" s="21"/>
      <c r="L2233">
        <f>IF(SUM($B$3:B2232) + B2233 &gt; $J$25, IF(SUM($B$3:B2232) &lt; $J$25, $J$25 - SUM($B$3:B2232), 0), B2233)</f>
        <v>0</v>
      </c>
      <c r="M2233">
        <f t="shared" si="142"/>
        <v>0</v>
      </c>
    </row>
    <row r="2234" spans="1:13" x14ac:dyDescent="0.25">
      <c r="A2234" s="21">
        <v>2232</v>
      </c>
      <c r="B2234" s="37">
        <f>IFERROR(VLOOKUP(A2234,Inventory!$A$5:$B$5011, 2, FALSE),0)</f>
        <v>0</v>
      </c>
      <c r="C2234" s="66">
        <f t="shared" si="143"/>
        <v>0</v>
      </c>
      <c r="D2234" s="67"/>
      <c r="E2234" s="66" t="str">
        <f t="shared" si="144"/>
        <v/>
      </c>
      <c r="F2234" s="67"/>
      <c r="G2234" s="38" t="e">
        <f t="shared" si="145"/>
        <v>#VALUE!</v>
      </c>
      <c r="H2234" s="39"/>
      <c r="I2234" s="21"/>
      <c r="J2234" s="21"/>
      <c r="L2234">
        <f>IF(SUM($B$3:B2233) + B2234 &gt; $J$25, IF(SUM($B$3:B2233) &lt; $J$25, $J$25 - SUM($B$3:B2233), 0), B2234)</f>
        <v>0</v>
      </c>
      <c r="M2234">
        <f t="shared" si="142"/>
        <v>0</v>
      </c>
    </row>
    <row r="2235" spans="1:13" x14ac:dyDescent="0.25">
      <c r="A2235" s="21">
        <v>2233</v>
      </c>
      <c r="B2235" s="37">
        <f>IFERROR(VLOOKUP(A2235,Inventory!$A$5:$B$5011, 2, FALSE),0)</f>
        <v>0</v>
      </c>
      <c r="C2235" s="66">
        <f t="shared" si="143"/>
        <v>0</v>
      </c>
      <c r="D2235" s="67"/>
      <c r="E2235" s="66" t="str">
        <f t="shared" si="144"/>
        <v/>
      </c>
      <c r="F2235" s="67"/>
      <c r="G2235" s="38" t="e">
        <f t="shared" si="145"/>
        <v>#VALUE!</v>
      </c>
      <c r="H2235" s="39"/>
      <c r="I2235" s="21"/>
      <c r="J2235" s="21"/>
      <c r="L2235">
        <f>IF(SUM($B$3:B2234) + B2235 &gt; $J$25, IF(SUM($B$3:B2234) &lt; $J$25, $J$25 - SUM($B$3:B2234), 0), B2235)</f>
        <v>0</v>
      </c>
      <c r="M2235">
        <f t="shared" si="142"/>
        <v>0</v>
      </c>
    </row>
    <row r="2236" spans="1:13" x14ac:dyDescent="0.25">
      <c r="A2236" s="21">
        <v>2234</v>
      </c>
      <c r="B2236" s="37">
        <f>IFERROR(VLOOKUP(A2236,Inventory!$A$5:$B$5011, 2, FALSE),0)</f>
        <v>0</v>
      </c>
      <c r="C2236" s="66">
        <f t="shared" si="143"/>
        <v>0</v>
      </c>
      <c r="D2236" s="67"/>
      <c r="E2236" s="66" t="str">
        <f t="shared" si="144"/>
        <v/>
      </c>
      <c r="F2236" s="67"/>
      <c r="G2236" s="38" t="e">
        <f t="shared" si="145"/>
        <v>#VALUE!</v>
      </c>
      <c r="H2236" s="39"/>
      <c r="I2236" s="21"/>
      <c r="J2236" s="21"/>
      <c r="L2236">
        <f>IF(SUM($B$3:B2235) + B2236 &gt; $J$25, IF(SUM($B$3:B2235) &lt; $J$25, $J$25 - SUM($B$3:B2235), 0), B2236)</f>
        <v>0</v>
      </c>
      <c r="M2236">
        <f t="shared" si="142"/>
        <v>0</v>
      </c>
    </row>
    <row r="2237" spans="1:13" x14ac:dyDescent="0.25">
      <c r="A2237" s="21">
        <v>2235</v>
      </c>
      <c r="B2237" s="37">
        <f>IFERROR(VLOOKUP(A2237,Inventory!$A$5:$B$5011, 2, FALSE),0)</f>
        <v>0</v>
      </c>
      <c r="C2237" s="66">
        <f t="shared" si="143"/>
        <v>0</v>
      </c>
      <c r="D2237" s="67"/>
      <c r="E2237" s="66" t="str">
        <f t="shared" si="144"/>
        <v/>
      </c>
      <c r="F2237" s="67"/>
      <c r="G2237" s="38" t="e">
        <f t="shared" si="145"/>
        <v>#VALUE!</v>
      </c>
      <c r="H2237" s="39"/>
      <c r="I2237" s="21"/>
      <c r="J2237" s="21"/>
      <c r="L2237">
        <f>IF(SUM($B$3:B2236) + B2237 &gt; $J$25, IF(SUM($B$3:B2236) &lt; $J$25, $J$25 - SUM($B$3:B2236), 0), B2237)</f>
        <v>0</v>
      </c>
      <c r="M2237">
        <f t="shared" si="142"/>
        <v>0</v>
      </c>
    </row>
    <row r="2238" spans="1:13" x14ac:dyDescent="0.25">
      <c r="A2238" s="21">
        <v>2236</v>
      </c>
      <c r="B2238" s="37">
        <f>IFERROR(VLOOKUP(A2238,Inventory!$A$5:$B$5011, 2, FALSE),0)</f>
        <v>0</v>
      </c>
      <c r="C2238" s="66">
        <f t="shared" si="143"/>
        <v>0</v>
      </c>
      <c r="D2238" s="67"/>
      <c r="E2238" s="66" t="str">
        <f t="shared" si="144"/>
        <v/>
      </c>
      <c r="F2238" s="67"/>
      <c r="G2238" s="38" t="e">
        <f t="shared" si="145"/>
        <v>#VALUE!</v>
      </c>
      <c r="H2238" s="39"/>
      <c r="I2238" s="21"/>
      <c r="J2238" s="21"/>
      <c r="L2238">
        <f>IF(SUM($B$3:B2237) + B2238 &gt; $J$25, IF(SUM($B$3:B2237) &lt; $J$25, $J$25 - SUM($B$3:B2237), 0), B2238)</f>
        <v>0</v>
      </c>
      <c r="M2238">
        <f t="shared" si="142"/>
        <v>0</v>
      </c>
    </row>
    <row r="2239" spans="1:13" x14ac:dyDescent="0.25">
      <c r="A2239" s="21">
        <v>2237</v>
      </c>
      <c r="B2239" s="37">
        <f>IFERROR(VLOOKUP(A2239,Inventory!$A$5:$B$5011, 2, FALSE),0)</f>
        <v>0</v>
      </c>
      <c r="C2239" s="66">
        <f t="shared" si="143"/>
        <v>0</v>
      </c>
      <c r="D2239" s="67"/>
      <c r="E2239" s="66" t="str">
        <f t="shared" si="144"/>
        <v/>
      </c>
      <c r="F2239" s="67"/>
      <c r="G2239" s="38" t="e">
        <f t="shared" si="145"/>
        <v>#VALUE!</v>
      </c>
      <c r="H2239" s="39"/>
      <c r="I2239" s="21"/>
      <c r="J2239" s="21"/>
      <c r="L2239">
        <f>IF(SUM($B$3:B2238) + B2239 &gt; $J$25, IF(SUM($B$3:B2238) &lt; $J$25, $J$25 - SUM($B$3:B2238), 0), B2239)</f>
        <v>0</v>
      </c>
      <c r="M2239">
        <f t="shared" si="142"/>
        <v>0</v>
      </c>
    </row>
    <row r="2240" spans="1:13" x14ac:dyDescent="0.25">
      <c r="A2240" s="21">
        <v>2238</v>
      </c>
      <c r="B2240" s="37">
        <f>IFERROR(VLOOKUP(A2240,Inventory!$A$5:$B$5011, 2, FALSE),0)</f>
        <v>0</v>
      </c>
      <c r="C2240" s="66">
        <f t="shared" si="143"/>
        <v>0</v>
      </c>
      <c r="D2240" s="67"/>
      <c r="E2240" s="66" t="str">
        <f t="shared" si="144"/>
        <v/>
      </c>
      <c r="F2240" s="67"/>
      <c r="G2240" s="38" t="e">
        <f t="shared" si="145"/>
        <v>#VALUE!</v>
      </c>
      <c r="H2240" s="39"/>
      <c r="I2240" s="21"/>
      <c r="J2240" s="21"/>
      <c r="L2240">
        <f>IF(SUM($B$3:B2239) + B2240 &gt; $J$25, IF(SUM($B$3:B2239) &lt; $J$25, $J$25 - SUM($B$3:B2239), 0), B2240)</f>
        <v>0</v>
      </c>
      <c r="M2240">
        <f t="shared" si="142"/>
        <v>0</v>
      </c>
    </row>
    <row r="2241" spans="1:13" x14ac:dyDescent="0.25">
      <c r="A2241" s="21">
        <v>2239</v>
      </c>
      <c r="B2241" s="37">
        <f>IFERROR(VLOOKUP(A2241,Inventory!$A$5:$B$5011, 2, FALSE),0)</f>
        <v>0</v>
      </c>
      <c r="C2241" s="66">
        <f t="shared" si="143"/>
        <v>0</v>
      </c>
      <c r="D2241" s="67"/>
      <c r="E2241" s="66" t="str">
        <f t="shared" si="144"/>
        <v/>
      </c>
      <c r="F2241" s="67"/>
      <c r="G2241" s="38" t="e">
        <f t="shared" si="145"/>
        <v>#VALUE!</v>
      </c>
      <c r="H2241" s="39"/>
      <c r="I2241" s="21"/>
      <c r="J2241" s="21"/>
      <c r="L2241">
        <f>IF(SUM($B$3:B2240) + B2241 &gt; $J$25, IF(SUM($B$3:B2240) &lt; $J$25, $J$25 - SUM($B$3:B2240), 0), B2241)</f>
        <v>0</v>
      </c>
      <c r="M2241">
        <f t="shared" si="142"/>
        <v>0</v>
      </c>
    </row>
    <row r="2242" spans="1:13" x14ac:dyDescent="0.25">
      <c r="A2242" s="21">
        <v>2240</v>
      </c>
      <c r="B2242" s="37">
        <f>IFERROR(VLOOKUP(A2242,Inventory!$A$5:$B$5011, 2, FALSE),0)</f>
        <v>0</v>
      </c>
      <c r="C2242" s="66">
        <f t="shared" si="143"/>
        <v>0</v>
      </c>
      <c r="D2242" s="67"/>
      <c r="E2242" s="66" t="str">
        <f t="shared" si="144"/>
        <v/>
      </c>
      <c r="F2242" s="67"/>
      <c r="G2242" s="38" t="e">
        <f t="shared" si="145"/>
        <v>#VALUE!</v>
      </c>
      <c r="H2242" s="39"/>
      <c r="I2242" s="21"/>
      <c r="J2242" s="21"/>
      <c r="L2242">
        <f>IF(SUM($B$3:B2241) + B2242 &gt; $J$25, IF(SUM($B$3:B2241) &lt; $J$25, $J$25 - SUM($B$3:B2241), 0), B2242)</f>
        <v>0</v>
      </c>
      <c r="M2242">
        <f t="shared" si="142"/>
        <v>0</v>
      </c>
    </row>
    <row r="2243" spans="1:13" x14ac:dyDescent="0.25">
      <c r="A2243" s="21">
        <v>2241</v>
      </c>
      <c r="B2243" s="37">
        <f>IFERROR(VLOOKUP(A2243,Inventory!$A$5:$B$5011, 2, FALSE),0)</f>
        <v>0</v>
      </c>
      <c r="C2243" s="66">
        <f t="shared" si="143"/>
        <v>0</v>
      </c>
      <c r="D2243" s="67"/>
      <c r="E2243" s="66" t="str">
        <f t="shared" si="144"/>
        <v/>
      </c>
      <c r="F2243" s="67"/>
      <c r="G2243" s="38" t="e">
        <f t="shared" si="145"/>
        <v>#VALUE!</v>
      </c>
      <c r="H2243" s="39"/>
      <c r="I2243" s="21"/>
      <c r="J2243" s="21"/>
      <c r="L2243">
        <f>IF(SUM($B$3:B2242) + B2243 &gt; $J$25, IF(SUM($B$3:B2242) &lt; $J$25, $J$25 - SUM($B$3:B2242), 0), B2243)</f>
        <v>0</v>
      </c>
      <c r="M2243">
        <f t="shared" si="142"/>
        <v>0</v>
      </c>
    </row>
    <row r="2244" spans="1:13" x14ac:dyDescent="0.25">
      <c r="A2244" s="21">
        <v>2242</v>
      </c>
      <c r="B2244" s="37">
        <f>IFERROR(VLOOKUP(A2244,Inventory!$A$5:$B$5011, 2, FALSE),0)</f>
        <v>0</v>
      </c>
      <c r="C2244" s="66">
        <f t="shared" si="143"/>
        <v>0</v>
      </c>
      <c r="D2244" s="67"/>
      <c r="E2244" s="66" t="str">
        <f t="shared" si="144"/>
        <v/>
      </c>
      <c r="F2244" s="67"/>
      <c r="G2244" s="38" t="e">
        <f t="shared" si="145"/>
        <v>#VALUE!</v>
      </c>
      <c r="H2244" s="39"/>
      <c r="I2244" s="21"/>
      <c r="J2244" s="21"/>
      <c r="L2244">
        <f>IF(SUM($B$3:B2243) + B2244 &gt; $J$25, IF(SUM($B$3:B2243) &lt; $J$25, $J$25 - SUM($B$3:B2243), 0), B2244)</f>
        <v>0</v>
      </c>
      <c r="M2244">
        <f t="shared" si="142"/>
        <v>0</v>
      </c>
    </row>
    <row r="2245" spans="1:13" x14ac:dyDescent="0.25">
      <c r="A2245" s="21">
        <v>2243</v>
      </c>
      <c r="B2245" s="37">
        <f>IFERROR(VLOOKUP(A2245,Inventory!$A$5:$B$5011, 2, FALSE),0)</f>
        <v>0</v>
      </c>
      <c r="C2245" s="66">
        <f t="shared" si="143"/>
        <v>0</v>
      </c>
      <c r="D2245" s="67"/>
      <c r="E2245" s="66" t="str">
        <f t="shared" si="144"/>
        <v/>
      </c>
      <c r="F2245" s="67"/>
      <c r="G2245" s="38" t="e">
        <f t="shared" si="145"/>
        <v>#VALUE!</v>
      </c>
      <c r="H2245" s="39"/>
      <c r="I2245" s="21"/>
      <c r="J2245" s="21"/>
      <c r="L2245">
        <f>IF(SUM($B$3:B2244) + B2245 &gt; $J$25, IF(SUM($B$3:B2244) &lt; $J$25, $J$25 - SUM($B$3:B2244), 0), B2245)</f>
        <v>0</v>
      </c>
      <c r="M2245">
        <f t="shared" ref="M2245:M2308" si="146">IF(L2244&gt;=$J$25,L2245,(L2245+L2244))</f>
        <v>0</v>
      </c>
    </row>
    <row r="2246" spans="1:13" x14ac:dyDescent="0.25">
      <c r="A2246" s="21">
        <v>2244</v>
      </c>
      <c r="B2246" s="37">
        <f>IFERROR(VLOOKUP(A2246,Inventory!$A$5:$B$5011, 2, FALSE),0)</f>
        <v>0</v>
      </c>
      <c r="C2246" s="66">
        <f t="shared" si="143"/>
        <v>0</v>
      </c>
      <c r="D2246" s="67"/>
      <c r="E2246" s="66" t="str">
        <f t="shared" si="144"/>
        <v/>
      </c>
      <c r="F2246" s="67"/>
      <c r="G2246" s="38" t="e">
        <f t="shared" si="145"/>
        <v>#VALUE!</v>
      </c>
      <c r="H2246" s="39"/>
      <c r="I2246" s="21"/>
      <c r="J2246" s="21"/>
      <c r="L2246">
        <f>IF(SUM($B$3:B2245) + B2246 &gt; $J$25, IF(SUM($B$3:B2245) &lt; $J$25, $J$25 - SUM($B$3:B2245), 0), B2246)</f>
        <v>0</v>
      </c>
      <c r="M2246">
        <f t="shared" si="146"/>
        <v>0</v>
      </c>
    </row>
    <row r="2247" spans="1:13" x14ac:dyDescent="0.25">
      <c r="A2247" s="21">
        <v>2245</v>
      </c>
      <c r="B2247" s="37">
        <f>IFERROR(VLOOKUP(A2247,Inventory!$A$5:$B$5011, 2, FALSE),0)</f>
        <v>0</v>
      </c>
      <c r="C2247" s="66">
        <f t="shared" si="143"/>
        <v>0</v>
      </c>
      <c r="D2247" s="67"/>
      <c r="E2247" s="66" t="str">
        <f t="shared" si="144"/>
        <v/>
      </c>
      <c r="F2247" s="67"/>
      <c r="G2247" s="38" t="e">
        <f t="shared" si="145"/>
        <v>#VALUE!</v>
      </c>
      <c r="H2247" s="39"/>
      <c r="I2247" s="21"/>
      <c r="J2247" s="21"/>
      <c r="L2247">
        <f>IF(SUM($B$3:B2246) + B2247 &gt; $J$25, IF(SUM($B$3:B2246) &lt; $J$25, $J$25 - SUM($B$3:B2246), 0), B2247)</f>
        <v>0</v>
      </c>
      <c r="M2247">
        <f t="shared" si="146"/>
        <v>0</v>
      </c>
    </row>
    <row r="2248" spans="1:13" x14ac:dyDescent="0.25">
      <c r="A2248" s="21">
        <v>2246</v>
      </c>
      <c r="B2248" s="37">
        <f>IFERROR(VLOOKUP(A2248,Inventory!$A$5:$B$5011, 2, FALSE),0)</f>
        <v>0</v>
      </c>
      <c r="C2248" s="66">
        <f t="shared" si="143"/>
        <v>0</v>
      </c>
      <c r="D2248" s="67"/>
      <c r="E2248" s="66" t="str">
        <f t="shared" si="144"/>
        <v/>
      </c>
      <c r="F2248" s="67"/>
      <c r="G2248" s="38" t="e">
        <f t="shared" si="145"/>
        <v>#VALUE!</v>
      </c>
      <c r="H2248" s="39"/>
      <c r="I2248" s="21"/>
      <c r="J2248" s="21"/>
      <c r="L2248">
        <f>IF(SUM($B$3:B2247) + B2248 &gt; $J$25, IF(SUM($B$3:B2247) &lt; $J$25, $J$25 - SUM($B$3:B2247), 0), B2248)</f>
        <v>0</v>
      </c>
      <c r="M2248">
        <f t="shared" si="146"/>
        <v>0</v>
      </c>
    </row>
    <row r="2249" spans="1:13" x14ac:dyDescent="0.25">
      <c r="A2249" s="21">
        <v>2247</v>
      </c>
      <c r="B2249" s="37">
        <f>IFERROR(VLOOKUP(A2249,Inventory!$A$5:$B$5011, 2, FALSE),0)</f>
        <v>0</v>
      </c>
      <c r="C2249" s="66">
        <f t="shared" si="143"/>
        <v>0</v>
      </c>
      <c r="D2249" s="67"/>
      <c r="E2249" s="66" t="str">
        <f t="shared" si="144"/>
        <v/>
      </c>
      <c r="F2249" s="67"/>
      <c r="G2249" s="38" t="e">
        <f t="shared" si="145"/>
        <v>#VALUE!</v>
      </c>
      <c r="H2249" s="39"/>
      <c r="I2249" s="21"/>
      <c r="J2249" s="21"/>
      <c r="L2249">
        <f>IF(SUM($B$3:B2248) + B2249 &gt; $J$25, IF(SUM($B$3:B2248) &lt; $J$25, $J$25 - SUM($B$3:B2248), 0), B2249)</f>
        <v>0</v>
      </c>
      <c r="M2249">
        <f t="shared" si="146"/>
        <v>0</v>
      </c>
    </row>
    <row r="2250" spans="1:13" x14ac:dyDescent="0.25">
      <c r="A2250" s="21">
        <v>2248</v>
      </c>
      <c r="B2250" s="37">
        <f>IFERROR(VLOOKUP(A2250,Inventory!$A$5:$B$5011, 2, FALSE),0)</f>
        <v>0</v>
      </c>
      <c r="C2250" s="66">
        <f t="shared" si="143"/>
        <v>0</v>
      </c>
      <c r="D2250" s="67"/>
      <c r="E2250" s="66" t="str">
        <f t="shared" si="144"/>
        <v/>
      </c>
      <c r="F2250" s="67"/>
      <c r="G2250" s="38" t="e">
        <f t="shared" si="145"/>
        <v>#VALUE!</v>
      </c>
      <c r="H2250" s="39"/>
      <c r="I2250" s="21"/>
      <c r="J2250" s="21"/>
      <c r="L2250">
        <f>IF(SUM($B$3:B2249) + B2250 &gt; $J$25, IF(SUM($B$3:B2249) &lt; $J$25, $J$25 - SUM($B$3:B2249), 0), B2250)</f>
        <v>0</v>
      </c>
      <c r="M2250">
        <f t="shared" si="146"/>
        <v>0</v>
      </c>
    </row>
    <row r="2251" spans="1:13" x14ac:dyDescent="0.25">
      <c r="A2251" s="21">
        <v>2249</v>
      </c>
      <c r="B2251" s="37">
        <f>IFERROR(VLOOKUP(A2251,Inventory!$A$5:$B$5011, 2, FALSE),0)</f>
        <v>0</v>
      </c>
      <c r="C2251" s="66">
        <f t="shared" si="143"/>
        <v>0</v>
      </c>
      <c r="D2251" s="67"/>
      <c r="E2251" s="66" t="str">
        <f t="shared" si="144"/>
        <v/>
      </c>
      <c r="F2251" s="67"/>
      <c r="G2251" s="38" t="e">
        <f t="shared" si="145"/>
        <v>#VALUE!</v>
      </c>
      <c r="H2251" s="39"/>
      <c r="I2251" s="21"/>
      <c r="J2251" s="21"/>
      <c r="L2251">
        <f>IF(SUM($B$3:B2250) + B2251 &gt; $J$25, IF(SUM($B$3:B2250) &lt; $J$25, $J$25 - SUM($B$3:B2250), 0), B2251)</f>
        <v>0</v>
      </c>
      <c r="M2251">
        <f t="shared" si="146"/>
        <v>0</v>
      </c>
    </row>
    <row r="2252" spans="1:13" x14ac:dyDescent="0.25">
      <c r="A2252" s="21">
        <v>2250</v>
      </c>
      <c r="B2252" s="37">
        <f>IFERROR(VLOOKUP(A2252,Inventory!$A$5:$B$5011, 2, FALSE),0)</f>
        <v>0</v>
      </c>
      <c r="C2252" s="66">
        <f t="shared" si="143"/>
        <v>0</v>
      </c>
      <c r="D2252" s="67"/>
      <c r="E2252" s="66" t="str">
        <f t="shared" si="144"/>
        <v/>
      </c>
      <c r="F2252" s="67"/>
      <c r="G2252" s="38" t="e">
        <f t="shared" si="145"/>
        <v>#VALUE!</v>
      </c>
      <c r="H2252" s="39"/>
      <c r="I2252" s="21"/>
      <c r="J2252" s="21"/>
      <c r="L2252">
        <f>IF(SUM($B$3:B2251) + B2252 &gt; $J$25, IF(SUM($B$3:B2251) &lt; $J$25, $J$25 - SUM($B$3:B2251), 0), B2252)</f>
        <v>0</v>
      </c>
      <c r="M2252">
        <f t="shared" si="146"/>
        <v>0</v>
      </c>
    </row>
    <row r="2253" spans="1:13" x14ac:dyDescent="0.25">
      <c r="A2253" s="21">
        <v>2251</v>
      </c>
      <c r="B2253" s="37">
        <f>IFERROR(VLOOKUP(A2253,Inventory!$A$5:$B$5011, 2, FALSE),0)</f>
        <v>0</v>
      </c>
      <c r="C2253" s="66">
        <f t="shared" si="143"/>
        <v>0</v>
      </c>
      <c r="D2253" s="67"/>
      <c r="E2253" s="66" t="str">
        <f t="shared" si="144"/>
        <v/>
      </c>
      <c r="F2253" s="67"/>
      <c r="G2253" s="38" t="e">
        <f t="shared" si="145"/>
        <v>#VALUE!</v>
      </c>
      <c r="H2253" s="39"/>
      <c r="I2253" s="21"/>
      <c r="J2253" s="21"/>
      <c r="L2253">
        <f>IF(SUM($B$3:B2252) + B2253 &gt; $J$25, IF(SUM($B$3:B2252) &lt; $J$25, $J$25 - SUM($B$3:B2252), 0), B2253)</f>
        <v>0</v>
      </c>
      <c r="M2253">
        <f t="shared" si="146"/>
        <v>0</v>
      </c>
    </row>
    <row r="2254" spans="1:13" x14ac:dyDescent="0.25">
      <c r="A2254" s="21">
        <v>2252</v>
      </c>
      <c r="B2254" s="37">
        <f>IFERROR(VLOOKUP(A2254,Inventory!$A$5:$B$5011, 2, FALSE),0)</f>
        <v>0</v>
      </c>
      <c r="C2254" s="66">
        <f t="shared" si="143"/>
        <v>0</v>
      </c>
      <c r="D2254" s="67"/>
      <c r="E2254" s="66" t="str">
        <f t="shared" si="144"/>
        <v/>
      </c>
      <c r="F2254" s="67"/>
      <c r="G2254" s="38" t="e">
        <f t="shared" si="145"/>
        <v>#VALUE!</v>
      </c>
      <c r="H2254" s="39"/>
      <c r="I2254" s="21"/>
      <c r="J2254" s="21"/>
      <c r="L2254">
        <f>IF(SUM($B$3:B2253) + B2254 &gt; $J$25, IF(SUM($B$3:B2253) &lt; $J$25, $J$25 - SUM($B$3:B2253), 0), B2254)</f>
        <v>0</v>
      </c>
      <c r="M2254">
        <f t="shared" si="146"/>
        <v>0</v>
      </c>
    </row>
    <row r="2255" spans="1:13" x14ac:dyDescent="0.25">
      <c r="A2255" s="21">
        <v>2253</v>
      </c>
      <c r="B2255" s="37">
        <f>IFERROR(VLOOKUP(A2255,Inventory!$A$5:$B$5011, 2, FALSE),0)</f>
        <v>0</v>
      </c>
      <c r="C2255" s="66">
        <f t="shared" si="143"/>
        <v>0</v>
      </c>
      <c r="D2255" s="67"/>
      <c r="E2255" s="66" t="str">
        <f t="shared" si="144"/>
        <v/>
      </c>
      <c r="F2255" s="67"/>
      <c r="G2255" s="38" t="e">
        <f t="shared" si="145"/>
        <v>#VALUE!</v>
      </c>
      <c r="H2255" s="39"/>
      <c r="I2255" s="21"/>
      <c r="J2255" s="21"/>
      <c r="L2255">
        <f>IF(SUM($B$3:B2254) + B2255 &gt; $J$25, IF(SUM($B$3:B2254) &lt; $J$25, $J$25 - SUM($B$3:B2254), 0), B2255)</f>
        <v>0</v>
      </c>
      <c r="M2255">
        <f t="shared" si="146"/>
        <v>0</v>
      </c>
    </row>
    <row r="2256" spans="1:13" x14ac:dyDescent="0.25">
      <c r="A2256" s="21">
        <v>2254</v>
      </c>
      <c r="B2256" s="37">
        <f>IFERROR(VLOOKUP(A2256,Inventory!$A$5:$B$5011, 2, FALSE),0)</f>
        <v>0</v>
      </c>
      <c r="C2256" s="66">
        <f t="shared" si="143"/>
        <v>0</v>
      </c>
      <c r="D2256" s="67"/>
      <c r="E2256" s="66" t="str">
        <f t="shared" si="144"/>
        <v/>
      </c>
      <c r="F2256" s="67"/>
      <c r="G2256" s="38" t="e">
        <f t="shared" si="145"/>
        <v>#VALUE!</v>
      </c>
      <c r="H2256" s="39"/>
      <c r="I2256" s="21"/>
      <c r="J2256" s="21"/>
      <c r="L2256">
        <f>IF(SUM($B$3:B2255) + B2256 &gt; $J$25, IF(SUM($B$3:B2255) &lt; $J$25, $J$25 - SUM($B$3:B2255), 0), B2256)</f>
        <v>0</v>
      </c>
      <c r="M2256">
        <f t="shared" si="146"/>
        <v>0</v>
      </c>
    </row>
    <row r="2257" spans="1:13" x14ac:dyDescent="0.25">
      <c r="A2257" s="21">
        <v>2255</v>
      </c>
      <c r="B2257" s="37">
        <f>IFERROR(VLOOKUP(A2257,Inventory!$A$5:$B$5011, 2, FALSE),0)</f>
        <v>0</v>
      </c>
      <c r="C2257" s="66">
        <f t="shared" si="143"/>
        <v>0</v>
      </c>
      <c r="D2257" s="67"/>
      <c r="E2257" s="66" t="str">
        <f t="shared" si="144"/>
        <v/>
      </c>
      <c r="F2257" s="67"/>
      <c r="G2257" s="38" t="e">
        <f t="shared" si="145"/>
        <v>#VALUE!</v>
      </c>
      <c r="H2257" s="39"/>
      <c r="I2257" s="21"/>
      <c r="J2257" s="21"/>
      <c r="L2257">
        <f>IF(SUM($B$3:B2256) + B2257 &gt; $J$25, IF(SUM($B$3:B2256) &lt; $J$25, $J$25 - SUM($B$3:B2256), 0), B2257)</f>
        <v>0</v>
      </c>
      <c r="M2257">
        <f t="shared" si="146"/>
        <v>0</v>
      </c>
    </row>
    <row r="2258" spans="1:13" x14ac:dyDescent="0.25">
      <c r="A2258" s="21">
        <v>2256</v>
      </c>
      <c r="B2258" s="37">
        <f>IFERROR(VLOOKUP(A2258,Inventory!$A$5:$B$5011, 2, FALSE),0)</f>
        <v>0</v>
      </c>
      <c r="C2258" s="66">
        <f t="shared" si="143"/>
        <v>0</v>
      </c>
      <c r="D2258" s="67"/>
      <c r="E2258" s="66" t="str">
        <f t="shared" si="144"/>
        <v/>
      </c>
      <c r="F2258" s="67"/>
      <c r="G2258" s="38" t="e">
        <f t="shared" si="145"/>
        <v>#VALUE!</v>
      </c>
      <c r="H2258" s="39"/>
      <c r="I2258" s="21"/>
      <c r="J2258" s="21"/>
      <c r="L2258">
        <f>IF(SUM($B$3:B2257) + B2258 &gt; $J$25, IF(SUM($B$3:B2257) &lt; $J$25, $J$25 - SUM($B$3:B2257), 0), B2258)</f>
        <v>0</v>
      </c>
      <c r="M2258">
        <f t="shared" si="146"/>
        <v>0</v>
      </c>
    </row>
    <row r="2259" spans="1:13" x14ac:dyDescent="0.25">
      <c r="A2259" s="21">
        <v>2257</v>
      </c>
      <c r="B2259" s="37">
        <f>IFERROR(VLOOKUP(A2259,Inventory!$A$5:$B$5011, 2, FALSE),0)</f>
        <v>0</v>
      </c>
      <c r="C2259" s="66">
        <f t="shared" si="143"/>
        <v>0</v>
      </c>
      <c r="D2259" s="67"/>
      <c r="E2259" s="66" t="str">
        <f t="shared" si="144"/>
        <v/>
      </c>
      <c r="F2259" s="67"/>
      <c r="G2259" s="38" t="e">
        <f t="shared" si="145"/>
        <v>#VALUE!</v>
      </c>
      <c r="H2259" s="39"/>
      <c r="I2259" s="21"/>
      <c r="J2259" s="21"/>
      <c r="L2259">
        <f>IF(SUM($B$3:B2258) + B2259 &gt; $J$25, IF(SUM($B$3:B2258) &lt; $J$25, $J$25 - SUM($B$3:B2258), 0), B2259)</f>
        <v>0</v>
      </c>
      <c r="M2259">
        <f t="shared" si="146"/>
        <v>0</v>
      </c>
    </row>
    <row r="2260" spans="1:13" x14ac:dyDescent="0.25">
      <c r="A2260" s="21">
        <v>2258</v>
      </c>
      <c r="B2260" s="37">
        <f>IFERROR(VLOOKUP(A2260,Inventory!$A$5:$B$5011, 2, FALSE),0)</f>
        <v>0</v>
      </c>
      <c r="C2260" s="66">
        <f t="shared" si="143"/>
        <v>0</v>
      </c>
      <c r="D2260" s="67"/>
      <c r="E2260" s="66" t="str">
        <f t="shared" si="144"/>
        <v/>
      </c>
      <c r="F2260" s="67"/>
      <c r="G2260" s="38" t="e">
        <f t="shared" si="145"/>
        <v>#VALUE!</v>
      </c>
      <c r="H2260" s="39"/>
      <c r="I2260" s="21"/>
      <c r="J2260" s="21"/>
      <c r="L2260">
        <f>IF(SUM($B$3:B2259) + B2260 &gt; $J$25, IF(SUM($B$3:B2259) &lt; $J$25, $J$25 - SUM($B$3:B2259), 0), B2260)</f>
        <v>0</v>
      </c>
      <c r="M2260">
        <f t="shared" si="146"/>
        <v>0</v>
      </c>
    </row>
    <row r="2261" spans="1:13" x14ac:dyDescent="0.25">
      <c r="A2261" s="21">
        <v>2259</v>
      </c>
      <c r="B2261" s="37">
        <f>IFERROR(VLOOKUP(A2261,Inventory!$A$5:$B$5011, 2, FALSE),0)</f>
        <v>0</v>
      </c>
      <c r="C2261" s="66">
        <f t="shared" si="143"/>
        <v>0</v>
      </c>
      <c r="D2261" s="67"/>
      <c r="E2261" s="66" t="str">
        <f t="shared" si="144"/>
        <v/>
      </c>
      <c r="F2261" s="67"/>
      <c r="G2261" s="38" t="e">
        <f t="shared" si="145"/>
        <v>#VALUE!</v>
      </c>
      <c r="H2261" s="39"/>
      <c r="I2261" s="21"/>
      <c r="J2261" s="21"/>
      <c r="L2261">
        <f>IF(SUM($B$3:B2260) + B2261 &gt; $J$25, IF(SUM($B$3:B2260) &lt; $J$25, $J$25 - SUM($B$3:B2260), 0), B2261)</f>
        <v>0</v>
      </c>
      <c r="M2261">
        <f t="shared" si="146"/>
        <v>0</v>
      </c>
    </row>
    <row r="2262" spans="1:13" x14ac:dyDescent="0.25">
      <c r="A2262" s="21">
        <v>2260</v>
      </c>
      <c r="B2262" s="37">
        <f>IFERROR(VLOOKUP(A2262,Inventory!$A$5:$B$5011, 2, FALSE),0)</f>
        <v>0</v>
      </c>
      <c r="C2262" s="66">
        <f t="shared" si="143"/>
        <v>0</v>
      </c>
      <c r="D2262" s="67"/>
      <c r="E2262" s="66" t="str">
        <f t="shared" si="144"/>
        <v/>
      </c>
      <c r="F2262" s="67"/>
      <c r="G2262" s="38" t="e">
        <f t="shared" si="145"/>
        <v>#VALUE!</v>
      </c>
      <c r="H2262" s="39"/>
      <c r="I2262" s="21"/>
      <c r="J2262" s="21"/>
      <c r="L2262">
        <f>IF(SUM($B$3:B2261) + B2262 &gt; $J$25, IF(SUM($B$3:B2261) &lt; $J$25, $J$25 - SUM($B$3:B2261), 0), B2262)</f>
        <v>0</v>
      </c>
      <c r="M2262">
        <f t="shared" si="146"/>
        <v>0</v>
      </c>
    </row>
    <row r="2263" spans="1:13" x14ac:dyDescent="0.25">
      <c r="A2263" s="21">
        <v>2261</v>
      </c>
      <c r="B2263" s="37">
        <f>IFERROR(VLOOKUP(A2263,Inventory!$A$5:$B$5011, 2, FALSE),0)</f>
        <v>0</v>
      </c>
      <c r="C2263" s="66">
        <f t="shared" si="143"/>
        <v>0</v>
      </c>
      <c r="D2263" s="67"/>
      <c r="E2263" s="66" t="str">
        <f t="shared" si="144"/>
        <v/>
      </c>
      <c r="F2263" s="67"/>
      <c r="G2263" s="38" t="e">
        <f t="shared" si="145"/>
        <v>#VALUE!</v>
      </c>
      <c r="H2263" s="39"/>
      <c r="I2263" s="21"/>
      <c r="J2263" s="21"/>
      <c r="L2263">
        <f>IF(SUM($B$3:B2262) + B2263 &gt; $J$25, IF(SUM($B$3:B2262) &lt; $J$25, $J$25 - SUM($B$3:B2262), 0), B2263)</f>
        <v>0</v>
      </c>
      <c r="M2263">
        <f t="shared" si="146"/>
        <v>0</v>
      </c>
    </row>
    <row r="2264" spans="1:13" x14ac:dyDescent="0.25">
      <c r="A2264" s="21">
        <v>2262</v>
      </c>
      <c r="B2264" s="37">
        <f>IFERROR(VLOOKUP(A2264,Inventory!$A$5:$B$5011, 2, FALSE),0)</f>
        <v>0</v>
      </c>
      <c r="C2264" s="66">
        <f t="shared" si="143"/>
        <v>0</v>
      </c>
      <c r="D2264" s="67"/>
      <c r="E2264" s="66" t="str">
        <f t="shared" si="144"/>
        <v/>
      </c>
      <c r="F2264" s="67"/>
      <c r="G2264" s="38" t="e">
        <f t="shared" si="145"/>
        <v>#VALUE!</v>
      </c>
      <c r="H2264" s="39"/>
      <c r="I2264" s="21"/>
      <c r="J2264" s="21"/>
      <c r="L2264">
        <f>IF(SUM($B$3:B2263) + B2264 &gt; $J$25, IF(SUM($B$3:B2263) &lt; $J$25, $J$25 - SUM($B$3:B2263), 0), B2264)</f>
        <v>0</v>
      </c>
      <c r="M2264">
        <f t="shared" si="146"/>
        <v>0</v>
      </c>
    </row>
    <row r="2265" spans="1:13" x14ac:dyDescent="0.25">
      <c r="A2265" s="21">
        <v>2263</v>
      </c>
      <c r="B2265" s="37">
        <f>IFERROR(VLOOKUP(A2265,Inventory!$A$5:$B$5011, 2, FALSE),0)</f>
        <v>0</v>
      </c>
      <c r="C2265" s="66">
        <f t="shared" ref="C2265:C2328" si="147">IF(L2265&gt;0,B2265,0)</f>
        <v>0</v>
      </c>
      <c r="D2265" s="67"/>
      <c r="E2265" s="66" t="str">
        <f t="shared" ref="E2265:E2328" si="148">IF(AND(C2265&gt;=6,C2265&lt;10),1, IF(AND(C2265&gt;=10,C2265&lt;20),2,IF(C2265&gt;=20,4,"")))</f>
        <v/>
      </c>
      <c r="F2265" s="67"/>
      <c r="G2265" s="38" t="e">
        <f t="shared" ref="G2265:G2328" si="149">IF(ISBLANK(C2265),"",E2265*600)</f>
        <v>#VALUE!</v>
      </c>
      <c r="H2265" s="39"/>
      <c r="I2265" s="21"/>
      <c r="J2265" s="21"/>
      <c r="L2265">
        <f>IF(SUM($B$3:B2264) + B2265 &gt; $J$25, IF(SUM($B$3:B2264) &lt; $J$25, $J$25 - SUM($B$3:B2264), 0), B2265)</f>
        <v>0</v>
      </c>
      <c r="M2265">
        <f t="shared" si="146"/>
        <v>0</v>
      </c>
    </row>
    <row r="2266" spans="1:13" x14ac:dyDescent="0.25">
      <c r="A2266" s="21">
        <v>2264</v>
      </c>
      <c r="B2266" s="37">
        <f>IFERROR(VLOOKUP(A2266,Inventory!$A$5:$B$5011, 2, FALSE),0)</f>
        <v>0</v>
      </c>
      <c r="C2266" s="66">
        <f t="shared" si="147"/>
        <v>0</v>
      </c>
      <c r="D2266" s="67"/>
      <c r="E2266" s="66" t="str">
        <f t="shared" si="148"/>
        <v/>
      </c>
      <c r="F2266" s="67"/>
      <c r="G2266" s="38" t="e">
        <f t="shared" si="149"/>
        <v>#VALUE!</v>
      </c>
      <c r="H2266" s="39"/>
      <c r="I2266" s="21"/>
      <c r="J2266" s="21"/>
      <c r="L2266">
        <f>IF(SUM($B$3:B2265) + B2266 &gt; $J$25, IF(SUM($B$3:B2265) &lt; $J$25, $J$25 - SUM($B$3:B2265), 0), B2266)</f>
        <v>0</v>
      </c>
      <c r="M2266">
        <f t="shared" si="146"/>
        <v>0</v>
      </c>
    </row>
    <row r="2267" spans="1:13" x14ac:dyDescent="0.25">
      <c r="A2267" s="21">
        <v>2265</v>
      </c>
      <c r="B2267" s="37">
        <f>IFERROR(VLOOKUP(A2267,Inventory!$A$5:$B$5011, 2, FALSE),0)</f>
        <v>0</v>
      </c>
      <c r="C2267" s="66">
        <f t="shared" si="147"/>
        <v>0</v>
      </c>
      <c r="D2267" s="67"/>
      <c r="E2267" s="66" t="str">
        <f t="shared" si="148"/>
        <v/>
      </c>
      <c r="F2267" s="67"/>
      <c r="G2267" s="38" t="e">
        <f t="shared" si="149"/>
        <v>#VALUE!</v>
      </c>
      <c r="H2267" s="39"/>
      <c r="I2267" s="21"/>
      <c r="J2267" s="21"/>
      <c r="L2267">
        <f>IF(SUM($B$3:B2266) + B2267 &gt; $J$25, IF(SUM($B$3:B2266) &lt; $J$25, $J$25 - SUM($B$3:B2266), 0), B2267)</f>
        <v>0</v>
      </c>
      <c r="M2267">
        <f t="shared" si="146"/>
        <v>0</v>
      </c>
    </row>
    <row r="2268" spans="1:13" x14ac:dyDescent="0.25">
      <c r="A2268" s="21">
        <v>2266</v>
      </c>
      <c r="B2268" s="37">
        <f>IFERROR(VLOOKUP(A2268,Inventory!$A$5:$B$5011, 2, FALSE),0)</f>
        <v>0</v>
      </c>
      <c r="C2268" s="66">
        <f t="shared" si="147"/>
        <v>0</v>
      </c>
      <c r="D2268" s="67"/>
      <c r="E2268" s="66" t="str">
        <f t="shared" si="148"/>
        <v/>
      </c>
      <c r="F2268" s="67"/>
      <c r="G2268" s="38" t="e">
        <f t="shared" si="149"/>
        <v>#VALUE!</v>
      </c>
      <c r="H2268" s="39"/>
      <c r="I2268" s="21"/>
      <c r="J2268" s="21"/>
      <c r="L2268">
        <f>IF(SUM($B$3:B2267) + B2268 &gt; $J$25, IF(SUM($B$3:B2267) &lt; $J$25, $J$25 - SUM($B$3:B2267), 0), B2268)</f>
        <v>0</v>
      </c>
      <c r="M2268">
        <f t="shared" si="146"/>
        <v>0</v>
      </c>
    </row>
    <row r="2269" spans="1:13" x14ac:dyDescent="0.25">
      <c r="A2269" s="21">
        <v>2267</v>
      </c>
      <c r="B2269" s="37">
        <f>IFERROR(VLOOKUP(A2269,Inventory!$A$5:$B$5011, 2, FALSE),0)</f>
        <v>0</v>
      </c>
      <c r="C2269" s="66">
        <f t="shared" si="147"/>
        <v>0</v>
      </c>
      <c r="D2269" s="67"/>
      <c r="E2269" s="66" t="str">
        <f t="shared" si="148"/>
        <v/>
      </c>
      <c r="F2269" s="67"/>
      <c r="G2269" s="38" t="e">
        <f t="shared" si="149"/>
        <v>#VALUE!</v>
      </c>
      <c r="H2269" s="39"/>
      <c r="I2269" s="21"/>
      <c r="J2269" s="21"/>
      <c r="L2269">
        <f>IF(SUM($B$3:B2268) + B2269 &gt; $J$25, IF(SUM($B$3:B2268) &lt; $J$25, $J$25 - SUM($B$3:B2268), 0), B2269)</f>
        <v>0</v>
      </c>
      <c r="M2269">
        <f t="shared" si="146"/>
        <v>0</v>
      </c>
    </row>
    <row r="2270" spans="1:13" x14ac:dyDescent="0.25">
      <c r="A2270" s="21">
        <v>2268</v>
      </c>
      <c r="B2270" s="37">
        <f>IFERROR(VLOOKUP(A2270,Inventory!$A$5:$B$5011, 2, FALSE),0)</f>
        <v>0</v>
      </c>
      <c r="C2270" s="66">
        <f t="shared" si="147"/>
        <v>0</v>
      </c>
      <c r="D2270" s="67"/>
      <c r="E2270" s="66" t="str">
        <f t="shared" si="148"/>
        <v/>
      </c>
      <c r="F2270" s="67"/>
      <c r="G2270" s="38" t="e">
        <f t="shared" si="149"/>
        <v>#VALUE!</v>
      </c>
      <c r="H2270" s="39"/>
      <c r="I2270" s="21"/>
      <c r="J2270" s="21"/>
      <c r="L2270">
        <f>IF(SUM($B$3:B2269) + B2270 &gt; $J$25, IF(SUM($B$3:B2269) &lt; $J$25, $J$25 - SUM($B$3:B2269), 0), B2270)</f>
        <v>0</v>
      </c>
      <c r="M2270">
        <f t="shared" si="146"/>
        <v>0</v>
      </c>
    </row>
    <row r="2271" spans="1:13" x14ac:dyDescent="0.25">
      <c r="A2271" s="21">
        <v>2269</v>
      </c>
      <c r="B2271" s="37">
        <f>IFERROR(VLOOKUP(A2271,Inventory!$A$5:$B$5011, 2, FALSE),0)</f>
        <v>0</v>
      </c>
      <c r="C2271" s="66">
        <f t="shared" si="147"/>
        <v>0</v>
      </c>
      <c r="D2271" s="67"/>
      <c r="E2271" s="66" t="str">
        <f t="shared" si="148"/>
        <v/>
      </c>
      <c r="F2271" s="67"/>
      <c r="G2271" s="38" t="e">
        <f t="shared" si="149"/>
        <v>#VALUE!</v>
      </c>
      <c r="H2271" s="39"/>
      <c r="I2271" s="21"/>
      <c r="J2271" s="21"/>
      <c r="L2271">
        <f>IF(SUM($B$3:B2270) + B2271 &gt; $J$25, IF(SUM($B$3:B2270) &lt; $J$25, $J$25 - SUM($B$3:B2270), 0), B2271)</f>
        <v>0</v>
      </c>
      <c r="M2271">
        <f t="shared" si="146"/>
        <v>0</v>
      </c>
    </row>
    <row r="2272" spans="1:13" x14ac:dyDescent="0.25">
      <c r="A2272" s="21">
        <v>2270</v>
      </c>
      <c r="B2272" s="37">
        <f>IFERROR(VLOOKUP(A2272,Inventory!$A$5:$B$5011, 2, FALSE),0)</f>
        <v>0</v>
      </c>
      <c r="C2272" s="66">
        <f t="shared" si="147"/>
        <v>0</v>
      </c>
      <c r="D2272" s="67"/>
      <c r="E2272" s="66" t="str">
        <f t="shared" si="148"/>
        <v/>
      </c>
      <c r="F2272" s="67"/>
      <c r="G2272" s="38" t="e">
        <f t="shared" si="149"/>
        <v>#VALUE!</v>
      </c>
      <c r="H2272" s="39"/>
      <c r="I2272" s="21"/>
      <c r="J2272" s="21"/>
      <c r="L2272">
        <f>IF(SUM($B$3:B2271) + B2272 &gt; $J$25, IF(SUM($B$3:B2271) &lt; $J$25, $J$25 - SUM($B$3:B2271), 0), B2272)</f>
        <v>0</v>
      </c>
      <c r="M2272">
        <f t="shared" si="146"/>
        <v>0</v>
      </c>
    </row>
    <row r="2273" spans="1:13" x14ac:dyDescent="0.25">
      <c r="A2273" s="21">
        <v>2271</v>
      </c>
      <c r="B2273" s="37">
        <f>IFERROR(VLOOKUP(A2273,Inventory!$A$5:$B$5011, 2, FALSE),0)</f>
        <v>0</v>
      </c>
      <c r="C2273" s="66">
        <f t="shared" si="147"/>
        <v>0</v>
      </c>
      <c r="D2273" s="67"/>
      <c r="E2273" s="66" t="str">
        <f t="shared" si="148"/>
        <v/>
      </c>
      <c r="F2273" s="67"/>
      <c r="G2273" s="38" t="e">
        <f t="shared" si="149"/>
        <v>#VALUE!</v>
      </c>
      <c r="H2273" s="39"/>
      <c r="I2273" s="21"/>
      <c r="J2273" s="21"/>
      <c r="L2273">
        <f>IF(SUM($B$3:B2272) + B2273 &gt; $J$25, IF(SUM($B$3:B2272) &lt; $J$25, $J$25 - SUM($B$3:B2272), 0), B2273)</f>
        <v>0</v>
      </c>
      <c r="M2273">
        <f t="shared" si="146"/>
        <v>0</v>
      </c>
    </row>
    <row r="2274" spans="1:13" x14ac:dyDescent="0.25">
      <c r="A2274" s="21">
        <v>2272</v>
      </c>
      <c r="B2274" s="37">
        <f>IFERROR(VLOOKUP(A2274,Inventory!$A$5:$B$5011, 2, FALSE),0)</f>
        <v>0</v>
      </c>
      <c r="C2274" s="66">
        <f t="shared" si="147"/>
        <v>0</v>
      </c>
      <c r="D2274" s="67"/>
      <c r="E2274" s="66" t="str">
        <f t="shared" si="148"/>
        <v/>
      </c>
      <c r="F2274" s="67"/>
      <c r="G2274" s="38" t="e">
        <f t="shared" si="149"/>
        <v>#VALUE!</v>
      </c>
      <c r="H2274" s="39"/>
      <c r="I2274" s="21"/>
      <c r="J2274" s="21"/>
      <c r="L2274">
        <f>IF(SUM($B$3:B2273) + B2274 &gt; $J$25, IF(SUM($B$3:B2273) &lt; $J$25, $J$25 - SUM($B$3:B2273), 0), B2274)</f>
        <v>0</v>
      </c>
      <c r="M2274">
        <f t="shared" si="146"/>
        <v>0</v>
      </c>
    </row>
    <row r="2275" spans="1:13" x14ac:dyDescent="0.25">
      <c r="A2275" s="21">
        <v>2273</v>
      </c>
      <c r="B2275" s="37">
        <f>IFERROR(VLOOKUP(A2275,Inventory!$A$5:$B$5011, 2, FALSE),0)</f>
        <v>0</v>
      </c>
      <c r="C2275" s="66">
        <f t="shared" si="147"/>
        <v>0</v>
      </c>
      <c r="D2275" s="67"/>
      <c r="E2275" s="66" t="str">
        <f t="shared" si="148"/>
        <v/>
      </c>
      <c r="F2275" s="67"/>
      <c r="G2275" s="38" t="e">
        <f t="shared" si="149"/>
        <v>#VALUE!</v>
      </c>
      <c r="H2275" s="39"/>
      <c r="I2275" s="21"/>
      <c r="J2275" s="21"/>
      <c r="L2275">
        <f>IF(SUM($B$3:B2274) + B2275 &gt; $J$25, IF(SUM($B$3:B2274) &lt; $J$25, $J$25 - SUM($B$3:B2274), 0), B2275)</f>
        <v>0</v>
      </c>
      <c r="M2275">
        <f t="shared" si="146"/>
        <v>0</v>
      </c>
    </row>
    <row r="2276" spans="1:13" x14ac:dyDescent="0.25">
      <c r="A2276" s="21">
        <v>2274</v>
      </c>
      <c r="B2276" s="37">
        <f>IFERROR(VLOOKUP(A2276,Inventory!$A$5:$B$5011, 2, FALSE),0)</f>
        <v>0</v>
      </c>
      <c r="C2276" s="66">
        <f t="shared" si="147"/>
        <v>0</v>
      </c>
      <c r="D2276" s="67"/>
      <c r="E2276" s="66" t="str">
        <f t="shared" si="148"/>
        <v/>
      </c>
      <c r="F2276" s="67"/>
      <c r="G2276" s="38" t="e">
        <f t="shared" si="149"/>
        <v>#VALUE!</v>
      </c>
      <c r="H2276" s="39"/>
      <c r="I2276" s="21"/>
      <c r="J2276" s="21"/>
      <c r="L2276">
        <f>IF(SUM($B$3:B2275) + B2276 &gt; $J$25, IF(SUM($B$3:B2275) &lt; $J$25, $J$25 - SUM($B$3:B2275), 0), B2276)</f>
        <v>0</v>
      </c>
      <c r="M2276">
        <f t="shared" si="146"/>
        <v>0</v>
      </c>
    </row>
    <row r="2277" spans="1:13" x14ac:dyDescent="0.25">
      <c r="A2277" s="21">
        <v>2275</v>
      </c>
      <c r="B2277" s="37">
        <f>IFERROR(VLOOKUP(A2277,Inventory!$A$5:$B$5011, 2, FALSE),0)</f>
        <v>0</v>
      </c>
      <c r="C2277" s="66">
        <f t="shared" si="147"/>
        <v>0</v>
      </c>
      <c r="D2277" s="67"/>
      <c r="E2277" s="66" t="str">
        <f t="shared" si="148"/>
        <v/>
      </c>
      <c r="F2277" s="67"/>
      <c r="G2277" s="38" t="e">
        <f t="shared" si="149"/>
        <v>#VALUE!</v>
      </c>
      <c r="H2277" s="39"/>
      <c r="I2277" s="21"/>
      <c r="J2277" s="21"/>
      <c r="L2277">
        <f>IF(SUM($B$3:B2276) + B2277 &gt; $J$25, IF(SUM($B$3:B2276) &lt; $J$25, $J$25 - SUM($B$3:B2276), 0), B2277)</f>
        <v>0</v>
      </c>
      <c r="M2277">
        <f t="shared" si="146"/>
        <v>0</v>
      </c>
    </row>
    <row r="2278" spans="1:13" x14ac:dyDescent="0.25">
      <c r="A2278" s="21">
        <v>2276</v>
      </c>
      <c r="B2278" s="37">
        <f>IFERROR(VLOOKUP(A2278,Inventory!$A$5:$B$5011, 2, FALSE),0)</f>
        <v>0</v>
      </c>
      <c r="C2278" s="66">
        <f t="shared" si="147"/>
        <v>0</v>
      </c>
      <c r="D2278" s="67"/>
      <c r="E2278" s="66" t="str">
        <f t="shared" si="148"/>
        <v/>
      </c>
      <c r="F2278" s="67"/>
      <c r="G2278" s="38" t="e">
        <f t="shared" si="149"/>
        <v>#VALUE!</v>
      </c>
      <c r="H2278" s="39"/>
      <c r="I2278" s="21"/>
      <c r="J2278" s="21"/>
      <c r="L2278">
        <f>IF(SUM($B$3:B2277) + B2278 &gt; $J$25, IF(SUM($B$3:B2277) &lt; $J$25, $J$25 - SUM($B$3:B2277), 0), B2278)</f>
        <v>0</v>
      </c>
      <c r="M2278">
        <f t="shared" si="146"/>
        <v>0</v>
      </c>
    </row>
    <row r="2279" spans="1:13" x14ac:dyDescent="0.25">
      <c r="A2279" s="21">
        <v>2277</v>
      </c>
      <c r="B2279" s="37">
        <f>IFERROR(VLOOKUP(A2279,Inventory!$A$5:$B$5011, 2, FALSE),0)</f>
        <v>0</v>
      </c>
      <c r="C2279" s="66">
        <f t="shared" si="147"/>
        <v>0</v>
      </c>
      <c r="D2279" s="67"/>
      <c r="E2279" s="66" t="str">
        <f t="shared" si="148"/>
        <v/>
      </c>
      <c r="F2279" s="67"/>
      <c r="G2279" s="38" t="e">
        <f t="shared" si="149"/>
        <v>#VALUE!</v>
      </c>
      <c r="H2279" s="39"/>
      <c r="I2279" s="21"/>
      <c r="J2279" s="21"/>
      <c r="L2279">
        <f>IF(SUM($B$3:B2278) + B2279 &gt; $J$25, IF(SUM($B$3:B2278) &lt; $J$25, $J$25 - SUM($B$3:B2278), 0), B2279)</f>
        <v>0</v>
      </c>
      <c r="M2279">
        <f t="shared" si="146"/>
        <v>0</v>
      </c>
    </row>
    <row r="2280" spans="1:13" x14ac:dyDescent="0.25">
      <c r="A2280" s="21">
        <v>2278</v>
      </c>
      <c r="B2280" s="37">
        <f>IFERROR(VLOOKUP(A2280,Inventory!$A$5:$B$5011, 2, FALSE),0)</f>
        <v>0</v>
      </c>
      <c r="C2280" s="66">
        <f t="shared" si="147"/>
        <v>0</v>
      </c>
      <c r="D2280" s="67"/>
      <c r="E2280" s="66" t="str">
        <f t="shared" si="148"/>
        <v/>
      </c>
      <c r="F2280" s="67"/>
      <c r="G2280" s="38" t="e">
        <f t="shared" si="149"/>
        <v>#VALUE!</v>
      </c>
      <c r="H2280" s="39"/>
      <c r="I2280" s="21"/>
      <c r="J2280" s="21"/>
      <c r="L2280">
        <f>IF(SUM($B$3:B2279) + B2280 &gt; $J$25, IF(SUM($B$3:B2279) &lt; $J$25, $J$25 - SUM($B$3:B2279), 0), B2280)</f>
        <v>0</v>
      </c>
      <c r="M2280">
        <f t="shared" si="146"/>
        <v>0</v>
      </c>
    </row>
    <row r="2281" spans="1:13" x14ac:dyDescent="0.25">
      <c r="A2281" s="21">
        <v>2279</v>
      </c>
      <c r="B2281" s="37">
        <f>IFERROR(VLOOKUP(A2281,Inventory!$A$5:$B$5011, 2, FALSE),0)</f>
        <v>0</v>
      </c>
      <c r="C2281" s="66">
        <f t="shared" si="147"/>
        <v>0</v>
      </c>
      <c r="D2281" s="67"/>
      <c r="E2281" s="66" t="str">
        <f t="shared" si="148"/>
        <v/>
      </c>
      <c r="F2281" s="67"/>
      <c r="G2281" s="38" t="e">
        <f t="shared" si="149"/>
        <v>#VALUE!</v>
      </c>
      <c r="H2281" s="39"/>
      <c r="I2281" s="21"/>
      <c r="J2281" s="21"/>
      <c r="L2281">
        <f>IF(SUM($B$3:B2280) + B2281 &gt; $J$25, IF(SUM($B$3:B2280) &lt; $J$25, $J$25 - SUM($B$3:B2280), 0), B2281)</f>
        <v>0</v>
      </c>
      <c r="M2281">
        <f t="shared" si="146"/>
        <v>0</v>
      </c>
    </row>
    <row r="2282" spans="1:13" x14ac:dyDescent="0.25">
      <c r="A2282" s="21">
        <v>2280</v>
      </c>
      <c r="B2282" s="37">
        <f>IFERROR(VLOOKUP(A2282,Inventory!$A$5:$B$5011, 2, FALSE),0)</f>
        <v>0</v>
      </c>
      <c r="C2282" s="66">
        <f t="shared" si="147"/>
        <v>0</v>
      </c>
      <c r="D2282" s="67"/>
      <c r="E2282" s="66" t="str">
        <f t="shared" si="148"/>
        <v/>
      </c>
      <c r="F2282" s="67"/>
      <c r="G2282" s="38" t="e">
        <f t="shared" si="149"/>
        <v>#VALUE!</v>
      </c>
      <c r="H2282" s="39"/>
      <c r="I2282" s="21"/>
      <c r="J2282" s="21"/>
      <c r="L2282">
        <f>IF(SUM($B$3:B2281) + B2282 &gt; $J$25, IF(SUM($B$3:B2281) &lt; $J$25, $J$25 - SUM($B$3:B2281), 0), B2282)</f>
        <v>0</v>
      </c>
      <c r="M2282">
        <f t="shared" si="146"/>
        <v>0</v>
      </c>
    </row>
    <row r="2283" spans="1:13" x14ac:dyDescent="0.25">
      <c r="A2283" s="21">
        <v>2281</v>
      </c>
      <c r="B2283" s="37">
        <f>IFERROR(VLOOKUP(A2283,Inventory!$A$5:$B$5011, 2, FALSE),0)</f>
        <v>0</v>
      </c>
      <c r="C2283" s="66">
        <f t="shared" si="147"/>
        <v>0</v>
      </c>
      <c r="D2283" s="67"/>
      <c r="E2283" s="66" t="str">
        <f t="shared" si="148"/>
        <v/>
      </c>
      <c r="F2283" s="67"/>
      <c r="G2283" s="38" t="e">
        <f t="shared" si="149"/>
        <v>#VALUE!</v>
      </c>
      <c r="H2283" s="39"/>
      <c r="I2283" s="21"/>
      <c r="J2283" s="21"/>
      <c r="L2283">
        <f>IF(SUM($B$3:B2282) + B2283 &gt; $J$25, IF(SUM($B$3:B2282) &lt; $J$25, $J$25 - SUM($B$3:B2282), 0), B2283)</f>
        <v>0</v>
      </c>
      <c r="M2283">
        <f t="shared" si="146"/>
        <v>0</v>
      </c>
    </row>
    <row r="2284" spans="1:13" x14ac:dyDescent="0.25">
      <c r="A2284" s="21">
        <v>2282</v>
      </c>
      <c r="B2284" s="37">
        <f>IFERROR(VLOOKUP(A2284,Inventory!$A$5:$B$5011, 2, FALSE),0)</f>
        <v>0</v>
      </c>
      <c r="C2284" s="66">
        <f t="shared" si="147"/>
        <v>0</v>
      </c>
      <c r="D2284" s="67"/>
      <c r="E2284" s="66" t="str">
        <f t="shared" si="148"/>
        <v/>
      </c>
      <c r="F2284" s="67"/>
      <c r="G2284" s="38" t="e">
        <f t="shared" si="149"/>
        <v>#VALUE!</v>
      </c>
      <c r="H2284" s="39"/>
      <c r="I2284" s="21"/>
      <c r="J2284" s="21"/>
      <c r="L2284">
        <f>IF(SUM($B$3:B2283) + B2284 &gt; $J$25, IF(SUM($B$3:B2283) &lt; $J$25, $J$25 - SUM($B$3:B2283), 0), B2284)</f>
        <v>0</v>
      </c>
      <c r="M2284">
        <f t="shared" si="146"/>
        <v>0</v>
      </c>
    </row>
    <row r="2285" spans="1:13" x14ac:dyDescent="0.25">
      <c r="A2285" s="21">
        <v>2283</v>
      </c>
      <c r="B2285" s="37">
        <f>IFERROR(VLOOKUP(A2285,Inventory!$A$5:$B$5011, 2, FALSE),0)</f>
        <v>0</v>
      </c>
      <c r="C2285" s="66">
        <f t="shared" si="147"/>
        <v>0</v>
      </c>
      <c r="D2285" s="67"/>
      <c r="E2285" s="66" t="str">
        <f t="shared" si="148"/>
        <v/>
      </c>
      <c r="F2285" s="67"/>
      <c r="G2285" s="38" t="e">
        <f t="shared" si="149"/>
        <v>#VALUE!</v>
      </c>
      <c r="H2285" s="39"/>
      <c r="I2285" s="21"/>
      <c r="J2285" s="21"/>
      <c r="L2285">
        <f>IF(SUM($B$3:B2284) + B2285 &gt; $J$25, IF(SUM($B$3:B2284) &lt; $J$25, $J$25 - SUM($B$3:B2284), 0), B2285)</f>
        <v>0</v>
      </c>
      <c r="M2285">
        <f t="shared" si="146"/>
        <v>0</v>
      </c>
    </row>
    <row r="2286" spans="1:13" x14ac:dyDescent="0.25">
      <c r="A2286" s="21">
        <v>2284</v>
      </c>
      <c r="B2286" s="37">
        <f>IFERROR(VLOOKUP(A2286,Inventory!$A$5:$B$5011, 2, FALSE),0)</f>
        <v>0</v>
      </c>
      <c r="C2286" s="66">
        <f t="shared" si="147"/>
        <v>0</v>
      </c>
      <c r="D2286" s="67"/>
      <c r="E2286" s="66" t="str">
        <f t="shared" si="148"/>
        <v/>
      </c>
      <c r="F2286" s="67"/>
      <c r="G2286" s="38" t="e">
        <f t="shared" si="149"/>
        <v>#VALUE!</v>
      </c>
      <c r="H2286" s="39"/>
      <c r="I2286" s="21"/>
      <c r="J2286" s="21"/>
      <c r="L2286">
        <f>IF(SUM($B$3:B2285) + B2286 &gt; $J$25, IF(SUM($B$3:B2285) &lt; $J$25, $J$25 - SUM($B$3:B2285), 0), B2286)</f>
        <v>0</v>
      </c>
      <c r="M2286">
        <f t="shared" si="146"/>
        <v>0</v>
      </c>
    </row>
    <row r="2287" spans="1:13" x14ac:dyDescent="0.25">
      <c r="A2287" s="21">
        <v>2285</v>
      </c>
      <c r="B2287" s="37">
        <f>IFERROR(VLOOKUP(A2287,Inventory!$A$5:$B$5011, 2, FALSE),0)</f>
        <v>0</v>
      </c>
      <c r="C2287" s="66">
        <f t="shared" si="147"/>
        <v>0</v>
      </c>
      <c r="D2287" s="67"/>
      <c r="E2287" s="66" t="str">
        <f t="shared" si="148"/>
        <v/>
      </c>
      <c r="F2287" s="67"/>
      <c r="G2287" s="38" t="e">
        <f t="shared" si="149"/>
        <v>#VALUE!</v>
      </c>
      <c r="H2287" s="39"/>
      <c r="I2287" s="21"/>
      <c r="J2287" s="21"/>
      <c r="L2287">
        <f>IF(SUM($B$3:B2286) + B2287 &gt; $J$25, IF(SUM($B$3:B2286) &lt; $J$25, $J$25 - SUM($B$3:B2286), 0), B2287)</f>
        <v>0</v>
      </c>
      <c r="M2287">
        <f t="shared" si="146"/>
        <v>0</v>
      </c>
    </row>
    <row r="2288" spans="1:13" x14ac:dyDescent="0.25">
      <c r="A2288" s="21">
        <v>2286</v>
      </c>
      <c r="B2288" s="37">
        <f>IFERROR(VLOOKUP(A2288,Inventory!$A$5:$B$5011, 2, FALSE),0)</f>
        <v>0</v>
      </c>
      <c r="C2288" s="66">
        <f t="shared" si="147"/>
        <v>0</v>
      </c>
      <c r="D2288" s="67"/>
      <c r="E2288" s="66" t="str">
        <f t="shared" si="148"/>
        <v/>
      </c>
      <c r="F2288" s="67"/>
      <c r="G2288" s="38" t="e">
        <f t="shared" si="149"/>
        <v>#VALUE!</v>
      </c>
      <c r="H2288" s="39"/>
      <c r="I2288" s="21"/>
      <c r="J2288" s="21"/>
      <c r="L2288">
        <f>IF(SUM($B$3:B2287) + B2288 &gt; $J$25, IF(SUM($B$3:B2287) &lt; $J$25, $J$25 - SUM($B$3:B2287), 0), B2288)</f>
        <v>0</v>
      </c>
      <c r="M2288">
        <f t="shared" si="146"/>
        <v>0</v>
      </c>
    </row>
    <row r="2289" spans="1:13" x14ac:dyDescent="0.25">
      <c r="A2289" s="21">
        <v>2287</v>
      </c>
      <c r="B2289" s="37">
        <f>IFERROR(VLOOKUP(A2289,Inventory!$A$5:$B$5011, 2, FALSE),0)</f>
        <v>0</v>
      </c>
      <c r="C2289" s="66">
        <f t="shared" si="147"/>
        <v>0</v>
      </c>
      <c r="D2289" s="67"/>
      <c r="E2289" s="66" t="str">
        <f t="shared" si="148"/>
        <v/>
      </c>
      <c r="F2289" s="67"/>
      <c r="G2289" s="38" t="e">
        <f t="shared" si="149"/>
        <v>#VALUE!</v>
      </c>
      <c r="H2289" s="39"/>
      <c r="I2289" s="21"/>
      <c r="J2289" s="21"/>
      <c r="L2289">
        <f>IF(SUM($B$3:B2288) + B2289 &gt; $J$25, IF(SUM($B$3:B2288) &lt; $J$25, $J$25 - SUM($B$3:B2288), 0), B2289)</f>
        <v>0</v>
      </c>
      <c r="M2289">
        <f t="shared" si="146"/>
        <v>0</v>
      </c>
    </row>
    <row r="2290" spans="1:13" x14ac:dyDescent="0.25">
      <c r="A2290" s="21">
        <v>2288</v>
      </c>
      <c r="B2290" s="37">
        <f>IFERROR(VLOOKUP(A2290,Inventory!$A$5:$B$5011, 2, FALSE),0)</f>
        <v>0</v>
      </c>
      <c r="C2290" s="66">
        <f t="shared" si="147"/>
        <v>0</v>
      </c>
      <c r="D2290" s="67"/>
      <c r="E2290" s="66" t="str">
        <f t="shared" si="148"/>
        <v/>
      </c>
      <c r="F2290" s="67"/>
      <c r="G2290" s="38" t="e">
        <f t="shared" si="149"/>
        <v>#VALUE!</v>
      </c>
      <c r="H2290" s="39"/>
      <c r="I2290" s="21"/>
      <c r="J2290" s="21"/>
      <c r="L2290">
        <f>IF(SUM($B$3:B2289) + B2290 &gt; $J$25, IF(SUM($B$3:B2289) &lt; $J$25, $J$25 - SUM($B$3:B2289), 0), B2290)</f>
        <v>0</v>
      </c>
      <c r="M2290">
        <f t="shared" si="146"/>
        <v>0</v>
      </c>
    </row>
    <row r="2291" spans="1:13" x14ac:dyDescent="0.25">
      <c r="A2291" s="21">
        <v>2289</v>
      </c>
      <c r="B2291" s="37">
        <f>IFERROR(VLOOKUP(A2291,Inventory!$A$5:$B$5011, 2, FALSE),0)</f>
        <v>0</v>
      </c>
      <c r="C2291" s="66">
        <f t="shared" si="147"/>
        <v>0</v>
      </c>
      <c r="D2291" s="67"/>
      <c r="E2291" s="66" t="str">
        <f t="shared" si="148"/>
        <v/>
      </c>
      <c r="F2291" s="67"/>
      <c r="G2291" s="38" t="e">
        <f t="shared" si="149"/>
        <v>#VALUE!</v>
      </c>
      <c r="H2291" s="39"/>
      <c r="I2291" s="21"/>
      <c r="J2291" s="21"/>
      <c r="L2291">
        <f>IF(SUM($B$3:B2290) + B2291 &gt; $J$25, IF(SUM($B$3:B2290) &lt; $J$25, $J$25 - SUM($B$3:B2290), 0), B2291)</f>
        <v>0</v>
      </c>
      <c r="M2291">
        <f t="shared" si="146"/>
        <v>0</v>
      </c>
    </row>
    <row r="2292" spans="1:13" x14ac:dyDescent="0.25">
      <c r="A2292" s="21">
        <v>2290</v>
      </c>
      <c r="B2292" s="37">
        <f>IFERROR(VLOOKUP(A2292,Inventory!$A$5:$B$5011, 2, FALSE),0)</f>
        <v>0</v>
      </c>
      <c r="C2292" s="66">
        <f t="shared" si="147"/>
        <v>0</v>
      </c>
      <c r="D2292" s="67"/>
      <c r="E2292" s="66" t="str">
        <f t="shared" si="148"/>
        <v/>
      </c>
      <c r="F2292" s="67"/>
      <c r="G2292" s="38" t="e">
        <f t="shared" si="149"/>
        <v>#VALUE!</v>
      </c>
      <c r="H2292" s="39"/>
      <c r="I2292" s="21"/>
      <c r="J2292" s="21"/>
      <c r="L2292">
        <f>IF(SUM($B$3:B2291) + B2292 &gt; $J$25, IF(SUM($B$3:B2291) &lt; $J$25, $J$25 - SUM($B$3:B2291), 0), B2292)</f>
        <v>0</v>
      </c>
      <c r="M2292">
        <f t="shared" si="146"/>
        <v>0</v>
      </c>
    </row>
    <row r="2293" spans="1:13" x14ac:dyDescent="0.25">
      <c r="A2293" s="21">
        <v>2291</v>
      </c>
      <c r="B2293" s="37">
        <f>IFERROR(VLOOKUP(A2293,Inventory!$A$5:$B$5011, 2, FALSE),0)</f>
        <v>0</v>
      </c>
      <c r="C2293" s="66">
        <f t="shared" si="147"/>
        <v>0</v>
      </c>
      <c r="D2293" s="67"/>
      <c r="E2293" s="66" t="str">
        <f t="shared" si="148"/>
        <v/>
      </c>
      <c r="F2293" s="67"/>
      <c r="G2293" s="38" t="e">
        <f t="shared" si="149"/>
        <v>#VALUE!</v>
      </c>
      <c r="H2293" s="39"/>
      <c r="I2293" s="21"/>
      <c r="J2293" s="21"/>
      <c r="L2293">
        <f>IF(SUM($B$3:B2292) + B2293 &gt; $J$25, IF(SUM($B$3:B2292) &lt; $J$25, $J$25 - SUM($B$3:B2292), 0), B2293)</f>
        <v>0</v>
      </c>
      <c r="M2293">
        <f t="shared" si="146"/>
        <v>0</v>
      </c>
    </row>
    <row r="2294" spans="1:13" x14ac:dyDescent="0.25">
      <c r="A2294" s="21">
        <v>2292</v>
      </c>
      <c r="B2294" s="37">
        <f>IFERROR(VLOOKUP(A2294,Inventory!$A$5:$B$5011, 2, FALSE),0)</f>
        <v>0</v>
      </c>
      <c r="C2294" s="66">
        <f t="shared" si="147"/>
        <v>0</v>
      </c>
      <c r="D2294" s="67"/>
      <c r="E2294" s="66" t="str">
        <f t="shared" si="148"/>
        <v/>
      </c>
      <c r="F2294" s="67"/>
      <c r="G2294" s="38" t="e">
        <f t="shared" si="149"/>
        <v>#VALUE!</v>
      </c>
      <c r="H2294" s="39"/>
      <c r="I2294" s="21"/>
      <c r="J2294" s="21"/>
      <c r="L2294">
        <f>IF(SUM($B$3:B2293) + B2294 &gt; $J$25, IF(SUM($B$3:B2293) &lt; $J$25, $J$25 - SUM($B$3:B2293), 0), B2294)</f>
        <v>0</v>
      </c>
      <c r="M2294">
        <f t="shared" si="146"/>
        <v>0</v>
      </c>
    </row>
    <row r="2295" spans="1:13" x14ac:dyDescent="0.25">
      <c r="A2295" s="21">
        <v>2293</v>
      </c>
      <c r="B2295" s="37">
        <f>IFERROR(VLOOKUP(A2295,Inventory!$A$5:$B$5011, 2, FALSE),0)</f>
        <v>0</v>
      </c>
      <c r="C2295" s="66">
        <f t="shared" si="147"/>
        <v>0</v>
      </c>
      <c r="D2295" s="67"/>
      <c r="E2295" s="66" t="str">
        <f t="shared" si="148"/>
        <v/>
      </c>
      <c r="F2295" s="67"/>
      <c r="G2295" s="38" t="e">
        <f t="shared" si="149"/>
        <v>#VALUE!</v>
      </c>
      <c r="H2295" s="39"/>
      <c r="I2295" s="21"/>
      <c r="J2295" s="21"/>
      <c r="L2295">
        <f>IF(SUM($B$3:B2294) + B2295 &gt; $J$25, IF(SUM($B$3:B2294) &lt; $J$25, $J$25 - SUM($B$3:B2294), 0), B2295)</f>
        <v>0</v>
      </c>
      <c r="M2295">
        <f t="shared" si="146"/>
        <v>0</v>
      </c>
    </row>
    <row r="2296" spans="1:13" x14ac:dyDescent="0.25">
      <c r="A2296" s="21">
        <v>2294</v>
      </c>
      <c r="B2296" s="37">
        <f>IFERROR(VLOOKUP(A2296,Inventory!$A$5:$B$5011, 2, FALSE),0)</f>
        <v>0</v>
      </c>
      <c r="C2296" s="66">
        <f t="shared" si="147"/>
        <v>0</v>
      </c>
      <c r="D2296" s="67"/>
      <c r="E2296" s="66" t="str">
        <f t="shared" si="148"/>
        <v/>
      </c>
      <c r="F2296" s="67"/>
      <c r="G2296" s="38" t="e">
        <f t="shared" si="149"/>
        <v>#VALUE!</v>
      </c>
      <c r="H2296" s="39"/>
      <c r="I2296" s="21"/>
      <c r="J2296" s="21"/>
      <c r="L2296">
        <f>IF(SUM($B$3:B2295) + B2296 &gt; $J$25, IF(SUM($B$3:B2295) &lt; $J$25, $J$25 - SUM($B$3:B2295), 0), B2296)</f>
        <v>0</v>
      </c>
      <c r="M2296">
        <f t="shared" si="146"/>
        <v>0</v>
      </c>
    </row>
    <row r="2297" spans="1:13" x14ac:dyDescent="0.25">
      <c r="A2297" s="21">
        <v>2295</v>
      </c>
      <c r="B2297" s="37">
        <f>IFERROR(VLOOKUP(A2297,Inventory!$A$5:$B$5011, 2, FALSE),0)</f>
        <v>0</v>
      </c>
      <c r="C2297" s="66">
        <f t="shared" si="147"/>
        <v>0</v>
      </c>
      <c r="D2297" s="67"/>
      <c r="E2297" s="66" t="str">
        <f t="shared" si="148"/>
        <v/>
      </c>
      <c r="F2297" s="67"/>
      <c r="G2297" s="38" t="e">
        <f t="shared" si="149"/>
        <v>#VALUE!</v>
      </c>
      <c r="H2297" s="39"/>
      <c r="I2297" s="21"/>
      <c r="J2297" s="21"/>
      <c r="L2297">
        <f>IF(SUM($B$3:B2296) + B2297 &gt; $J$25, IF(SUM($B$3:B2296) &lt; $J$25, $J$25 - SUM($B$3:B2296), 0), B2297)</f>
        <v>0</v>
      </c>
      <c r="M2297">
        <f t="shared" si="146"/>
        <v>0</v>
      </c>
    </row>
    <row r="2298" spans="1:13" x14ac:dyDescent="0.25">
      <c r="A2298" s="21">
        <v>2296</v>
      </c>
      <c r="B2298" s="37">
        <f>IFERROR(VLOOKUP(A2298,Inventory!$A$5:$B$5011, 2, FALSE),0)</f>
        <v>0</v>
      </c>
      <c r="C2298" s="66">
        <f t="shared" si="147"/>
        <v>0</v>
      </c>
      <c r="D2298" s="67"/>
      <c r="E2298" s="66" t="str">
        <f t="shared" si="148"/>
        <v/>
      </c>
      <c r="F2298" s="67"/>
      <c r="G2298" s="38" t="e">
        <f t="shared" si="149"/>
        <v>#VALUE!</v>
      </c>
      <c r="H2298" s="39"/>
      <c r="I2298" s="21"/>
      <c r="J2298" s="21"/>
      <c r="L2298">
        <f>IF(SUM($B$3:B2297) + B2298 &gt; $J$25, IF(SUM($B$3:B2297) &lt; $J$25, $J$25 - SUM($B$3:B2297), 0), B2298)</f>
        <v>0</v>
      </c>
      <c r="M2298">
        <f t="shared" si="146"/>
        <v>0</v>
      </c>
    </row>
    <row r="2299" spans="1:13" x14ac:dyDescent="0.25">
      <c r="A2299" s="21">
        <v>2297</v>
      </c>
      <c r="B2299" s="37">
        <f>IFERROR(VLOOKUP(A2299,Inventory!$A$5:$B$5011, 2, FALSE),0)</f>
        <v>0</v>
      </c>
      <c r="C2299" s="66">
        <f t="shared" si="147"/>
        <v>0</v>
      </c>
      <c r="D2299" s="67"/>
      <c r="E2299" s="66" t="str">
        <f t="shared" si="148"/>
        <v/>
      </c>
      <c r="F2299" s="67"/>
      <c r="G2299" s="38" t="e">
        <f t="shared" si="149"/>
        <v>#VALUE!</v>
      </c>
      <c r="H2299" s="39"/>
      <c r="I2299" s="21"/>
      <c r="J2299" s="21"/>
      <c r="L2299">
        <f>IF(SUM($B$3:B2298) + B2299 &gt; $J$25, IF(SUM($B$3:B2298) &lt; $J$25, $J$25 - SUM($B$3:B2298), 0), B2299)</f>
        <v>0</v>
      </c>
      <c r="M2299">
        <f t="shared" si="146"/>
        <v>0</v>
      </c>
    </row>
    <row r="2300" spans="1:13" x14ac:dyDescent="0.25">
      <c r="A2300" s="21">
        <v>2298</v>
      </c>
      <c r="B2300" s="37">
        <f>IFERROR(VLOOKUP(A2300,Inventory!$A$5:$B$5011, 2, FALSE),0)</f>
        <v>0</v>
      </c>
      <c r="C2300" s="66">
        <f t="shared" si="147"/>
        <v>0</v>
      </c>
      <c r="D2300" s="67"/>
      <c r="E2300" s="66" t="str">
        <f t="shared" si="148"/>
        <v/>
      </c>
      <c r="F2300" s="67"/>
      <c r="G2300" s="38" t="e">
        <f t="shared" si="149"/>
        <v>#VALUE!</v>
      </c>
      <c r="H2300" s="39"/>
      <c r="I2300" s="21"/>
      <c r="J2300" s="21"/>
      <c r="L2300">
        <f>IF(SUM($B$3:B2299) + B2300 &gt; $J$25, IF(SUM($B$3:B2299) &lt; $J$25, $J$25 - SUM($B$3:B2299), 0), B2300)</f>
        <v>0</v>
      </c>
      <c r="M2300">
        <f t="shared" si="146"/>
        <v>0</v>
      </c>
    </row>
    <row r="2301" spans="1:13" x14ac:dyDescent="0.25">
      <c r="A2301" s="21">
        <v>2299</v>
      </c>
      <c r="B2301" s="37">
        <f>IFERROR(VLOOKUP(A2301,Inventory!$A$5:$B$5011, 2, FALSE),0)</f>
        <v>0</v>
      </c>
      <c r="C2301" s="66">
        <f t="shared" si="147"/>
        <v>0</v>
      </c>
      <c r="D2301" s="67"/>
      <c r="E2301" s="66" t="str">
        <f t="shared" si="148"/>
        <v/>
      </c>
      <c r="F2301" s="67"/>
      <c r="G2301" s="38" t="e">
        <f t="shared" si="149"/>
        <v>#VALUE!</v>
      </c>
      <c r="H2301" s="39"/>
      <c r="I2301" s="21"/>
      <c r="J2301" s="21"/>
      <c r="L2301">
        <f>IF(SUM($B$3:B2300) + B2301 &gt; $J$25, IF(SUM($B$3:B2300) &lt; $J$25, $J$25 - SUM($B$3:B2300), 0), B2301)</f>
        <v>0</v>
      </c>
      <c r="M2301">
        <f t="shared" si="146"/>
        <v>0</v>
      </c>
    </row>
    <row r="2302" spans="1:13" x14ac:dyDescent="0.25">
      <c r="A2302" s="21">
        <v>2300</v>
      </c>
      <c r="B2302" s="37">
        <f>IFERROR(VLOOKUP(A2302,Inventory!$A$5:$B$5011, 2, FALSE),0)</f>
        <v>0</v>
      </c>
      <c r="C2302" s="66">
        <f t="shared" si="147"/>
        <v>0</v>
      </c>
      <c r="D2302" s="67"/>
      <c r="E2302" s="66" t="str">
        <f t="shared" si="148"/>
        <v/>
      </c>
      <c r="F2302" s="67"/>
      <c r="G2302" s="38" t="e">
        <f t="shared" si="149"/>
        <v>#VALUE!</v>
      </c>
      <c r="H2302" s="39"/>
      <c r="I2302" s="21"/>
      <c r="J2302" s="21"/>
      <c r="L2302">
        <f>IF(SUM($B$3:B2301) + B2302 &gt; $J$25, IF(SUM($B$3:B2301) &lt; $J$25, $J$25 - SUM($B$3:B2301), 0), B2302)</f>
        <v>0</v>
      </c>
      <c r="M2302">
        <f t="shared" si="146"/>
        <v>0</v>
      </c>
    </row>
    <row r="2303" spans="1:13" x14ac:dyDescent="0.25">
      <c r="A2303" s="21">
        <v>2301</v>
      </c>
      <c r="B2303" s="37">
        <f>IFERROR(VLOOKUP(A2303,Inventory!$A$5:$B$5011, 2, FALSE),0)</f>
        <v>0</v>
      </c>
      <c r="C2303" s="66">
        <f t="shared" si="147"/>
        <v>0</v>
      </c>
      <c r="D2303" s="67"/>
      <c r="E2303" s="66" t="str">
        <f t="shared" si="148"/>
        <v/>
      </c>
      <c r="F2303" s="67"/>
      <c r="G2303" s="38" t="e">
        <f t="shared" si="149"/>
        <v>#VALUE!</v>
      </c>
      <c r="H2303" s="39"/>
      <c r="I2303" s="21"/>
      <c r="J2303" s="21"/>
      <c r="L2303">
        <f>IF(SUM($B$3:B2302) + B2303 &gt; $J$25, IF(SUM($B$3:B2302) &lt; $J$25, $J$25 - SUM($B$3:B2302), 0), B2303)</f>
        <v>0</v>
      </c>
      <c r="M2303">
        <f t="shared" si="146"/>
        <v>0</v>
      </c>
    </row>
    <row r="2304" spans="1:13" x14ac:dyDescent="0.25">
      <c r="A2304" s="21">
        <v>2302</v>
      </c>
      <c r="B2304" s="37">
        <f>IFERROR(VLOOKUP(A2304,Inventory!$A$5:$B$5011, 2, FALSE),0)</f>
        <v>0</v>
      </c>
      <c r="C2304" s="66">
        <f t="shared" si="147"/>
        <v>0</v>
      </c>
      <c r="D2304" s="67"/>
      <c r="E2304" s="66" t="str">
        <f t="shared" si="148"/>
        <v/>
      </c>
      <c r="F2304" s="67"/>
      <c r="G2304" s="38" t="e">
        <f t="shared" si="149"/>
        <v>#VALUE!</v>
      </c>
      <c r="H2304" s="39"/>
      <c r="I2304" s="21"/>
      <c r="J2304" s="21"/>
      <c r="L2304">
        <f>IF(SUM($B$3:B2303) + B2304 &gt; $J$25, IF(SUM($B$3:B2303) &lt; $J$25, $J$25 - SUM($B$3:B2303), 0), B2304)</f>
        <v>0</v>
      </c>
      <c r="M2304">
        <f t="shared" si="146"/>
        <v>0</v>
      </c>
    </row>
    <row r="2305" spans="1:13" x14ac:dyDescent="0.25">
      <c r="A2305" s="21">
        <v>2303</v>
      </c>
      <c r="B2305" s="37">
        <f>IFERROR(VLOOKUP(A2305,Inventory!$A$5:$B$5011, 2, FALSE),0)</f>
        <v>0</v>
      </c>
      <c r="C2305" s="66">
        <f t="shared" si="147"/>
        <v>0</v>
      </c>
      <c r="D2305" s="67"/>
      <c r="E2305" s="66" t="str">
        <f t="shared" si="148"/>
        <v/>
      </c>
      <c r="F2305" s="67"/>
      <c r="G2305" s="38" t="e">
        <f t="shared" si="149"/>
        <v>#VALUE!</v>
      </c>
      <c r="H2305" s="39"/>
      <c r="I2305" s="21"/>
      <c r="J2305" s="21"/>
      <c r="L2305">
        <f>IF(SUM($B$3:B2304) + B2305 &gt; $J$25, IF(SUM($B$3:B2304) &lt; $J$25, $J$25 - SUM($B$3:B2304), 0), B2305)</f>
        <v>0</v>
      </c>
      <c r="M2305">
        <f t="shared" si="146"/>
        <v>0</v>
      </c>
    </row>
    <row r="2306" spans="1:13" x14ac:dyDescent="0.25">
      <c r="A2306" s="21">
        <v>2304</v>
      </c>
      <c r="B2306" s="37">
        <f>IFERROR(VLOOKUP(A2306,Inventory!$A$5:$B$5011, 2, FALSE),0)</f>
        <v>0</v>
      </c>
      <c r="C2306" s="66">
        <f t="shared" si="147"/>
        <v>0</v>
      </c>
      <c r="D2306" s="67"/>
      <c r="E2306" s="66" t="str">
        <f t="shared" si="148"/>
        <v/>
      </c>
      <c r="F2306" s="67"/>
      <c r="G2306" s="38" t="e">
        <f t="shared" si="149"/>
        <v>#VALUE!</v>
      </c>
      <c r="H2306" s="39"/>
      <c r="I2306" s="21"/>
      <c r="J2306" s="21"/>
      <c r="L2306">
        <f>IF(SUM($B$3:B2305) + B2306 &gt; $J$25, IF(SUM($B$3:B2305) &lt; $J$25, $J$25 - SUM($B$3:B2305), 0), B2306)</f>
        <v>0</v>
      </c>
      <c r="M2306">
        <f t="shared" si="146"/>
        <v>0</v>
      </c>
    </row>
    <row r="2307" spans="1:13" x14ac:dyDescent="0.25">
      <c r="A2307" s="21">
        <v>2305</v>
      </c>
      <c r="B2307" s="37">
        <f>IFERROR(VLOOKUP(A2307,Inventory!$A$5:$B$5011, 2, FALSE),0)</f>
        <v>0</v>
      </c>
      <c r="C2307" s="66">
        <f t="shared" si="147"/>
        <v>0</v>
      </c>
      <c r="D2307" s="67"/>
      <c r="E2307" s="66" t="str">
        <f t="shared" si="148"/>
        <v/>
      </c>
      <c r="F2307" s="67"/>
      <c r="G2307" s="38" t="e">
        <f t="shared" si="149"/>
        <v>#VALUE!</v>
      </c>
      <c r="H2307" s="39"/>
      <c r="I2307" s="21"/>
      <c r="J2307" s="21"/>
      <c r="L2307">
        <f>IF(SUM($B$3:B2306) + B2307 &gt; $J$25, IF(SUM($B$3:B2306) &lt; $J$25, $J$25 - SUM($B$3:B2306), 0), B2307)</f>
        <v>0</v>
      </c>
      <c r="M2307">
        <f t="shared" si="146"/>
        <v>0</v>
      </c>
    </row>
    <row r="2308" spans="1:13" x14ac:dyDescent="0.25">
      <c r="A2308" s="21">
        <v>2306</v>
      </c>
      <c r="B2308" s="37">
        <f>IFERROR(VLOOKUP(A2308,Inventory!$A$5:$B$5011, 2, FALSE),0)</f>
        <v>0</v>
      </c>
      <c r="C2308" s="66">
        <f t="shared" si="147"/>
        <v>0</v>
      </c>
      <c r="D2308" s="67"/>
      <c r="E2308" s="66" t="str">
        <f t="shared" si="148"/>
        <v/>
      </c>
      <c r="F2308" s="67"/>
      <c r="G2308" s="38" t="e">
        <f t="shared" si="149"/>
        <v>#VALUE!</v>
      </c>
      <c r="H2308" s="39"/>
      <c r="I2308" s="21"/>
      <c r="J2308" s="21"/>
      <c r="L2308">
        <f>IF(SUM($B$3:B2307) + B2308 &gt; $J$25, IF(SUM($B$3:B2307) &lt; $J$25, $J$25 - SUM($B$3:B2307), 0), B2308)</f>
        <v>0</v>
      </c>
      <c r="M2308">
        <f t="shared" si="146"/>
        <v>0</v>
      </c>
    </row>
    <row r="2309" spans="1:13" x14ac:dyDescent="0.25">
      <c r="A2309" s="21">
        <v>2307</v>
      </c>
      <c r="B2309" s="37">
        <f>IFERROR(VLOOKUP(A2309,Inventory!$A$5:$B$5011, 2, FALSE),0)</f>
        <v>0</v>
      </c>
      <c r="C2309" s="66">
        <f t="shared" si="147"/>
        <v>0</v>
      </c>
      <c r="D2309" s="67"/>
      <c r="E2309" s="66" t="str">
        <f t="shared" si="148"/>
        <v/>
      </c>
      <c r="F2309" s="67"/>
      <c r="G2309" s="38" t="e">
        <f t="shared" si="149"/>
        <v>#VALUE!</v>
      </c>
      <c r="H2309" s="39"/>
      <c r="I2309" s="21"/>
      <c r="J2309" s="21"/>
      <c r="L2309">
        <f>IF(SUM($B$3:B2308) + B2309 &gt; $J$25, IF(SUM($B$3:B2308) &lt; $J$25, $J$25 - SUM($B$3:B2308), 0), B2309)</f>
        <v>0</v>
      </c>
      <c r="M2309">
        <f t="shared" ref="M2309:M2372" si="150">IF(L2308&gt;=$J$25,L2309,(L2309+L2308))</f>
        <v>0</v>
      </c>
    </row>
    <row r="2310" spans="1:13" x14ac:dyDescent="0.25">
      <c r="A2310" s="21">
        <v>2308</v>
      </c>
      <c r="B2310" s="37">
        <f>IFERROR(VLOOKUP(A2310,Inventory!$A$5:$B$5011, 2, FALSE),0)</f>
        <v>0</v>
      </c>
      <c r="C2310" s="66">
        <f t="shared" si="147"/>
        <v>0</v>
      </c>
      <c r="D2310" s="67"/>
      <c r="E2310" s="66" t="str">
        <f t="shared" si="148"/>
        <v/>
      </c>
      <c r="F2310" s="67"/>
      <c r="G2310" s="38" t="e">
        <f t="shared" si="149"/>
        <v>#VALUE!</v>
      </c>
      <c r="H2310" s="39"/>
      <c r="I2310" s="21"/>
      <c r="J2310" s="21"/>
      <c r="L2310">
        <f>IF(SUM($B$3:B2309) + B2310 &gt; $J$25, IF(SUM($B$3:B2309) &lt; $J$25, $J$25 - SUM($B$3:B2309), 0), B2310)</f>
        <v>0</v>
      </c>
      <c r="M2310">
        <f t="shared" si="150"/>
        <v>0</v>
      </c>
    </row>
    <row r="2311" spans="1:13" x14ac:dyDescent="0.25">
      <c r="A2311" s="21">
        <v>2309</v>
      </c>
      <c r="B2311" s="37">
        <f>IFERROR(VLOOKUP(A2311,Inventory!$A$5:$B$5011, 2, FALSE),0)</f>
        <v>0</v>
      </c>
      <c r="C2311" s="66">
        <f t="shared" si="147"/>
        <v>0</v>
      </c>
      <c r="D2311" s="67"/>
      <c r="E2311" s="66" t="str">
        <f t="shared" si="148"/>
        <v/>
      </c>
      <c r="F2311" s="67"/>
      <c r="G2311" s="38" t="e">
        <f t="shared" si="149"/>
        <v>#VALUE!</v>
      </c>
      <c r="H2311" s="39"/>
      <c r="I2311" s="21"/>
      <c r="J2311" s="21"/>
      <c r="L2311">
        <f>IF(SUM($B$3:B2310) + B2311 &gt; $J$25, IF(SUM($B$3:B2310) &lt; $J$25, $J$25 - SUM($B$3:B2310), 0), B2311)</f>
        <v>0</v>
      </c>
      <c r="M2311">
        <f t="shared" si="150"/>
        <v>0</v>
      </c>
    </row>
    <row r="2312" spans="1:13" x14ac:dyDescent="0.25">
      <c r="A2312" s="21">
        <v>2310</v>
      </c>
      <c r="B2312" s="37">
        <f>IFERROR(VLOOKUP(A2312,Inventory!$A$5:$B$5011, 2, FALSE),0)</f>
        <v>0</v>
      </c>
      <c r="C2312" s="66">
        <f t="shared" si="147"/>
        <v>0</v>
      </c>
      <c r="D2312" s="67"/>
      <c r="E2312" s="66" t="str">
        <f t="shared" si="148"/>
        <v/>
      </c>
      <c r="F2312" s="67"/>
      <c r="G2312" s="38" t="e">
        <f t="shared" si="149"/>
        <v>#VALUE!</v>
      </c>
      <c r="H2312" s="39"/>
      <c r="I2312" s="21"/>
      <c r="J2312" s="21"/>
      <c r="L2312">
        <f>IF(SUM($B$3:B2311) + B2312 &gt; $J$25, IF(SUM($B$3:B2311) &lt; $J$25, $J$25 - SUM($B$3:B2311), 0), B2312)</f>
        <v>0</v>
      </c>
      <c r="M2312">
        <f t="shared" si="150"/>
        <v>0</v>
      </c>
    </row>
    <row r="2313" spans="1:13" x14ac:dyDescent="0.25">
      <c r="A2313" s="21">
        <v>2311</v>
      </c>
      <c r="B2313" s="37">
        <f>IFERROR(VLOOKUP(A2313,Inventory!$A$5:$B$5011, 2, FALSE),0)</f>
        <v>0</v>
      </c>
      <c r="C2313" s="66">
        <f t="shared" si="147"/>
        <v>0</v>
      </c>
      <c r="D2313" s="67"/>
      <c r="E2313" s="66" t="str">
        <f t="shared" si="148"/>
        <v/>
      </c>
      <c r="F2313" s="67"/>
      <c r="G2313" s="38" t="e">
        <f t="shared" si="149"/>
        <v>#VALUE!</v>
      </c>
      <c r="H2313" s="39"/>
      <c r="I2313" s="21"/>
      <c r="J2313" s="21"/>
      <c r="L2313">
        <f>IF(SUM($B$3:B2312) + B2313 &gt; $J$25, IF(SUM($B$3:B2312) &lt; $J$25, $J$25 - SUM($B$3:B2312), 0), B2313)</f>
        <v>0</v>
      </c>
      <c r="M2313">
        <f t="shared" si="150"/>
        <v>0</v>
      </c>
    </row>
    <row r="2314" spans="1:13" x14ac:dyDescent="0.25">
      <c r="A2314" s="21">
        <v>2312</v>
      </c>
      <c r="B2314" s="37">
        <f>IFERROR(VLOOKUP(A2314,Inventory!$A$5:$B$5011, 2, FALSE),0)</f>
        <v>0</v>
      </c>
      <c r="C2314" s="66">
        <f t="shared" si="147"/>
        <v>0</v>
      </c>
      <c r="D2314" s="67"/>
      <c r="E2314" s="66" t="str">
        <f t="shared" si="148"/>
        <v/>
      </c>
      <c r="F2314" s="67"/>
      <c r="G2314" s="38" t="e">
        <f t="shared" si="149"/>
        <v>#VALUE!</v>
      </c>
      <c r="H2314" s="39"/>
      <c r="I2314" s="21"/>
      <c r="J2314" s="21"/>
      <c r="L2314">
        <f>IF(SUM($B$3:B2313) + B2314 &gt; $J$25, IF(SUM($B$3:B2313) &lt; $J$25, $J$25 - SUM($B$3:B2313), 0), B2314)</f>
        <v>0</v>
      </c>
      <c r="M2314">
        <f t="shared" si="150"/>
        <v>0</v>
      </c>
    </row>
    <row r="2315" spans="1:13" x14ac:dyDescent="0.25">
      <c r="A2315" s="21">
        <v>2313</v>
      </c>
      <c r="B2315" s="37">
        <f>IFERROR(VLOOKUP(A2315,Inventory!$A$5:$B$5011, 2, FALSE),0)</f>
        <v>0</v>
      </c>
      <c r="C2315" s="66">
        <f t="shared" si="147"/>
        <v>0</v>
      </c>
      <c r="D2315" s="67"/>
      <c r="E2315" s="66" t="str">
        <f t="shared" si="148"/>
        <v/>
      </c>
      <c r="F2315" s="67"/>
      <c r="G2315" s="38" t="e">
        <f t="shared" si="149"/>
        <v>#VALUE!</v>
      </c>
      <c r="H2315" s="39"/>
      <c r="I2315" s="21"/>
      <c r="J2315" s="21"/>
      <c r="L2315">
        <f>IF(SUM($B$3:B2314) + B2315 &gt; $J$25, IF(SUM($B$3:B2314) &lt; $J$25, $J$25 - SUM($B$3:B2314), 0), B2315)</f>
        <v>0</v>
      </c>
      <c r="M2315">
        <f t="shared" si="150"/>
        <v>0</v>
      </c>
    </row>
    <row r="2316" spans="1:13" x14ac:dyDescent="0.25">
      <c r="A2316" s="21">
        <v>2314</v>
      </c>
      <c r="B2316" s="37">
        <f>IFERROR(VLOOKUP(A2316,Inventory!$A$5:$B$5011, 2, FALSE),0)</f>
        <v>0</v>
      </c>
      <c r="C2316" s="66">
        <f t="shared" si="147"/>
        <v>0</v>
      </c>
      <c r="D2316" s="67"/>
      <c r="E2316" s="66" t="str">
        <f t="shared" si="148"/>
        <v/>
      </c>
      <c r="F2316" s="67"/>
      <c r="G2316" s="38" t="e">
        <f t="shared" si="149"/>
        <v>#VALUE!</v>
      </c>
      <c r="H2316" s="39"/>
      <c r="I2316" s="21"/>
      <c r="J2316" s="21"/>
      <c r="L2316">
        <f>IF(SUM($B$3:B2315) + B2316 &gt; $J$25, IF(SUM($B$3:B2315) &lt; $J$25, $J$25 - SUM($B$3:B2315), 0), B2316)</f>
        <v>0</v>
      </c>
      <c r="M2316">
        <f t="shared" si="150"/>
        <v>0</v>
      </c>
    </row>
    <row r="2317" spans="1:13" x14ac:dyDescent="0.25">
      <c r="A2317" s="21">
        <v>2315</v>
      </c>
      <c r="B2317" s="37">
        <f>IFERROR(VLOOKUP(A2317,Inventory!$A$5:$B$5011, 2, FALSE),0)</f>
        <v>0</v>
      </c>
      <c r="C2317" s="66">
        <f t="shared" si="147"/>
        <v>0</v>
      </c>
      <c r="D2317" s="67"/>
      <c r="E2317" s="66" t="str">
        <f t="shared" si="148"/>
        <v/>
      </c>
      <c r="F2317" s="67"/>
      <c r="G2317" s="38" t="e">
        <f t="shared" si="149"/>
        <v>#VALUE!</v>
      </c>
      <c r="H2317" s="39"/>
      <c r="I2317" s="21"/>
      <c r="J2317" s="21"/>
      <c r="L2317">
        <f>IF(SUM($B$3:B2316) + B2317 &gt; $J$25, IF(SUM($B$3:B2316) &lt; $J$25, $J$25 - SUM($B$3:B2316), 0), B2317)</f>
        <v>0</v>
      </c>
      <c r="M2317">
        <f t="shared" si="150"/>
        <v>0</v>
      </c>
    </row>
    <row r="2318" spans="1:13" x14ac:dyDescent="0.25">
      <c r="A2318" s="21">
        <v>2316</v>
      </c>
      <c r="B2318" s="37">
        <f>IFERROR(VLOOKUP(A2318,Inventory!$A$5:$B$5011, 2, FALSE),0)</f>
        <v>0</v>
      </c>
      <c r="C2318" s="66">
        <f t="shared" si="147"/>
        <v>0</v>
      </c>
      <c r="D2318" s="67"/>
      <c r="E2318" s="66" t="str">
        <f t="shared" si="148"/>
        <v/>
      </c>
      <c r="F2318" s="67"/>
      <c r="G2318" s="38" t="e">
        <f t="shared" si="149"/>
        <v>#VALUE!</v>
      </c>
      <c r="H2318" s="39"/>
      <c r="I2318" s="21"/>
      <c r="J2318" s="21"/>
      <c r="L2318">
        <f>IF(SUM($B$3:B2317) + B2318 &gt; $J$25, IF(SUM($B$3:B2317) &lt; $J$25, $J$25 - SUM($B$3:B2317), 0), B2318)</f>
        <v>0</v>
      </c>
      <c r="M2318">
        <f t="shared" si="150"/>
        <v>0</v>
      </c>
    </row>
    <row r="2319" spans="1:13" x14ac:dyDescent="0.25">
      <c r="A2319" s="21">
        <v>2317</v>
      </c>
      <c r="B2319" s="37">
        <f>IFERROR(VLOOKUP(A2319,Inventory!$A$5:$B$5011, 2, FALSE),0)</f>
        <v>0</v>
      </c>
      <c r="C2319" s="66">
        <f t="shared" si="147"/>
        <v>0</v>
      </c>
      <c r="D2319" s="67"/>
      <c r="E2319" s="66" t="str">
        <f t="shared" si="148"/>
        <v/>
      </c>
      <c r="F2319" s="67"/>
      <c r="G2319" s="38" t="e">
        <f t="shared" si="149"/>
        <v>#VALUE!</v>
      </c>
      <c r="H2319" s="39"/>
      <c r="I2319" s="21"/>
      <c r="J2319" s="21"/>
      <c r="L2319">
        <f>IF(SUM($B$3:B2318) + B2319 &gt; $J$25, IF(SUM($B$3:B2318) &lt; $J$25, $J$25 - SUM($B$3:B2318), 0), B2319)</f>
        <v>0</v>
      </c>
      <c r="M2319">
        <f t="shared" si="150"/>
        <v>0</v>
      </c>
    </row>
    <row r="2320" spans="1:13" x14ac:dyDescent="0.25">
      <c r="A2320" s="21">
        <v>2318</v>
      </c>
      <c r="B2320" s="37">
        <f>IFERROR(VLOOKUP(A2320,Inventory!$A$5:$B$5011, 2, FALSE),0)</f>
        <v>0</v>
      </c>
      <c r="C2320" s="66">
        <f t="shared" si="147"/>
        <v>0</v>
      </c>
      <c r="D2320" s="67"/>
      <c r="E2320" s="66" t="str">
        <f t="shared" si="148"/>
        <v/>
      </c>
      <c r="F2320" s="67"/>
      <c r="G2320" s="38" t="e">
        <f t="shared" si="149"/>
        <v>#VALUE!</v>
      </c>
      <c r="H2320" s="39"/>
      <c r="I2320" s="21"/>
      <c r="J2320" s="21"/>
      <c r="L2320">
        <f>IF(SUM($B$3:B2319) + B2320 &gt; $J$25, IF(SUM($B$3:B2319) &lt; $J$25, $J$25 - SUM($B$3:B2319), 0), B2320)</f>
        <v>0</v>
      </c>
      <c r="M2320">
        <f t="shared" si="150"/>
        <v>0</v>
      </c>
    </row>
    <row r="2321" spans="1:13" x14ac:dyDescent="0.25">
      <c r="A2321" s="21">
        <v>2319</v>
      </c>
      <c r="B2321" s="37">
        <f>IFERROR(VLOOKUP(A2321,Inventory!$A$5:$B$5011, 2, FALSE),0)</f>
        <v>0</v>
      </c>
      <c r="C2321" s="66">
        <f t="shared" si="147"/>
        <v>0</v>
      </c>
      <c r="D2321" s="67"/>
      <c r="E2321" s="66" t="str">
        <f t="shared" si="148"/>
        <v/>
      </c>
      <c r="F2321" s="67"/>
      <c r="G2321" s="38" t="e">
        <f t="shared" si="149"/>
        <v>#VALUE!</v>
      </c>
      <c r="H2321" s="39"/>
      <c r="I2321" s="21"/>
      <c r="J2321" s="21"/>
      <c r="L2321">
        <f>IF(SUM($B$3:B2320) + B2321 &gt; $J$25, IF(SUM($B$3:B2320) &lt; $J$25, $J$25 - SUM($B$3:B2320), 0), B2321)</f>
        <v>0</v>
      </c>
      <c r="M2321">
        <f t="shared" si="150"/>
        <v>0</v>
      </c>
    </row>
    <row r="2322" spans="1:13" x14ac:dyDescent="0.25">
      <c r="A2322" s="21">
        <v>2320</v>
      </c>
      <c r="B2322" s="37">
        <f>IFERROR(VLOOKUP(A2322,Inventory!$A$5:$B$5011, 2, FALSE),0)</f>
        <v>0</v>
      </c>
      <c r="C2322" s="66">
        <f t="shared" si="147"/>
        <v>0</v>
      </c>
      <c r="D2322" s="67"/>
      <c r="E2322" s="66" t="str">
        <f t="shared" si="148"/>
        <v/>
      </c>
      <c r="F2322" s="67"/>
      <c r="G2322" s="38" t="e">
        <f t="shared" si="149"/>
        <v>#VALUE!</v>
      </c>
      <c r="H2322" s="39"/>
      <c r="I2322" s="21"/>
      <c r="J2322" s="21"/>
      <c r="L2322">
        <f>IF(SUM($B$3:B2321) + B2322 &gt; $J$25, IF(SUM($B$3:B2321) &lt; $J$25, $J$25 - SUM($B$3:B2321), 0), B2322)</f>
        <v>0</v>
      </c>
      <c r="M2322">
        <f t="shared" si="150"/>
        <v>0</v>
      </c>
    </row>
    <row r="2323" spans="1:13" x14ac:dyDescent="0.25">
      <c r="A2323" s="21">
        <v>2321</v>
      </c>
      <c r="B2323" s="37">
        <f>IFERROR(VLOOKUP(A2323,Inventory!$A$5:$B$5011, 2, FALSE),0)</f>
        <v>0</v>
      </c>
      <c r="C2323" s="66">
        <f t="shared" si="147"/>
        <v>0</v>
      </c>
      <c r="D2323" s="67"/>
      <c r="E2323" s="66" t="str">
        <f t="shared" si="148"/>
        <v/>
      </c>
      <c r="F2323" s="67"/>
      <c r="G2323" s="38" t="e">
        <f t="shared" si="149"/>
        <v>#VALUE!</v>
      </c>
      <c r="H2323" s="39"/>
      <c r="I2323" s="21"/>
      <c r="J2323" s="21"/>
      <c r="L2323">
        <f>IF(SUM($B$3:B2322) + B2323 &gt; $J$25, IF(SUM($B$3:B2322) &lt; $J$25, $J$25 - SUM($B$3:B2322), 0), B2323)</f>
        <v>0</v>
      </c>
      <c r="M2323">
        <f t="shared" si="150"/>
        <v>0</v>
      </c>
    </row>
    <row r="2324" spans="1:13" x14ac:dyDescent="0.25">
      <c r="A2324" s="21">
        <v>2322</v>
      </c>
      <c r="B2324" s="37">
        <f>IFERROR(VLOOKUP(A2324,Inventory!$A$5:$B$5011, 2, FALSE),0)</f>
        <v>0</v>
      </c>
      <c r="C2324" s="66">
        <f t="shared" si="147"/>
        <v>0</v>
      </c>
      <c r="D2324" s="67"/>
      <c r="E2324" s="66" t="str">
        <f t="shared" si="148"/>
        <v/>
      </c>
      <c r="F2324" s="67"/>
      <c r="G2324" s="38" t="e">
        <f t="shared" si="149"/>
        <v>#VALUE!</v>
      </c>
      <c r="H2324" s="39"/>
      <c r="I2324" s="21"/>
      <c r="J2324" s="21"/>
      <c r="L2324">
        <f>IF(SUM($B$3:B2323) + B2324 &gt; $J$25, IF(SUM($B$3:B2323) &lt; $J$25, $J$25 - SUM($B$3:B2323), 0), B2324)</f>
        <v>0</v>
      </c>
      <c r="M2324">
        <f t="shared" si="150"/>
        <v>0</v>
      </c>
    </row>
    <row r="2325" spans="1:13" x14ac:dyDescent="0.25">
      <c r="A2325" s="21">
        <v>2323</v>
      </c>
      <c r="B2325" s="37">
        <f>IFERROR(VLOOKUP(A2325,Inventory!$A$5:$B$5011, 2, FALSE),0)</f>
        <v>0</v>
      </c>
      <c r="C2325" s="66">
        <f t="shared" si="147"/>
        <v>0</v>
      </c>
      <c r="D2325" s="67"/>
      <c r="E2325" s="66" t="str">
        <f t="shared" si="148"/>
        <v/>
      </c>
      <c r="F2325" s="67"/>
      <c r="G2325" s="38" t="e">
        <f t="shared" si="149"/>
        <v>#VALUE!</v>
      </c>
      <c r="H2325" s="39"/>
      <c r="I2325" s="21"/>
      <c r="J2325" s="21"/>
      <c r="L2325">
        <f>IF(SUM($B$3:B2324) + B2325 &gt; $J$25, IF(SUM($B$3:B2324) &lt; $J$25, $J$25 - SUM($B$3:B2324), 0), B2325)</f>
        <v>0</v>
      </c>
      <c r="M2325">
        <f t="shared" si="150"/>
        <v>0</v>
      </c>
    </row>
    <row r="2326" spans="1:13" x14ac:dyDescent="0.25">
      <c r="A2326" s="21">
        <v>2324</v>
      </c>
      <c r="B2326" s="37">
        <f>IFERROR(VLOOKUP(A2326,Inventory!$A$5:$B$5011, 2, FALSE),0)</f>
        <v>0</v>
      </c>
      <c r="C2326" s="66">
        <f t="shared" si="147"/>
        <v>0</v>
      </c>
      <c r="D2326" s="67"/>
      <c r="E2326" s="66" t="str">
        <f t="shared" si="148"/>
        <v/>
      </c>
      <c r="F2326" s="67"/>
      <c r="G2326" s="38" t="e">
        <f t="shared" si="149"/>
        <v>#VALUE!</v>
      </c>
      <c r="H2326" s="39"/>
      <c r="I2326" s="21"/>
      <c r="J2326" s="21"/>
      <c r="L2326">
        <f>IF(SUM($B$3:B2325) + B2326 &gt; $J$25, IF(SUM($B$3:B2325) &lt; $J$25, $J$25 - SUM($B$3:B2325), 0), B2326)</f>
        <v>0</v>
      </c>
      <c r="M2326">
        <f t="shared" si="150"/>
        <v>0</v>
      </c>
    </row>
    <row r="2327" spans="1:13" x14ac:dyDescent="0.25">
      <c r="A2327" s="21">
        <v>2325</v>
      </c>
      <c r="B2327" s="37">
        <f>IFERROR(VLOOKUP(A2327,Inventory!$A$5:$B$5011, 2, FALSE),0)</f>
        <v>0</v>
      </c>
      <c r="C2327" s="66">
        <f t="shared" si="147"/>
        <v>0</v>
      </c>
      <c r="D2327" s="67"/>
      <c r="E2327" s="66" t="str">
        <f t="shared" si="148"/>
        <v/>
      </c>
      <c r="F2327" s="67"/>
      <c r="G2327" s="38" t="e">
        <f t="shared" si="149"/>
        <v>#VALUE!</v>
      </c>
      <c r="H2327" s="39"/>
      <c r="I2327" s="21"/>
      <c r="J2327" s="21"/>
      <c r="L2327">
        <f>IF(SUM($B$3:B2326) + B2327 &gt; $J$25, IF(SUM($B$3:B2326) &lt; $J$25, $J$25 - SUM($B$3:B2326), 0), B2327)</f>
        <v>0</v>
      </c>
      <c r="M2327">
        <f t="shared" si="150"/>
        <v>0</v>
      </c>
    </row>
    <row r="2328" spans="1:13" x14ac:dyDescent="0.25">
      <c r="A2328" s="21">
        <v>2326</v>
      </c>
      <c r="B2328" s="37">
        <f>IFERROR(VLOOKUP(A2328,Inventory!$A$5:$B$5011, 2, FALSE),0)</f>
        <v>0</v>
      </c>
      <c r="C2328" s="66">
        <f t="shared" si="147"/>
        <v>0</v>
      </c>
      <c r="D2328" s="67"/>
      <c r="E2328" s="66" t="str">
        <f t="shared" si="148"/>
        <v/>
      </c>
      <c r="F2328" s="67"/>
      <c r="G2328" s="38" t="e">
        <f t="shared" si="149"/>
        <v>#VALUE!</v>
      </c>
      <c r="H2328" s="39"/>
      <c r="I2328" s="21"/>
      <c r="J2328" s="21"/>
      <c r="L2328">
        <f>IF(SUM($B$3:B2327) + B2328 &gt; $J$25, IF(SUM($B$3:B2327) &lt; $J$25, $J$25 - SUM($B$3:B2327), 0), B2328)</f>
        <v>0</v>
      </c>
      <c r="M2328">
        <f t="shared" si="150"/>
        <v>0</v>
      </c>
    </row>
    <row r="2329" spans="1:13" x14ac:dyDescent="0.25">
      <c r="A2329" s="21">
        <v>2327</v>
      </c>
      <c r="B2329" s="37">
        <f>IFERROR(VLOOKUP(A2329,Inventory!$A$5:$B$5011, 2, FALSE),0)</f>
        <v>0</v>
      </c>
      <c r="C2329" s="66">
        <f t="shared" ref="C2329:C2392" si="151">IF(L2329&gt;0,B2329,0)</f>
        <v>0</v>
      </c>
      <c r="D2329" s="67"/>
      <c r="E2329" s="66" t="str">
        <f t="shared" ref="E2329:E2392" si="152">IF(AND(C2329&gt;=6,C2329&lt;10),1, IF(AND(C2329&gt;=10,C2329&lt;20),2,IF(C2329&gt;=20,4,"")))</f>
        <v/>
      </c>
      <c r="F2329" s="67"/>
      <c r="G2329" s="38" t="e">
        <f t="shared" ref="G2329:G2392" si="153">IF(ISBLANK(C2329),"",E2329*600)</f>
        <v>#VALUE!</v>
      </c>
      <c r="H2329" s="39"/>
      <c r="I2329" s="21"/>
      <c r="J2329" s="21"/>
      <c r="L2329">
        <f>IF(SUM($B$3:B2328) + B2329 &gt; $J$25, IF(SUM($B$3:B2328) &lt; $J$25, $J$25 - SUM($B$3:B2328), 0), B2329)</f>
        <v>0</v>
      </c>
      <c r="M2329">
        <f t="shared" si="150"/>
        <v>0</v>
      </c>
    </row>
    <row r="2330" spans="1:13" x14ac:dyDescent="0.25">
      <c r="A2330" s="21">
        <v>2328</v>
      </c>
      <c r="B2330" s="37">
        <f>IFERROR(VLOOKUP(A2330,Inventory!$A$5:$B$5011, 2, FALSE),0)</f>
        <v>0</v>
      </c>
      <c r="C2330" s="66">
        <f t="shared" si="151"/>
        <v>0</v>
      </c>
      <c r="D2330" s="67"/>
      <c r="E2330" s="66" t="str">
        <f t="shared" si="152"/>
        <v/>
      </c>
      <c r="F2330" s="67"/>
      <c r="G2330" s="38" t="e">
        <f t="shared" si="153"/>
        <v>#VALUE!</v>
      </c>
      <c r="H2330" s="39"/>
      <c r="I2330" s="21"/>
      <c r="J2330" s="21"/>
      <c r="L2330">
        <f>IF(SUM($B$3:B2329) + B2330 &gt; $J$25, IF(SUM($B$3:B2329) &lt; $J$25, $J$25 - SUM($B$3:B2329), 0), B2330)</f>
        <v>0</v>
      </c>
      <c r="M2330">
        <f t="shared" si="150"/>
        <v>0</v>
      </c>
    </row>
    <row r="2331" spans="1:13" x14ac:dyDescent="0.25">
      <c r="A2331" s="21">
        <v>2329</v>
      </c>
      <c r="B2331" s="37">
        <f>IFERROR(VLOOKUP(A2331,Inventory!$A$5:$B$5011, 2, FALSE),0)</f>
        <v>0</v>
      </c>
      <c r="C2331" s="66">
        <f t="shared" si="151"/>
        <v>0</v>
      </c>
      <c r="D2331" s="67"/>
      <c r="E2331" s="66" t="str">
        <f t="shared" si="152"/>
        <v/>
      </c>
      <c r="F2331" s="67"/>
      <c r="G2331" s="38" t="e">
        <f t="shared" si="153"/>
        <v>#VALUE!</v>
      </c>
      <c r="H2331" s="39"/>
      <c r="I2331" s="21"/>
      <c r="J2331" s="21"/>
      <c r="L2331">
        <f>IF(SUM($B$3:B2330) + B2331 &gt; $J$25, IF(SUM($B$3:B2330) &lt; $J$25, $J$25 - SUM($B$3:B2330), 0), B2331)</f>
        <v>0</v>
      </c>
      <c r="M2331">
        <f t="shared" si="150"/>
        <v>0</v>
      </c>
    </row>
    <row r="2332" spans="1:13" x14ac:dyDescent="0.25">
      <c r="A2332" s="21">
        <v>2330</v>
      </c>
      <c r="B2332" s="37">
        <f>IFERROR(VLOOKUP(A2332,Inventory!$A$5:$B$5011, 2, FALSE),0)</f>
        <v>0</v>
      </c>
      <c r="C2332" s="66">
        <f t="shared" si="151"/>
        <v>0</v>
      </c>
      <c r="D2332" s="67"/>
      <c r="E2332" s="66" t="str">
        <f t="shared" si="152"/>
        <v/>
      </c>
      <c r="F2332" s="67"/>
      <c r="G2332" s="38" t="e">
        <f t="shared" si="153"/>
        <v>#VALUE!</v>
      </c>
      <c r="H2332" s="39"/>
      <c r="I2332" s="21"/>
      <c r="J2332" s="21"/>
      <c r="L2332">
        <f>IF(SUM($B$3:B2331) + B2332 &gt; $J$25, IF(SUM($B$3:B2331) &lt; $J$25, $J$25 - SUM($B$3:B2331), 0), B2332)</f>
        <v>0</v>
      </c>
      <c r="M2332">
        <f t="shared" si="150"/>
        <v>0</v>
      </c>
    </row>
    <row r="2333" spans="1:13" x14ac:dyDescent="0.25">
      <c r="A2333" s="21">
        <v>2331</v>
      </c>
      <c r="B2333" s="37">
        <f>IFERROR(VLOOKUP(A2333,Inventory!$A$5:$B$5011, 2, FALSE),0)</f>
        <v>0</v>
      </c>
      <c r="C2333" s="66">
        <f t="shared" si="151"/>
        <v>0</v>
      </c>
      <c r="D2333" s="67"/>
      <c r="E2333" s="66" t="str">
        <f t="shared" si="152"/>
        <v/>
      </c>
      <c r="F2333" s="67"/>
      <c r="G2333" s="38" t="e">
        <f t="shared" si="153"/>
        <v>#VALUE!</v>
      </c>
      <c r="H2333" s="39"/>
      <c r="I2333" s="21"/>
      <c r="J2333" s="21"/>
      <c r="L2333">
        <f>IF(SUM($B$3:B2332) + B2333 &gt; $J$25, IF(SUM($B$3:B2332) &lt; $J$25, $J$25 - SUM($B$3:B2332), 0), B2333)</f>
        <v>0</v>
      </c>
      <c r="M2333">
        <f t="shared" si="150"/>
        <v>0</v>
      </c>
    </row>
    <row r="2334" spans="1:13" x14ac:dyDescent="0.25">
      <c r="A2334" s="21">
        <v>2332</v>
      </c>
      <c r="B2334" s="37">
        <f>IFERROR(VLOOKUP(A2334,Inventory!$A$5:$B$5011, 2, FALSE),0)</f>
        <v>0</v>
      </c>
      <c r="C2334" s="66">
        <f t="shared" si="151"/>
        <v>0</v>
      </c>
      <c r="D2334" s="67"/>
      <c r="E2334" s="66" t="str">
        <f t="shared" si="152"/>
        <v/>
      </c>
      <c r="F2334" s="67"/>
      <c r="G2334" s="38" t="e">
        <f t="shared" si="153"/>
        <v>#VALUE!</v>
      </c>
      <c r="H2334" s="39"/>
      <c r="I2334" s="21"/>
      <c r="J2334" s="21"/>
      <c r="L2334">
        <f>IF(SUM($B$3:B2333) + B2334 &gt; $J$25, IF(SUM($B$3:B2333) &lt; $J$25, $J$25 - SUM($B$3:B2333), 0), B2334)</f>
        <v>0</v>
      </c>
      <c r="M2334">
        <f t="shared" si="150"/>
        <v>0</v>
      </c>
    </row>
    <row r="2335" spans="1:13" x14ac:dyDescent="0.25">
      <c r="A2335" s="21">
        <v>2333</v>
      </c>
      <c r="B2335" s="37">
        <f>IFERROR(VLOOKUP(A2335,Inventory!$A$5:$B$5011, 2, FALSE),0)</f>
        <v>0</v>
      </c>
      <c r="C2335" s="66">
        <f t="shared" si="151"/>
        <v>0</v>
      </c>
      <c r="D2335" s="67"/>
      <c r="E2335" s="66" t="str">
        <f t="shared" si="152"/>
        <v/>
      </c>
      <c r="F2335" s="67"/>
      <c r="G2335" s="38" t="e">
        <f t="shared" si="153"/>
        <v>#VALUE!</v>
      </c>
      <c r="H2335" s="39"/>
      <c r="I2335" s="21"/>
      <c r="J2335" s="21"/>
      <c r="L2335">
        <f>IF(SUM($B$3:B2334) + B2335 &gt; $J$25, IF(SUM($B$3:B2334) &lt; $J$25, $J$25 - SUM($B$3:B2334), 0), B2335)</f>
        <v>0</v>
      </c>
      <c r="M2335">
        <f t="shared" si="150"/>
        <v>0</v>
      </c>
    </row>
    <row r="2336" spans="1:13" x14ac:dyDescent="0.25">
      <c r="A2336" s="21">
        <v>2334</v>
      </c>
      <c r="B2336" s="37">
        <f>IFERROR(VLOOKUP(A2336,Inventory!$A$5:$B$5011, 2, FALSE),0)</f>
        <v>0</v>
      </c>
      <c r="C2336" s="66">
        <f t="shared" si="151"/>
        <v>0</v>
      </c>
      <c r="D2336" s="67"/>
      <c r="E2336" s="66" t="str">
        <f t="shared" si="152"/>
        <v/>
      </c>
      <c r="F2336" s="67"/>
      <c r="G2336" s="38" t="e">
        <f t="shared" si="153"/>
        <v>#VALUE!</v>
      </c>
      <c r="H2336" s="39"/>
      <c r="I2336" s="21"/>
      <c r="J2336" s="21"/>
      <c r="L2336">
        <f>IF(SUM($B$3:B2335) + B2336 &gt; $J$25, IF(SUM($B$3:B2335) &lt; $J$25, $J$25 - SUM($B$3:B2335), 0), B2336)</f>
        <v>0</v>
      </c>
      <c r="M2336">
        <f t="shared" si="150"/>
        <v>0</v>
      </c>
    </row>
    <row r="2337" spans="1:13" x14ac:dyDescent="0.25">
      <c r="A2337" s="21">
        <v>2335</v>
      </c>
      <c r="B2337" s="37">
        <f>IFERROR(VLOOKUP(A2337,Inventory!$A$5:$B$5011, 2, FALSE),0)</f>
        <v>0</v>
      </c>
      <c r="C2337" s="66">
        <f t="shared" si="151"/>
        <v>0</v>
      </c>
      <c r="D2337" s="67"/>
      <c r="E2337" s="66" t="str">
        <f t="shared" si="152"/>
        <v/>
      </c>
      <c r="F2337" s="67"/>
      <c r="G2337" s="38" t="e">
        <f t="shared" si="153"/>
        <v>#VALUE!</v>
      </c>
      <c r="H2337" s="39"/>
      <c r="I2337" s="21"/>
      <c r="J2337" s="21"/>
      <c r="L2337">
        <f>IF(SUM($B$3:B2336) + B2337 &gt; $J$25, IF(SUM($B$3:B2336) &lt; $J$25, $J$25 - SUM($B$3:B2336), 0), B2337)</f>
        <v>0</v>
      </c>
      <c r="M2337">
        <f t="shared" si="150"/>
        <v>0</v>
      </c>
    </row>
    <row r="2338" spans="1:13" x14ac:dyDescent="0.25">
      <c r="A2338" s="21">
        <v>2336</v>
      </c>
      <c r="B2338" s="37">
        <f>IFERROR(VLOOKUP(A2338,Inventory!$A$5:$B$5011, 2, FALSE),0)</f>
        <v>0</v>
      </c>
      <c r="C2338" s="66">
        <f t="shared" si="151"/>
        <v>0</v>
      </c>
      <c r="D2338" s="67"/>
      <c r="E2338" s="66" t="str">
        <f t="shared" si="152"/>
        <v/>
      </c>
      <c r="F2338" s="67"/>
      <c r="G2338" s="38" t="e">
        <f t="shared" si="153"/>
        <v>#VALUE!</v>
      </c>
      <c r="H2338" s="39"/>
      <c r="I2338" s="21"/>
      <c r="J2338" s="21"/>
      <c r="L2338">
        <f>IF(SUM($B$3:B2337) + B2338 &gt; $J$25, IF(SUM($B$3:B2337) &lt; $J$25, $J$25 - SUM($B$3:B2337), 0), B2338)</f>
        <v>0</v>
      </c>
      <c r="M2338">
        <f t="shared" si="150"/>
        <v>0</v>
      </c>
    </row>
    <row r="2339" spans="1:13" x14ac:dyDescent="0.25">
      <c r="A2339" s="21">
        <v>2337</v>
      </c>
      <c r="B2339" s="37">
        <f>IFERROR(VLOOKUP(A2339,Inventory!$A$5:$B$5011, 2, FALSE),0)</f>
        <v>0</v>
      </c>
      <c r="C2339" s="66">
        <f t="shared" si="151"/>
        <v>0</v>
      </c>
      <c r="D2339" s="67"/>
      <c r="E2339" s="66" t="str">
        <f t="shared" si="152"/>
        <v/>
      </c>
      <c r="F2339" s="67"/>
      <c r="G2339" s="38" t="e">
        <f t="shared" si="153"/>
        <v>#VALUE!</v>
      </c>
      <c r="H2339" s="39"/>
      <c r="I2339" s="21"/>
      <c r="J2339" s="21"/>
      <c r="L2339">
        <f>IF(SUM($B$3:B2338) + B2339 &gt; $J$25, IF(SUM($B$3:B2338) &lt; $J$25, $J$25 - SUM($B$3:B2338), 0), B2339)</f>
        <v>0</v>
      </c>
      <c r="M2339">
        <f t="shared" si="150"/>
        <v>0</v>
      </c>
    </row>
    <row r="2340" spans="1:13" x14ac:dyDescent="0.25">
      <c r="A2340" s="21">
        <v>2338</v>
      </c>
      <c r="B2340" s="37">
        <f>IFERROR(VLOOKUP(A2340,Inventory!$A$5:$B$5011, 2, FALSE),0)</f>
        <v>0</v>
      </c>
      <c r="C2340" s="66">
        <f t="shared" si="151"/>
        <v>0</v>
      </c>
      <c r="D2340" s="67"/>
      <c r="E2340" s="66" t="str">
        <f t="shared" si="152"/>
        <v/>
      </c>
      <c r="F2340" s="67"/>
      <c r="G2340" s="38" t="e">
        <f t="shared" si="153"/>
        <v>#VALUE!</v>
      </c>
      <c r="H2340" s="39"/>
      <c r="I2340" s="21"/>
      <c r="J2340" s="21"/>
      <c r="L2340">
        <f>IF(SUM($B$3:B2339) + B2340 &gt; $J$25, IF(SUM($B$3:B2339) &lt; $J$25, $J$25 - SUM($B$3:B2339), 0), B2340)</f>
        <v>0</v>
      </c>
      <c r="M2340">
        <f t="shared" si="150"/>
        <v>0</v>
      </c>
    </row>
    <row r="2341" spans="1:13" x14ac:dyDescent="0.25">
      <c r="A2341" s="21">
        <v>2339</v>
      </c>
      <c r="B2341" s="37">
        <f>IFERROR(VLOOKUP(A2341,Inventory!$A$5:$B$5011, 2, FALSE),0)</f>
        <v>0</v>
      </c>
      <c r="C2341" s="66">
        <f t="shared" si="151"/>
        <v>0</v>
      </c>
      <c r="D2341" s="67"/>
      <c r="E2341" s="66" t="str">
        <f t="shared" si="152"/>
        <v/>
      </c>
      <c r="F2341" s="67"/>
      <c r="G2341" s="38" t="e">
        <f t="shared" si="153"/>
        <v>#VALUE!</v>
      </c>
      <c r="H2341" s="39"/>
      <c r="I2341" s="21"/>
      <c r="J2341" s="21"/>
      <c r="L2341">
        <f>IF(SUM($B$3:B2340) + B2341 &gt; $J$25, IF(SUM($B$3:B2340) &lt; $J$25, $J$25 - SUM($B$3:B2340), 0), B2341)</f>
        <v>0</v>
      </c>
      <c r="M2341">
        <f t="shared" si="150"/>
        <v>0</v>
      </c>
    </row>
    <row r="2342" spans="1:13" x14ac:dyDescent="0.25">
      <c r="A2342" s="21">
        <v>2340</v>
      </c>
      <c r="B2342" s="37">
        <f>IFERROR(VLOOKUP(A2342,Inventory!$A$5:$B$5011, 2, FALSE),0)</f>
        <v>0</v>
      </c>
      <c r="C2342" s="66">
        <f t="shared" si="151"/>
        <v>0</v>
      </c>
      <c r="D2342" s="67"/>
      <c r="E2342" s="66" t="str">
        <f t="shared" si="152"/>
        <v/>
      </c>
      <c r="F2342" s="67"/>
      <c r="G2342" s="38" t="e">
        <f t="shared" si="153"/>
        <v>#VALUE!</v>
      </c>
      <c r="H2342" s="39"/>
      <c r="I2342" s="21"/>
      <c r="J2342" s="21"/>
      <c r="L2342">
        <f>IF(SUM($B$3:B2341) + B2342 &gt; $J$25, IF(SUM($B$3:B2341) &lt; $J$25, $J$25 - SUM($B$3:B2341), 0), B2342)</f>
        <v>0</v>
      </c>
      <c r="M2342">
        <f t="shared" si="150"/>
        <v>0</v>
      </c>
    </row>
    <row r="2343" spans="1:13" x14ac:dyDescent="0.25">
      <c r="A2343" s="21">
        <v>2341</v>
      </c>
      <c r="B2343" s="37">
        <f>IFERROR(VLOOKUP(A2343,Inventory!$A$5:$B$5011, 2, FALSE),0)</f>
        <v>0</v>
      </c>
      <c r="C2343" s="66">
        <f t="shared" si="151"/>
        <v>0</v>
      </c>
      <c r="D2343" s="67"/>
      <c r="E2343" s="66" t="str">
        <f t="shared" si="152"/>
        <v/>
      </c>
      <c r="F2343" s="67"/>
      <c r="G2343" s="38" t="e">
        <f t="shared" si="153"/>
        <v>#VALUE!</v>
      </c>
      <c r="H2343" s="39"/>
      <c r="I2343" s="21"/>
      <c r="J2343" s="21"/>
      <c r="L2343">
        <f>IF(SUM($B$3:B2342) + B2343 &gt; $J$25, IF(SUM($B$3:B2342) &lt; $J$25, $J$25 - SUM($B$3:B2342), 0), B2343)</f>
        <v>0</v>
      </c>
      <c r="M2343">
        <f t="shared" si="150"/>
        <v>0</v>
      </c>
    </row>
    <row r="2344" spans="1:13" x14ac:dyDescent="0.25">
      <c r="A2344" s="21">
        <v>2342</v>
      </c>
      <c r="B2344" s="37">
        <f>IFERROR(VLOOKUP(A2344,Inventory!$A$5:$B$5011, 2, FALSE),0)</f>
        <v>0</v>
      </c>
      <c r="C2344" s="66">
        <f t="shared" si="151"/>
        <v>0</v>
      </c>
      <c r="D2344" s="67"/>
      <c r="E2344" s="66" t="str">
        <f t="shared" si="152"/>
        <v/>
      </c>
      <c r="F2344" s="67"/>
      <c r="G2344" s="38" t="e">
        <f t="shared" si="153"/>
        <v>#VALUE!</v>
      </c>
      <c r="H2344" s="39"/>
      <c r="I2344" s="21"/>
      <c r="J2344" s="21"/>
      <c r="L2344">
        <f>IF(SUM($B$3:B2343) + B2344 &gt; $J$25, IF(SUM($B$3:B2343) &lt; $J$25, $J$25 - SUM($B$3:B2343), 0), B2344)</f>
        <v>0</v>
      </c>
      <c r="M2344">
        <f t="shared" si="150"/>
        <v>0</v>
      </c>
    </row>
    <row r="2345" spans="1:13" x14ac:dyDescent="0.25">
      <c r="A2345" s="21">
        <v>2343</v>
      </c>
      <c r="B2345" s="37">
        <f>IFERROR(VLOOKUP(A2345,Inventory!$A$5:$B$5011, 2, FALSE),0)</f>
        <v>0</v>
      </c>
      <c r="C2345" s="66">
        <f t="shared" si="151"/>
        <v>0</v>
      </c>
      <c r="D2345" s="67"/>
      <c r="E2345" s="66" t="str">
        <f t="shared" si="152"/>
        <v/>
      </c>
      <c r="F2345" s="67"/>
      <c r="G2345" s="38" t="e">
        <f t="shared" si="153"/>
        <v>#VALUE!</v>
      </c>
      <c r="H2345" s="39"/>
      <c r="I2345" s="21"/>
      <c r="J2345" s="21"/>
      <c r="L2345">
        <f>IF(SUM($B$3:B2344) + B2345 &gt; $J$25, IF(SUM($B$3:B2344) &lt; $J$25, $J$25 - SUM($B$3:B2344), 0), B2345)</f>
        <v>0</v>
      </c>
      <c r="M2345">
        <f t="shared" si="150"/>
        <v>0</v>
      </c>
    </row>
    <row r="2346" spans="1:13" x14ac:dyDescent="0.25">
      <c r="A2346" s="21">
        <v>2344</v>
      </c>
      <c r="B2346" s="37">
        <f>IFERROR(VLOOKUP(A2346,Inventory!$A$5:$B$5011, 2, FALSE),0)</f>
        <v>0</v>
      </c>
      <c r="C2346" s="66">
        <f t="shared" si="151"/>
        <v>0</v>
      </c>
      <c r="D2346" s="67"/>
      <c r="E2346" s="66" t="str">
        <f t="shared" si="152"/>
        <v/>
      </c>
      <c r="F2346" s="67"/>
      <c r="G2346" s="38" t="e">
        <f t="shared" si="153"/>
        <v>#VALUE!</v>
      </c>
      <c r="H2346" s="39"/>
      <c r="I2346" s="21"/>
      <c r="J2346" s="21"/>
      <c r="L2346">
        <f>IF(SUM($B$3:B2345) + B2346 &gt; $J$25, IF(SUM($B$3:B2345) &lt; $J$25, $J$25 - SUM($B$3:B2345), 0), B2346)</f>
        <v>0</v>
      </c>
      <c r="M2346">
        <f t="shared" si="150"/>
        <v>0</v>
      </c>
    </row>
    <row r="2347" spans="1:13" x14ac:dyDescent="0.25">
      <c r="A2347" s="21">
        <v>2345</v>
      </c>
      <c r="B2347" s="37">
        <f>IFERROR(VLOOKUP(A2347,Inventory!$A$5:$B$5011, 2, FALSE),0)</f>
        <v>0</v>
      </c>
      <c r="C2347" s="66">
        <f t="shared" si="151"/>
        <v>0</v>
      </c>
      <c r="D2347" s="67"/>
      <c r="E2347" s="66" t="str">
        <f t="shared" si="152"/>
        <v/>
      </c>
      <c r="F2347" s="67"/>
      <c r="G2347" s="38" t="e">
        <f t="shared" si="153"/>
        <v>#VALUE!</v>
      </c>
      <c r="H2347" s="39"/>
      <c r="I2347" s="21"/>
      <c r="J2347" s="21"/>
      <c r="L2347">
        <f>IF(SUM($B$3:B2346) + B2347 &gt; $J$25, IF(SUM($B$3:B2346) &lt; $J$25, $J$25 - SUM($B$3:B2346), 0), B2347)</f>
        <v>0</v>
      </c>
      <c r="M2347">
        <f t="shared" si="150"/>
        <v>0</v>
      </c>
    </row>
    <row r="2348" spans="1:13" x14ac:dyDescent="0.25">
      <c r="A2348" s="21">
        <v>2346</v>
      </c>
      <c r="B2348" s="37">
        <f>IFERROR(VLOOKUP(A2348,Inventory!$A$5:$B$5011, 2, FALSE),0)</f>
        <v>0</v>
      </c>
      <c r="C2348" s="66">
        <f t="shared" si="151"/>
        <v>0</v>
      </c>
      <c r="D2348" s="67"/>
      <c r="E2348" s="66" t="str">
        <f t="shared" si="152"/>
        <v/>
      </c>
      <c r="F2348" s="67"/>
      <c r="G2348" s="38" t="e">
        <f t="shared" si="153"/>
        <v>#VALUE!</v>
      </c>
      <c r="H2348" s="39"/>
      <c r="I2348" s="21"/>
      <c r="J2348" s="21"/>
      <c r="L2348">
        <f>IF(SUM($B$3:B2347) + B2348 &gt; $J$25, IF(SUM($B$3:B2347) &lt; $J$25, $J$25 - SUM($B$3:B2347), 0), B2348)</f>
        <v>0</v>
      </c>
      <c r="M2348">
        <f t="shared" si="150"/>
        <v>0</v>
      </c>
    </row>
    <row r="2349" spans="1:13" x14ac:dyDescent="0.25">
      <c r="A2349" s="21">
        <v>2347</v>
      </c>
      <c r="B2349" s="37">
        <f>IFERROR(VLOOKUP(A2349,Inventory!$A$5:$B$5011, 2, FALSE),0)</f>
        <v>0</v>
      </c>
      <c r="C2349" s="66">
        <f t="shared" si="151"/>
        <v>0</v>
      </c>
      <c r="D2349" s="67"/>
      <c r="E2349" s="66" t="str">
        <f t="shared" si="152"/>
        <v/>
      </c>
      <c r="F2349" s="67"/>
      <c r="G2349" s="38" t="e">
        <f t="shared" si="153"/>
        <v>#VALUE!</v>
      </c>
      <c r="H2349" s="39"/>
      <c r="I2349" s="21"/>
      <c r="J2349" s="21"/>
      <c r="L2349">
        <f>IF(SUM($B$3:B2348) + B2349 &gt; $J$25, IF(SUM($B$3:B2348) &lt; $J$25, $J$25 - SUM($B$3:B2348), 0), B2349)</f>
        <v>0</v>
      </c>
      <c r="M2349">
        <f t="shared" si="150"/>
        <v>0</v>
      </c>
    </row>
    <row r="2350" spans="1:13" x14ac:dyDescent="0.25">
      <c r="A2350" s="21">
        <v>2348</v>
      </c>
      <c r="B2350" s="37">
        <f>IFERROR(VLOOKUP(A2350,Inventory!$A$5:$B$5011, 2, FALSE),0)</f>
        <v>0</v>
      </c>
      <c r="C2350" s="66">
        <f t="shared" si="151"/>
        <v>0</v>
      </c>
      <c r="D2350" s="67"/>
      <c r="E2350" s="66" t="str">
        <f t="shared" si="152"/>
        <v/>
      </c>
      <c r="F2350" s="67"/>
      <c r="G2350" s="38" t="e">
        <f t="shared" si="153"/>
        <v>#VALUE!</v>
      </c>
      <c r="H2350" s="39"/>
      <c r="I2350" s="21"/>
      <c r="J2350" s="21"/>
      <c r="L2350">
        <f>IF(SUM($B$3:B2349) + B2350 &gt; $J$25, IF(SUM($B$3:B2349) &lt; $J$25, $J$25 - SUM($B$3:B2349), 0), B2350)</f>
        <v>0</v>
      </c>
      <c r="M2350">
        <f t="shared" si="150"/>
        <v>0</v>
      </c>
    </row>
    <row r="2351" spans="1:13" x14ac:dyDescent="0.25">
      <c r="A2351" s="21">
        <v>2349</v>
      </c>
      <c r="B2351" s="37">
        <f>IFERROR(VLOOKUP(A2351,Inventory!$A$5:$B$5011, 2, FALSE),0)</f>
        <v>0</v>
      </c>
      <c r="C2351" s="66">
        <f t="shared" si="151"/>
        <v>0</v>
      </c>
      <c r="D2351" s="67"/>
      <c r="E2351" s="66" t="str">
        <f t="shared" si="152"/>
        <v/>
      </c>
      <c r="F2351" s="67"/>
      <c r="G2351" s="38" t="e">
        <f t="shared" si="153"/>
        <v>#VALUE!</v>
      </c>
      <c r="H2351" s="39"/>
      <c r="I2351" s="21"/>
      <c r="J2351" s="21"/>
      <c r="L2351">
        <f>IF(SUM($B$3:B2350) + B2351 &gt; $J$25, IF(SUM($B$3:B2350) &lt; $J$25, $J$25 - SUM($B$3:B2350), 0), B2351)</f>
        <v>0</v>
      </c>
      <c r="M2351">
        <f t="shared" si="150"/>
        <v>0</v>
      </c>
    </row>
    <row r="2352" spans="1:13" x14ac:dyDescent="0.25">
      <c r="A2352" s="21">
        <v>2350</v>
      </c>
      <c r="B2352" s="37">
        <f>IFERROR(VLOOKUP(A2352,Inventory!$A$5:$B$5011, 2, FALSE),0)</f>
        <v>0</v>
      </c>
      <c r="C2352" s="66">
        <f t="shared" si="151"/>
        <v>0</v>
      </c>
      <c r="D2352" s="67"/>
      <c r="E2352" s="66" t="str">
        <f t="shared" si="152"/>
        <v/>
      </c>
      <c r="F2352" s="67"/>
      <c r="G2352" s="38" t="e">
        <f t="shared" si="153"/>
        <v>#VALUE!</v>
      </c>
      <c r="H2352" s="39"/>
      <c r="I2352" s="21"/>
      <c r="J2352" s="21"/>
      <c r="L2352">
        <f>IF(SUM($B$3:B2351) + B2352 &gt; $J$25, IF(SUM($B$3:B2351) &lt; $J$25, $J$25 - SUM($B$3:B2351), 0), B2352)</f>
        <v>0</v>
      </c>
      <c r="M2352">
        <f t="shared" si="150"/>
        <v>0</v>
      </c>
    </row>
    <row r="2353" spans="1:13" x14ac:dyDescent="0.25">
      <c r="A2353" s="21">
        <v>2351</v>
      </c>
      <c r="B2353" s="37">
        <f>IFERROR(VLOOKUP(A2353,Inventory!$A$5:$B$5011, 2, FALSE),0)</f>
        <v>0</v>
      </c>
      <c r="C2353" s="66">
        <f t="shared" si="151"/>
        <v>0</v>
      </c>
      <c r="D2353" s="67"/>
      <c r="E2353" s="66" t="str">
        <f t="shared" si="152"/>
        <v/>
      </c>
      <c r="F2353" s="67"/>
      <c r="G2353" s="38" t="e">
        <f t="shared" si="153"/>
        <v>#VALUE!</v>
      </c>
      <c r="H2353" s="39"/>
      <c r="I2353" s="21"/>
      <c r="J2353" s="21"/>
      <c r="L2353">
        <f>IF(SUM($B$3:B2352) + B2353 &gt; $J$25, IF(SUM($B$3:B2352) &lt; $J$25, $J$25 - SUM($B$3:B2352), 0), B2353)</f>
        <v>0</v>
      </c>
      <c r="M2353">
        <f t="shared" si="150"/>
        <v>0</v>
      </c>
    </row>
    <row r="2354" spans="1:13" x14ac:dyDescent="0.25">
      <c r="A2354" s="21">
        <v>2352</v>
      </c>
      <c r="B2354" s="37">
        <f>IFERROR(VLOOKUP(A2354,Inventory!$A$5:$B$5011, 2, FALSE),0)</f>
        <v>0</v>
      </c>
      <c r="C2354" s="66">
        <f t="shared" si="151"/>
        <v>0</v>
      </c>
      <c r="D2354" s="67"/>
      <c r="E2354" s="66" t="str">
        <f t="shared" si="152"/>
        <v/>
      </c>
      <c r="F2354" s="67"/>
      <c r="G2354" s="38" t="e">
        <f t="shared" si="153"/>
        <v>#VALUE!</v>
      </c>
      <c r="H2354" s="39"/>
      <c r="I2354" s="21"/>
      <c r="J2354" s="21"/>
      <c r="L2354">
        <f>IF(SUM($B$3:B2353) + B2354 &gt; $J$25, IF(SUM($B$3:B2353) &lt; $J$25, $J$25 - SUM($B$3:B2353), 0), B2354)</f>
        <v>0</v>
      </c>
      <c r="M2354">
        <f t="shared" si="150"/>
        <v>0</v>
      </c>
    </row>
    <row r="2355" spans="1:13" x14ac:dyDescent="0.25">
      <c r="A2355" s="21">
        <v>2353</v>
      </c>
      <c r="B2355" s="37">
        <f>IFERROR(VLOOKUP(A2355,Inventory!$A$5:$B$5011, 2, FALSE),0)</f>
        <v>0</v>
      </c>
      <c r="C2355" s="66">
        <f t="shared" si="151"/>
        <v>0</v>
      </c>
      <c r="D2355" s="67"/>
      <c r="E2355" s="66" t="str">
        <f t="shared" si="152"/>
        <v/>
      </c>
      <c r="F2355" s="67"/>
      <c r="G2355" s="38" t="e">
        <f t="shared" si="153"/>
        <v>#VALUE!</v>
      </c>
      <c r="H2355" s="39"/>
      <c r="I2355" s="21"/>
      <c r="J2355" s="21"/>
      <c r="L2355">
        <f>IF(SUM($B$3:B2354) + B2355 &gt; $J$25, IF(SUM($B$3:B2354) &lt; $J$25, $J$25 - SUM($B$3:B2354), 0), B2355)</f>
        <v>0</v>
      </c>
      <c r="M2355">
        <f t="shared" si="150"/>
        <v>0</v>
      </c>
    </row>
    <row r="2356" spans="1:13" x14ac:dyDescent="0.25">
      <c r="A2356" s="21">
        <v>2354</v>
      </c>
      <c r="B2356" s="37">
        <f>IFERROR(VLOOKUP(A2356,Inventory!$A$5:$B$5011, 2, FALSE),0)</f>
        <v>0</v>
      </c>
      <c r="C2356" s="66">
        <f t="shared" si="151"/>
        <v>0</v>
      </c>
      <c r="D2356" s="67"/>
      <c r="E2356" s="66" t="str">
        <f t="shared" si="152"/>
        <v/>
      </c>
      <c r="F2356" s="67"/>
      <c r="G2356" s="38" t="e">
        <f t="shared" si="153"/>
        <v>#VALUE!</v>
      </c>
      <c r="H2356" s="39"/>
      <c r="I2356" s="21"/>
      <c r="J2356" s="21"/>
      <c r="L2356">
        <f>IF(SUM($B$3:B2355) + B2356 &gt; $J$25, IF(SUM($B$3:B2355) &lt; $J$25, $J$25 - SUM($B$3:B2355), 0), B2356)</f>
        <v>0</v>
      </c>
      <c r="M2356">
        <f t="shared" si="150"/>
        <v>0</v>
      </c>
    </row>
    <row r="2357" spans="1:13" x14ac:dyDescent="0.25">
      <c r="A2357" s="21">
        <v>2355</v>
      </c>
      <c r="B2357" s="37">
        <f>IFERROR(VLOOKUP(A2357,Inventory!$A$5:$B$5011, 2, FALSE),0)</f>
        <v>0</v>
      </c>
      <c r="C2357" s="66">
        <f t="shared" si="151"/>
        <v>0</v>
      </c>
      <c r="D2357" s="67"/>
      <c r="E2357" s="66" t="str">
        <f t="shared" si="152"/>
        <v/>
      </c>
      <c r="F2357" s="67"/>
      <c r="G2357" s="38" t="e">
        <f t="shared" si="153"/>
        <v>#VALUE!</v>
      </c>
      <c r="H2357" s="39"/>
      <c r="I2357" s="21"/>
      <c r="J2357" s="21"/>
      <c r="L2357">
        <f>IF(SUM($B$3:B2356) + B2357 &gt; $J$25, IF(SUM($B$3:B2356) &lt; $J$25, $J$25 - SUM($B$3:B2356), 0), B2357)</f>
        <v>0</v>
      </c>
      <c r="M2357">
        <f t="shared" si="150"/>
        <v>0</v>
      </c>
    </row>
    <row r="2358" spans="1:13" x14ac:dyDescent="0.25">
      <c r="A2358" s="21">
        <v>2356</v>
      </c>
      <c r="B2358" s="37">
        <f>IFERROR(VLOOKUP(A2358,Inventory!$A$5:$B$5011, 2, FALSE),0)</f>
        <v>0</v>
      </c>
      <c r="C2358" s="66">
        <f t="shared" si="151"/>
        <v>0</v>
      </c>
      <c r="D2358" s="67"/>
      <c r="E2358" s="66" t="str">
        <f t="shared" si="152"/>
        <v/>
      </c>
      <c r="F2358" s="67"/>
      <c r="G2358" s="38" t="e">
        <f t="shared" si="153"/>
        <v>#VALUE!</v>
      </c>
      <c r="H2358" s="39"/>
      <c r="I2358" s="21"/>
      <c r="J2358" s="21"/>
      <c r="L2358">
        <f>IF(SUM($B$3:B2357) + B2358 &gt; $J$25, IF(SUM($B$3:B2357) &lt; $J$25, $J$25 - SUM($B$3:B2357), 0), B2358)</f>
        <v>0</v>
      </c>
      <c r="M2358">
        <f t="shared" si="150"/>
        <v>0</v>
      </c>
    </row>
    <row r="2359" spans="1:13" x14ac:dyDescent="0.25">
      <c r="A2359" s="21">
        <v>2357</v>
      </c>
      <c r="B2359" s="37">
        <f>IFERROR(VLOOKUP(A2359,Inventory!$A$5:$B$5011, 2, FALSE),0)</f>
        <v>0</v>
      </c>
      <c r="C2359" s="66">
        <f t="shared" si="151"/>
        <v>0</v>
      </c>
      <c r="D2359" s="67"/>
      <c r="E2359" s="66" t="str">
        <f t="shared" si="152"/>
        <v/>
      </c>
      <c r="F2359" s="67"/>
      <c r="G2359" s="38" t="e">
        <f t="shared" si="153"/>
        <v>#VALUE!</v>
      </c>
      <c r="H2359" s="39"/>
      <c r="I2359" s="21"/>
      <c r="J2359" s="21"/>
      <c r="L2359">
        <f>IF(SUM($B$3:B2358) + B2359 &gt; $J$25, IF(SUM($B$3:B2358) &lt; $J$25, $J$25 - SUM($B$3:B2358), 0), B2359)</f>
        <v>0</v>
      </c>
      <c r="M2359">
        <f t="shared" si="150"/>
        <v>0</v>
      </c>
    </row>
    <row r="2360" spans="1:13" x14ac:dyDescent="0.25">
      <c r="A2360" s="21">
        <v>2358</v>
      </c>
      <c r="B2360" s="37">
        <f>IFERROR(VLOOKUP(A2360,Inventory!$A$5:$B$5011, 2, FALSE),0)</f>
        <v>0</v>
      </c>
      <c r="C2360" s="66">
        <f t="shared" si="151"/>
        <v>0</v>
      </c>
      <c r="D2360" s="67"/>
      <c r="E2360" s="66" t="str">
        <f t="shared" si="152"/>
        <v/>
      </c>
      <c r="F2360" s="67"/>
      <c r="G2360" s="38" t="e">
        <f t="shared" si="153"/>
        <v>#VALUE!</v>
      </c>
      <c r="H2360" s="39"/>
      <c r="I2360" s="21"/>
      <c r="J2360" s="21"/>
      <c r="L2360">
        <f>IF(SUM($B$3:B2359) + B2360 &gt; $J$25, IF(SUM($B$3:B2359) &lt; $J$25, $J$25 - SUM($B$3:B2359), 0), B2360)</f>
        <v>0</v>
      </c>
      <c r="M2360">
        <f t="shared" si="150"/>
        <v>0</v>
      </c>
    </row>
    <row r="2361" spans="1:13" x14ac:dyDescent="0.25">
      <c r="A2361" s="21">
        <v>2359</v>
      </c>
      <c r="B2361" s="37">
        <f>IFERROR(VLOOKUP(A2361,Inventory!$A$5:$B$5011, 2, FALSE),0)</f>
        <v>0</v>
      </c>
      <c r="C2361" s="66">
        <f t="shared" si="151"/>
        <v>0</v>
      </c>
      <c r="D2361" s="67"/>
      <c r="E2361" s="66" t="str">
        <f t="shared" si="152"/>
        <v/>
      </c>
      <c r="F2361" s="67"/>
      <c r="G2361" s="38" t="e">
        <f t="shared" si="153"/>
        <v>#VALUE!</v>
      </c>
      <c r="H2361" s="39"/>
      <c r="I2361" s="21"/>
      <c r="J2361" s="21"/>
      <c r="L2361">
        <f>IF(SUM($B$3:B2360) + B2361 &gt; $J$25, IF(SUM($B$3:B2360) &lt; $J$25, $J$25 - SUM($B$3:B2360), 0), B2361)</f>
        <v>0</v>
      </c>
      <c r="M2361">
        <f t="shared" si="150"/>
        <v>0</v>
      </c>
    </row>
    <row r="2362" spans="1:13" x14ac:dyDescent="0.25">
      <c r="A2362" s="21">
        <v>2360</v>
      </c>
      <c r="B2362" s="37">
        <f>IFERROR(VLOOKUP(A2362,Inventory!$A$5:$B$5011, 2, FALSE),0)</f>
        <v>0</v>
      </c>
      <c r="C2362" s="66">
        <f t="shared" si="151"/>
        <v>0</v>
      </c>
      <c r="D2362" s="67"/>
      <c r="E2362" s="66" t="str">
        <f t="shared" si="152"/>
        <v/>
      </c>
      <c r="F2362" s="67"/>
      <c r="G2362" s="38" t="e">
        <f t="shared" si="153"/>
        <v>#VALUE!</v>
      </c>
      <c r="H2362" s="39"/>
      <c r="I2362" s="21"/>
      <c r="J2362" s="21"/>
      <c r="L2362">
        <f>IF(SUM($B$3:B2361) + B2362 &gt; $J$25, IF(SUM($B$3:B2361) &lt; $J$25, $J$25 - SUM($B$3:B2361), 0), B2362)</f>
        <v>0</v>
      </c>
      <c r="M2362">
        <f t="shared" si="150"/>
        <v>0</v>
      </c>
    </row>
    <row r="2363" spans="1:13" x14ac:dyDescent="0.25">
      <c r="A2363" s="21">
        <v>2361</v>
      </c>
      <c r="B2363" s="37">
        <f>IFERROR(VLOOKUP(A2363,Inventory!$A$5:$B$5011, 2, FALSE),0)</f>
        <v>0</v>
      </c>
      <c r="C2363" s="66">
        <f t="shared" si="151"/>
        <v>0</v>
      </c>
      <c r="D2363" s="67"/>
      <c r="E2363" s="66" t="str">
        <f t="shared" si="152"/>
        <v/>
      </c>
      <c r="F2363" s="67"/>
      <c r="G2363" s="38" t="e">
        <f t="shared" si="153"/>
        <v>#VALUE!</v>
      </c>
      <c r="H2363" s="39"/>
      <c r="I2363" s="21"/>
      <c r="J2363" s="21"/>
      <c r="L2363">
        <f>IF(SUM($B$3:B2362) + B2363 &gt; $J$25, IF(SUM($B$3:B2362) &lt; $J$25, $J$25 - SUM($B$3:B2362), 0), B2363)</f>
        <v>0</v>
      </c>
      <c r="M2363">
        <f t="shared" si="150"/>
        <v>0</v>
      </c>
    </row>
    <row r="2364" spans="1:13" x14ac:dyDescent="0.25">
      <c r="A2364" s="21">
        <v>2362</v>
      </c>
      <c r="B2364" s="37">
        <f>IFERROR(VLOOKUP(A2364,Inventory!$A$5:$B$5011, 2, FALSE),0)</f>
        <v>0</v>
      </c>
      <c r="C2364" s="66">
        <f t="shared" si="151"/>
        <v>0</v>
      </c>
      <c r="D2364" s="67"/>
      <c r="E2364" s="66" t="str">
        <f t="shared" si="152"/>
        <v/>
      </c>
      <c r="F2364" s="67"/>
      <c r="G2364" s="38" t="e">
        <f t="shared" si="153"/>
        <v>#VALUE!</v>
      </c>
      <c r="H2364" s="39"/>
      <c r="I2364" s="21"/>
      <c r="J2364" s="21"/>
      <c r="L2364">
        <f>IF(SUM($B$3:B2363) + B2364 &gt; $J$25, IF(SUM($B$3:B2363) &lt; $J$25, $J$25 - SUM($B$3:B2363), 0), B2364)</f>
        <v>0</v>
      </c>
      <c r="M2364">
        <f t="shared" si="150"/>
        <v>0</v>
      </c>
    </row>
    <row r="2365" spans="1:13" x14ac:dyDescent="0.25">
      <c r="A2365" s="21">
        <v>2363</v>
      </c>
      <c r="B2365" s="37">
        <f>IFERROR(VLOOKUP(A2365,Inventory!$A$5:$B$5011, 2, FALSE),0)</f>
        <v>0</v>
      </c>
      <c r="C2365" s="66">
        <f t="shared" si="151"/>
        <v>0</v>
      </c>
      <c r="D2365" s="67"/>
      <c r="E2365" s="66" t="str">
        <f t="shared" si="152"/>
        <v/>
      </c>
      <c r="F2365" s="67"/>
      <c r="G2365" s="38" t="e">
        <f t="shared" si="153"/>
        <v>#VALUE!</v>
      </c>
      <c r="H2365" s="39"/>
      <c r="I2365" s="21"/>
      <c r="J2365" s="21"/>
      <c r="L2365">
        <f>IF(SUM($B$3:B2364) + B2365 &gt; $J$25, IF(SUM($B$3:B2364) &lt; $J$25, $J$25 - SUM($B$3:B2364), 0), B2365)</f>
        <v>0</v>
      </c>
      <c r="M2365">
        <f t="shared" si="150"/>
        <v>0</v>
      </c>
    </row>
    <row r="2366" spans="1:13" x14ac:dyDescent="0.25">
      <c r="A2366" s="21">
        <v>2364</v>
      </c>
      <c r="B2366" s="37">
        <f>IFERROR(VLOOKUP(A2366,Inventory!$A$5:$B$5011, 2, FALSE),0)</f>
        <v>0</v>
      </c>
      <c r="C2366" s="66">
        <f t="shared" si="151"/>
        <v>0</v>
      </c>
      <c r="D2366" s="67"/>
      <c r="E2366" s="66" t="str">
        <f t="shared" si="152"/>
        <v/>
      </c>
      <c r="F2366" s="67"/>
      <c r="G2366" s="38" t="e">
        <f t="shared" si="153"/>
        <v>#VALUE!</v>
      </c>
      <c r="H2366" s="39"/>
      <c r="I2366" s="21"/>
      <c r="J2366" s="21"/>
      <c r="L2366">
        <f>IF(SUM($B$3:B2365) + B2366 &gt; $J$25, IF(SUM($B$3:B2365) &lt; $J$25, $J$25 - SUM($B$3:B2365), 0), B2366)</f>
        <v>0</v>
      </c>
      <c r="M2366">
        <f t="shared" si="150"/>
        <v>0</v>
      </c>
    </row>
    <row r="2367" spans="1:13" x14ac:dyDescent="0.25">
      <c r="A2367" s="21">
        <v>2365</v>
      </c>
      <c r="B2367" s="37">
        <f>IFERROR(VLOOKUP(A2367,Inventory!$A$5:$B$5011, 2, FALSE),0)</f>
        <v>0</v>
      </c>
      <c r="C2367" s="66">
        <f t="shared" si="151"/>
        <v>0</v>
      </c>
      <c r="D2367" s="67"/>
      <c r="E2367" s="66" t="str">
        <f t="shared" si="152"/>
        <v/>
      </c>
      <c r="F2367" s="67"/>
      <c r="G2367" s="38" t="e">
        <f t="shared" si="153"/>
        <v>#VALUE!</v>
      </c>
      <c r="H2367" s="39"/>
      <c r="I2367" s="21"/>
      <c r="J2367" s="21"/>
      <c r="L2367">
        <f>IF(SUM($B$3:B2366) + B2367 &gt; $J$25, IF(SUM($B$3:B2366) &lt; $J$25, $J$25 - SUM($B$3:B2366), 0), B2367)</f>
        <v>0</v>
      </c>
      <c r="M2367">
        <f t="shared" si="150"/>
        <v>0</v>
      </c>
    </row>
    <row r="2368" spans="1:13" x14ac:dyDescent="0.25">
      <c r="A2368" s="21">
        <v>2366</v>
      </c>
      <c r="B2368" s="37">
        <f>IFERROR(VLOOKUP(A2368,Inventory!$A$5:$B$5011, 2, FALSE),0)</f>
        <v>0</v>
      </c>
      <c r="C2368" s="66">
        <f t="shared" si="151"/>
        <v>0</v>
      </c>
      <c r="D2368" s="67"/>
      <c r="E2368" s="66" t="str">
        <f t="shared" si="152"/>
        <v/>
      </c>
      <c r="F2368" s="67"/>
      <c r="G2368" s="38" t="e">
        <f t="shared" si="153"/>
        <v>#VALUE!</v>
      </c>
      <c r="H2368" s="39"/>
      <c r="I2368" s="21"/>
      <c r="J2368" s="21"/>
      <c r="L2368">
        <f>IF(SUM($B$3:B2367) + B2368 &gt; $J$25, IF(SUM($B$3:B2367) &lt; $J$25, $J$25 - SUM($B$3:B2367), 0), B2368)</f>
        <v>0</v>
      </c>
      <c r="M2368">
        <f t="shared" si="150"/>
        <v>0</v>
      </c>
    </row>
    <row r="2369" spans="1:13" x14ac:dyDescent="0.25">
      <c r="A2369" s="21">
        <v>2367</v>
      </c>
      <c r="B2369" s="37">
        <f>IFERROR(VLOOKUP(A2369,Inventory!$A$5:$B$5011, 2, FALSE),0)</f>
        <v>0</v>
      </c>
      <c r="C2369" s="66">
        <f t="shared" si="151"/>
        <v>0</v>
      </c>
      <c r="D2369" s="67"/>
      <c r="E2369" s="66" t="str">
        <f t="shared" si="152"/>
        <v/>
      </c>
      <c r="F2369" s="67"/>
      <c r="G2369" s="38" t="e">
        <f t="shared" si="153"/>
        <v>#VALUE!</v>
      </c>
      <c r="H2369" s="39"/>
      <c r="I2369" s="21"/>
      <c r="J2369" s="21"/>
      <c r="L2369">
        <f>IF(SUM($B$3:B2368) + B2369 &gt; $J$25, IF(SUM($B$3:B2368) &lt; $J$25, $J$25 - SUM($B$3:B2368), 0), B2369)</f>
        <v>0</v>
      </c>
      <c r="M2369">
        <f t="shared" si="150"/>
        <v>0</v>
      </c>
    </row>
    <row r="2370" spans="1:13" x14ac:dyDescent="0.25">
      <c r="A2370" s="21">
        <v>2368</v>
      </c>
      <c r="B2370" s="37">
        <f>IFERROR(VLOOKUP(A2370,Inventory!$A$5:$B$5011, 2, FALSE),0)</f>
        <v>0</v>
      </c>
      <c r="C2370" s="66">
        <f t="shared" si="151"/>
        <v>0</v>
      </c>
      <c r="D2370" s="67"/>
      <c r="E2370" s="66" t="str">
        <f t="shared" si="152"/>
        <v/>
      </c>
      <c r="F2370" s="67"/>
      <c r="G2370" s="38" t="e">
        <f t="shared" si="153"/>
        <v>#VALUE!</v>
      </c>
      <c r="H2370" s="39"/>
      <c r="I2370" s="21"/>
      <c r="J2370" s="21"/>
      <c r="L2370">
        <f>IF(SUM($B$3:B2369) + B2370 &gt; $J$25, IF(SUM($B$3:B2369) &lt; $J$25, $J$25 - SUM($B$3:B2369), 0), B2370)</f>
        <v>0</v>
      </c>
      <c r="M2370">
        <f t="shared" si="150"/>
        <v>0</v>
      </c>
    </row>
    <row r="2371" spans="1:13" x14ac:dyDescent="0.25">
      <c r="A2371" s="21">
        <v>2369</v>
      </c>
      <c r="B2371" s="37">
        <f>IFERROR(VLOOKUP(A2371,Inventory!$A$5:$B$5011, 2, FALSE),0)</f>
        <v>0</v>
      </c>
      <c r="C2371" s="66">
        <f t="shared" si="151"/>
        <v>0</v>
      </c>
      <c r="D2371" s="67"/>
      <c r="E2371" s="66" t="str">
        <f t="shared" si="152"/>
        <v/>
      </c>
      <c r="F2371" s="67"/>
      <c r="G2371" s="38" t="e">
        <f t="shared" si="153"/>
        <v>#VALUE!</v>
      </c>
      <c r="H2371" s="39"/>
      <c r="I2371" s="21"/>
      <c r="J2371" s="21"/>
      <c r="L2371">
        <f>IF(SUM($B$3:B2370) + B2371 &gt; $J$25, IF(SUM($B$3:B2370) &lt; $J$25, $J$25 - SUM($B$3:B2370), 0), B2371)</f>
        <v>0</v>
      </c>
      <c r="M2371">
        <f t="shared" si="150"/>
        <v>0</v>
      </c>
    </row>
    <row r="2372" spans="1:13" x14ac:dyDescent="0.25">
      <c r="A2372" s="21">
        <v>2370</v>
      </c>
      <c r="B2372" s="37">
        <f>IFERROR(VLOOKUP(A2372,Inventory!$A$5:$B$5011, 2, FALSE),0)</f>
        <v>0</v>
      </c>
      <c r="C2372" s="66">
        <f t="shared" si="151"/>
        <v>0</v>
      </c>
      <c r="D2372" s="67"/>
      <c r="E2372" s="66" t="str">
        <f t="shared" si="152"/>
        <v/>
      </c>
      <c r="F2372" s="67"/>
      <c r="G2372" s="38" t="e">
        <f t="shared" si="153"/>
        <v>#VALUE!</v>
      </c>
      <c r="H2372" s="39"/>
      <c r="I2372" s="21"/>
      <c r="J2372" s="21"/>
      <c r="L2372">
        <f>IF(SUM($B$3:B2371) + B2372 &gt; $J$25, IF(SUM($B$3:B2371) &lt; $J$25, $J$25 - SUM($B$3:B2371), 0), B2372)</f>
        <v>0</v>
      </c>
      <c r="M2372">
        <f t="shared" si="150"/>
        <v>0</v>
      </c>
    </row>
    <row r="2373" spans="1:13" x14ac:dyDescent="0.25">
      <c r="A2373" s="21">
        <v>2371</v>
      </c>
      <c r="B2373" s="37">
        <f>IFERROR(VLOOKUP(A2373,Inventory!$A$5:$B$5011, 2, FALSE),0)</f>
        <v>0</v>
      </c>
      <c r="C2373" s="66">
        <f t="shared" si="151"/>
        <v>0</v>
      </c>
      <c r="D2373" s="67"/>
      <c r="E2373" s="66" t="str">
        <f t="shared" si="152"/>
        <v/>
      </c>
      <c r="F2373" s="67"/>
      <c r="G2373" s="38" t="e">
        <f t="shared" si="153"/>
        <v>#VALUE!</v>
      </c>
      <c r="H2373" s="39"/>
      <c r="I2373" s="21"/>
      <c r="J2373" s="21"/>
      <c r="L2373">
        <f>IF(SUM($B$3:B2372) + B2373 &gt; $J$25, IF(SUM($B$3:B2372) &lt; $J$25, $J$25 - SUM($B$3:B2372), 0), B2373)</f>
        <v>0</v>
      </c>
      <c r="M2373">
        <f t="shared" ref="M2373:M2436" si="154">IF(L2372&gt;=$J$25,L2373,(L2373+L2372))</f>
        <v>0</v>
      </c>
    </row>
    <row r="2374" spans="1:13" x14ac:dyDescent="0.25">
      <c r="A2374" s="21">
        <v>2372</v>
      </c>
      <c r="B2374" s="37">
        <f>IFERROR(VLOOKUP(A2374,Inventory!$A$5:$B$5011, 2, FALSE),0)</f>
        <v>0</v>
      </c>
      <c r="C2374" s="66">
        <f t="shared" si="151"/>
        <v>0</v>
      </c>
      <c r="D2374" s="67"/>
      <c r="E2374" s="66" t="str">
        <f t="shared" si="152"/>
        <v/>
      </c>
      <c r="F2374" s="67"/>
      <c r="G2374" s="38" t="e">
        <f t="shared" si="153"/>
        <v>#VALUE!</v>
      </c>
      <c r="H2374" s="39"/>
      <c r="I2374" s="21"/>
      <c r="J2374" s="21"/>
      <c r="L2374">
        <f>IF(SUM($B$3:B2373) + B2374 &gt; $J$25, IF(SUM($B$3:B2373) &lt; $J$25, $J$25 - SUM($B$3:B2373), 0), B2374)</f>
        <v>0</v>
      </c>
      <c r="M2374">
        <f t="shared" si="154"/>
        <v>0</v>
      </c>
    </row>
    <row r="2375" spans="1:13" x14ac:dyDescent="0.25">
      <c r="A2375" s="21">
        <v>2373</v>
      </c>
      <c r="B2375" s="37">
        <f>IFERROR(VLOOKUP(A2375,Inventory!$A$5:$B$5011, 2, FALSE),0)</f>
        <v>0</v>
      </c>
      <c r="C2375" s="66">
        <f t="shared" si="151"/>
        <v>0</v>
      </c>
      <c r="D2375" s="67"/>
      <c r="E2375" s="66" t="str">
        <f t="shared" si="152"/>
        <v/>
      </c>
      <c r="F2375" s="67"/>
      <c r="G2375" s="38" t="e">
        <f t="shared" si="153"/>
        <v>#VALUE!</v>
      </c>
      <c r="H2375" s="39"/>
      <c r="I2375" s="21"/>
      <c r="J2375" s="21"/>
      <c r="L2375">
        <f>IF(SUM($B$3:B2374) + B2375 &gt; $J$25, IF(SUM($B$3:B2374) &lt; $J$25, $J$25 - SUM($B$3:B2374), 0), B2375)</f>
        <v>0</v>
      </c>
      <c r="M2375">
        <f t="shared" si="154"/>
        <v>0</v>
      </c>
    </row>
    <row r="2376" spans="1:13" x14ac:dyDescent="0.25">
      <c r="A2376" s="21">
        <v>2374</v>
      </c>
      <c r="B2376" s="37">
        <f>IFERROR(VLOOKUP(A2376,Inventory!$A$5:$B$5011, 2, FALSE),0)</f>
        <v>0</v>
      </c>
      <c r="C2376" s="66">
        <f t="shared" si="151"/>
        <v>0</v>
      </c>
      <c r="D2376" s="67"/>
      <c r="E2376" s="66" t="str">
        <f t="shared" si="152"/>
        <v/>
      </c>
      <c r="F2376" s="67"/>
      <c r="G2376" s="38" t="e">
        <f t="shared" si="153"/>
        <v>#VALUE!</v>
      </c>
      <c r="H2376" s="39"/>
      <c r="I2376" s="21"/>
      <c r="J2376" s="21"/>
      <c r="L2376">
        <f>IF(SUM($B$3:B2375) + B2376 &gt; $J$25, IF(SUM($B$3:B2375) &lt; $J$25, $J$25 - SUM($B$3:B2375), 0), B2376)</f>
        <v>0</v>
      </c>
      <c r="M2376">
        <f t="shared" si="154"/>
        <v>0</v>
      </c>
    </row>
    <row r="2377" spans="1:13" x14ac:dyDescent="0.25">
      <c r="A2377" s="21">
        <v>2375</v>
      </c>
      <c r="B2377" s="37">
        <f>IFERROR(VLOOKUP(A2377,Inventory!$A$5:$B$5011, 2, FALSE),0)</f>
        <v>0</v>
      </c>
      <c r="C2377" s="66">
        <f t="shared" si="151"/>
        <v>0</v>
      </c>
      <c r="D2377" s="67"/>
      <c r="E2377" s="66" t="str">
        <f t="shared" si="152"/>
        <v/>
      </c>
      <c r="F2377" s="67"/>
      <c r="G2377" s="38" t="e">
        <f t="shared" si="153"/>
        <v>#VALUE!</v>
      </c>
      <c r="H2377" s="39"/>
      <c r="I2377" s="21"/>
      <c r="J2377" s="21"/>
      <c r="L2377">
        <f>IF(SUM($B$3:B2376) + B2377 &gt; $J$25, IF(SUM($B$3:B2376) &lt; $J$25, $J$25 - SUM($B$3:B2376), 0), B2377)</f>
        <v>0</v>
      </c>
      <c r="M2377">
        <f t="shared" si="154"/>
        <v>0</v>
      </c>
    </row>
    <row r="2378" spans="1:13" x14ac:dyDescent="0.25">
      <c r="A2378" s="21">
        <v>2376</v>
      </c>
      <c r="B2378" s="37">
        <f>IFERROR(VLOOKUP(A2378,Inventory!$A$5:$B$5011, 2, FALSE),0)</f>
        <v>0</v>
      </c>
      <c r="C2378" s="66">
        <f t="shared" si="151"/>
        <v>0</v>
      </c>
      <c r="D2378" s="67"/>
      <c r="E2378" s="66" t="str">
        <f t="shared" si="152"/>
        <v/>
      </c>
      <c r="F2378" s="67"/>
      <c r="G2378" s="38" t="e">
        <f t="shared" si="153"/>
        <v>#VALUE!</v>
      </c>
      <c r="H2378" s="39"/>
      <c r="I2378" s="21"/>
      <c r="J2378" s="21"/>
      <c r="L2378">
        <f>IF(SUM($B$3:B2377) + B2378 &gt; $J$25, IF(SUM($B$3:B2377) &lt; $J$25, $J$25 - SUM($B$3:B2377), 0), B2378)</f>
        <v>0</v>
      </c>
      <c r="M2378">
        <f t="shared" si="154"/>
        <v>0</v>
      </c>
    </row>
    <row r="2379" spans="1:13" x14ac:dyDescent="0.25">
      <c r="A2379" s="21">
        <v>2377</v>
      </c>
      <c r="B2379" s="37">
        <f>IFERROR(VLOOKUP(A2379,Inventory!$A$5:$B$5011, 2, FALSE),0)</f>
        <v>0</v>
      </c>
      <c r="C2379" s="66">
        <f t="shared" si="151"/>
        <v>0</v>
      </c>
      <c r="D2379" s="67"/>
      <c r="E2379" s="66" t="str">
        <f t="shared" si="152"/>
        <v/>
      </c>
      <c r="F2379" s="67"/>
      <c r="G2379" s="38" t="e">
        <f t="shared" si="153"/>
        <v>#VALUE!</v>
      </c>
      <c r="H2379" s="39"/>
      <c r="I2379" s="21"/>
      <c r="J2379" s="21"/>
      <c r="L2379">
        <f>IF(SUM($B$3:B2378) + B2379 &gt; $J$25, IF(SUM($B$3:B2378) &lt; $J$25, $J$25 - SUM($B$3:B2378), 0), B2379)</f>
        <v>0</v>
      </c>
      <c r="M2379">
        <f t="shared" si="154"/>
        <v>0</v>
      </c>
    </row>
    <row r="2380" spans="1:13" x14ac:dyDescent="0.25">
      <c r="A2380" s="21">
        <v>2378</v>
      </c>
      <c r="B2380" s="37">
        <f>IFERROR(VLOOKUP(A2380,Inventory!$A$5:$B$5011, 2, FALSE),0)</f>
        <v>0</v>
      </c>
      <c r="C2380" s="66">
        <f t="shared" si="151"/>
        <v>0</v>
      </c>
      <c r="D2380" s="67"/>
      <c r="E2380" s="66" t="str">
        <f t="shared" si="152"/>
        <v/>
      </c>
      <c r="F2380" s="67"/>
      <c r="G2380" s="38" t="e">
        <f t="shared" si="153"/>
        <v>#VALUE!</v>
      </c>
      <c r="H2380" s="39"/>
      <c r="I2380" s="21"/>
      <c r="J2380" s="21"/>
      <c r="L2380">
        <f>IF(SUM($B$3:B2379) + B2380 &gt; $J$25, IF(SUM($B$3:B2379) &lt; $J$25, $J$25 - SUM($B$3:B2379), 0), B2380)</f>
        <v>0</v>
      </c>
      <c r="M2380">
        <f t="shared" si="154"/>
        <v>0</v>
      </c>
    </row>
    <row r="2381" spans="1:13" x14ac:dyDescent="0.25">
      <c r="A2381" s="21">
        <v>2379</v>
      </c>
      <c r="B2381" s="37">
        <f>IFERROR(VLOOKUP(A2381,Inventory!$A$5:$B$5011, 2, FALSE),0)</f>
        <v>0</v>
      </c>
      <c r="C2381" s="66">
        <f t="shared" si="151"/>
        <v>0</v>
      </c>
      <c r="D2381" s="67"/>
      <c r="E2381" s="66" t="str">
        <f t="shared" si="152"/>
        <v/>
      </c>
      <c r="F2381" s="67"/>
      <c r="G2381" s="38" t="e">
        <f t="shared" si="153"/>
        <v>#VALUE!</v>
      </c>
      <c r="H2381" s="39"/>
      <c r="I2381" s="21"/>
      <c r="J2381" s="21"/>
      <c r="L2381">
        <f>IF(SUM($B$3:B2380) + B2381 &gt; $J$25, IF(SUM($B$3:B2380) &lt; $J$25, $J$25 - SUM($B$3:B2380), 0), B2381)</f>
        <v>0</v>
      </c>
      <c r="M2381">
        <f t="shared" si="154"/>
        <v>0</v>
      </c>
    </row>
    <row r="2382" spans="1:13" x14ac:dyDescent="0.25">
      <c r="A2382" s="21">
        <v>2380</v>
      </c>
      <c r="B2382" s="37">
        <f>IFERROR(VLOOKUP(A2382,Inventory!$A$5:$B$5011, 2, FALSE),0)</f>
        <v>0</v>
      </c>
      <c r="C2382" s="66">
        <f t="shared" si="151"/>
        <v>0</v>
      </c>
      <c r="D2382" s="67"/>
      <c r="E2382" s="66" t="str">
        <f t="shared" si="152"/>
        <v/>
      </c>
      <c r="F2382" s="67"/>
      <c r="G2382" s="38" t="e">
        <f t="shared" si="153"/>
        <v>#VALUE!</v>
      </c>
      <c r="H2382" s="39"/>
      <c r="I2382" s="21"/>
      <c r="J2382" s="21"/>
      <c r="L2382">
        <f>IF(SUM($B$3:B2381) + B2382 &gt; $J$25, IF(SUM($B$3:B2381) &lt; $J$25, $J$25 - SUM($B$3:B2381), 0), B2382)</f>
        <v>0</v>
      </c>
      <c r="M2382">
        <f t="shared" si="154"/>
        <v>0</v>
      </c>
    </row>
    <row r="2383" spans="1:13" x14ac:dyDescent="0.25">
      <c r="A2383" s="21">
        <v>2381</v>
      </c>
      <c r="B2383" s="37">
        <f>IFERROR(VLOOKUP(A2383,Inventory!$A$5:$B$5011, 2, FALSE),0)</f>
        <v>0</v>
      </c>
      <c r="C2383" s="66">
        <f t="shared" si="151"/>
        <v>0</v>
      </c>
      <c r="D2383" s="67"/>
      <c r="E2383" s="66" t="str">
        <f t="shared" si="152"/>
        <v/>
      </c>
      <c r="F2383" s="67"/>
      <c r="G2383" s="38" t="e">
        <f t="shared" si="153"/>
        <v>#VALUE!</v>
      </c>
      <c r="H2383" s="39"/>
      <c r="I2383" s="21"/>
      <c r="J2383" s="21"/>
      <c r="L2383">
        <f>IF(SUM($B$3:B2382) + B2383 &gt; $J$25, IF(SUM($B$3:B2382) &lt; $J$25, $J$25 - SUM($B$3:B2382), 0), B2383)</f>
        <v>0</v>
      </c>
      <c r="M2383">
        <f t="shared" si="154"/>
        <v>0</v>
      </c>
    </row>
    <row r="2384" spans="1:13" x14ac:dyDescent="0.25">
      <c r="A2384" s="21">
        <v>2382</v>
      </c>
      <c r="B2384" s="37">
        <f>IFERROR(VLOOKUP(A2384,Inventory!$A$5:$B$5011, 2, FALSE),0)</f>
        <v>0</v>
      </c>
      <c r="C2384" s="66">
        <f t="shared" si="151"/>
        <v>0</v>
      </c>
      <c r="D2384" s="67"/>
      <c r="E2384" s="66" t="str">
        <f t="shared" si="152"/>
        <v/>
      </c>
      <c r="F2384" s="67"/>
      <c r="G2384" s="38" t="e">
        <f t="shared" si="153"/>
        <v>#VALUE!</v>
      </c>
      <c r="H2384" s="39"/>
      <c r="I2384" s="21"/>
      <c r="J2384" s="21"/>
      <c r="L2384">
        <f>IF(SUM($B$3:B2383) + B2384 &gt; $J$25, IF(SUM($B$3:B2383) &lt; $J$25, $J$25 - SUM($B$3:B2383), 0), B2384)</f>
        <v>0</v>
      </c>
      <c r="M2384">
        <f t="shared" si="154"/>
        <v>0</v>
      </c>
    </row>
    <row r="2385" spans="1:13" x14ac:dyDescent="0.25">
      <c r="A2385" s="21">
        <v>2383</v>
      </c>
      <c r="B2385" s="37">
        <f>IFERROR(VLOOKUP(A2385,Inventory!$A$5:$B$5011, 2, FALSE),0)</f>
        <v>0</v>
      </c>
      <c r="C2385" s="66">
        <f t="shared" si="151"/>
        <v>0</v>
      </c>
      <c r="D2385" s="67"/>
      <c r="E2385" s="66" t="str">
        <f t="shared" si="152"/>
        <v/>
      </c>
      <c r="F2385" s="67"/>
      <c r="G2385" s="38" t="e">
        <f t="shared" si="153"/>
        <v>#VALUE!</v>
      </c>
      <c r="H2385" s="39"/>
      <c r="I2385" s="21"/>
      <c r="J2385" s="21"/>
      <c r="L2385">
        <f>IF(SUM($B$3:B2384) + B2385 &gt; $J$25, IF(SUM($B$3:B2384) &lt; $J$25, $J$25 - SUM($B$3:B2384), 0), B2385)</f>
        <v>0</v>
      </c>
      <c r="M2385">
        <f t="shared" si="154"/>
        <v>0</v>
      </c>
    </row>
    <row r="2386" spans="1:13" x14ac:dyDescent="0.25">
      <c r="A2386" s="21">
        <v>2384</v>
      </c>
      <c r="B2386" s="37">
        <f>IFERROR(VLOOKUP(A2386,Inventory!$A$5:$B$5011, 2, FALSE),0)</f>
        <v>0</v>
      </c>
      <c r="C2386" s="66">
        <f t="shared" si="151"/>
        <v>0</v>
      </c>
      <c r="D2386" s="67"/>
      <c r="E2386" s="66" t="str">
        <f t="shared" si="152"/>
        <v/>
      </c>
      <c r="F2386" s="67"/>
      <c r="G2386" s="38" t="e">
        <f t="shared" si="153"/>
        <v>#VALUE!</v>
      </c>
      <c r="H2386" s="39"/>
      <c r="I2386" s="21"/>
      <c r="J2386" s="21"/>
      <c r="L2386">
        <f>IF(SUM($B$3:B2385) + B2386 &gt; $J$25, IF(SUM($B$3:B2385) &lt; $J$25, $J$25 - SUM($B$3:B2385), 0), B2386)</f>
        <v>0</v>
      </c>
      <c r="M2386">
        <f t="shared" si="154"/>
        <v>0</v>
      </c>
    </row>
    <row r="2387" spans="1:13" x14ac:dyDescent="0.25">
      <c r="A2387" s="21">
        <v>2385</v>
      </c>
      <c r="B2387" s="37">
        <f>IFERROR(VLOOKUP(A2387,Inventory!$A$5:$B$5011, 2, FALSE),0)</f>
        <v>0</v>
      </c>
      <c r="C2387" s="66">
        <f t="shared" si="151"/>
        <v>0</v>
      </c>
      <c r="D2387" s="67"/>
      <c r="E2387" s="66" t="str">
        <f t="shared" si="152"/>
        <v/>
      </c>
      <c r="F2387" s="67"/>
      <c r="G2387" s="38" t="e">
        <f t="shared" si="153"/>
        <v>#VALUE!</v>
      </c>
      <c r="H2387" s="39"/>
      <c r="I2387" s="21"/>
      <c r="J2387" s="21"/>
      <c r="L2387">
        <f>IF(SUM($B$3:B2386) + B2387 &gt; $J$25, IF(SUM($B$3:B2386) &lt; $J$25, $J$25 - SUM($B$3:B2386), 0), B2387)</f>
        <v>0</v>
      </c>
      <c r="M2387">
        <f t="shared" si="154"/>
        <v>0</v>
      </c>
    </row>
    <row r="2388" spans="1:13" x14ac:dyDescent="0.25">
      <c r="A2388" s="21">
        <v>2386</v>
      </c>
      <c r="B2388" s="37">
        <f>IFERROR(VLOOKUP(A2388,Inventory!$A$5:$B$5011, 2, FALSE),0)</f>
        <v>0</v>
      </c>
      <c r="C2388" s="66">
        <f t="shared" si="151"/>
        <v>0</v>
      </c>
      <c r="D2388" s="67"/>
      <c r="E2388" s="66" t="str">
        <f t="shared" si="152"/>
        <v/>
      </c>
      <c r="F2388" s="67"/>
      <c r="G2388" s="38" t="e">
        <f t="shared" si="153"/>
        <v>#VALUE!</v>
      </c>
      <c r="H2388" s="39"/>
      <c r="I2388" s="21"/>
      <c r="J2388" s="21"/>
      <c r="L2388">
        <f>IF(SUM($B$3:B2387) + B2388 &gt; $J$25, IF(SUM($B$3:B2387) &lt; $J$25, $J$25 - SUM($B$3:B2387), 0), B2388)</f>
        <v>0</v>
      </c>
      <c r="M2388">
        <f t="shared" si="154"/>
        <v>0</v>
      </c>
    </row>
    <row r="2389" spans="1:13" x14ac:dyDescent="0.25">
      <c r="A2389" s="21">
        <v>2387</v>
      </c>
      <c r="B2389" s="37">
        <f>IFERROR(VLOOKUP(A2389,Inventory!$A$5:$B$5011, 2, FALSE),0)</f>
        <v>0</v>
      </c>
      <c r="C2389" s="66">
        <f t="shared" si="151"/>
        <v>0</v>
      </c>
      <c r="D2389" s="67"/>
      <c r="E2389" s="66" t="str">
        <f t="shared" si="152"/>
        <v/>
      </c>
      <c r="F2389" s="67"/>
      <c r="G2389" s="38" t="e">
        <f t="shared" si="153"/>
        <v>#VALUE!</v>
      </c>
      <c r="H2389" s="39"/>
      <c r="I2389" s="21"/>
      <c r="J2389" s="21"/>
      <c r="L2389">
        <f>IF(SUM($B$3:B2388) + B2389 &gt; $J$25, IF(SUM($B$3:B2388) &lt; $J$25, $J$25 - SUM($B$3:B2388), 0), B2389)</f>
        <v>0</v>
      </c>
      <c r="M2389">
        <f t="shared" si="154"/>
        <v>0</v>
      </c>
    </row>
    <row r="2390" spans="1:13" x14ac:dyDescent="0.25">
      <c r="A2390" s="21">
        <v>2388</v>
      </c>
      <c r="B2390" s="37">
        <f>IFERROR(VLOOKUP(A2390,Inventory!$A$5:$B$5011, 2, FALSE),0)</f>
        <v>0</v>
      </c>
      <c r="C2390" s="66">
        <f t="shared" si="151"/>
        <v>0</v>
      </c>
      <c r="D2390" s="67"/>
      <c r="E2390" s="66" t="str">
        <f t="shared" si="152"/>
        <v/>
      </c>
      <c r="F2390" s="67"/>
      <c r="G2390" s="38" t="e">
        <f t="shared" si="153"/>
        <v>#VALUE!</v>
      </c>
      <c r="H2390" s="39"/>
      <c r="I2390" s="21"/>
      <c r="J2390" s="21"/>
      <c r="L2390">
        <f>IF(SUM($B$3:B2389) + B2390 &gt; $J$25, IF(SUM($B$3:B2389) &lt; $J$25, $J$25 - SUM($B$3:B2389), 0), B2390)</f>
        <v>0</v>
      </c>
      <c r="M2390">
        <f t="shared" si="154"/>
        <v>0</v>
      </c>
    </row>
    <row r="2391" spans="1:13" x14ac:dyDescent="0.25">
      <c r="A2391" s="21">
        <v>2389</v>
      </c>
      <c r="B2391" s="37">
        <f>IFERROR(VLOOKUP(A2391,Inventory!$A$5:$B$5011, 2, FALSE),0)</f>
        <v>0</v>
      </c>
      <c r="C2391" s="66">
        <f t="shared" si="151"/>
        <v>0</v>
      </c>
      <c r="D2391" s="67"/>
      <c r="E2391" s="66" t="str">
        <f t="shared" si="152"/>
        <v/>
      </c>
      <c r="F2391" s="67"/>
      <c r="G2391" s="38" t="e">
        <f t="shared" si="153"/>
        <v>#VALUE!</v>
      </c>
      <c r="H2391" s="39"/>
      <c r="I2391" s="21"/>
      <c r="J2391" s="21"/>
      <c r="L2391">
        <f>IF(SUM($B$3:B2390) + B2391 &gt; $J$25, IF(SUM($B$3:B2390) &lt; $J$25, $J$25 - SUM($B$3:B2390), 0), B2391)</f>
        <v>0</v>
      </c>
      <c r="M2391">
        <f t="shared" si="154"/>
        <v>0</v>
      </c>
    </row>
    <row r="2392" spans="1:13" x14ac:dyDescent="0.25">
      <c r="A2392" s="21">
        <v>2390</v>
      </c>
      <c r="B2392" s="37">
        <f>IFERROR(VLOOKUP(A2392,Inventory!$A$5:$B$5011, 2, FALSE),0)</f>
        <v>0</v>
      </c>
      <c r="C2392" s="66">
        <f t="shared" si="151"/>
        <v>0</v>
      </c>
      <c r="D2392" s="67"/>
      <c r="E2392" s="66" t="str">
        <f t="shared" si="152"/>
        <v/>
      </c>
      <c r="F2392" s="67"/>
      <c r="G2392" s="38" t="e">
        <f t="shared" si="153"/>
        <v>#VALUE!</v>
      </c>
      <c r="H2392" s="39"/>
      <c r="I2392" s="21"/>
      <c r="J2392" s="21"/>
      <c r="L2392">
        <f>IF(SUM($B$3:B2391) + B2392 &gt; $J$25, IF(SUM($B$3:B2391) &lt; $J$25, $J$25 - SUM($B$3:B2391), 0), B2392)</f>
        <v>0</v>
      </c>
      <c r="M2392">
        <f t="shared" si="154"/>
        <v>0</v>
      </c>
    </row>
    <row r="2393" spans="1:13" x14ac:dyDescent="0.25">
      <c r="A2393" s="21">
        <v>2391</v>
      </c>
      <c r="B2393" s="37">
        <f>IFERROR(VLOOKUP(A2393,Inventory!$A$5:$B$5011, 2, FALSE),0)</f>
        <v>0</v>
      </c>
      <c r="C2393" s="66">
        <f t="shared" ref="C2393:C2456" si="155">IF(L2393&gt;0,B2393,0)</f>
        <v>0</v>
      </c>
      <c r="D2393" s="67"/>
      <c r="E2393" s="66" t="str">
        <f t="shared" ref="E2393:E2456" si="156">IF(AND(C2393&gt;=6,C2393&lt;10),1, IF(AND(C2393&gt;=10,C2393&lt;20),2,IF(C2393&gt;=20,4,"")))</f>
        <v/>
      </c>
      <c r="F2393" s="67"/>
      <c r="G2393" s="38" t="e">
        <f t="shared" ref="G2393:G2456" si="157">IF(ISBLANK(C2393),"",E2393*600)</f>
        <v>#VALUE!</v>
      </c>
      <c r="H2393" s="39"/>
      <c r="I2393" s="21"/>
      <c r="J2393" s="21"/>
      <c r="L2393">
        <f>IF(SUM($B$3:B2392) + B2393 &gt; $J$25, IF(SUM($B$3:B2392) &lt; $J$25, $J$25 - SUM($B$3:B2392), 0), B2393)</f>
        <v>0</v>
      </c>
      <c r="M2393">
        <f t="shared" si="154"/>
        <v>0</v>
      </c>
    </row>
    <row r="2394" spans="1:13" x14ac:dyDescent="0.25">
      <c r="A2394" s="21">
        <v>2392</v>
      </c>
      <c r="B2394" s="37">
        <f>IFERROR(VLOOKUP(A2394,Inventory!$A$5:$B$5011, 2, FALSE),0)</f>
        <v>0</v>
      </c>
      <c r="C2394" s="66">
        <f t="shared" si="155"/>
        <v>0</v>
      </c>
      <c r="D2394" s="67"/>
      <c r="E2394" s="66" t="str">
        <f t="shared" si="156"/>
        <v/>
      </c>
      <c r="F2394" s="67"/>
      <c r="G2394" s="38" t="e">
        <f t="shared" si="157"/>
        <v>#VALUE!</v>
      </c>
      <c r="H2394" s="39"/>
      <c r="I2394" s="21"/>
      <c r="J2394" s="21"/>
      <c r="L2394">
        <f>IF(SUM($B$3:B2393) + B2394 &gt; $J$25, IF(SUM($B$3:B2393) &lt; $J$25, $J$25 - SUM($B$3:B2393), 0), B2394)</f>
        <v>0</v>
      </c>
      <c r="M2394">
        <f t="shared" si="154"/>
        <v>0</v>
      </c>
    </row>
    <row r="2395" spans="1:13" x14ac:dyDescent="0.25">
      <c r="A2395" s="21">
        <v>2393</v>
      </c>
      <c r="B2395" s="37">
        <f>IFERROR(VLOOKUP(A2395,Inventory!$A$5:$B$5011, 2, FALSE),0)</f>
        <v>0</v>
      </c>
      <c r="C2395" s="66">
        <f t="shared" si="155"/>
        <v>0</v>
      </c>
      <c r="D2395" s="67"/>
      <c r="E2395" s="66" t="str">
        <f t="shared" si="156"/>
        <v/>
      </c>
      <c r="F2395" s="67"/>
      <c r="G2395" s="38" t="e">
        <f t="shared" si="157"/>
        <v>#VALUE!</v>
      </c>
      <c r="H2395" s="39"/>
      <c r="I2395" s="21"/>
      <c r="J2395" s="21"/>
      <c r="L2395">
        <f>IF(SUM($B$3:B2394) + B2395 &gt; $J$25, IF(SUM($B$3:B2394) &lt; $J$25, $J$25 - SUM($B$3:B2394), 0), B2395)</f>
        <v>0</v>
      </c>
      <c r="M2395">
        <f t="shared" si="154"/>
        <v>0</v>
      </c>
    </row>
    <row r="2396" spans="1:13" x14ac:dyDescent="0.25">
      <c r="A2396" s="21">
        <v>2394</v>
      </c>
      <c r="B2396" s="37">
        <f>IFERROR(VLOOKUP(A2396,Inventory!$A$5:$B$5011, 2, FALSE),0)</f>
        <v>0</v>
      </c>
      <c r="C2396" s="66">
        <f t="shared" si="155"/>
        <v>0</v>
      </c>
      <c r="D2396" s="67"/>
      <c r="E2396" s="66" t="str">
        <f t="shared" si="156"/>
        <v/>
      </c>
      <c r="F2396" s="67"/>
      <c r="G2396" s="38" t="e">
        <f t="shared" si="157"/>
        <v>#VALUE!</v>
      </c>
      <c r="H2396" s="39"/>
      <c r="I2396" s="21"/>
      <c r="J2396" s="21"/>
      <c r="L2396">
        <f>IF(SUM($B$3:B2395) + B2396 &gt; $J$25, IF(SUM($B$3:B2395) &lt; $J$25, $J$25 - SUM($B$3:B2395), 0), B2396)</f>
        <v>0</v>
      </c>
      <c r="M2396">
        <f t="shared" si="154"/>
        <v>0</v>
      </c>
    </row>
    <row r="2397" spans="1:13" x14ac:dyDescent="0.25">
      <c r="A2397" s="21">
        <v>2395</v>
      </c>
      <c r="B2397" s="37">
        <f>IFERROR(VLOOKUP(A2397,Inventory!$A$5:$B$5011, 2, FALSE),0)</f>
        <v>0</v>
      </c>
      <c r="C2397" s="66">
        <f t="shared" si="155"/>
        <v>0</v>
      </c>
      <c r="D2397" s="67"/>
      <c r="E2397" s="66" t="str">
        <f t="shared" si="156"/>
        <v/>
      </c>
      <c r="F2397" s="67"/>
      <c r="G2397" s="38" t="e">
        <f t="shared" si="157"/>
        <v>#VALUE!</v>
      </c>
      <c r="H2397" s="39"/>
      <c r="I2397" s="21"/>
      <c r="J2397" s="21"/>
      <c r="L2397">
        <f>IF(SUM($B$3:B2396) + B2397 &gt; $J$25, IF(SUM($B$3:B2396) &lt; $J$25, $J$25 - SUM($B$3:B2396), 0), B2397)</f>
        <v>0</v>
      </c>
      <c r="M2397">
        <f t="shared" si="154"/>
        <v>0</v>
      </c>
    </row>
    <row r="2398" spans="1:13" x14ac:dyDescent="0.25">
      <c r="A2398" s="21">
        <v>2396</v>
      </c>
      <c r="B2398" s="37">
        <f>IFERROR(VLOOKUP(A2398,Inventory!$A$5:$B$5011, 2, FALSE),0)</f>
        <v>0</v>
      </c>
      <c r="C2398" s="66">
        <f t="shared" si="155"/>
        <v>0</v>
      </c>
      <c r="D2398" s="67"/>
      <c r="E2398" s="66" t="str">
        <f t="shared" si="156"/>
        <v/>
      </c>
      <c r="F2398" s="67"/>
      <c r="G2398" s="38" t="e">
        <f t="shared" si="157"/>
        <v>#VALUE!</v>
      </c>
      <c r="H2398" s="39"/>
      <c r="I2398" s="21"/>
      <c r="J2398" s="21"/>
      <c r="L2398">
        <f>IF(SUM($B$3:B2397) + B2398 &gt; $J$25, IF(SUM($B$3:B2397) &lt; $J$25, $J$25 - SUM($B$3:B2397), 0), B2398)</f>
        <v>0</v>
      </c>
      <c r="M2398">
        <f t="shared" si="154"/>
        <v>0</v>
      </c>
    </row>
    <row r="2399" spans="1:13" x14ac:dyDescent="0.25">
      <c r="A2399" s="21">
        <v>2397</v>
      </c>
      <c r="B2399" s="37">
        <f>IFERROR(VLOOKUP(A2399,Inventory!$A$5:$B$5011, 2, FALSE),0)</f>
        <v>0</v>
      </c>
      <c r="C2399" s="66">
        <f t="shared" si="155"/>
        <v>0</v>
      </c>
      <c r="D2399" s="67"/>
      <c r="E2399" s="66" t="str">
        <f t="shared" si="156"/>
        <v/>
      </c>
      <c r="F2399" s="67"/>
      <c r="G2399" s="38" t="e">
        <f t="shared" si="157"/>
        <v>#VALUE!</v>
      </c>
      <c r="H2399" s="39"/>
      <c r="I2399" s="21"/>
      <c r="J2399" s="21"/>
      <c r="L2399">
        <f>IF(SUM($B$3:B2398) + B2399 &gt; $J$25, IF(SUM($B$3:B2398) &lt; $J$25, $J$25 - SUM($B$3:B2398), 0), B2399)</f>
        <v>0</v>
      </c>
      <c r="M2399">
        <f t="shared" si="154"/>
        <v>0</v>
      </c>
    </row>
    <row r="2400" spans="1:13" x14ac:dyDescent="0.25">
      <c r="A2400" s="21">
        <v>2398</v>
      </c>
      <c r="B2400" s="37">
        <f>IFERROR(VLOOKUP(A2400,Inventory!$A$5:$B$5011, 2, FALSE),0)</f>
        <v>0</v>
      </c>
      <c r="C2400" s="66">
        <f t="shared" si="155"/>
        <v>0</v>
      </c>
      <c r="D2400" s="67"/>
      <c r="E2400" s="66" t="str">
        <f t="shared" si="156"/>
        <v/>
      </c>
      <c r="F2400" s="67"/>
      <c r="G2400" s="38" t="e">
        <f t="shared" si="157"/>
        <v>#VALUE!</v>
      </c>
      <c r="H2400" s="39"/>
      <c r="I2400" s="21"/>
      <c r="J2400" s="21"/>
      <c r="L2400">
        <f>IF(SUM($B$3:B2399) + B2400 &gt; $J$25, IF(SUM($B$3:B2399) &lt; $J$25, $J$25 - SUM($B$3:B2399), 0), B2400)</f>
        <v>0</v>
      </c>
      <c r="M2400">
        <f t="shared" si="154"/>
        <v>0</v>
      </c>
    </row>
    <row r="2401" spans="1:13" x14ac:dyDescent="0.25">
      <c r="A2401" s="21">
        <v>2399</v>
      </c>
      <c r="B2401" s="37">
        <f>IFERROR(VLOOKUP(A2401,Inventory!$A$5:$B$5011, 2, FALSE),0)</f>
        <v>0</v>
      </c>
      <c r="C2401" s="66">
        <f t="shared" si="155"/>
        <v>0</v>
      </c>
      <c r="D2401" s="67"/>
      <c r="E2401" s="66" t="str">
        <f t="shared" si="156"/>
        <v/>
      </c>
      <c r="F2401" s="67"/>
      <c r="G2401" s="38" t="e">
        <f t="shared" si="157"/>
        <v>#VALUE!</v>
      </c>
      <c r="H2401" s="39"/>
      <c r="I2401" s="21"/>
      <c r="J2401" s="21"/>
      <c r="L2401">
        <f>IF(SUM($B$3:B2400) + B2401 &gt; $J$25, IF(SUM($B$3:B2400) &lt; $J$25, $J$25 - SUM($B$3:B2400), 0), B2401)</f>
        <v>0</v>
      </c>
      <c r="M2401">
        <f t="shared" si="154"/>
        <v>0</v>
      </c>
    </row>
    <row r="2402" spans="1:13" x14ac:dyDescent="0.25">
      <c r="A2402" s="21">
        <v>2400</v>
      </c>
      <c r="B2402" s="37">
        <f>IFERROR(VLOOKUP(A2402,Inventory!$A$5:$B$5011, 2, FALSE),0)</f>
        <v>0</v>
      </c>
      <c r="C2402" s="66">
        <f t="shared" si="155"/>
        <v>0</v>
      </c>
      <c r="D2402" s="67"/>
      <c r="E2402" s="66" t="str">
        <f t="shared" si="156"/>
        <v/>
      </c>
      <c r="F2402" s="67"/>
      <c r="G2402" s="38" t="e">
        <f t="shared" si="157"/>
        <v>#VALUE!</v>
      </c>
      <c r="H2402" s="39"/>
      <c r="I2402" s="21"/>
      <c r="J2402" s="21"/>
      <c r="L2402">
        <f>IF(SUM($B$3:B2401) + B2402 &gt; $J$25, IF(SUM($B$3:B2401) &lt; $J$25, $J$25 - SUM($B$3:B2401), 0), B2402)</f>
        <v>0</v>
      </c>
      <c r="M2402">
        <f t="shared" si="154"/>
        <v>0</v>
      </c>
    </row>
    <row r="2403" spans="1:13" x14ac:dyDescent="0.25">
      <c r="A2403" s="21">
        <v>2401</v>
      </c>
      <c r="B2403" s="37">
        <f>IFERROR(VLOOKUP(A2403,Inventory!$A$5:$B$5011, 2, FALSE),0)</f>
        <v>0</v>
      </c>
      <c r="C2403" s="66">
        <f t="shared" si="155"/>
        <v>0</v>
      </c>
      <c r="D2403" s="67"/>
      <c r="E2403" s="66" t="str">
        <f t="shared" si="156"/>
        <v/>
      </c>
      <c r="F2403" s="67"/>
      <c r="G2403" s="38" t="e">
        <f t="shared" si="157"/>
        <v>#VALUE!</v>
      </c>
      <c r="H2403" s="39"/>
      <c r="I2403" s="21"/>
      <c r="J2403" s="21"/>
      <c r="L2403">
        <f>IF(SUM($B$3:B2402) + B2403 &gt; $J$25, IF(SUM($B$3:B2402) &lt; $J$25, $J$25 - SUM($B$3:B2402), 0), B2403)</f>
        <v>0</v>
      </c>
      <c r="M2403">
        <f t="shared" si="154"/>
        <v>0</v>
      </c>
    </row>
    <row r="2404" spans="1:13" x14ac:dyDescent="0.25">
      <c r="A2404" s="21">
        <v>2402</v>
      </c>
      <c r="B2404" s="37">
        <f>IFERROR(VLOOKUP(A2404,Inventory!$A$5:$B$5011, 2, FALSE),0)</f>
        <v>0</v>
      </c>
      <c r="C2404" s="66">
        <f t="shared" si="155"/>
        <v>0</v>
      </c>
      <c r="D2404" s="67"/>
      <c r="E2404" s="66" t="str">
        <f t="shared" si="156"/>
        <v/>
      </c>
      <c r="F2404" s="67"/>
      <c r="G2404" s="38" t="e">
        <f t="shared" si="157"/>
        <v>#VALUE!</v>
      </c>
      <c r="H2404" s="39"/>
      <c r="I2404" s="21"/>
      <c r="J2404" s="21"/>
      <c r="L2404">
        <f>IF(SUM($B$3:B2403) + B2404 &gt; $J$25, IF(SUM($B$3:B2403) &lt; $J$25, $J$25 - SUM($B$3:B2403), 0), B2404)</f>
        <v>0</v>
      </c>
      <c r="M2404">
        <f t="shared" si="154"/>
        <v>0</v>
      </c>
    </row>
    <row r="2405" spans="1:13" x14ac:dyDescent="0.25">
      <c r="A2405" s="21">
        <v>2403</v>
      </c>
      <c r="B2405" s="37">
        <f>IFERROR(VLOOKUP(A2405,Inventory!$A$5:$B$5011, 2, FALSE),0)</f>
        <v>0</v>
      </c>
      <c r="C2405" s="66">
        <f t="shared" si="155"/>
        <v>0</v>
      </c>
      <c r="D2405" s="67"/>
      <c r="E2405" s="66" t="str">
        <f t="shared" si="156"/>
        <v/>
      </c>
      <c r="F2405" s="67"/>
      <c r="G2405" s="38" t="e">
        <f t="shared" si="157"/>
        <v>#VALUE!</v>
      </c>
      <c r="H2405" s="39"/>
      <c r="I2405" s="21"/>
      <c r="J2405" s="21"/>
      <c r="L2405">
        <f>IF(SUM($B$3:B2404) + B2405 &gt; $J$25, IF(SUM($B$3:B2404) &lt; $J$25, $J$25 - SUM($B$3:B2404), 0), B2405)</f>
        <v>0</v>
      </c>
      <c r="M2405">
        <f t="shared" si="154"/>
        <v>0</v>
      </c>
    </row>
    <row r="2406" spans="1:13" x14ac:dyDescent="0.25">
      <c r="A2406" s="21">
        <v>2404</v>
      </c>
      <c r="B2406" s="37">
        <f>IFERROR(VLOOKUP(A2406,Inventory!$A$5:$B$5011, 2, FALSE),0)</f>
        <v>0</v>
      </c>
      <c r="C2406" s="66">
        <f t="shared" si="155"/>
        <v>0</v>
      </c>
      <c r="D2406" s="67"/>
      <c r="E2406" s="66" t="str">
        <f t="shared" si="156"/>
        <v/>
      </c>
      <c r="F2406" s="67"/>
      <c r="G2406" s="38" t="e">
        <f t="shared" si="157"/>
        <v>#VALUE!</v>
      </c>
      <c r="H2406" s="39"/>
      <c r="I2406" s="21"/>
      <c r="J2406" s="21"/>
      <c r="L2406">
        <f>IF(SUM($B$3:B2405) + B2406 &gt; $J$25, IF(SUM($B$3:B2405) &lt; $J$25, $J$25 - SUM($B$3:B2405), 0), B2406)</f>
        <v>0</v>
      </c>
      <c r="M2406">
        <f t="shared" si="154"/>
        <v>0</v>
      </c>
    </row>
    <row r="2407" spans="1:13" x14ac:dyDescent="0.25">
      <c r="A2407" s="21">
        <v>2405</v>
      </c>
      <c r="B2407" s="37">
        <f>IFERROR(VLOOKUP(A2407,Inventory!$A$5:$B$5011, 2, FALSE),0)</f>
        <v>0</v>
      </c>
      <c r="C2407" s="66">
        <f t="shared" si="155"/>
        <v>0</v>
      </c>
      <c r="D2407" s="67"/>
      <c r="E2407" s="66" t="str">
        <f t="shared" si="156"/>
        <v/>
      </c>
      <c r="F2407" s="67"/>
      <c r="G2407" s="38" t="e">
        <f t="shared" si="157"/>
        <v>#VALUE!</v>
      </c>
      <c r="H2407" s="39"/>
      <c r="I2407" s="21"/>
      <c r="J2407" s="21"/>
      <c r="L2407">
        <f>IF(SUM($B$3:B2406) + B2407 &gt; $J$25, IF(SUM($B$3:B2406) &lt; $J$25, $J$25 - SUM($B$3:B2406), 0), B2407)</f>
        <v>0</v>
      </c>
      <c r="M2407">
        <f t="shared" si="154"/>
        <v>0</v>
      </c>
    </row>
    <row r="2408" spans="1:13" x14ac:dyDescent="0.25">
      <c r="A2408" s="21">
        <v>2406</v>
      </c>
      <c r="B2408" s="37">
        <f>IFERROR(VLOOKUP(A2408,Inventory!$A$5:$B$5011, 2, FALSE),0)</f>
        <v>0</v>
      </c>
      <c r="C2408" s="66">
        <f t="shared" si="155"/>
        <v>0</v>
      </c>
      <c r="D2408" s="67"/>
      <c r="E2408" s="66" t="str">
        <f t="shared" si="156"/>
        <v/>
      </c>
      <c r="F2408" s="67"/>
      <c r="G2408" s="38" t="e">
        <f t="shared" si="157"/>
        <v>#VALUE!</v>
      </c>
      <c r="H2408" s="39"/>
      <c r="I2408" s="21"/>
      <c r="J2408" s="21"/>
      <c r="L2408">
        <f>IF(SUM($B$3:B2407) + B2408 &gt; $J$25, IF(SUM($B$3:B2407) &lt; $J$25, $J$25 - SUM($B$3:B2407), 0), B2408)</f>
        <v>0</v>
      </c>
      <c r="M2408">
        <f t="shared" si="154"/>
        <v>0</v>
      </c>
    </row>
    <row r="2409" spans="1:13" x14ac:dyDescent="0.25">
      <c r="A2409" s="21">
        <v>2407</v>
      </c>
      <c r="B2409" s="37">
        <f>IFERROR(VLOOKUP(A2409,Inventory!$A$5:$B$5011, 2, FALSE),0)</f>
        <v>0</v>
      </c>
      <c r="C2409" s="66">
        <f t="shared" si="155"/>
        <v>0</v>
      </c>
      <c r="D2409" s="67"/>
      <c r="E2409" s="66" t="str">
        <f t="shared" si="156"/>
        <v/>
      </c>
      <c r="F2409" s="67"/>
      <c r="G2409" s="38" t="e">
        <f t="shared" si="157"/>
        <v>#VALUE!</v>
      </c>
      <c r="H2409" s="39"/>
      <c r="I2409" s="21"/>
      <c r="J2409" s="21"/>
      <c r="L2409">
        <f>IF(SUM($B$3:B2408) + B2409 &gt; $J$25, IF(SUM($B$3:B2408) &lt; $J$25, $J$25 - SUM($B$3:B2408), 0), B2409)</f>
        <v>0</v>
      </c>
      <c r="M2409">
        <f t="shared" si="154"/>
        <v>0</v>
      </c>
    </row>
    <row r="2410" spans="1:13" x14ac:dyDescent="0.25">
      <c r="A2410" s="21">
        <v>2408</v>
      </c>
      <c r="B2410" s="37">
        <f>IFERROR(VLOOKUP(A2410,Inventory!$A$5:$B$5011, 2, FALSE),0)</f>
        <v>0</v>
      </c>
      <c r="C2410" s="66">
        <f t="shared" si="155"/>
        <v>0</v>
      </c>
      <c r="D2410" s="67"/>
      <c r="E2410" s="66" t="str">
        <f t="shared" si="156"/>
        <v/>
      </c>
      <c r="F2410" s="67"/>
      <c r="G2410" s="38" t="e">
        <f t="shared" si="157"/>
        <v>#VALUE!</v>
      </c>
      <c r="H2410" s="39"/>
      <c r="I2410" s="21"/>
      <c r="J2410" s="21"/>
      <c r="L2410">
        <f>IF(SUM($B$3:B2409) + B2410 &gt; $J$25, IF(SUM($B$3:B2409) &lt; $J$25, $J$25 - SUM($B$3:B2409), 0), B2410)</f>
        <v>0</v>
      </c>
      <c r="M2410">
        <f t="shared" si="154"/>
        <v>0</v>
      </c>
    </row>
    <row r="2411" spans="1:13" x14ac:dyDescent="0.25">
      <c r="A2411" s="21">
        <v>2409</v>
      </c>
      <c r="B2411" s="37">
        <f>IFERROR(VLOOKUP(A2411,Inventory!$A$5:$B$5011, 2, FALSE),0)</f>
        <v>0</v>
      </c>
      <c r="C2411" s="66">
        <f t="shared" si="155"/>
        <v>0</v>
      </c>
      <c r="D2411" s="67"/>
      <c r="E2411" s="66" t="str">
        <f t="shared" si="156"/>
        <v/>
      </c>
      <c r="F2411" s="67"/>
      <c r="G2411" s="38" t="e">
        <f t="shared" si="157"/>
        <v>#VALUE!</v>
      </c>
      <c r="H2411" s="39"/>
      <c r="I2411" s="21"/>
      <c r="J2411" s="21"/>
      <c r="L2411">
        <f>IF(SUM($B$3:B2410) + B2411 &gt; $J$25, IF(SUM($B$3:B2410) &lt; $J$25, $J$25 - SUM($B$3:B2410), 0), B2411)</f>
        <v>0</v>
      </c>
      <c r="M2411">
        <f t="shared" si="154"/>
        <v>0</v>
      </c>
    </row>
    <row r="2412" spans="1:13" x14ac:dyDescent="0.25">
      <c r="A2412" s="21">
        <v>2410</v>
      </c>
      <c r="B2412" s="37">
        <f>IFERROR(VLOOKUP(A2412,Inventory!$A$5:$B$5011, 2, FALSE),0)</f>
        <v>0</v>
      </c>
      <c r="C2412" s="66">
        <f t="shared" si="155"/>
        <v>0</v>
      </c>
      <c r="D2412" s="67"/>
      <c r="E2412" s="66" t="str">
        <f t="shared" si="156"/>
        <v/>
      </c>
      <c r="F2412" s="67"/>
      <c r="G2412" s="38" t="e">
        <f t="shared" si="157"/>
        <v>#VALUE!</v>
      </c>
      <c r="H2412" s="39"/>
      <c r="I2412" s="21"/>
      <c r="J2412" s="21"/>
      <c r="L2412">
        <f>IF(SUM($B$3:B2411) + B2412 &gt; $J$25, IF(SUM($B$3:B2411) &lt; $J$25, $J$25 - SUM($B$3:B2411), 0), B2412)</f>
        <v>0</v>
      </c>
      <c r="M2412">
        <f t="shared" si="154"/>
        <v>0</v>
      </c>
    </row>
    <row r="2413" spans="1:13" x14ac:dyDescent="0.25">
      <c r="A2413" s="21">
        <v>2411</v>
      </c>
      <c r="B2413" s="37">
        <f>IFERROR(VLOOKUP(A2413,Inventory!$A$5:$B$5011, 2, FALSE),0)</f>
        <v>0</v>
      </c>
      <c r="C2413" s="66">
        <f t="shared" si="155"/>
        <v>0</v>
      </c>
      <c r="D2413" s="67"/>
      <c r="E2413" s="66" t="str">
        <f t="shared" si="156"/>
        <v/>
      </c>
      <c r="F2413" s="67"/>
      <c r="G2413" s="38" t="e">
        <f t="shared" si="157"/>
        <v>#VALUE!</v>
      </c>
      <c r="H2413" s="39"/>
      <c r="I2413" s="21"/>
      <c r="J2413" s="21"/>
      <c r="L2413">
        <f>IF(SUM($B$3:B2412) + B2413 &gt; $J$25, IF(SUM($B$3:B2412) &lt; $J$25, $J$25 - SUM($B$3:B2412), 0), B2413)</f>
        <v>0</v>
      </c>
      <c r="M2413">
        <f t="shared" si="154"/>
        <v>0</v>
      </c>
    </row>
    <row r="2414" spans="1:13" x14ac:dyDescent="0.25">
      <c r="A2414" s="21">
        <v>2412</v>
      </c>
      <c r="B2414" s="37">
        <f>IFERROR(VLOOKUP(A2414,Inventory!$A$5:$B$5011, 2, FALSE),0)</f>
        <v>0</v>
      </c>
      <c r="C2414" s="66">
        <f t="shared" si="155"/>
        <v>0</v>
      </c>
      <c r="D2414" s="67"/>
      <c r="E2414" s="66" t="str">
        <f t="shared" si="156"/>
        <v/>
      </c>
      <c r="F2414" s="67"/>
      <c r="G2414" s="38" t="e">
        <f t="shared" si="157"/>
        <v>#VALUE!</v>
      </c>
      <c r="H2414" s="39"/>
      <c r="I2414" s="21"/>
      <c r="J2414" s="21"/>
      <c r="L2414">
        <f>IF(SUM($B$3:B2413) + B2414 &gt; $J$25, IF(SUM($B$3:B2413) &lt; $J$25, $J$25 - SUM($B$3:B2413), 0), B2414)</f>
        <v>0</v>
      </c>
      <c r="M2414">
        <f t="shared" si="154"/>
        <v>0</v>
      </c>
    </row>
    <row r="2415" spans="1:13" x14ac:dyDescent="0.25">
      <c r="A2415" s="21">
        <v>2413</v>
      </c>
      <c r="B2415" s="37">
        <f>IFERROR(VLOOKUP(A2415,Inventory!$A$5:$B$5011, 2, FALSE),0)</f>
        <v>0</v>
      </c>
      <c r="C2415" s="66">
        <f t="shared" si="155"/>
        <v>0</v>
      </c>
      <c r="D2415" s="67"/>
      <c r="E2415" s="66" t="str">
        <f t="shared" si="156"/>
        <v/>
      </c>
      <c r="F2415" s="67"/>
      <c r="G2415" s="38" t="e">
        <f t="shared" si="157"/>
        <v>#VALUE!</v>
      </c>
      <c r="H2415" s="39"/>
      <c r="I2415" s="21"/>
      <c r="J2415" s="21"/>
      <c r="L2415">
        <f>IF(SUM($B$3:B2414) + B2415 &gt; $J$25, IF(SUM($B$3:B2414) &lt; $J$25, $J$25 - SUM($B$3:B2414), 0), B2415)</f>
        <v>0</v>
      </c>
      <c r="M2415">
        <f t="shared" si="154"/>
        <v>0</v>
      </c>
    </row>
    <row r="2416" spans="1:13" x14ac:dyDescent="0.25">
      <c r="A2416" s="21">
        <v>2414</v>
      </c>
      <c r="B2416" s="37">
        <f>IFERROR(VLOOKUP(A2416,Inventory!$A$5:$B$5011, 2, FALSE),0)</f>
        <v>0</v>
      </c>
      <c r="C2416" s="66">
        <f t="shared" si="155"/>
        <v>0</v>
      </c>
      <c r="D2416" s="67"/>
      <c r="E2416" s="66" t="str">
        <f t="shared" si="156"/>
        <v/>
      </c>
      <c r="F2416" s="67"/>
      <c r="G2416" s="38" t="e">
        <f t="shared" si="157"/>
        <v>#VALUE!</v>
      </c>
      <c r="H2416" s="39"/>
      <c r="I2416" s="21"/>
      <c r="J2416" s="21"/>
      <c r="L2416">
        <f>IF(SUM($B$3:B2415) + B2416 &gt; $J$25, IF(SUM($B$3:B2415) &lt; $J$25, $J$25 - SUM($B$3:B2415), 0), B2416)</f>
        <v>0</v>
      </c>
      <c r="M2416">
        <f t="shared" si="154"/>
        <v>0</v>
      </c>
    </row>
    <row r="2417" spans="1:13" x14ac:dyDescent="0.25">
      <c r="A2417" s="21">
        <v>2415</v>
      </c>
      <c r="B2417" s="37">
        <f>IFERROR(VLOOKUP(A2417,Inventory!$A$5:$B$5011, 2, FALSE),0)</f>
        <v>0</v>
      </c>
      <c r="C2417" s="66">
        <f t="shared" si="155"/>
        <v>0</v>
      </c>
      <c r="D2417" s="67"/>
      <c r="E2417" s="66" t="str">
        <f t="shared" si="156"/>
        <v/>
      </c>
      <c r="F2417" s="67"/>
      <c r="G2417" s="38" t="e">
        <f t="shared" si="157"/>
        <v>#VALUE!</v>
      </c>
      <c r="H2417" s="39"/>
      <c r="I2417" s="21"/>
      <c r="J2417" s="21"/>
      <c r="L2417">
        <f>IF(SUM($B$3:B2416) + B2417 &gt; $J$25, IF(SUM($B$3:B2416) &lt; $J$25, $J$25 - SUM($B$3:B2416), 0), B2417)</f>
        <v>0</v>
      </c>
      <c r="M2417">
        <f t="shared" si="154"/>
        <v>0</v>
      </c>
    </row>
    <row r="2418" spans="1:13" x14ac:dyDescent="0.25">
      <c r="A2418" s="21">
        <v>2416</v>
      </c>
      <c r="B2418" s="37">
        <f>IFERROR(VLOOKUP(A2418,Inventory!$A$5:$B$5011, 2, FALSE),0)</f>
        <v>0</v>
      </c>
      <c r="C2418" s="66">
        <f t="shared" si="155"/>
        <v>0</v>
      </c>
      <c r="D2418" s="67"/>
      <c r="E2418" s="66" t="str">
        <f t="shared" si="156"/>
        <v/>
      </c>
      <c r="F2418" s="67"/>
      <c r="G2418" s="38" t="e">
        <f t="shared" si="157"/>
        <v>#VALUE!</v>
      </c>
      <c r="H2418" s="39"/>
      <c r="I2418" s="21"/>
      <c r="J2418" s="21"/>
      <c r="L2418">
        <f>IF(SUM($B$3:B2417) + B2418 &gt; $J$25, IF(SUM($B$3:B2417) &lt; $J$25, $J$25 - SUM($B$3:B2417), 0), B2418)</f>
        <v>0</v>
      </c>
      <c r="M2418">
        <f t="shared" si="154"/>
        <v>0</v>
      </c>
    </row>
    <row r="2419" spans="1:13" x14ac:dyDescent="0.25">
      <c r="A2419" s="21">
        <v>2417</v>
      </c>
      <c r="B2419" s="37">
        <f>IFERROR(VLOOKUP(A2419,Inventory!$A$5:$B$5011, 2, FALSE),0)</f>
        <v>0</v>
      </c>
      <c r="C2419" s="66">
        <f t="shared" si="155"/>
        <v>0</v>
      </c>
      <c r="D2419" s="67"/>
      <c r="E2419" s="66" t="str">
        <f t="shared" si="156"/>
        <v/>
      </c>
      <c r="F2419" s="67"/>
      <c r="G2419" s="38" t="e">
        <f t="shared" si="157"/>
        <v>#VALUE!</v>
      </c>
      <c r="H2419" s="39"/>
      <c r="I2419" s="21"/>
      <c r="J2419" s="21"/>
      <c r="L2419">
        <f>IF(SUM($B$3:B2418) + B2419 &gt; $J$25, IF(SUM($B$3:B2418) &lt; $J$25, $J$25 - SUM($B$3:B2418), 0), B2419)</f>
        <v>0</v>
      </c>
      <c r="M2419">
        <f t="shared" si="154"/>
        <v>0</v>
      </c>
    </row>
    <row r="2420" spans="1:13" x14ac:dyDescent="0.25">
      <c r="A2420" s="21">
        <v>2418</v>
      </c>
      <c r="B2420" s="37">
        <f>IFERROR(VLOOKUP(A2420,Inventory!$A$5:$B$5011, 2, FALSE),0)</f>
        <v>0</v>
      </c>
      <c r="C2420" s="66">
        <f t="shared" si="155"/>
        <v>0</v>
      </c>
      <c r="D2420" s="67"/>
      <c r="E2420" s="66" t="str">
        <f t="shared" si="156"/>
        <v/>
      </c>
      <c r="F2420" s="67"/>
      <c r="G2420" s="38" t="e">
        <f t="shared" si="157"/>
        <v>#VALUE!</v>
      </c>
      <c r="H2420" s="39"/>
      <c r="I2420" s="21"/>
      <c r="J2420" s="21"/>
      <c r="L2420">
        <f>IF(SUM($B$3:B2419) + B2420 &gt; $J$25, IF(SUM($B$3:B2419) &lt; $J$25, $J$25 - SUM($B$3:B2419), 0), B2420)</f>
        <v>0</v>
      </c>
      <c r="M2420">
        <f t="shared" si="154"/>
        <v>0</v>
      </c>
    </row>
    <row r="2421" spans="1:13" x14ac:dyDescent="0.25">
      <c r="A2421" s="21">
        <v>2419</v>
      </c>
      <c r="B2421" s="37">
        <f>IFERROR(VLOOKUP(A2421,Inventory!$A$5:$B$5011, 2, FALSE),0)</f>
        <v>0</v>
      </c>
      <c r="C2421" s="66">
        <f t="shared" si="155"/>
        <v>0</v>
      </c>
      <c r="D2421" s="67"/>
      <c r="E2421" s="66" t="str">
        <f t="shared" si="156"/>
        <v/>
      </c>
      <c r="F2421" s="67"/>
      <c r="G2421" s="38" t="e">
        <f t="shared" si="157"/>
        <v>#VALUE!</v>
      </c>
      <c r="H2421" s="39"/>
      <c r="I2421" s="21"/>
      <c r="J2421" s="21"/>
      <c r="L2421">
        <f>IF(SUM($B$3:B2420) + B2421 &gt; $J$25, IF(SUM($B$3:B2420) &lt; $J$25, $J$25 - SUM($B$3:B2420), 0), B2421)</f>
        <v>0</v>
      </c>
      <c r="M2421">
        <f t="shared" si="154"/>
        <v>0</v>
      </c>
    </row>
    <row r="2422" spans="1:13" x14ac:dyDescent="0.25">
      <c r="A2422" s="21">
        <v>2420</v>
      </c>
      <c r="B2422" s="37">
        <f>IFERROR(VLOOKUP(A2422,Inventory!$A$5:$B$5011, 2, FALSE),0)</f>
        <v>0</v>
      </c>
      <c r="C2422" s="66">
        <f t="shared" si="155"/>
        <v>0</v>
      </c>
      <c r="D2422" s="67"/>
      <c r="E2422" s="66" t="str">
        <f t="shared" si="156"/>
        <v/>
      </c>
      <c r="F2422" s="67"/>
      <c r="G2422" s="38" t="e">
        <f t="shared" si="157"/>
        <v>#VALUE!</v>
      </c>
      <c r="H2422" s="39"/>
      <c r="I2422" s="21"/>
      <c r="J2422" s="21"/>
      <c r="L2422">
        <f>IF(SUM($B$3:B2421) + B2422 &gt; $J$25, IF(SUM($B$3:B2421) &lt; $J$25, $J$25 - SUM($B$3:B2421), 0), B2422)</f>
        <v>0</v>
      </c>
      <c r="M2422">
        <f t="shared" si="154"/>
        <v>0</v>
      </c>
    </row>
    <row r="2423" spans="1:13" x14ac:dyDescent="0.25">
      <c r="A2423" s="21">
        <v>2421</v>
      </c>
      <c r="B2423" s="37">
        <f>IFERROR(VLOOKUP(A2423,Inventory!$A$5:$B$5011, 2, FALSE),0)</f>
        <v>0</v>
      </c>
      <c r="C2423" s="66">
        <f t="shared" si="155"/>
        <v>0</v>
      </c>
      <c r="D2423" s="67"/>
      <c r="E2423" s="66" t="str">
        <f t="shared" si="156"/>
        <v/>
      </c>
      <c r="F2423" s="67"/>
      <c r="G2423" s="38" t="e">
        <f t="shared" si="157"/>
        <v>#VALUE!</v>
      </c>
      <c r="H2423" s="39"/>
      <c r="I2423" s="21"/>
      <c r="J2423" s="21"/>
      <c r="L2423">
        <f>IF(SUM($B$3:B2422) + B2423 &gt; $J$25, IF(SUM($B$3:B2422) &lt; $J$25, $J$25 - SUM($B$3:B2422), 0), B2423)</f>
        <v>0</v>
      </c>
      <c r="M2423">
        <f t="shared" si="154"/>
        <v>0</v>
      </c>
    </row>
    <row r="2424" spans="1:13" x14ac:dyDescent="0.25">
      <c r="A2424" s="21">
        <v>2422</v>
      </c>
      <c r="B2424" s="37">
        <f>IFERROR(VLOOKUP(A2424,Inventory!$A$5:$B$5011, 2, FALSE),0)</f>
        <v>0</v>
      </c>
      <c r="C2424" s="66">
        <f t="shared" si="155"/>
        <v>0</v>
      </c>
      <c r="D2424" s="67"/>
      <c r="E2424" s="66" t="str">
        <f t="shared" si="156"/>
        <v/>
      </c>
      <c r="F2424" s="67"/>
      <c r="G2424" s="38" t="e">
        <f t="shared" si="157"/>
        <v>#VALUE!</v>
      </c>
      <c r="H2424" s="39"/>
      <c r="I2424" s="21"/>
      <c r="J2424" s="21"/>
      <c r="L2424">
        <f>IF(SUM($B$3:B2423) + B2424 &gt; $J$25, IF(SUM($B$3:B2423) &lt; $J$25, $J$25 - SUM($B$3:B2423), 0), B2424)</f>
        <v>0</v>
      </c>
      <c r="M2424">
        <f t="shared" si="154"/>
        <v>0</v>
      </c>
    </row>
    <row r="2425" spans="1:13" x14ac:dyDescent="0.25">
      <c r="A2425" s="21">
        <v>2423</v>
      </c>
      <c r="B2425" s="37">
        <f>IFERROR(VLOOKUP(A2425,Inventory!$A$5:$B$5011, 2, FALSE),0)</f>
        <v>0</v>
      </c>
      <c r="C2425" s="66">
        <f t="shared" si="155"/>
        <v>0</v>
      </c>
      <c r="D2425" s="67"/>
      <c r="E2425" s="66" t="str">
        <f t="shared" si="156"/>
        <v/>
      </c>
      <c r="F2425" s="67"/>
      <c r="G2425" s="38" t="e">
        <f t="shared" si="157"/>
        <v>#VALUE!</v>
      </c>
      <c r="H2425" s="39"/>
      <c r="I2425" s="21"/>
      <c r="J2425" s="21"/>
      <c r="L2425">
        <f>IF(SUM($B$3:B2424) + B2425 &gt; $J$25, IF(SUM($B$3:B2424) &lt; $J$25, $J$25 - SUM($B$3:B2424), 0), B2425)</f>
        <v>0</v>
      </c>
      <c r="M2425">
        <f t="shared" si="154"/>
        <v>0</v>
      </c>
    </row>
    <row r="2426" spans="1:13" x14ac:dyDescent="0.25">
      <c r="A2426" s="21">
        <v>2424</v>
      </c>
      <c r="B2426" s="37">
        <f>IFERROR(VLOOKUP(A2426,Inventory!$A$5:$B$5011, 2, FALSE),0)</f>
        <v>0</v>
      </c>
      <c r="C2426" s="66">
        <f t="shared" si="155"/>
        <v>0</v>
      </c>
      <c r="D2426" s="67"/>
      <c r="E2426" s="66" t="str">
        <f t="shared" si="156"/>
        <v/>
      </c>
      <c r="F2426" s="67"/>
      <c r="G2426" s="38" t="e">
        <f t="shared" si="157"/>
        <v>#VALUE!</v>
      </c>
      <c r="H2426" s="39"/>
      <c r="I2426" s="21"/>
      <c r="J2426" s="21"/>
      <c r="L2426">
        <f>IF(SUM($B$3:B2425) + B2426 &gt; $J$25, IF(SUM($B$3:B2425) &lt; $J$25, $J$25 - SUM($B$3:B2425), 0), B2426)</f>
        <v>0</v>
      </c>
      <c r="M2426">
        <f t="shared" si="154"/>
        <v>0</v>
      </c>
    </row>
    <row r="2427" spans="1:13" x14ac:dyDescent="0.25">
      <c r="A2427" s="21">
        <v>2425</v>
      </c>
      <c r="B2427" s="37">
        <f>IFERROR(VLOOKUP(A2427,Inventory!$A$5:$B$5011, 2, FALSE),0)</f>
        <v>0</v>
      </c>
      <c r="C2427" s="66">
        <f t="shared" si="155"/>
        <v>0</v>
      </c>
      <c r="D2427" s="67"/>
      <c r="E2427" s="66" t="str">
        <f t="shared" si="156"/>
        <v/>
      </c>
      <c r="F2427" s="67"/>
      <c r="G2427" s="38" t="e">
        <f t="shared" si="157"/>
        <v>#VALUE!</v>
      </c>
      <c r="H2427" s="39"/>
      <c r="I2427" s="21"/>
      <c r="J2427" s="21"/>
      <c r="L2427">
        <f>IF(SUM($B$3:B2426) + B2427 &gt; $J$25, IF(SUM($B$3:B2426) &lt; $J$25, $J$25 - SUM($B$3:B2426), 0), B2427)</f>
        <v>0</v>
      </c>
      <c r="M2427">
        <f t="shared" si="154"/>
        <v>0</v>
      </c>
    </row>
    <row r="2428" spans="1:13" x14ac:dyDescent="0.25">
      <c r="A2428" s="21">
        <v>2426</v>
      </c>
      <c r="B2428" s="37">
        <f>IFERROR(VLOOKUP(A2428,Inventory!$A$5:$B$5011, 2, FALSE),0)</f>
        <v>0</v>
      </c>
      <c r="C2428" s="66">
        <f t="shared" si="155"/>
        <v>0</v>
      </c>
      <c r="D2428" s="67"/>
      <c r="E2428" s="66" t="str">
        <f t="shared" si="156"/>
        <v/>
      </c>
      <c r="F2428" s="67"/>
      <c r="G2428" s="38" t="e">
        <f t="shared" si="157"/>
        <v>#VALUE!</v>
      </c>
      <c r="H2428" s="39"/>
      <c r="I2428" s="21"/>
      <c r="J2428" s="21"/>
      <c r="L2428">
        <f>IF(SUM($B$3:B2427) + B2428 &gt; $J$25, IF(SUM($B$3:B2427) &lt; $J$25, $J$25 - SUM($B$3:B2427), 0), B2428)</f>
        <v>0</v>
      </c>
      <c r="M2428">
        <f t="shared" si="154"/>
        <v>0</v>
      </c>
    </row>
    <row r="2429" spans="1:13" x14ac:dyDescent="0.25">
      <c r="A2429" s="21">
        <v>2427</v>
      </c>
      <c r="B2429" s="37">
        <f>IFERROR(VLOOKUP(A2429,Inventory!$A$5:$B$5011, 2, FALSE),0)</f>
        <v>0</v>
      </c>
      <c r="C2429" s="66">
        <f t="shared" si="155"/>
        <v>0</v>
      </c>
      <c r="D2429" s="67"/>
      <c r="E2429" s="66" t="str">
        <f t="shared" si="156"/>
        <v/>
      </c>
      <c r="F2429" s="67"/>
      <c r="G2429" s="38" t="e">
        <f t="shared" si="157"/>
        <v>#VALUE!</v>
      </c>
      <c r="H2429" s="39"/>
      <c r="I2429" s="21"/>
      <c r="J2429" s="21"/>
      <c r="L2429">
        <f>IF(SUM($B$3:B2428) + B2429 &gt; $J$25, IF(SUM($B$3:B2428) &lt; $J$25, $J$25 - SUM($B$3:B2428), 0), B2429)</f>
        <v>0</v>
      </c>
      <c r="M2429">
        <f t="shared" si="154"/>
        <v>0</v>
      </c>
    </row>
    <row r="2430" spans="1:13" x14ac:dyDescent="0.25">
      <c r="A2430" s="21">
        <v>2428</v>
      </c>
      <c r="B2430" s="37">
        <f>IFERROR(VLOOKUP(A2430,Inventory!$A$5:$B$5011, 2, FALSE),0)</f>
        <v>0</v>
      </c>
      <c r="C2430" s="66">
        <f t="shared" si="155"/>
        <v>0</v>
      </c>
      <c r="D2430" s="67"/>
      <c r="E2430" s="66" t="str">
        <f t="shared" si="156"/>
        <v/>
      </c>
      <c r="F2430" s="67"/>
      <c r="G2430" s="38" t="e">
        <f t="shared" si="157"/>
        <v>#VALUE!</v>
      </c>
      <c r="H2430" s="39"/>
      <c r="I2430" s="21"/>
      <c r="J2430" s="21"/>
      <c r="L2430">
        <f>IF(SUM($B$3:B2429) + B2430 &gt; $J$25, IF(SUM($B$3:B2429) &lt; $J$25, $J$25 - SUM($B$3:B2429), 0), B2430)</f>
        <v>0</v>
      </c>
      <c r="M2430">
        <f t="shared" si="154"/>
        <v>0</v>
      </c>
    </row>
    <row r="2431" spans="1:13" x14ac:dyDescent="0.25">
      <c r="A2431" s="21">
        <v>2429</v>
      </c>
      <c r="B2431" s="37">
        <f>IFERROR(VLOOKUP(A2431,Inventory!$A$5:$B$5011, 2, FALSE),0)</f>
        <v>0</v>
      </c>
      <c r="C2431" s="66">
        <f t="shared" si="155"/>
        <v>0</v>
      </c>
      <c r="D2431" s="67"/>
      <c r="E2431" s="66" t="str">
        <f t="shared" si="156"/>
        <v/>
      </c>
      <c r="F2431" s="67"/>
      <c r="G2431" s="38" t="e">
        <f t="shared" si="157"/>
        <v>#VALUE!</v>
      </c>
      <c r="H2431" s="39"/>
      <c r="I2431" s="21"/>
      <c r="J2431" s="21"/>
      <c r="L2431">
        <f>IF(SUM($B$3:B2430) + B2431 &gt; $J$25, IF(SUM($B$3:B2430) &lt; $J$25, $J$25 - SUM($B$3:B2430), 0), B2431)</f>
        <v>0</v>
      </c>
      <c r="M2431">
        <f t="shared" si="154"/>
        <v>0</v>
      </c>
    </row>
    <row r="2432" spans="1:13" x14ac:dyDescent="0.25">
      <c r="A2432" s="21">
        <v>2430</v>
      </c>
      <c r="B2432" s="37">
        <f>IFERROR(VLOOKUP(A2432,Inventory!$A$5:$B$5011, 2, FALSE),0)</f>
        <v>0</v>
      </c>
      <c r="C2432" s="66">
        <f t="shared" si="155"/>
        <v>0</v>
      </c>
      <c r="D2432" s="67"/>
      <c r="E2432" s="66" t="str">
        <f t="shared" si="156"/>
        <v/>
      </c>
      <c r="F2432" s="67"/>
      <c r="G2432" s="38" t="e">
        <f t="shared" si="157"/>
        <v>#VALUE!</v>
      </c>
      <c r="H2432" s="39"/>
      <c r="I2432" s="21"/>
      <c r="J2432" s="21"/>
      <c r="L2432">
        <f>IF(SUM($B$3:B2431) + B2432 &gt; $J$25, IF(SUM($B$3:B2431) &lt; $J$25, $J$25 - SUM($B$3:B2431), 0), B2432)</f>
        <v>0</v>
      </c>
      <c r="M2432">
        <f t="shared" si="154"/>
        <v>0</v>
      </c>
    </row>
    <row r="2433" spans="1:13" x14ac:dyDescent="0.25">
      <c r="A2433" s="21">
        <v>2431</v>
      </c>
      <c r="B2433" s="37">
        <f>IFERROR(VLOOKUP(A2433,Inventory!$A$5:$B$5011, 2, FALSE),0)</f>
        <v>0</v>
      </c>
      <c r="C2433" s="66">
        <f t="shared" si="155"/>
        <v>0</v>
      </c>
      <c r="D2433" s="67"/>
      <c r="E2433" s="66" t="str">
        <f t="shared" si="156"/>
        <v/>
      </c>
      <c r="F2433" s="67"/>
      <c r="G2433" s="38" t="e">
        <f t="shared" si="157"/>
        <v>#VALUE!</v>
      </c>
      <c r="H2433" s="39"/>
      <c r="I2433" s="21"/>
      <c r="J2433" s="21"/>
      <c r="L2433">
        <f>IF(SUM($B$3:B2432) + B2433 &gt; $J$25, IF(SUM($B$3:B2432) &lt; $J$25, $J$25 - SUM($B$3:B2432), 0), B2433)</f>
        <v>0</v>
      </c>
      <c r="M2433">
        <f t="shared" si="154"/>
        <v>0</v>
      </c>
    </row>
    <row r="2434" spans="1:13" x14ac:dyDescent="0.25">
      <c r="A2434" s="21">
        <v>2432</v>
      </c>
      <c r="B2434" s="37">
        <f>IFERROR(VLOOKUP(A2434,Inventory!$A$5:$B$5011, 2, FALSE),0)</f>
        <v>0</v>
      </c>
      <c r="C2434" s="66">
        <f t="shared" si="155"/>
        <v>0</v>
      </c>
      <c r="D2434" s="67"/>
      <c r="E2434" s="66" t="str">
        <f t="shared" si="156"/>
        <v/>
      </c>
      <c r="F2434" s="67"/>
      <c r="G2434" s="38" t="e">
        <f t="shared" si="157"/>
        <v>#VALUE!</v>
      </c>
      <c r="H2434" s="39"/>
      <c r="I2434" s="21"/>
      <c r="J2434" s="21"/>
      <c r="L2434">
        <f>IF(SUM($B$3:B2433) + B2434 &gt; $J$25, IF(SUM($B$3:B2433) &lt; $J$25, $J$25 - SUM($B$3:B2433), 0), B2434)</f>
        <v>0</v>
      </c>
      <c r="M2434">
        <f t="shared" si="154"/>
        <v>0</v>
      </c>
    </row>
    <row r="2435" spans="1:13" x14ac:dyDescent="0.25">
      <c r="A2435" s="21">
        <v>2433</v>
      </c>
      <c r="B2435" s="37">
        <f>IFERROR(VLOOKUP(A2435,Inventory!$A$5:$B$5011, 2, FALSE),0)</f>
        <v>0</v>
      </c>
      <c r="C2435" s="66">
        <f t="shared" si="155"/>
        <v>0</v>
      </c>
      <c r="D2435" s="67"/>
      <c r="E2435" s="66" t="str">
        <f t="shared" si="156"/>
        <v/>
      </c>
      <c r="F2435" s="67"/>
      <c r="G2435" s="38" t="e">
        <f t="shared" si="157"/>
        <v>#VALUE!</v>
      </c>
      <c r="H2435" s="39"/>
      <c r="I2435" s="21"/>
      <c r="J2435" s="21"/>
      <c r="L2435">
        <f>IF(SUM($B$3:B2434) + B2435 &gt; $J$25, IF(SUM($B$3:B2434) &lt; $J$25, $J$25 - SUM($B$3:B2434), 0), B2435)</f>
        <v>0</v>
      </c>
      <c r="M2435">
        <f t="shared" si="154"/>
        <v>0</v>
      </c>
    </row>
    <row r="2436" spans="1:13" x14ac:dyDescent="0.25">
      <c r="A2436" s="21">
        <v>2434</v>
      </c>
      <c r="B2436" s="37">
        <f>IFERROR(VLOOKUP(A2436,Inventory!$A$5:$B$5011, 2, FALSE),0)</f>
        <v>0</v>
      </c>
      <c r="C2436" s="66">
        <f t="shared" si="155"/>
        <v>0</v>
      </c>
      <c r="D2436" s="67"/>
      <c r="E2436" s="66" t="str">
        <f t="shared" si="156"/>
        <v/>
      </c>
      <c r="F2436" s="67"/>
      <c r="G2436" s="38" t="e">
        <f t="shared" si="157"/>
        <v>#VALUE!</v>
      </c>
      <c r="H2436" s="39"/>
      <c r="I2436" s="21"/>
      <c r="J2436" s="21"/>
      <c r="L2436">
        <f>IF(SUM($B$3:B2435) + B2436 &gt; $J$25, IF(SUM($B$3:B2435) &lt; $J$25, $J$25 - SUM($B$3:B2435), 0), B2436)</f>
        <v>0</v>
      </c>
      <c r="M2436">
        <f t="shared" si="154"/>
        <v>0</v>
      </c>
    </row>
    <row r="2437" spans="1:13" x14ac:dyDescent="0.25">
      <c r="A2437" s="21">
        <v>2435</v>
      </c>
      <c r="B2437" s="37">
        <f>IFERROR(VLOOKUP(A2437,Inventory!$A$5:$B$5011, 2, FALSE),0)</f>
        <v>0</v>
      </c>
      <c r="C2437" s="66">
        <f t="shared" si="155"/>
        <v>0</v>
      </c>
      <c r="D2437" s="67"/>
      <c r="E2437" s="66" t="str">
        <f t="shared" si="156"/>
        <v/>
      </c>
      <c r="F2437" s="67"/>
      <c r="G2437" s="38" t="e">
        <f t="shared" si="157"/>
        <v>#VALUE!</v>
      </c>
      <c r="H2437" s="39"/>
      <c r="I2437" s="21"/>
      <c r="J2437" s="21"/>
      <c r="L2437">
        <f>IF(SUM($B$3:B2436) + B2437 &gt; $J$25, IF(SUM($B$3:B2436) &lt; $J$25, $J$25 - SUM($B$3:B2436), 0), B2437)</f>
        <v>0</v>
      </c>
      <c r="M2437">
        <f t="shared" ref="M2437:M2500" si="158">IF(L2436&gt;=$J$25,L2437,(L2437+L2436))</f>
        <v>0</v>
      </c>
    </row>
    <row r="2438" spans="1:13" x14ac:dyDescent="0.25">
      <c r="A2438" s="21">
        <v>2436</v>
      </c>
      <c r="B2438" s="37">
        <f>IFERROR(VLOOKUP(A2438,Inventory!$A$5:$B$5011, 2, FALSE),0)</f>
        <v>0</v>
      </c>
      <c r="C2438" s="66">
        <f t="shared" si="155"/>
        <v>0</v>
      </c>
      <c r="D2438" s="67"/>
      <c r="E2438" s="66" t="str">
        <f t="shared" si="156"/>
        <v/>
      </c>
      <c r="F2438" s="67"/>
      <c r="G2438" s="38" t="e">
        <f t="shared" si="157"/>
        <v>#VALUE!</v>
      </c>
      <c r="H2438" s="39"/>
      <c r="I2438" s="21"/>
      <c r="J2438" s="21"/>
      <c r="L2438">
        <f>IF(SUM($B$3:B2437) + B2438 &gt; $J$25, IF(SUM($B$3:B2437) &lt; $J$25, $J$25 - SUM($B$3:B2437), 0), B2438)</f>
        <v>0</v>
      </c>
      <c r="M2438">
        <f t="shared" si="158"/>
        <v>0</v>
      </c>
    </row>
    <row r="2439" spans="1:13" x14ac:dyDescent="0.25">
      <c r="A2439" s="21">
        <v>2437</v>
      </c>
      <c r="B2439" s="37">
        <f>IFERROR(VLOOKUP(A2439,Inventory!$A$5:$B$5011, 2, FALSE),0)</f>
        <v>0</v>
      </c>
      <c r="C2439" s="66">
        <f t="shared" si="155"/>
        <v>0</v>
      </c>
      <c r="D2439" s="67"/>
      <c r="E2439" s="66" t="str">
        <f t="shared" si="156"/>
        <v/>
      </c>
      <c r="F2439" s="67"/>
      <c r="G2439" s="38" t="e">
        <f t="shared" si="157"/>
        <v>#VALUE!</v>
      </c>
      <c r="H2439" s="39"/>
      <c r="I2439" s="21"/>
      <c r="J2439" s="21"/>
      <c r="L2439">
        <f>IF(SUM($B$3:B2438) + B2439 &gt; $J$25, IF(SUM($B$3:B2438) &lt; $J$25, $J$25 - SUM($B$3:B2438), 0), B2439)</f>
        <v>0</v>
      </c>
      <c r="M2439">
        <f t="shared" si="158"/>
        <v>0</v>
      </c>
    </row>
    <row r="2440" spans="1:13" x14ac:dyDescent="0.25">
      <c r="A2440" s="21">
        <v>2438</v>
      </c>
      <c r="B2440" s="37">
        <f>IFERROR(VLOOKUP(A2440,Inventory!$A$5:$B$5011, 2, FALSE),0)</f>
        <v>0</v>
      </c>
      <c r="C2440" s="66">
        <f t="shared" si="155"/>
        <v>0</v>
      </c>
      <c r="D2440" s="67"/>
      <c r="E2440" s="66" t="str">
        <f t="shared" si="156"/>
        <v/>
      </c>
      <c r="F2440" s="67"/>
      <c r="G2440" s="38" t="e">
        <f t="shared" si="157"/>
        <v>#VALUE!</v>
      </c>
      <c r="H2440" s="39"/>
      <c r="I2440" s="21"/>
      <c r="J2440" s="21"/>
      <c r="L2440">
        <f>IF(SUM($B$3:B2439) + B2440 &gt; $J$25, IF(SUM($B$3:B2439) &lt; $J$25, $J$25 - SUM($B$3:B2439), 0), B2440)</f>
        <v>0</v>
      </c>
      <c r="M2440">
        <f t="shared" si="158"/>
        <v>0</v>
      </c>
    </row>
    <row r="2441" spans="1:13" x14ac:dyDescent="0.25">
      <c r="A2441" s="21">
        <v>2439</v>
      </c>
      <c r="B2441" s="37">
        <f>IFERROR(VLOOKUP(A2441,Inventory!$A$5:$B$5011, 2, FALSE),0)</f>
        <v>0</v>
      </c>
      <c r="C2441" s="66">
        <f t="shared" si="155"/>
        <v>0</v>
      </c>
      <c r="D2441" s="67"/>
      <c r="E2441" s="66" t="str">
        <f t="shared" si="156"/>
        <v/>
      </c>
      <c r="F2441" s="67"/>
      <c r="G2441" s="38" t="e">
        <f t="shared" si="157"/>
        <v>#VALUE!</v>
      </c>
      <c r="H2441" s="39"/>
      <c r="I2441" s="21"/>
      <c r="J2441" s="21"/>
      <c r="L2441">
        <f>IF(SUM($B$3:B2440) + B2441 &gt; $J$25, IF(SUM($B$3:B2440) &lt; $J$25, $J$25 - SUM($B$3:B2440), 0), B2441)</f>
        <v>0</v>
      </c>
      <c r="M2441">
        <f t="shared" si="158"/>
        <v>0</v>
      </c>
    </row>
    <row r="2442" spans="1:13" x14ac:dyDescent="0.25">
      <c r="A2442" s="21">
        <v>2440</v>
      </c>
      <c r="B2442" s="37">
        <f>IFERROR(VLOOKUP(A2442,Inventory!$A$5:$B$5011, 2, FALSE),0)</f>
        <v>0</v>
      </c>
      <c r="C2442" s="66">
        <f t="shared" si="155"/>
        <v>0</v>
      </c>
      <c r="D2442" s="67"/>
      <c r="E2442" s="66" t="str">
        <f t="shared" si="156"/>
        <v/>
      </c>
      <c r="F2442" s="67"/>
      <c r="G2442" s="38" t="e">
        <f t="shared" si="157"/>
        <v>#VALUE!</v>
      </c>
      <c r="H2442" s="39"/>
      <c r="I2442" s="21"/>
      <c r="J2442" s="21"/>
      <c r="L2442">
        <f>IF(SUM($B$3:B2441) + B2442 &gt; $J$25, IF(SUM($B$3:B2441) &lt; $J$25, $J$25 - SUM($B$3:B2441), 0), B2442)</f>
        <v>0</v>
      </c>
      <c r="M2442">
        <f t="shared" si="158"/>
        <v>0</v>
      </c>
    </row>
    <row r="2443" spans="1:13" x14ac:dyDescent="0.25">
      <c r="A2443" s="21">
        <v>2441</v>
      </c>
      <c r="B2443" s="37">
        <f>IFERROR(VLOOKUP(A2443,Inventory!$A$5:$B$5011, 2, FALSE),0)</f>
        <v>0</v>
      </c>
      <c r="C2443" s="66">
        <f t="shared" si="155"/>
        <v>0</v>
      </c>
      <c r="D2443" s="67"/>
      <c r="E2443" s="66" t="str">
        <f t="shared" si="156"/>
        <v/>
      </c>
      <c r="F2443" s="67"/>
      <c r="G2443" s="38" t="e">
        <f t="shared" si="157"/>
        <v>#VALUE!</v>
      </c>
      <c r="H2443" s="39"/>
      <c r="I2443" s="21"/>
      <c r="J2443" s="21"/>
      <c r="L2443">
        <f>IF(SUM($B$3:B2442) + B2443 &gt; $J$25, IF(SUM($B$3:B2442) &lt; $J$25, $J$25 - SUM($B$3:B2442), 0), B2443)</f>
        <v>0</v>
      </c>
      <c r="M2443">
        <f t="shared" si="158"/>
        <v>0</v>
      </c>
    </row>
    <row r="2444" spans="1:13" x14ac:dyDescent="0.25">
      <c r="A2444" s="21">
        <v>2442</v>
      </c>
      <c r="B2444" s="37">
        <f>IFERROR(VLOOKUP(A2444,Inventory!$A$5:$B$5011, 2, FALSE),0)</f>
        <v>0</v>
      </c>
      <c r="C2444" s="66">
        <f t="shared" si="155"/>
        <v>0</v>
      </c>
      <c r="D2444" s="67"/>
      <c r="E2444" s="66" t="str">
        <f t="shared" si="156"/>
        <v/>
      </c>
      <c r="F2444" s="67"/>
      <c r="G2444" s="38" t="e">
        <f t="shared" si="157"/>
        <v>#VALUE!</v>
      </c>
      <c r="H2444" s="39"/>
      <c r="I2444" s="21"/>
      <c r="J2444" s="21"/>
      <c r="L2444">
        <f>IF(SUM($B$3:B2443) + B2444 &gt; $J$25, IF(SUM($B$3:B2443) &lt; $J$25, $J$25 - SUM($B$3:B2443), 0), B2444)</f>
        <v>0</v>
      </c>
      <c r="M2444">
        <f t="shared" si="158"/>
        <v>0</v>
      </c>
    </row>
    <row r="2445" spans="1:13" x14ac:dyDescent="0.25">
      <c r="A2445" s="21">
        <v>2443</v>
      </c>
      <c r="B2445" s="37">
        <f>IFERROR(VLOOKUP(A2445,Inventory!$A$5:$B$5011, 2, FALSE),0)</f>
        <v>0</v>
      </c>
      <c r="C2445" s="66">
        <f t="shared" si="155"/>
        <v>0</v>
      </c>
      <c r="D2445" s="67"/>
      <c r="E2445" s="66" t="str">
        <f t="shared" si="156"/>
        <v/>
      </c>
      <c r="F2445" s="67"/>
      <c r="G2445" s="38" t="e">
        <f t="shared" si="157"/>
        <v>#VALUE!</v>
      </c>
      <c r="H2445" s="39"/>
      <c r="I2445" s="21"/>
      <c r="J2445" s="21"/>
      <c r="L2445">
        <f>IF(SUM($B$3:B2444) + B2445 &gt; $J$25, IF(SUM($B$3:B2444) &lt; $J$25, $J$25 - SUM($B$3:B2444), 0), B2445)</f>
        <v>0</v>
      </c>
      <c r="M2445">
        <f t="shared" si="158"/>
        <v>0</v>
      </c>
    </row>
    <row r="2446" spans="1:13" x14ac:dyDescent="0.25">
      <c r="A2446" s="21">
        <v>2444</v>
      </c>
      <c r="B2446" s="37">
        <f>IFERROR(VLOOKUP(A2446,Inventory!$A$5:$B$5011, 2, FALSE),0)</f>
        <v>0</v>
      </c>
      <c r="C2446" s="66">
        <f t="shared" si="155"/>
        <v>0</v>
      </c>
      <c r="D2446" s="67"/>
      <c r="E2446" s="66" t="str">
        <f t="shared" si="156"/>
        <v/>
      </c>
      <c r="F2446" s="67"/>
      <c r="G2446" s="38" t="e">
        <f t="shared" si="157"/>
        <v>#VALUE!</v>
      </c>
      <c r="H2446" s="39"/>
      <c r="I2446" s="21"/>
      <c r="J2446" s="21"/>
      <c r="L2446">
        <f>IF(SUM($B$3:B2445) + B2446 &gt; $J$25, IF(SUM($B$3:B2445) &lt; $J$25, $J$25 - SUM($B$3:B2445), 0), B2446)</f>
        <v>0</v>
      </c>
      <c r="M2446">
        <f t="shared" si="158"/>
        <v>0</v>
      </c>
    </row>
    <row r="2447" spans="1:13" x14ac:dyDescent="0.25">
      <c r="A2447" s="21">
        <v>2445</v>
      </c>
      <c r="B2447" s="37">
        <f>IFERROR(VLOOKUP(A2447,Inventory!$A$5:$B$5011, 2, FALSE),0)</f>
        <v>0</v>
      </c>
      <c r="C2447" s="66">
        <f t="shared" si="155"/>
        <v>0</v>
      </c>
      <c r="D2447" s="67"/>
      <c r="E2447" s="66" t="str">
        <f t="shared" si="156"/>
        <v/>
      </c>
      <c r="F2447" s="67"/>
      <c r="G2447" s="38" t="e">
        <f t="shared" si="157"/>
        <v>#VALUE!</v>
      </c>
      <c r="H2447" s="39"/>
      <c r="I2447" s="21"/>
      <c r="J2447" s="21"/>
      <c r="L2447">
        <f>IF(SUM($B$3:B2446) + B2447 &gt; $J$25, IF(SUM($B$3:B2446) &lt; $J$25, $J$25 - SUM($B$3:B2446), 0), B2447)</f>
        <v>0</v>
      </c>
      <c r="M2447">
        <f t="shared" si="158"/>
        <v>0</v>
      </c>
    </row>
    <row r="2448" spans="1:13" x14ac:dyDescent="0.25">
      <c r="A2448" s="21">
        <v>2446</v>
      </c>
      <c r="B2448" s="37">
        <f>IFERROR(VLOOKUP(A2448,Inventory!$A$5:$B$5011, 2, FALSE),0)</f>
        <v>0</v>
      </c>
      <c r="C2448" s="66">
        <f t="shared" si="155"/>
        <v>0</v>
      </c>
      <c r="D2448" s="67"/>
      <c r="E2448" s="66" t="str">
        <f t="shared" si="156"/>
        <v/>
      </c>
      <c r="F2448" s="67"/>
      <c r="G2448" s="38" t="e">
        <f t="shared" si="157"/>
        <v>#VALUE!</v>
      </c>
      <c r="H2448" s="39"/>
      <c r="I2448" s="21"/>
      <c r="J2448" s="21"/>
      <c r="L2448">
        <f>IF(SUM($B$3:B2447) + B2448 &gt; $J$25, IF(SUM($B$3:B2447) &lt; $J$25, $J$25 - SUM($B$3:B2447), 0), B2448)</f>
        <v>0</v>
      </c>
      <c r="M2448">
        <f t="shared" si="158"/>
        <v>0</v>
      </c>
    </row>
    <row r="2449" spans="1:13" x14ac:dyDescent="0.25">
      <c r="A2449" s="21">
        <v>2447</v>
      </c>
      <c r="B2449" s="37">
        <f>IFERROR(VLOOKUP(A2449,Inventory!$A$5:$B$5011, 2, FALSE),0)</f>
        <v>0</v>
      </c>
      <c r="C2449" s="66">
        <f t="shared" si="155"/>
        <v>0</v>
      </c>
      <c r="D2449" s="67"/>
      <c r="E2449" s="66" t="str">
        <f t="shared" si="156"/>
        <v/>
      </c>
      <c r="F2449" s="67"/>
      <c r="G2449" s="38" t="e">
        <f t="shared" si="157"/>
        <v>#VALUE!</v>
      </c>
      <c r="H2449" s="39"/>
      <c r="I2449" s="21"/>
      <c r="J2449" s="21"/>
      <c r="L2449">
        <f>IF(SUM($B$3:B2448) + B2449 &gt; $J$25, IF(SUM($B$3:B2448) &lt; $J$25, $J$25 - SUM($B$3:B2448), 0), B2449)</f>
        <v>0</v>
      </c>
      <c r="M2449">
        <f t="shared" si="158"/>
        <v>0</v>
      </c>
    </row>
    <row r="2450" spans="1:13" x14ac:dyDescent="0.25">
      <c r="A2450" s="21">
        <v>2448</v>
      </c>
      <c r="B2450" s="37">
        <f>IFERROR(VLOOKUP(A2450,Inventory!$A$5:$B$5011, 2, FALSE),0)</f>
        <v>0</v>
      </c>
      <c r="C2450" s="66">
        <f t="shared" si="155"/>
        <v>0</v>
      </c>
      <c r="D2450" s="67"/>
      <c r="E2450" s="66" t="str">
        <f t="shared" si="156"/>
        <v/>
      </c>
      <c r="F2450" s="67"/>
      <c r="G2450" s="38" t="e">
        <f t="shared" si="157"/>
        <v>#VALUE!</v>
      </c>
      <c r="H2450" s="39"/>
      <c r="I2450" s="21"/>
      <c r="J2450" s="21"/>
      <c r="L2450">
        <f>IF(SUM($B$3:B2449) + B2450 &gt; $J$25, IF(SUM($B$3:B2449) &lt; $J$25, $J$25 - SUM($B$3:B2449), 0), B2450)</f>
        <v>0</v>
      </c>
      <c r="M2450">
        <f t="shared" si="158"/>
        <v>0</v>
      </c>
    </row>
    <row r="2451" spans="1:13" x14ac:dyDescent="0.25">
      <c r="A2451" s="21">
        <v>2449</v>
      </c>
      <c r="B2451" s="37">
        <f>IFERROR(VLOOKUP(A2451,Inventory!$A$5:$B$5011, 2, FALSE),0)</f>
        <v>0</v>
      </c>
      <c r="C2451" s="66">
        <f t="shared" si="155"/>
        <v>0</v>
      </c>
      <c r="D2451" s="67"/>
      <c r="E2451" s="66" t="str">
        <f t="shared" si="156"/>
        <v/>
      </c>
      <c r="F2451" s="67"/>
      <c r="G2451" s="38" t="e">
        <f t="shared" si="157"/>
        <v>#VALUE!</v>
      </c>
      <c r="H2451" s="39"/>
      <c r="I2451" s="21"/>
      <c r="J2451" s="21"/>
      <c r="L2451">
        <f>IF(SUM($B$3:B2450) + B2451 &gt; $J$25, IF(SUM($B$3:B2450) &lt; $J$25, $J$25 - SUM($B$3:B2450), 0), B2451)</f>
        <v>0</v>
      </c>
      <c r="M2451">
        <f t="shared" si="158"/>
        <v>0</v>
      </c>
    </row>
    <row r="2452" spans="1:13" x14ac:dyDescent="0.25">
      <c r="A2452" s="21">
        <v>2450</v>
      </c>
      <c r="B2452" s="37">
        <f>IFERROR(VLOOKUP(A2452,Inventory!$A$5:$B$5011, 2, FALSE),0)</f>
        <v>0</v>
      </c>
      <c r="C2452" s="66">
        <f t="shared" si="155"/>
        <v>0</v>
      </c>
      <c r="D2452" s="67"/>
      <c r="E2452" s="66" t="str">
        <f t="shared" si="156"/>
        <v/>
      </c>
      <c r="F2452" s="67"/>
      <c r="G2452" s="38" t="e">
        <f t="shared" si="157"/>
        <v>#VALUE!</v>
      </c>
      <c r="H2452" s="39"/>
      <c r="I2452" s="21"/>
      <c r="J2452" s="21"/>
      <c r="L2452">
        <f>IF(SUM($B$3:B2451) + B2452 &gt; $J$25, IF(SUM($B$3:B2451) &lt; $J$25, $J$25 - SUM($B$3:B2451), 0), B2452)</f>
        <v>0</v>
      </c>
      <c r="M2452">
        <f t="shared" si="158"/>
        <v>0</v>
      </c>
    </row>
    <row r="2453" spans="1:13" x14ac:dyDescent="0.25">
      <c r="A2453" s="21">
        <v>2451</v>
      </c>
      <c r="B2453" s="37">
        <f>IFERROR(VLOOKUP(A2453,Inventory!$A$5:$B$5011, 2, FALSE),0)</f>
        <v>0</v>
      </c>
      <c r="C2453" s="66">
        <f t="shared" si="155"/>
        <v>0</v>
      </c>
      <c r="D2453" s="67"/>
      <c r="E2453" s="66" t="str">
        <f t="shared" si="156"/>
        <v/>
      </c>
      <c r="F2453" s="67"/>
      <c r="G2453" s="38" t="e">
        <f t="shared" si="157"/>
        <v>#VALUE!</v>
      </c>
      <c r="H2453" s="39"/>
      <c r="I2453" s="21"/>
      <c r="J2453" s="21"/>
      <c r="L2453">
        <f>IF(SUM($B$3:B2452) + B2453 &gt; $J$25, IF(SUM($B$3:B2452) &lt; $J$25, $J$25 - SUM($B$3:B2452), 0), B2453)</f>
        <v>0</v>
      </c>
      <c r="M2453">
        <f t="shared" si="158"/>
        <v>0</v>
      </c>
    </row>
    <row r="2454" spans="1:13" x14ac:dyDescent="0.25">
      <c r="A2454" s="21">
        <v>2452</v>
      </c>
      <c r="B2454" s="37">
        <f>IFERROR(VLOOKUP(A2454,Inventory!$A$5:$B$5011, 2, FALSE),0)</f>
        <v>0</v>
      </c>
      <c r="C2454" s="66">
        <f t="shared" si="155"/>
        <v>0</v>
      </c>
      <c r="D2454" s="67"/>
      <c r="E2454" s="66" t="str">
        <f t="shared" si="156"/>
        <v/>
      </c>
      <c r="F2454" s="67"/>
      <c r="G2454" s="38" t="e">
        <f t="shared" si="157"/>
        <v>#VALUE!</v>
      </c>
      <c r="H2454" s="39"/>
      <c r="I2454" s="21"/>
      <c r="J2454" s="21"/>
      <c r="L2454">
        <f>IF(SUM($B$3:B2453) + B2454 &gt; $J$25, IF(SUM($B$3:B2453) &lt; $J$25, $J$25 - SUM($B$3:B2453), 0), B2454)</f>
        <v>0</v>
      </c>
      <c r="M2454">
        <f t="shared" si="158"/>
        <v>0</v>
      </c>
    </row>
    <row r="2455" spans="1:13" x14ac:dyDescent="0.25">
      <c r="A2455" s="21">
        <v>2453</v>
      </c>
      <c r="B2455" s="37">
        <f>IFERROR(VLOOKUP(A2455,Inventory!$A$5:$B$5011, 2, FALSE),0)</f>
        <v>0</v>
      </c>
      <c r="C2455" s="66">
        <f t="shared" si="155"/>
        <v>0</v>
      </c>
      <c r="D2455" s="67"/>
      <c r="E2455" s="66" t="str">
        <f t="shared" si="156"/>
        <v/>
      </c>
      <c r="F2455" s="67"/>
      <c r="G2455" s="38" t="e">
        <f t="shared" si="157"/>
        <v>#VALUE!</v>
      </c>
      <c r="H2455" s="39"/>
      <c r="I2455" s="21"/>
      <c r="J2455" s="21"/>
      <c r="L2455">
        <f>IF(SUM($B$3:B2454) + B2455 &gt; $J$25, IF(SUM($B$3:B2454) &lt; $J$25, $J$25 - SUM($B$3:B2454), 0), B2455)</f>
        <v>0</v>
      </c>
      <c r="M2455">
        <f t="shared" si="158"/>
        <v>0</v>
      </c>
    </row>
    <row r="2456" spans="1:13" x14ac:dyDescent="0.25">
      <c r="A2456" s="21">
        <v>2454</v>
      </c>
      <c r="B2456" s="37">
        <f>IFERROR(VLOOKUP(A2456,Inventory!$A$5:$B$5011, 2, FALSE),0)</f>
        <v>0</v>
      </c>
      <c r="C2456" s="66">
        <f t="shared" si="155"/>
        <v>0</v>
      </c>
      <c r="D2456" s="67"/>
      <c r="E2456" s="66" t="str">
        <f t="shared" si="156"/>
        <v/>
      </c>
      <c r="F2456" s="67"/>
      <c r="G2456" s="38" t="e">
        <f t="shared" si="157"/>
        <v>#VALUE!</v>
      </c>
      <c r="H2456" s="39"/>
      <c r="I2456" s="21"/>
      <c r="J2456" s="21"/>
      <c r="L2456">
        <f>IF(SUM($B$3:B2455) + B2456 &gt; $J$25, IF(SUM($B$3:B2455) &lt; $J$25, $J$25 - SUM($B$3:B2455), 0), B2456)</f>
        <v>0</v>
      </c>
      <c r="M2456">
        <f t="shared" si="158"/>
        <v>0</v>
      </c>
    </row>
    <row r="2457" spans="1:13" x14ac:dyDescent="0.25">
      <c r="A2457" s="21">
        <v>2455</v>
      </c>
      <c r="B2457" s="37">
        <f>IFERROR(VLOOKUP(A2457,Inventory!$A$5:$B$5011, 2, FALSE),0)</f>
        <v>0</v>
      </c>
      <c r="C2457" s="66">
        <f t="shared" ref="C2457:C2520" si="159">IF(L2457&gt;0,B2457,0)</f>
        <v>0</v>
      </c>
      <c r="D2457" s="67"/>
      <c r="E2457" s="66" t="str">
        <f t="shared" ref="E2457:E2520" si="160">IF(AND(C2457&gt;=6,C2457&lt;10),1, IF(AND(C2457&gt;=10,C2457&lt;20),2,IF(C2457&gt;=20,4,"")))</f>
        <v/>
      </c>
      <c r="F2457" s="67"/>
      <c r="G2457" s="38" t="e">
        <f t="shared" ref="G2457:G2520" si="161">IF(ISBLANK(C2457),"",E2457*600)</f>
        <v>#VALUE!</v>
      </c>
      <c r="H2457" s="39"/>
      <c r="I2457" s="21"/>
      <c r="J2457" s="21"/>
      <c r="L2457">
        <f>IF(SUM($B$3:B2456) + B2457 &gt; $J$25, IF(SUM($B$3:B2456) &lt; $J$25, $J$25 - SUM($B$3:B2456), 0), B2457)</f>
        <v>0</v>
      </c>
      <c r="M2457">
        <f t="shared" si="158"/>
        <v>0</v>
      </c>
    </row>
    <row r="2458" spans="1:13" x14ac:dyDescent="0.25">
      <c r="A2458" s="21">
        <v>2456</v>
      </c>
      <c r="B2458" s="37">
        <f>IFERROR(VLOOKUP(A2458,Inventory!$A$5:$B$5011, 2, FALSE),0)</f>
        <v>0</v>
      </c>
      <c r="C2458" s="66">
        <f t="shared" si="159"/>
        <v>0</v>
      </c>
      <c r="D2458" s="67"/>
      <c r="E2458" s="66" t="str">
        <f t="shared" si="160"/>
        <v/>
      </c>
      <c r="F2458" s="67"/>
      <c r="G2458" s="38" t="e">
        <f t="shared" si="161"/>
        <v>#VALUE!</v>
      </c>
      <c r="H2458" s="39"/>
      <c r="I2458" s="21"/>
      <c r="J2458" s="21"/>
      <c r="L2458">
        <f>IF(SUM($B$3:B2457) + B2458 &gt; $J$25, IF(SUM($B$3:B2457) &lt; $J$25, $J$25 - SUM($B$3:B2457), 0), B2458)</f>
        <v>0</v>
      </c>
      <c r="M2458">
        <f t="shared" si="158"/>
        <v>0</v>
      </c>
    </row>
    <row r="2459" spans="1:13" x14ac:dyDescent="0.25">
      <c r="A2459" s="21">
        <v>2457</v>
      </c>
      <c r="B2459" s="37">
        <f>IFERROR(VLOOKUP(A2459,Inventory!$A$5:$B$5011, 2, FALSE),0)</f>
        <v>0</v>
      </c>
      <c r="C2459" s="66">
        <f t="shared" si="159"/>
        <v>0</v>
      </c>
      <c r="D2459" s="67"/>
      <c r="E2459" s="66" t="str">
        <f t="shared" si="160"/>
        <v/>
      </c>
      <c r="F2459" s="67"/>
      <c r="G2459" s="38" t="e">
        <f t="shared" si="161"/>
        <v>#VALUE!</v>
      </c>
      <c r="H2459" s="39"/>
      <c r="I2459" s="21"/>
      <c r="J2459" s="21"/>
      <c r="L2459">
        <f>IF(SUM($B$3:B2458) + B2459 &gt; $J$25, IF(SUM($B$3:B2458) &lt; $J$25, $J$25 - SUM($B$3:B2458), 0), B2459)</f>
        <v>0</v>
      </c>
      <c r="M2459">
        <f t="shared" si="158"/>
        <v>0</v>
      </c>
    </row>
    <row r="2460" spans="1:13" x14ac:dyDescent="0.25">
      <c r="A2460" s="21">
        <v>2458</v>
      </c>
      <c r="B2460" s="37">
        <f>IFERROR(VLOOKUP(A2460,Inventory!$A$5:$B$5011, 2, FALSE),0)</f>
        <v>0</v>
      </c>
      <c r="C2460" s="66">
        <f t="shared" si="159"/>
        <v>0</v>
      </c>
      <c r="D2460" s="67"/>
      <c r="E2460" s="66" t="str">
        <f t="shared" si="160"/>
        <v/>
      </c>
      <c r="F2460" s="67"/>
      <c r="G2460" s="38" t="e">
        <f t="shared" si="161"/>
        <v>#VALUE!</v>
      </c>
      <c r="H2460" s="39"/>
      <c r="I2460" s="21"/>
      <c r="J2460" s="21"/>
      <c r="L2460">
        <f>IF(SUM($B$3:B2459) + B2460 &gt; $J$25, IF(SUM($B$3:B2459) &lt; $J$25, $J$25 - SUM($B$3:B2459), 0), B2460)</f>
        <v>0</v>
      </c>
      <c r="M2460">
        <f t="shared" si="158"/>
        <v>0</v>
      </c>
    </row>
    <row r="2461" spans="1:13" x14ac:dyDescent="0.25">
      <c r="A2461" s="21">
        <v>2459</v>
      </c>
      <c r="B2461" s="37">
        <f>IFERROR(VLOOKUP(A2461,Inventory!$A$5:$B$5011, 2, FALSE),0)</f>
        <v>0</v>
      </c>
      <c r="C2461" s="66">
        <f t="shared" si="159"/>
        <v>0</v>
      </c>
      <c r="D2461" s="67"/>
      <c r="E2461" s="66" t="str">
        <f t="shared" si="160"/>
        <v/>
      </c>
      <c r="F2461" s="67"/>
      <c r="G2461" s="38" t="e">
        <f t="shared" si="161"/>
        <v>#VALUE!</v>
      </c>
      <c r="H2461" s="39"/>
      <c r="I2461" s="21"/>
      <c r="J2461" s="21"/>
      <c r="L2461">
        <f>IF(SUM($B$3:B2460) + B2461 &gt; $J$25, IF(SUM($B$3:B2460) &lt; $J$25, $J$25 - SUM($B$3:B2460), 0), B2461)</f>
        <v>0</v>
      </c>
      <c r="M2461">
        <f t="shared" si="158"/>
        <v>0</v>
      </c>
    </row>
    <row r="2462" spans="1:13" x14ac:dyDescent="0.25">
      <c r="A2462" s="21">
        <v>2460</v>
      </c>
      <c r="B2462" s="37">
        <f>IFERROR(VLOOKUP(A2462,Inventory!$A$5:$B$5011, 2, FALSE),0)</f>
        <v>0</v>
      </c>
      <c r="C2462" s="66">
        <f t="shared" si="159"/>
        <v>0</v>
      </c>
      <c r="D2462" s="67"/>
      <c r="E2462" s="66" t="str">
        <f t="shared" si="160"/>
        <v/>
      </c>
      <c r="F2462" s="67"/>
      <c r="G2462" s="38" t="e">
        <f t="shared" si="161"/>
        <v>#VALUE!</v>
      </c>
      <c r="H2462" s="39"/>
      <c r="I2462" s="21"/>
      <c r="J2462" s="21"/>
      <c r="L2462">
        <f>IF(SUM($B$3:B2461) + B2462 &gt; $J$25, IF(SUM($B$3:B2461) &lt; $J$25, $J$25 - SUM($B$3:B2461), 0), B2462)</f>
        <v>0</v>
      </c>
      <c r="M2462">
        <f t="shared" si="158"/>
        <v>0</v>
      </c>
    </row>
    <row r="2463" spans="1:13" x14ac:dyDescent="0.25">
      <c r="A2463" s="21">
        <v>2461</v>
      </c>
      <c r="B2463" s="37">
        <f>IFERROR(VLOOKUP(A2463,Inventory!$A$5:$B$5011, 2, FALSE),0)</f>
        <v>0</v>
      </c>
      <c r="C2463" s="66">
        <f t="shared" si="159"/>
        <v>0</v>
      </c>
      <c r="D2463" s="67"/>
      <c r="E2463" s="66" t="str">
        <f t="shared" si="160"/>
        <v/>
      </c>
      <c r="F2463" s="67"/>
      <c r="G2463" s="38" t="e">
        <f t="shared" si="161"/>
        <v>#VALUE!</v>
      </c>
      <c r="H2463" s="39"/>
      <c r="I2463" s="21"/>
      <c r="J2463" s="21"/>
      <c r="L2463">
        <f>IF(SUM($B$3:B2462) + B2463 &gt; $J$25, IF(SUM($B$3:B2462) &lt; $J$25, $J$25 - SUM($B$3:B2462), 0), B2463)</f>
        <v>0</v>
      </c>
      <c r="M2463">
        <f t="shared" si="158"/>
        <v>0</v>
      </c>
    </row>
    <row r="2464" spans="1:13" x14ac:dyDescent="0.25">
      <c r="A2464" s="21">
        <v>2462</v>
      </c>
      <c r="B2464" s="37">
        <f>IFERROR(VLOOKUP(A2464,Inventory!$A$5:$B$5011, 2, FALSE),0)</f>
        <v>0</v>
      </c>
      <c r="C2464" s="66">
        <f t="shared" si="159"/>
        <v>0</v>
      </c>
      <c r="D2464" s="67"/>
      <c r="E2464" s="66" t="str">
        <f t="shared" si="160"/>
        <v/>
      </c>
      <c r="F2464" s="67"/>
      <c r="G2464" s="38" t="e">
        <f t="shared" si="161"/>
        <v>#VALUE!</v>
      </c>
      <c r="H2464" s="39"/>
      <c r="I2464" s="21"/>
      <c r="J2464" s="21"/>
      <c r="L2464">
        <f>IF(SUM($B$3:B2463) + B2464 &gt; $J$25, IF(SUM($B$3:B2463) &lt; $J$25, $J$25 - SUM($B$3:B2463), 0), B2464)</f>
        <v>0</v>
      </c>
      <c r="M2464">
        <f t="shared" si="158"/>
        <v>0</v>
      </c>
    </row>
    <row r="2465" spans="1:13" x14ac:dyDescent="0.25">
      <c r="A2465" s="21">
        <v>2463</v>
      </c>
      <c r="B2465" s="37">
        <f>IFERROR(VLOOKUP(A2465,Inventory!$A$5:$B$5011, 2, FALSE),0)</f>
        <v>0</v>
      </c>
      <c r="C2465" s="66">
        <f t="shared" si="159"/>
        <v>0</v>
      </c>
      <c r="D2465" s="67"/>
      <c r="E2465" s="66" t="str">
        <f t="shared" si="160"/>
        <v/>
      </c>
      <c r="F2465" s="67"/>
      <c r="G2465" s="38" t="e">
        <f t="shared" si="161"/>
        <v>#VALUE!</v>
      </c>
      <c r="H2465" s="39"/>
      <c r="I2465" s="21"/>
      <c r="J2465" s="21"/>
      <c r="L2465">
        <f>IF(SUM($B$3:B2464) + B2465 &gt; $J$25, IF(SUM($B$3:B2464) &lt; $J$25, $J$25 - SUM($B$3:B2464), 0), B2465)</f>
        <v>0</v>
      </c>
      <c r="M2465">
        <f t="shared" si="158"/>
        <v>0</v>
      </c>
    </row>
    <row r="2466" spans="1:13" x14ac:dyDescent="0.25">
      <c r="A2466" s="21">
        <v>2464</v>
      </c>
      <c r="B2466" s="37">
        <f>IFERROR(VLOOKUP(A2466,Inventory!$A$5:$B$5011, 2, FALSE),0)</f>
        <v>0</v>
      </c>
      <c r="C2466" s="66">
        <f t="shared" si="159"/>
        <v>0</v>
      </c>
      <c r="D2466" s="67"/>
      <c r="E2466" s="66" t="str">
        <f t="shared" si="160"/>
        <v/>
      </c>
      <c r="F2466" s="67"/>
      <c r="G2466" s="38" t="e">
        <f t="shared" si="161"/>
        <v>#VALUE!</v>
      </c>
      <c r="H2466" s="39"/>
      <c r="I2466" s="21"/>
      <c r="J2466" s="21"/>
      <c r="L2466">
        <f>IF(SUM($B$3:B2465) + B2466 &gt; $J$25, IF(SUM($B$3:B2465) &lt; $J$25, $J$25 - SUM($B$3:B2465), 0), B2466)</f>
        <v>0</v>
      </c>
      <c r="M2466">
        <f t="shared" si="158"/>
        <v>0</v>
      </c>
    </row>
    <row r="2467" spans="1:13" x14ac:dyDescent="0.25">
      <c r="A2467" s="21">
        <v>2465</v>
      </c>
      <c r="B2467" s="37">
        <f>IFERROR(VLOOKUP(A2467,Inventory!$A$5:$B$5011, 2, FALSE),0)</f>
        <v>0</v>
      </c>
      <c r="C2467" s="66">
        <f t="shared" si="159"/>
        <v>0</v>
      </c>
      <c r="D2467" s="67"/>
      <c r="E2467" s="66" t="str">
        <f t="shared" si="160"/>
        <v/>
      </c>
      <c r="F2467" s="67"/>
      <c r="G2467" s="38" t="e">
        <f t="shared" si="161"/>
        <v>#VALUE!</v>
      </c>
      <c r="H2467" s="39"/>
      <c r="I2467" s="21"/>
      <c r="J2467" s="21"/>
      <c r="L2467">
        <f>IF(SUM($B$3:B2466) + B2467 &gt; $J$25, IF(SUM($B$3:B2466) &lt; $J$25, $J$25 - SUM($B$3:B2466), 0), B2467)</f>
        <v>0</v>
      </c>
      <c r="M2467">
        <f t="shared" si="158"/>
        <v>0</v>
      </c>
    </row>
    <row r="2468" spans="1:13" x14ac:dyDescent="0.25">
      <c r="A2468" s="21">
        <v>2466</v>
      </c>
      <c r="B2468" s="37">
        <f>IFERROR(VLOOKUP(A2468,Inventory!$A$5:$B$5011, 2, FALSE),0)</f>
        <v>0</v>
      </c>
      <c r="C2468" s="66">
        <f t="shared" si="159"/>
        <v>0</v>
      </c>
      <c r="D2468" s="67"/>
      <c r="E2468" s="66" t="str">
        <f t="shared" si="160"/>
        <v/>
      </c>
      <c r="F2468" s="67"/>
      <c r="G2468" s="38" t="e">
        <f t="shared" si="161"/>
        <v>#VALUE!</v>
      </c>
      <c r="H2468" s="39"/>
      <c r="I2468" s="21"/>
      <c r="J2468" s="21"/>
      <c r="L2468">
        <f>IF(SUM($B$3:B2467) + B2468 &gt; $J$25, IF(SUM($B$3:B2467) &lt; $J$25, $J$25 - SUM($B$3:B2467), 0), B2468)</f>
        <v>0</v>
      </c>
      <c r="M2468">
        <f t="shared" si="158"/>
        <v>0</v>
      </c>
    </row>
    <row r="2469" spans="1:13" x14ac:dyDescent="0.25">
      <c r="A2469" s="21">
        <v>2467</v>
      </c>
      <c r="B2469" s="37">
        <f>IFERROR(VLOOKUP(A2469,Inventory!$A$5:$B$5011, 2, FALSE),0)</f>
        <v>0</v>
      </c>
      <c r="C2469" s="66">
        <f t="shared" si="159"/>
        <v>0</v>
      </c>
      <c r="D2469" s="67"/>
      <c r="E2469" s="66" t="str">
        <f t="shared" si="160"/>
        <v/>
      </c>
      <c r="F2469" s="67"/>
      <c r="G2469" s="38" t="e">
        <f t="shared" si="161"/>
        <v>#VALUE!</v>
      </c>
      <c r="H2469" s="39"/>
      <c r="I2469" s="21"/>
      <c r="J2469" s="21"/>
      <c r="L2469">
        <f>IF(SUM($B$3:B2468) + B2469 &gt; $J$25, IF(SUM($B$3:B2468) &lt; $J$25, $J$25 - SUM($B$3:B2468), 0), B2469)</f>
        <v>0</v>
      </c>
      <c r="M2469">
        <f t="shared" si="158"/>
        <v>0</v>
      </c>
    </row>
    <row r="2470" spans="1:13" x14ac:dyDescent="0.25">
      <c r="A2470" s="21">
        <v>2468</v>
      </c>
      <c r="B2470" s="37">
        <f>IFERROR(VLOOKUP(A2470,Inventory!$A$5:$B$5011, 2, FALSE),0)</f>
        <v>0</v>
      </c>
      <c r="C2470" s="66">
        <f t="shared" si="159"/>
        <v>0</v>
      </c>
      <c r="D2470" s="67"/>
      <c r="E2470" s="66" t="str">
        <f t="shared" si="160"/>
        <v/>
      </c>
      <c r="F2470" s="67"/>
      <c r="G2470" s="38" t="e">
        <f t="shared" si="161"/>
        <v>#VALUE!</v>
      </c>
      <c r="H2470" s="39"/>
      <c r="I2470" s="21"/>
      <c r="J2470" s="21"/>
      <c r="L2470">
        <f>IF(SUM($B$3:B2469) + B2470 &gt; $J$25, IF(SUM($B$3:B2469) &lt; $J$25, $J$25 - SUM($B$3:B2469), 0), B2470)</f>
        <v>0</v>
      </c>
      <c r="M2470">
        <f t="shared" si="158"/>
        <v>0</v>
      </c>
    </row>
    <row r="2471" spans="1:13" x14ac:dyDescent="0.25">
      <c r="A2471" s="21">
        <v>2469</v>
      </c>
      <c r="B2471" s="37">
        <f>IFERROR(VLOOKUP(A2471,Inventory!$A$5:$B$5011, 2, FALSE),0)</f>
        <v>0</v>
      </c>
      <c r="C2471" s="66">
        <f t="shared" si="159"/>
        <v>0</v>
      </c>
      <c r="D2471" s="67"/>
      <c r="E2471" s="66" t="str">
        <f t="shared" si="160"/>
        <v/>
      </c>
      <c r="F2471" s="67"/>
      <c r="G2471" s="38" t="e">
        <f t="shared" si="161"/>
        <v>#VALUE!</v>
      </c>
      <c r="H2471" s="39"/>
      <c r="I2471" s="21"/>
      <c r="J2471" s="21"/>
      <c r="L2471">
        <f>IF(SUM($B$3:B2470) + B2471 &gt; $J$25, IF(SUM($B$3:B2470) &lt; $J$25, $J$25 - SUM($B$3:B2470), 0), B2471)</f>
        <v>0</v>
      </c>
      <c r="M2471">
        <f t="shared" si="158"/>
        <v>0</v>
      </c>
    </row>
    <row r="2472" spans="1:13" x14ac:dyDescent="0.25">
      <c r="A2472" s="21">
        <v>2470</v>
      </c>
      <c r="B2472" s="37">
        <f>IFERROR(VLOOKUP(A2472,Inventory!$A$5:$B$5011, 2, FALSE),0)</f>
        <v>0</v>
      </c>
      <c r="C2472" s="66">
        <f t="shared" si="159"/>
        <v>0</v>
      </c>
      <c r="D2472" s="67"/>
      <c r="E2472" s="66" t="str">
        <f t="shared" si="160"/>
        <v/>
      </c>
      <c r="F2472" s="67"/>
      <c r="G2472" s="38" t="e">
        <f t="shared" si="161"/>
        <v>#VALUE!</v>
      </c>
      <c r="H2472" s="39"/>
      <c r="I2472" s="21"/>
      <c r="J2472" s="21"/>
      <c r="L2472">
        <f>IF(SUM($B$3:B2471) + B2472 &gt; $J$25, IF(SUM($B$3:B2471) &lt; $J$25, $J$25 - SUM($B$3:B2471), 0), B2472)</f>
        <v>0</v>
      </c>
      <c r="M2472">
        <f t="shared" si="158"/>
        <v>0</v>
      </c>
    </row>
    <row r="2473" spans="1:13" x14ac:dyDescent="0.25">
      <c r="A2473" s="21">
        <v>2471</v>
      </c>
      <c r="B2473" s="37">
        <f>IFERROR(VLOOKUP(A2473,Inventory!$A$5:$B$5011, 2, FALSE),0)</f>
        <v>0</v>
      </c>
      <c r="C2473" s="66">
        <f t="shared" si="159"/>
        <v>0</v>
      </c>
      <c r="D2473" s="67"/>
      <c r="E2473" s="66" t="str">
        <f t="shared" si="160"/>
        <v/>
      </c>
      <c r="F2473" s="67"/>
      <c r="G2473" s="38" t="e">
        <f t="shared" si="161"/>
        <v>#VALUE!</v>
      </c>
      <c r="H2473" s="39"/>
      <c r="I2473" s="21"/>
      <c r="J2473" s="21"/>
      <c r="L2473">
        <f>IF(SUM($B$3:B2472) + B2473 &gt; $J$25, IF(SUM($B$3:B2472) &lt; $J$25, $J$25 - SUM($B$3:B2472), 0), B2473)</f>
        <v>0</v>
      </c>
      <c r="M2473">
        <f t="shared" si="158"/>
        <v>0</v>
      </c>
    </row>
    <row r="2474" spans="1:13" x14ac:dyDescent="0.25">
      <c r="A2474" s="21">
        <v>2472</v>
      </c>
      <c r="B2474" s="37">
        <f>IFERROR(VLOOKUP(A2474,Inventory!$A$5:$B$5011, 2, FALSE),0)</f>
        <v>0</v>
      </c>
      <c r="C2474" s="66">
        <f t="shared" si="159"/>
        <v>0</v>
      </c>
      <c r="D2474" s="67"/>
      <c r="E2474" s="66" t="str">
        <f t="shared" si="160"/>
        <v/>
      </c>
      <c r="F2474" s="67"/>
      <c r="G2474" s="38" t="e">
        <f t="shared" si="161"/>
        <v>#VALUE!</v>
      </c>
      <c r="H2474" s="39"/>
      <c r="I2474" s="21"/>
      <c r="J2474" s="21"/>
      <c r="L2474">
        <f>IF(SUM($B$3:B2473) + B2474 &gt; $J$25, IF(SUM($B$3:B2473) &lt; $J$25, $J$25 - SUM($B$3:B2473), 0), B2474)</f>
        <v>0</v>
      </c>
      <c r="M2474">
        <f t="shared" si="158"/>
        <v>0</v>
      </c>
    </row>
    <row r="2475" spans="1:13" x14ac:dyDescent="0.25">
      <c r="A2475" s="21">
        <v>2473</v>
      </c>
      <c r="B2475" s="37">
        <f>IFERROR(VLOOKUP(A2475,Inventory!$A$5:$B$5011, 2, FALSE),0)</f>
        <v>0</v>
      </c>
      <c r="C2475" s="66">
        <f t="shared" si="159"/>
        <v>0</v>
      </c>
      <c r="D2475" s="67"/>
      <c r="E2475" s="66" t="str">
        <f t="shared" si="160"/>
        <v/>
      </c>
      <c r="F2475" s="67"/>
      <c r="G2475" s="38" t="e">
        <f t="shared" si="161"/>
        <v>#VALUE!</v>
      </c>
      <c r="H2475" s="39"/>
      <c r="I2475" s="21"/>
      <c r="J2475" s="21"/>
      <c r="L2475">
        <f>IF(SUM($B$3:B2474) + B2475 &gt; $J$25, IF(SUM($B$3:B2474) &lt; $J$25, $J$25 - SUM($B$3:B2474), 0), B2475)</f>
        <v>0</v>
      </c>
      <c r="M2475">
        <f t="shared" si="158"/>
        <v>0</v>
      </c>
    </row>
    <row r="2476" spans="1:13" x14ac:dyDescent="0.25">
      <c r="A2476" s="21">
        <v>2474</v>
      </c>
      <c r="B2476" s="37">
        <f>IFERROR(VLOOKUP(A2476,Inventory!$A$5:$B$5011, 2, FALSE),0)</f>
        <v>0</v>
      </c>
      <c r="C2476" s="66">
        <f t="shared" si="159"/>
        <v>0</v>
      </c>
      <c r="D2476" s="67"/>
      <c r="E2476" s="66" t="str">
        <f t="shared" si="160"/>
        <v/>
      </c>
      <c r="F2476" s="67"/>
      <c r="G2476" s="38" t="e">
        <f t="shared" si="161"/>
        <v>#VALUE!</v>
      </c>
      <c r="H2476" s="39"/>
      <c r="I2476" s="21"/>
      <c r="J2476" s="21"/>
      <c r="L2476">
        <f>IF(SUM($B$3:B2475) + B2476 &gt; $J$25, IF(SUM($B$3:B2475) &lt; $J$25, $J$25 - SUM($B$3:B2475), 0), B2476)</f>
        <v>0</v>
      </c>
      <c r="M2476">
        <f t="shared" si="158"/>
        <v>0</v>
      </c>
    </row>
    <row r="2477" spans="1:13" x14ac:dyDescent="0.25">
      <c r="A2477" s="21">
        <v>2475</v>
      </c>
      <c r="B2477" s="37">
        <f>IFERROR(VLOOKUP(A2477,Inventory!$A$5:$B$5011, 2, FALSE),0)</f>
        <v>0</v>
      </c>
      <c r="C2477" s="66">
        <f t="shared" si="159"/>
        <v>0</v>
      </c>
      <c r="D2477" s="67"/>
      <c r="E2477" s="66" t="str">
        <f t="shared" si="160"/>
        <v/>
      </c>
      <c r="F2477" s="67"/>
      <c r="G2477" s="38" t="e">
        <f t="shared" si="161"/>
        <v>#VALUE!</v>
      </c>
      <c r="H2477" s="39"/>
      <c r="I2477" s="21"/>
      <c r="J2477" s="21"/>
      <c r="L2477">
        <f>IF(SUM($B$3:B2476) + B2477 &gt; $J$25, IF(SUM($B$3:B2476) &lt; $J$25, $J$25 - SUM($B$3:B2476), 0), B2477)</f>
        <v>0</v>
      </c>
      <c r="M2477">
        <f t="shared" si="158"/>
        <v>0</v>
      </c>
    </row>
    <row r="2478" spans="1:13" x14ac:dyDescent="0.25">
      <c r="A2478" s="21">
        <v>2476</v>
      </c>
      <c r="B2478" s="37">
        <f>IFERROR(VLOOKUP(A2478,Inventory!$A$5:$B$5011, 2, FALSE),0)</f>
        <v>0</v>
      </c>
      <c r="C2478" s="66">
        <f t="shared" si="159"/>
        <v>0</v>
      </c>
      <c r="D2478" s="67"/>
      <c r="E2478" s="66" t="str">
        <f t="shared" si="160"/>
        <v/>
      </c>
      <c r="F2478" s="67"/>
      <c r="G2478" s="38" t="e">
        <f t="shared" si="161"/>
        <v>#VALUE!</v>
      </c>
      <c r="H2478" s="39"/>
      <c r="I2478" s="21"/>
      <c r="J2478" s="21"/>
      <c r="L2478">
        <f>IF(SUM($B$3:B2477) + B2478 &gt; $J$25, IF(SUM($B$3:B2477) &lt; $J$25, $J$25 - SUM($B$3:B2477), 0), B2478)</f>
        <v>0</v>
      </c>
      <c r="M2478">
        <f t="shared" si="158"/>
        <v>0</v>
      </c>
    </row>
    <row r="2479" spans="1:13" x14ac:dyDescent="0.25">
      <c r="A2479" s="21">
        <v>2477</v>
      </c>
      <c r="B2479" s="37">
        <f>IFERROR(VLOOKUP(A2479,Inventory!$A$5:$B$5011, 2, FALSE),0)</f>
        <v>0</v>
      </c>
      <c r="C2479" s="66">
        <f t="shared" si="159"/>
        <v>0</v>
      </c>
      <c r="D2479" s="67"/>
      <c r="E2479" s="66" t="str">
        <f t="shared" si="160"/>
        <v/>
      </c>
      <c r="F2479" s="67"/>
      <c r="G2479" s="38" t="e">
        <f t="shared" si="161"/>
        <v>#VALUE!</v>
      </c>
      <c r="H2479" s="39"/>
      <c r="I2479" s="21"/>
      <c r="J2479" s="21"/>
      <c r="L2479">
        <f>IF(SUM($B$3:B2478) + B2479 &gt; $J$25, IF(SUM($B$3:B2478) &lt; $J$25, $J$25 - SUM($B$3:B2478), 0), B2479)</f>
        <v>0</v>
      </c>
      <c r="M2479">
        <f t="shared" si="158"/>
        <v>0</v>
      </c>
    </row>
    <row r="2480" spans="1:13" x14ac:dyDescent="0.25">
      <c r="A2480" s="21">
        <v>2478</v>
      </c>
      <c r="B2480" s="37">
        <f>IFERROR(VLOOKUP(A2480,Inventory!$A$5:$B$5011, 2, FALSE),0)</f>
        <v>0</v>
      </c>
      <c r="C2480" s="66">
        <f t="shared" si="159"/>
        <v>0</v>
      </c>
      <c r="D2480" s="67"/>
      <c r="E2480" s="66" t="str">
        <f t="shared" si="160"/>
        <v/>
      </c>
      <c r="F2480" s="67"/>
      <c r="G2480" s="38" t="e">
        <f t="shared" si="161"/>
        <v>#VALUE!</v>
      </c>
      <c r="H2480" s="39"/>
      <c r="I2480" s="21"/>
      <c r="J2480" s="21"/>
      <c r="L2480">
        <f>IF(SUM($B$3:B2479) + B2480 &gt; $J$25, IF(SUM($B$3:B2479) &lt; $J$25, $J$25 - SUM($B$3:B2479), 0), B2480)</f>
        <v>0</v>
      </c>
      <c r="M2480">
        <f t="shared" si="158"/>
        <v>0</v>
      </c>
    </row>
    <row r="2481" spans="1:13" x14ac:dyDescent="0.25">
      <c r="A2481" s="21">
        <v>2479</v>
      </c>
      <c r="B2481" s="37">
        <f>IFERROR(VLOOKUP(A2481,Inventory!$A$5:$B$5011, 2, FALSE),0)</f>
        <v>0</v>
      </c>
      <c r="C2481" s="66">
        <f t="shared" si="159"/>
        <v>0</v>
      </c>
      <c r="D2481" s="67"/>
      <c r="E2481" s="66" t="str">
        <f t="shared" si="160"/>
        <v/>
      </c>
      <c r="F2481" s="67"/>
      <c r="G2481" s="38" t="e">
        <f t="shared" si="161"/>
        <v>#VALUE!</v>
      </c>
      <c r="H2481" s="39"/>
      <c r="I2481" s="21"/>
      <c r="J2481" s="21"/>
      <c r="L2481">
        <f>IF(SUM($B$3:B2480) + B2481 &gt; $J$25, IF(SUM($B$3:B2480) &lt; $J$25, $J$25 - SUM($B$3:B2480), 0), B2481)</f>
        <v>0</v>
      </c>
      <c r="M2481">
        <f t="shared" si="158"/>
        <v>0</v>
      </c>
    </row>
    <row r="2482" spans="1:13" x14ac:dyDescent="0.25">
      <c r="A2482" s="21">
        <v>2480</v>
      </c>
      <c r="B2482" s="37">
        <f>IFERROR(VLOOKUP(A2482,Inventory!$A$5:$B$5011, 2, FALSE),0)</f>
        <v>0</v>
      </c>
      <c r="C2482" s="66">
        <f t="shared" si="159"/>
        <v>0</v>
      </c>
      <c r="D2482" s="67"/>
      <c r="E2482" s="66" t="str">
        <f t="shared" si="160"/>
        <v/>
      </c>
      <c r="F2482" s="67"/>
      <c r="G2482" s="38" t="e">
        <f t="shared" si="161"/>
        <v>#VALUE!</v>
      </c>
      <c r="H2482" s="39"/>
      <c r="I2482" s="21"/>
      <c r="J2482" s="21"/>
      <c r="L2482">
        <f>IF(SUM($B$3:B2481) + B2482 &gt; $J$25, IF(SUM($B$3:B2481) &lt; $J$25, $J$25 - SUM($B$3:B2481), 0), B2482)</f>
        <v>0</v>
      </c>
      <c r="M2482">
        <f t="shared" si="158"/>
        <v>0</v>
      </c>
    </row>
    <row r="2483" spans="1:13" x14ac:dyDescent="0.25">
      <c r="A2483" s="21">
        <v>2481</v>
      </c>
      <c r="B2483" s="37">
        <f>IFERROR(VLOOKUP(A2483,Inventory!$A$5:$B$5011, 2, FALSE),0)</f>
        <v>0</v>
      </c>
      <c r="C2483" s="66">
        <f t="shared" si="159"/>
        <v>0</v>
      </c>
      <c r="D2483" s="67"/>
      <c r="E2483" s="66" t="str">
        <f t="shared" si="160"/>
        <v/>
      </c>
      <c r="F2483" s="67"/>
      <c r="G2483" s="38" t="e">
        <f t="shared" si="161"/>
        <v>#VALUE!</v>
      </c>
      <c r="H2483" s="39"/>
      <c r="I2483" s="21"/>
      <c r="J2483" s="21"/>
      <c r="L2483">
        <f>IF(SUM($B$3:B2482) + B2483 &gt; $J$25, IF(SUM($B$3:B2482) &lt; $J$25, $J$25 - SUM($B$3:B2482), 0), B2483)</f>
        <v>0</v>
      </c>
      <c r="M2483">
        <f t="shared" si="158"/>
        <v>0</v>
      </c>
    </row>
    <row r="2484" spans="1:13" x14ac:dyDescent="0.25">
      <c r="A2484" s="21">
        <v>2482</v>
      </c>
      <c r="B2484" s="37">
        <f>IFERROR(VLOOKUP(A2484,Inventory!$A$5:$B$5011, 2, FALSE),0)</f>
        <v>0</v>
      </c>
      <c r="C2484" s="66">
        <f t="shared" si="159"/>
        <v>0</v>
      </c>
      <c r="D2484" s="67"/>
      <c r="E2484" s="66" t="str">
        <f t="shared" si="160"/>
        <v/>
      </c>
      <c r="F2484" s="67"/>
      <c r="G2484" s="38" t="e">
        <f t="shared" si="161"/>
        <v>#VALUE!</v>
      </c>
      <c r="H2484" s="39"/>
      <c r="I2484" s="21"/>
      <c r="J2484" s="21"/>
      <c r="L2484">
        <f>IF(SUM($B$3:B2483) + B2484 &gt; $J$25, IF(SUM($B$3:B2483) &lt; $J$25, $J$25 - SUM($B$3:B2483), 0), B2484)</f>
        <v>0</v>
      </c>
      <c r="M2484">
        <f t="shared" si="158"/>
        <v>0</v>
      </c>
    </row>
    <row r="2485" spans="1:13" x14ac:dyDescent="0.25">
      <c r="A2485" s="21">
        <v>2483</v>
      </c>
      <c r="B2485" s="37">
        <f>IFERROR(VLOOKUP(A2485,Inventory!$A$5:$B$5011, 2, FALSE),0)</f>
        <v>0</v>
      </c>
      <c r="C2485" s="66">
        <f t="shared" si="159"/>
        <v>0</v>
      </c>
      <c r="D2485" s="67"/>
      <c r="E2485" s="66" t="str">
        <f t="shared" si="160"/>
        <v/>
      </c>
      <c r="F2485" s="67"/>
      <c r="G2485" s="38" t="e">
        <f t="shared" si="161"/>
        <v>#VALUE!</v>
      </c>
      <c r="H2485" s="39"/>
      <c r="I2485" s="21"/>
      <c r="J2485" s="21"/>
      <c r="L2485">
        <f>IF(SUM($B$3:B2484) + B2485 &gt; $J$25, IF(SUM($B$3:B2484) &lt; $J$25, $J$25 - SUM($B$3:B2484), 0), B2485)</f>
        <v>0</v>
      </c>
      <c r="M2485">
        <f t="shared" si="158"/>
        <v>0</v>
      </c>
    </row>
    <row r="2486" spans="1:13" x14ac:dyDescent="0.25">
      <c r="A2486" s="21">
        <v>2484</v>
      </c>
      <c r="B2486" s="37">
        <f>IFERROR(VLOOKUP(A2486,Inventory!$A$5:$B$5011, 2, FALSE),0)</f>
        <v>0</v>
      </c>
      <c r="C2486" s="66">
        <f t="shared" si="159"/>
        <v>0</v>
      </c>
      <c r="D2486" s="67"/>
      <c r="E2486" s="66" t="str">
        <f t="shared" si="160"/>
        <v/>
      </c>
      <c r="F2486" s="67"/>
      <c r="G2486" s="38" t="e">
        <f t="shared" si="161"/>
        <v>#VALUE!</v>
      </c>
      <c r="H2486" s="39"/>
      <c r="I2486" s="21"/>
      <c r="J2486" s="21"/>
      <c r="L2486">
        <f>IF(SUM($B$3:B2485) + B2486 &gt; $J$25, IF(SUM($B$3:B2485) &lt; $J$25, $J$25 - SUM($B$3:B2485), 0), B2486)</f>
        <v>0</v>
      </c>
      <c r="M2486">
        <f t="shared" si="158"/>
        <v>0</v>
      </c>
    </row>
    <row r="2487" spans="1:13" x14ac:dyDescent="0.25">
      <c r="A2487" s="21">
        <v>2485</v>
      </c>
      <c r="B2487" s="37">
        <f>IFERROR(VLOOKUP(A2487,Inventory!$A$5:$B$5011, 2, FALSE),0)</f>
        <v>0</v>
      </c>
      <c r="C2487" s="66">
        <f t="shared" si="159"/>
        <v>0</v>
      </c>
      <c r="D2487" s="67"/>
      <c r="E2487" s="66" t="str">
        <f t="shared" si="160"/>
        <v/>
      </c>
      <c r="F2487" s="67"/>
      <c r="G2487" s="38" t="e">
        <f t="shared" si="161"/>
        <v>#VALUE!</v>
      </c>
      <c r="H2487" s="39"/>
      <c r="I2487" s="21"/>
      <c r="J2487" s="21"/>
      <c r="L2487">
        <f>IF(SUM($B$3:B2486) + B2487 &gt; $J$25, IF(SUM($B$3:B2486) &lt; $J$25, $J$25 - SUM($B$3:B2486), 0), B2487)</f>
        <v>0</v>
      </c>
      <c r="M2487">
        <f t="shared" si="158"/>
        <v>0</v>
      </c>
    </row>
    <row r="2488" spans="1:13" x14ac:dyDescent="0.25">
      <c r="A2488" s="21">
        <v>2486</v>
      </c>
      <c r="B2488" s="37">
        <f>IFERROR(VLOOKUP(A2488,Inventory!$A$5:$B$5011, 2, FALSE),0)</f>
        <v>0</v>
      </c>
      <c r="C2488" s="66">
        <f t="shared" si="159"/>
        <v>0</v>
      </c>
      <c r="D2488" s="67"/>
      <c r="E2488" s="66" t="str">
        <f t="shared" si="160"/>
        <v/>
      </c>
      <c r="F2488" s="67"/>
      <c r="G2488" s="38" t="e">
        <f t="shared" si="161"/>
        <v>#VALUE!</v>
      </c>
      <c r="H2488" s="39"/>
      <c r="I2488" s="21"/>
      <c r="J2488" s="21"/>
      <c r="L2488">
        <f>IF(SUM($B$3:B2487) + B2488 &gt; $J$25, IF(SUM($B$3:B2487) &lt; $J$25, $J$25 - SUM($B$3:B2487), 0), B2488)</f>
        <v>0</v>
      </c>
      <c r="M2488">
        <f t="shared" si="158"/>
        <v>0</v>
      </c>
    </row>
    <row r="2489" spans="1:13" x14ac:dyDescent="0.25">
      <c r="A2489" s="21">
        <v>2487</v>
      </c>
      <c r="B2489" s="37">
        <f>IFERROR(VLOOKUP(A2489,Inventory!$A$5:$B$5011, 2, FALSE),0)</f>
        <v>0</v>
      </c>
      <c r="C2489" s="66">
        <f t="shared" si="159"/>
        <v>0</v>
      </c>
      <c r="D2489" s="67"/>
      <c r="E2489" s="66" t="str">
        <f t="shared" si="160"/>
        <v/>
      </c>
      <c r="F2489" s="67"/>
      <c r="G2489" s="38" t="e">
        <f t="shared" si="161"/>
        <v>#VALUE!</v>
      </c>
      <c r="H2489" s="39"/>
      <c r="I2489" s="21"/>
      <c r="J2489" s="21"/>
      <c r="L2489">
        <f>IF(SUM($B$3:B2488) + B2489 &gt; $J$25, IF(SUM($B$3:B2488) &lt; $J$25, $J$25 - SUM($B$3:B2488), 0), B2489)</f>
        <v>0</v>
      </c>
      <c r="M2489">
        <f t="shared" si="158"/>
        <v>0</v>
      </c>
    </row>
    <row r="2490" spans="1:13" x14ac:dyDescent="0.25">
      <c r="A2490" s="21">
        <v>2488</v>
      </c>
      <c r="B2490" s="37">
        <f>IFERROR(VLOOKUP(A2490,Inventory!$A$5:$B$5011, 2, FALSE),0)</f>
        <v>0</v>
      </c>
      <c r="C2490" s="66">
        <f t="shared" si="159"/>
        <v>0</v>
      </c>
      <c r="D2490" s="67"/>
      <c r="E2490" s="66" t="str">
        <f t="shared" si="160"/>
        <v/>
      </c>
      <c r="F2490" s="67"/>
      <c r="G2490" s="38" t="e">
        <f t="shared" si="161"/>
        <v>#VALUE!</v>
      </c>
      <c r="H2490" s="39"/>
      <c r="I2490" s="21"/>
      <c r="J2490" s="21"/>
      <c r="L2490">
        <f>IF(SUM($B$3:B2489) + B2490 &gt; $J$25, IF(SUM($B$3:B2489) &lt; $J$25, $J$25 - SUM($B$3:B2489), 0), B2490)</f>
        <v>0</v>
      </c>
      <c r="M2490">
        <f t="shared" si="158"/>
        <v>0</v>
      </c>
    </row>
    <row r="2491" spans="1:13" x14ac:dyDescent="0.25">
      <c r="A2491" s="21">
        <v>2489</v>
      </c>
      <c r="B2491" s="37">
        <f>IFERROR(VLOOKUP(A2491,Inventory!$A$5:$B$5011, 2, FALSE),0)</f>
        <v>0</v>
      </c>
      <c r="C2491" s="66">
        <f t="shared" si="159"/>
        <v>0</v>
      </c>
      <c r="D2491" s="67"/>
      <c r="E2491" s="66" t="str">
        <f t="shared" si="160"/>
        <v/>
      </c>
      <c r="F2491" s="67"/>
      <c r="G2491" s="38" t="e">
        <f t="shared" si="161"/>
        <v>#VALUE!</v>
      </c>
      <c r="H2491" s="39"/>
      <c r="I2491" s="21"/>
      <c r="J2491" s="21"/>
      <c r="L2491">
        <f>IF(SUM($B$3:B2490) + B2491 &gt; $J$25, IF(SUM($B$3:B2490) &lt; $J$25, $J$25 - SUM($B$3:B2490), 0), B2491)</f>
        <v>0</v>
      </c>
      <c r="M2491">
        <f t="shared" si="158"/>
        <v>0</v>
      </c>
    </row>
    <row r="2492" spans="1:13" x14ac:dyDescent="0.25">
      <c r="A2492" s="21">
        <v>2490</v>
      </c>
      <c r="B2492" s="37">
        <f>IFERROR(VLOOKUP(A2492,Inventory!$A$5:$B$5011, 2, FALSE),0)</f>
        <v>0</v>
      </c>
      <c r="C2492" s="66">
        <f t="shared" si="159"/>
        <v>0</v>
      </c>
      <c r="D2492" s="67"/>
      <c r="E2492" s="66" t="str">
        <f t="shared" si="160"/>
        <v/>
      </c>
      <c r="F2492" s="67"/>
      <c r="G2492" s="38" t="e">
        <f t="shared" si="161"/>
        <v>#VALUE!</v>
      </c>
      <c r="H2492" s="39"/>
      <c r="I2492" s="21"/>
      <c r="J2492" s="21"/>
      <c r="L2492">
        <f>IF(SUM($B$3:B2491) + B2492 &gt; $J$25, IF(SUM($B$3:B2491) &lt; $J$25, $J$25 - SUM($B$3:B2491), 0), B2492)</f>
        <v>0</v>
      </c>
      <c r="M2492">
        <f t="shared" si="158"/>
        <v>0</v>
      </c>
    </row>
    <row r="2493" spans="1:13" x14ac:dyDescent="0.25">
      <c r="A2493" s="21">
        <v>2491</v>
      </c>
      <c r="B2493" s="37">
        <f>IFERROR(VLOOKUP(A2493,Inventory!$A$5:$B$5011, 2, FALSE),0)</f>
        <v>0</v>
      </c>
      <c r="C2493" s="66">
        <f t="shared" si="159"/>
        <v>0</v>
      </c>
      <c r="D2493" s="67"/>
      <c r="E2493" s="66" t="str">
        <f t="shared" si="160"/>
        <v/>
      </c>
      <c r="F2493" s="67"/>
      <c r="G2493" s="38" t="e">
        <f t="shared" si="161"/>
        <v>#VALUE!</v>
      </c>
      <c r="H2493" s="39"/>
      <c r="I2493" s="21"/>
      <c r="J2493" s="21"/>
      <c r="L2493">
        <f>IF(SUM($B$3:B2492) + B2493 &gt; $J$25, IF(SUM($B$3:B2492) &lt; $J$25, $J$25 - SUM($B$3:B2492), 0), B2493)</f>
        <v>0</v>
      </c>
      <c r="M2493">
        <f t="shared" si="158"/>
        <v>0</v>
      </c>
    </row>
    <row r="2494" spans="1:13" x14ac:dyDescent="0.25">
      <c r="A2494" s="21">
        <v>2492</v>
      </c>
      <c r="B2494" s="37">
        <f>IFERROR(VLOOKUP(A2494,Inventory!$A$5:$B$5011, 2, FALSE),0)</f>
        <v>0</v>
      </c>
      <c r="C2494" s="66">
        <f t="shared" si="159"/>
        <v>0</v>
      </c>
      <c r="D2494" s="67"/>
      <c r="E2494" s="66" t="str">
        <f t="shared" si="160"/>
        <v/>
      </c>
      <c r="F2494" s="67"/>
      <c r="G2494" s="38" t="e">
        <f t="shared" si="161"/>
        <v>#VALUE!</v>
      </c>
      <c r="H2494" s="39"/>
      <c r="I2494" s="21"/>
      <c r="J2494" s="21"/>
      <c r="L2494">
        <f>IF(SUM($B$3:B2493) + B2494 &gt; $J$25, IF(SUM($B$3:B2493) &lt; $J$25, $J$25 - SUM($B$3:B2493), 0), B2494)</f>
        <v>0</v>
      </c>
      <c r="M2494">
        <f t="shared" si="158"/>
        <v>0</v>
      </c>
    </row>
    <row r="2495" spans="1:13" x14ac:dyDescent="0.25">
      <c r="A2495" s="21">
        <v>2493</v>
      </c>
      <c r="B2495" s="37">
        <f>IFERROR(VLOOKUP(A2495,Inventory!$A$5:$B$5011, 2, FALSE),0)</f>
        <v>0</v>
      </c>
      <c r="C2495" s="66">
        <f t="shared" si="159"/>
        <v>0</v>
      </c>
      <c r="D2495" s="67"/>
      <c r="E2495" s="66" t="str">
        <f t="shared" si="160"/>
        <v/>
      </c>
      <c r="F2495" s="67"/>
      <c r="G2495" s="38" t="e">
        <f t="shared" si="161"/>
        <v>#VALUE!</v>
      </c>
      <c r="H2495" s="39"/>
      <c r="I2495" s="21"/>
      <c r="J2495" s="21"/>
      <c r="L2495">
        <f>IF(SUM($B$3:B2494) + B2495 &gt; $J$25, IF(SUM($B$3:B2494) &lt; $J$25, $J$25 - SUM($B$3:B2494), 0), B2495)</f>
        <v>0</v>
      </c>
      <c r="M2495">
        <f t="shared" si="158"/>
        <v>0</v>
      </c>
    </row>
    <row r="2496" spans="1:13" x14ac:dyDescent="0.25">
      <c r="A2496" s="21">
        <v>2494</v>
      </c>
      <c r="B2496" s="37">
        <f>IFERROR(VLOOKUP(A2496,Inventory!$A$5:$B$5011, 2, FALSE),0)</f>
        <v>0</v>
      </c>
      <c r="C2496" s="66">
        <f t="shared" si="159"/>
        <v>0</v>
      </c>
      <c r="D2496" s="67"/>
      <c r="E2496" s="66" t="str">
        <f t="shared" si="160"/>
        <v/>
      </c>
      <c r="F2496" s="67"/>
      <c r="G2496" s="38" t="e">
        <f t="shared" si="161"/>
        <v>#VALUE!</v>
      </c>
      <c r="H2496" s="39"/>
      <c r="I2496" s="21"/>
      <c r="J2496" s="21"/>
      <c r="L2496">
        <f>IF(SUM($B$3:B2495) + B2496 &gt; $J$25, IF(SUM($B$3:B2495) &lt; $J$25, $J$25 - SUM($B$3:B2495), 0), B2496)</f>
        <v>0</v>
      </c>
      <c r="M2496">
        <f t="shared" si="158"/>
        <v>0</v>
      </c>
    </row>
    <row r="2497" spans="1:13" x14ac:dyDescent="0.25">
      <c r="A2497" s="21">
        <v>2495</v>
      </c>
      <c r="B2497" s="37">
        <f>IFERROR(VLOOKUP(A2497,Inventory!$A$5:$B$5011, 2, FALSE),0)</f>
        <v>0</v>
      </c>
      <c r="C2497" s="66">
        <f t="shared" si="159"/>
        <v>0</v>
      </c>
      <c r="D2497" s="67"/>
      <c r="E2497" s="66" t="str">
        <f t="shared" si="160"/>
        <v/>
      </c>
      <c r="F2497" s="67"/>
      <c r="G2497" s="38" t="e">
        <f t="shared" si="161"/>
        <v>#VALUE!</v>
      </c>
      <c r="H2497" s="39"/>
      <c r="I2497" s="21"/>
      <c r="J2497" s="21"/>
      <c r="L2497">
        <f>IF(SUM($B$3:B2496) + B2497 &gt; $J$25, IF(SUM($B$3:B2496) &lt; $J$25, $J$25 - SUM($B$3:B2496), 0), B2497)</f>
        <v>0</v>
      </c>
      <c r="M2497">
        <f t="shared" si="158"/>
        <v>0</v>
      </c>
    </row>
    <row r="2498" spans="1:13" x14ac:dyDescent="0.25">
      <c r="A2498" s="21">
        <v>2496</v>
      </c>
      <c r="B2498" s="37">
        <f>IFERROR(VLOOKUP(A2498,Inventory!$A$5:$B$5011, 2, FALSE),0)</f>
        <v>0</v>
      </c>
      <c r="C2498" s="66">
        <f t="shared" si="159"/>
        <v>0</v>
      </c>
      <c r="D2498" s="67"/>
      <c r="E2498" s="66" t="str">
        <f t="shared" si="160"/>
        <v/>
      </c>
      <c r="F2498" s="67"/>
      <c r="G2498" s="38" t="e">
        <f t="shared" si="161"/>
        <v>#VALUE!</v>
      </c>
      <c r="H2498" s="39"/>
      <c r="I2498" s="21"/>
      <c r="J2498" s="21"/>
      <c r="L2498">
        <f>IF(SUM($B$3:B2497) + B2498 &gt; $J$25, IF(SUM($B$3:B2497) &lt; $J$25, $J$25 - SUM($B$3:B2497), 0), B2498)</f>
        <v>0</v>
      </c>
      <c r="M2498">
        <f t="shared" si="158"/>
        <v>0</v>
      </c>
    </row>
    <row r="2499" spans="1:13" x14ac:dyDescent="0.25">
      <c r="A2499" s="21">
        <v>2497</v>
      </c>
      <c r="B2499" s="37">
        <f>IFERROR(VLOOKUP(A2499,Inventory!$A$5:$B$5011, 2, FALSE),0)</f>
        <v>0</v>
      </c>
      <c r="C2499" s="66">
        <f t="shared" si="159"/>
        <v>0</v>
      </c>
      <c r="D2499" s="67"/>
      <c r="E2499" s="66" t="str">
        <f t="shared" si="160"/>
        <v/>
      </c>
      <c r="F2499" s="67"/>
      <c r="G2499" s="38" t="e">
        <f t="shared" si="161"/>
        <v>#VALUE!</v>
      </c>
      <c r="H2499" s="39"/>
      <c r="I2499" s="21"/>
      <c r="J2499" s="21"/>
      <c r="L2499">
        <f>IF(SUM($B$3:B2498) + B2499 &gt; $J$25, IF(SUM($B$3:B2498) &lt; $J$25, $J$25 - SUM($B$3:B2498), 0), B2499)</f>
        <v>0</v>
      </c>
      <c r="M2499">
        <f t="shared" si="158"/>
        <v>0</v>
      </c>
    </row>
    <row r="2500" spans="1:13" x14ac:dyDescent="0.25">
      <c r="A2500" s="21">
        <v>2498</v>
      </c>
      <c r="B2500" s="37">
        <f>IFERROR(VLOOKUP(A2500,Inventory!$A$5:$B$5011, 2, FALSE),0)</f>
        <v>0</v>
      </c>
      <c r="C2500" s="66">
        <f t="shared" si="159"/>
        <v>0</v>
      </c>
      <c r="D2500" s="67"/>
      <c r="E2500" s="66" t="str">
        <f t="shared" si="160"/>
        <v/>
      </c>
      <c r="F2500" s="67"/>
      <c r="G2500" s="38" t="e">
        <f t="shared" si="161"/>
        <v>#VALUE!</v>
      </c>
      <c r="H2500" s="39"/>
      <c r="I2500" s="21"/>
      <c r="J2500" s="21"/>
      <c r="L2500">
        <f>IF(SUM($B$3:B2499) + B2500 &gt; $J$25, IF(SUM($B$3:B2499) &lt; $J$25, $J$25 - SUM($B$3:B2499), 0), B2500)</f>
        <v>0</v>
      </c>
      <c r="M2500">
        <f t="shared" si="158"/>
        <v>0</v>
      </c>
    </row>
    <row r="2501" spans="1:13" x14ac:dyDescent="0.25">
      <c r="A2501" s="21">
        <v>2499</v>
      </c>
      <c r="B2501" s="37">
        <f>IFERROR(VLOOKUP(A2501,Inventory!$A$5:$B$5011, 2, FALSE),0)</f>
        <v>0</v>
      </c>
      <c r="C2501" s="66">
        <f t="shared" si="159"/>
        <v>0</v>
      </c>
      <c r="D2501" s="67"/>
      <c r="E2501" s="66" t="str">
        <f t="shared" si="160"/>
        <v/>
      </c>
      <c r="F2501" s="67"/>
      <c r="G2501" s="38" t="e">
        <f t="shared" si="161"/>
        <v>#VALUE!</v>
      </c>
      <c r="H2501" s="39"/>
      <c r="I2501" s="21"/>
      <c r="J2501" s="21"/>
      <c r="L2501">
        <f>IF(SUM($B$3:B2500) + B2501 &gt; $J$25, IF(SUM($B$3:B2500) &lt; $J$25, $J$25 - SUM($B$3:B2500), 0), B2501)</f>
        <v>0</v>
      </c>
      <c r="M2501">
        <f t="shared" ref="M2501:M2564" si="162">IF(L2500&gt;=$J$25,L2501,(L2501+L2500))</f>
        <v>0</v>
      </c>
    </row>
    <row r="2502" spans="1:13" x14ac:dyDescent="0.25">
      <c r="A2502" s="21">
        <v>2500</v>
      </c>
      <c r="B2502" s="37">
        <f>IFERROR(VLOOKUP(A2502,Inventory!$A$5:$B$5011, 2, FALSE),0)</f>
        <v>0</v>
      </c>
      <c r="C2502" s="66">
        <f t="shared" si="159"/>
        <v>0</v>
      </c>
      <c r="D2502" s="67"/>
      <c r="E2502" s="66" t="str">
        <f t="shared" si="160"/>
        <v/>
      </c>
      <c r="F2502" s="67"/>
      <c r="G2502" s="38" t="e">
        <f t="shared" si="161"/>
        <v>#VALUE!</v>
      </c>
      <c r="H2502" s="39"/>
      <c r="I2502" s="21"/>
      <c r="J2502" s="21"/>
      <c r="L2502">
        <f>IF(SUM($B$3:B2501) + B2502 &gt; $J$25, IF(SUM($B$3:B2501) &lt; $J$25, $J$25 - SUM($B$3:B2501), 0), B2502)</f>
        <v>0</v>
      </c>
      <c r="M2502">
        <f t="shared" si="162"/>
        <v>0</v>
      </c>
    </row>
    <row r="2503" spans="1:13" x14ac:dyDescent="0.25">
      <c r="A2503" s="21">
        <v>2501</v>
      </c>
      <c r="B2503" s="37">
        <f>IFERROR(VLOOKUP(A2503,Inventory!$A$5:$B$5011, 2, FALSE),0)</f>
        <v>0</v>
      </c>
      <c r="C2503" s="66">
        <f t="shared" si="159"/>
        <v>0</v>
      </c>
      <c r="D2503" s="67"/>
      <c r="E2503" s="66" t="str">
        <f t="shared" si="160"/>
        <v/>
      </c>
      <c r="F2503" s="67"/>
      <c r="G2503" s="38" t="e">
        <f t="shared" si="161"/>
        <v>#VALUE!</v>
      </c>
      <c r="H2503" s="39"/>
      <c r="I2503" s="21"/>
      <c r="J2503" s="21"/>
      <c r="L2503">
        <f>IF(SUM($B$3:B2502) + B2503 &gt; $J$25, IF(SUM($B$3:B2502) &lt; $J$25, $J$25 - SUM($B$3:B2502), 0), B2503)</f>
        <v>0</v>
      </c>
      <c r="M2503">
        <f t="shared" si="162"/>
        <v>0</v>
      </c>
    </row>
    <row r="2504" spans="1:13" x14ac:dyDescent="0.25">
      <c r="A2504" s="21">
        <v>2502</v>
      </c>
      <c r="B2504" s="37">
        <f>IFERROR(VLOOKUP(A2504,Inventory!$A$5:$B$5011, 2, FALSE),0)</f>
        <v>0</v>
      </c>
      <c r="C2504" s="66">
        <f t="shared" si="159"/>
        <v>0</v>
      </c>
      <c r="D2504" s="67"/>
      <c r="E2504" s="66" t="str">
        <f t="shared" si="160"/>
        <v/>
      </c>
      <c r="F2504" s="67"/>
      <c r="G2504" s="38" t="e">
        <f t="shared" si="161"/>
        <v>#VALUE!</v>
      </c>
      <c r="H2504" s="39"/>
      <c r="I2504" s="21"/>
      <c r="J2504" s="21"/>
      <c r="L2504">
        <f>IF(SUM($B$3:B2503) + B2504 &gt; $J$25, IF(SUM($B$3:B2503) &lt; $J$25, $J$25 - SUM($B$3:B2503), 0), B2504)</f>
        <v>0</v>
      </c>
      <c r="M2504">
        <f t="shared" si="162"/>
        <v>0</v>
      </c>
    </row>
    <row r="2505" spans="1:13" x14ac:dyDescent="0.25">
      <c r="A2505" s="21">
        <v>2503</v>
      </c>
      <c r="B2505" s="37">
        <f>IFERROR(VLOOKUP(A2505,Inventory!$A$5:$B$5011, 2, FALSE),0)</f>
        <v>0</v>
      </c>
      <c r="C2505" s="66">
        <f t="shared" si="159"/>
        <v>0</v>
      </c>
      <c r="D2505" s="67"/>
      <c r="E2505" s="66" t="str">
        <f t="shared" si="160"/>
        <v/>
      </c>
      <c r="F2505" s="67"/>
      <c r="G2505" s="38" t="e">
        <f t="shared" si="161"/>
        <v>#VALUE!</v>
      </c>
      <c r="H2505" s="39"/>
      <c r="I2505" s="21"/>
      <c r="J2505" s="21"/>
      <c r="L2505">
        <f>IF(SUM($B$3:B2504) + B2505 &gt; $J$25, IF(SUM($B$3:B2504) &lt; $J$25, $J$25 - SUM($B$3:B2504), 0), B2505)</f>
        <v>0</v>
      </c>
      <c r="M2505">
        <f t="shared" si="162"/>
        <v>0</v>
      </c>
    </row>
    <row r="2506" spans="1:13" x14ac:dyDescent="0.25">
      <c r="A2506" s="21">
        <v>2504</v>
      </c>
      <c r="B2506" s="37">
        <f>IFERROR(VLOOKUP(A2506,Inventory!$A$5:$B$5011, 2, FALSE),0)</f>
        <v>0</v>
      </c>
      <c r="C2506" s="66">
        <f t="shared" si="159"/>
        <v>0</v>
      </c>
      <c r="D2506" s="67"/>
      <c r="E2506" s="66" t="str">
        <f t="shared" si="160"/>
        <v/>
      </c>
      <c r="F2506" s="67"/>
      <c r="G2506" s="38" t="e">
        <f t="shared" si="161"/>
        <v>#VALUE!</v>
      </c>
      <c r="H2506" s="39"/>
      <c r="I2506" s="21"/>
      <c r="J2506" s="21"/>
      <c r="L2506">
        <f>IF(SUM($B$3:B2505) + B2506 &gt; $J$25, IF(SUM($B$3:B2505) &lt; $J$25, $J$25 - SUM($B$3:B2505), 0), B2506)</f>
        <v>0</v>
      </c>
      <c r="M2506">
        <f t="shared" si="162"/>
        <v>0</v>
      </c>
    </row>
    <row r="2507" spans="1:13" x14ac:dyDescent="0.25">
      <c r="A2507" s="21">
        <v>2505</v>
      </c>
      <c r="B2507" s="37">
        <f>IFERROR(VLOOKUP(A2507,Inventory!$A$5:$B$5011, 2, FALSE),0)</f>
        <v>0</v>
      </c>
      <c r="C2507" s="66">
        <f t="shared" si="159"/>
        <v>0</v>
      </c>
      <c r="D2507" s="67"/>
      <c r="E2507" s="66" t="str">
        <f t="shared" si="160"/>
        <v/>
      </c>
      <c r="F2507" s="67"/>
      <c r="G2507" s="38" t="e">
        <f t="shared" si="161"/>
        <v>#VALUE!</v>
      </c>
      <c r="H2507" s="39"/>
      <c r="I2507" s="21"/>
      <c r="J2507" s="21"/>
      <c r="L2507">
        <f>IF(SUM($B$3:B2506) + B2507 &gt; $J$25, IF(SUM($B$3:B2506) &lt; $J$25, $J$25 - SUM($B$3:B2506), 0), B2507)</f>
        <v>0</v>
      </c>
      <c r="M2507">
        <f t="shared" si="162"/>
        <v>0</v>
      </c>
    </row>
    <row r="2508" spans="1:13" x14ac:dyDescent="0.25">
      <c r="A2508" s="21">
        <v>2506</v>
      </c>
      <c r="B2508" s="37">
        <f>IFERROR(VLOOKUP(A2508,Inventory!$A$5:$B$5011, 2, FALSE),0)</f>
        <v>0</v>
      </c>
      <c r="C2508" s="66">
        <f t="shared" si="159"/>
        <v>0</v>
      </c>
      <c r="D2508" s="67"/>
      <c r="E2508" s="66" t="str">
        <f t="shared" si="160"/>
        <v/>
      </c>
      <c r="F2508" s="67"/>
      <c r="G2508" s="38" t="e">
        <f t="shared" si="161"/>
        <v>#VALUE!</v>
      </c>
      <c r="H2508" s="39"/>
      <c r="I2508" s="21"/>
      <c r="J2508" s="21"/>
      <c r="L2508">
        <f>IF(SUM($B$3:B2507) + B2508 &gt; $J$25, IF(SUM($B$3:B2507) &lt; $J$25, $J$25 - SUM($B$3:B2507), 0), B2508)</f>
        <v>0</v>
      </c>
      <c r="M2508">
        <f t="shared" si="162"/>
        <v>0</v>
      </c>
    </row>
    <row r="2509" spans="1:13" x14ac:dyDescent="0.25">
      <c r="A2509" s="21">
        <v>2507</v>
      </c>
      <c r="B2509" s="37">
        <f>IFERROR(VLOOKUP(A2509,Inventory!$A$5:$B$5011, 2, FALSE),0)</f>
        <v>0</v>
      </c>
      <c r="C2509" s="66">
        <f t="shared" si="159"/>
        <v>0</v>
      </c>
      <c r="D2509" s="67"/>
      <c r="E2509" s="66" t="str">
        <f t="shared" si="160"/>
        <v/>
      </c>
      <c r="F2509" s="67"/>
      <c r="G2509" s="38" t="e">
        <f t="shared" si="161"/>
        <v>#VALUE!</v>
      </c>
      <c r="H2509" s="39"/>
      <c r="I2509" s="21"/>
      <c r="J2509" s="21"/>
      <c r="L2509">
        <f>IF(SUM($B$3:B2508) + B2509 &gt; $J$25, IF(SUM($B$3:B2508) &lt; $J$25, $J$25 - SUM($B$3:B2508), 0), B2509)</f>
        <v>0</v>
      </c>
      <c r="M2509">
        <f t="shared" si="162"/>
        <v>0</v>
      </c>
    </row>
    <row r="2510" spans="1:13" x14ac:dyDescent="0.25">
      <c r="A2510" s="21">
        <v>2508</v>
      </c>
      <c r="B2510" s="37">
        <f>IFERROR(VLOOKUP(A2510,Inventory!$A$5:$B$5011, 2, FALSE),0)</f>
        <v>0</v>
      </c>
      <c r="C2510" s="66">
        <f t="shared" si="159"/>
        <v>0</v>
      </c>
      <c r="D2510" s="67"/>
      <c r="E2510" s="66" t="str">
        <f t="shared" si="160"/>
        <v/>
      </c>
      <c r="F2510" s="67"/>
      <c r="G2510" s="38" t="e">
        <f t="shared" si="161"/>
        <v>#VALUE!</v>
      </c>
      <c r="H2510" s="39"/>
      <c r="I2510" s="21"/>
      <c r="J2510" s="21"/>
      <c r="L2510">
        <f>IF(SUM($B$3:B2509) + B2510 &gt; $J$25, IF(SUM($B$3:B2509) &lt; $J$25, $J$25 - SUM($B$3:B2509), 0), B2510)</f>
        <v>0</v>
      </c>
      <c r="M2510">
        <f t="shared" si="162"/>
        <v>0</v>
      </c>
    </row>
    <row r="2511" spans="1:13" x14ac:dyDescent="0.25">
      <c r="A2511" s="21">
        <v>2509</v>
      </c>
      <c r="B2511" s="37">
        <f>IFERROR(VLOOKUP(A2511,Inventory!$A$5:$B$5011, 2, FALSE),0)</f>
        <v>0</v>
      </c>
      <c r="C2511" s="66">
        <f t="shared" si="159"/>
        <v>0</v>
      </c>
      <c r="D2511" s="67"/>
      <c r="E2511" s="66" t="str">
        <f t="shared" si="160"/>
        <v/>
      </c>
      <c r="F2511" s="67"/>
      <c r="G2511" s="38" t="e">
        <f t="shared" si="161"/>
        <v>#VALUE!</v>
      </c>
      <c r="H2511" s="39"/>
      <c r="I2511" s="21"/>
      <c r="J2511" s="21"/>
      <c r="L2511">
        <f>IF(SUM($B$3:B2510) + B2511 &gt; $J$25, IF(SUM($B$3:B2510) &lt; $J$25, $J$25 - SUM($B$3:B2510), 0), B2511)</f>
        <v>0</v>
      </c>
      <c r="M2511">
        <f t="shared" si="162"/>
        <v>0</v>
      </c>
    </row>
    <row r="2512" spans="1:13" x14ac:dyDescent="0.25">
      <c r="A2512" s="21">
        <v>2510</v>
      </c>
      <c r="B2512" s="37">
        <f>IFERROR(VLOOKUP(A2512,Inventory!$A$5:$B$5011, 2, FALSE),0)</f>
        <v>0</v>
      </c>
      <c r="C2512" s="66">
        <f t="shared" si="159"/>
        <v>0</v>
      </c>
      <c r="D2512" s="67"/>
      <c r="E2512" s="66" t="str">
        <f t="shared" si="160"/>
        <v/>
      </c>
      <c r="F2512" s="67"/>
      <c r="G2512" s="38" t="e">
        <f t="shared" si="161"/>
        <v>#VALUE!</v>
      </c>
      <c r="H2512" s="39"/>
      <c r="I2512" s="21"/>
      <c r="J2512" s="21"/>
      <c r="L2512">
        <f>IF(SUM($B$3:B2511) + B2512 &gt; $J$25, IF(SUM($B$3:B2511) &lt; $J$25, $J$25 - SUM($B$3:B2511), 0), B2512)</f>
        <v>0</v>
      </c>
      <c r="M2512">
        <f t="shared" si="162"/>
        <v>0</v>
      </c>
    </row>
    <row r="2513" spans="1:13" x14ac:dyDescent="0.25">
      <c r="A2513" s="21">
        <v>2511</v>
      </c>
      <c r="B2513" s="37">
        <f>IFERROR(VLOOKUP(A2513,Inventory!$A$5:$B$5011, 2, FALSE),0)</f>
        <v>0</v>
      </c>
      <c r="C2513" s="66">
        <f t="shared" si="159"/>
        <v>0</v>
      </c>
      <c r="D2513" s="67"/>
      <c r="E2513" s="66" t="str">
        <f t="shared" si="160"/>
        <v/>
      </c>
      <c r="F2513" s="67"/>
      <c r="G2513" s="38" t="e">
        <f t="shared" si="161"/>
        <v>#VALUE!</v>
      </c>
      <c r="H2513" s="39"/>
      <c r="I2513" s="21"/>
      <c r="J2513" s="21"/>
      <c r="L2513">
        <f>IF(SUM($B$3:B2512) + B2513 &gt; $J$25, IF(SUM($B$3:B2512) &lt; $J$25, $J$25 - SUM($B$3:B2512), 0), B2513)</f>
        <v>0</v>
      </c>
      <c r="M2513">
        <f t="shared" si="162"/>
        <v>0</v>
      </c>
    </row>
    <row r="2514" spans="1:13" x14ac:dyDescent="0.25">
      <c r="A2514" s="21">
        <v>2512</v>
      </c>
      <c r="B2514" s="37">
        <f>IFERROR(VLOOKUP(A2514,Inventory!$A$5:$B$5011, 2, FALSE),0)</f>
        <v>0</v>
      </c>
      <c r="C2514" s="66">
        <f t="shared" si="159"/>
        <v>0</v>
      </c>
      <c r="D2514" s="67"/>
      <c r="E2514" s="66" t="str">
        <f t="shared" si="160"/>
        <v/>
      </c>
      <c r="F2514" s="67"/>
      <c r="G2514" s="38" t="e">
        <f t="shared" si="161"/>
        <v>#VALUE!</v>
      </c>
      <c r="H2514" s="39"/>
      <c r="I2514" s="21"/>
      <c r="J2514" s="21"/>
      <c r="L2514">
        <f>IF(SUM($B$3:B2513) + B2514 &gt; $J$25, IF(SUM($B$3:B2513) &lt; $J$25, $J$25 - SUM($B$3:B2513), 0), B2514)</f>
        <v>0</v>
      </c>
      <c r="M2514">
        <f t="shared" si="162"/>
        <v>0</v>
      </c>
    </row>
    <row r="2515" spans="1:13" x14ac:dyDescent="0.25">
      <c r="A2515" s="21">
        <v>2513</v>
      </c>
      <c r="B2515" s="37">
        <f>IFERROR(VLOOKUP(A2515,Inventory!$A$5:$B$5011, 2, FALSE),0)</f>
        <v>0</v>
      </c>
      <c r="C2515" s="66">
        <f t="shared" si="159"/>
        <v>0</v>
      </c>
      <c r="D2515" s="67"/>
      <c r="E2515" s="66" t="str">
        <f t="shared" si="160"/>
        <v/>
      </c>
      <c r="F2515" s="67"/>
      <c r="G2515" s="38" t="e">
        <f t="shared" si="161"/>
        <v>#VALUE!</v>
      </c>
      <c r="H2515" s="39"/>
      <c r="I2515" s="21"/>
      <c r="J2515" s="21"/>
      <c r="L2515">
        <f>IF(SUM($B$3:B2514) + B2515 &gt; $J$25, IF(SUM($B$3:B2514) &lt; $J$25, $J$25 - SUM($B$3:B2514), 0), B2515)</f>
        <v>0</v>
      </c>
      <c r="M2515">
        <f t="shared" si="162"/>
        <v>0</v>
      </c>
    </row>
    <row r="2516" spans="1:13" x14ac:dyDescent="0.25">
      <c r="A2516" s="21">
        <v>2514</v>
      </c>
      <c r="B2516" s="37">
        <f>IFERROR(VLOOKUP(A2516,Inventory!$A$5:$B$5011, 2, FALSE),0)</f>
        <v>0</v>
      </c>
      <c r="C2516" s="66">
        <f t="shared" si="159"/>
        <v>0</v>
      </c>
      <c r="D2516" s="67"/>
      <c r="E2516" s="66" t="str">
        <f t="shared" si="160"/>
        <v/>
      </c>
      <c r="F2516" s="67"/>
      <c r="G2516" s="38" t="e">
        <f t="shared" si="161"/>
        <v>#VALUE!</v>
      </c>
      <c r="H2516" s="39"/>
      <c r="I2516" s="21"/>
      <c r="J2516" s="21"/>
      <c r="L2516">
        <f>IF(SUM($B$3:B2515) + B2516 &gt; $J$25, IF(SUM($B$3:B2515) &lt; $J$25, $J$25 - SUM($B$3:B2515), 0), B2516)</f>
        <v>0</v>
      </c>
      <c r="M2516">
        <f t="shared" si="162"/>
        <v>0</v>
      </c>
    </row>
    <row r="2517" spans="1:13" x14ac:dyDescent="0.25">
      <c r="A2517" s="21">
        <v>2515</v>
      </c>
      <c r="B2517" s="37">
        <f>IFERROR(VLOOKUP(A2517,Inventory!$A$5:$B$5011, 2, FALSE),0)</f>
        <v>0</v>
      </c>
      <c r="C2517" s="66">
        <f t="shared" si="159"/>
        <v>0</v>
      </c>
      <c r="D2517" s="67"/>
      <c r="E2517" s="66" t="str">
        <f t="shared" si="160"/>
        <v/>
      </c>
      <c r="F2517" s="67"/>
      <c r="G2517" s="38" t="e">
        <f t="shared" si="161"/>
        <v>#VALUE!</v>
      </c>
      <c r="H2517" s="39"/>
      <c r="I2517" s="21"/>
      <c r="J2517" s="21"/>
      <c r="L2517">
        <f>IF(SUM($B$3:B2516) + B2517 &gt; $J$25, IF(SUM($B$3:B2516) &lt; $J$25, $J$25 - SUM($B$3:B2516), 0), B2517)</f>
        <v>0</v>
      </c>
      <c r="M2517">
        <f t="shared" si="162"/>
        <v>0</v>
      </c>
    </row>
    <row r="2518" spans="1:13" x14ac:dyDescent="0.25">
      <c r="A2518" s="21">
        <v>2516</v>
      </c>
      <c r="B2518" s="37">
        <f>IFERROR(VLOOKUP(A2518,Inventory!$A$5:$B$5011, 2, FALSE),0)</f>
        <v>0</v>
      </c>
      <c r="C2518" s="66">
        <f t="shared" si="159"/>
        <v>0</v>
      </c>
      <c r="D2518" s="67"/>
      <c r="E2518" s="66" t="str">
        <f t="shared" si="160"/>
        <v/>
      </c>
      <c r="F2518" s="67"/>
      <c r="G2518" s="38" t="e">
        <f t="shared" si="161"/>
        <v>#VALUE!</v>
      </c>
      <c r="H2518" s="39"/>
      <c r="I2518" s="21"/>
      <c r="J2518" s="21"/>
      <c r="L2518">
        <f>IF(SUM($B$3:B2517) + B2518 &gt; $J$25, IF(SUM($B$3:B2517) &lt; $J$25, $J$25 - SUM($B$3:B2517), 0), B2518)</f>
        <v>0</v>
      </c>
      <c r="M2518">
        <f t="shared" si="162"/>
        <v>0</v>
      </c>
    </row>
    <row r="2519" spans="1:13" x14ac:dyDescent="0.25">
      <c r="A2519" s="21">
        <v>2517</v>
      </c>
      <c r="B2519" s="37">
        <f>IFERROR(VLOOKUP(A2519,Inventory!$A$5:$B$5011, 2, FALSE),0)</f>
        <v>0</v>
      </c>
      <c r="C2519" s="66">
        <f t="shared" si="159"/>
        <v>0</v>
      </c>
      <c r="D2519" s="67"/>
      <c r="E2519" s="66" t="str">
        <f t="shared" si="160"/>
        <v/>
      </c>
      <c r="F2519" s="67"/>
      <c r="G2519" s="38" t="e">
        <f t="shared" si="161"/>
        <v>#VALUE!</v>
      </c>
      <c r="H2519" s="39"/>
      <c r="I2519" s="21"/>
      <c r="J2519" s="21"/>
      <c r="L2519">
        <f>IF(SUM($B$3:B2518) + B2519 &gt; $J$25, IF(SUM($B$3:B2518) &lt; $J$25, $J$25 - SUM($B$3:B2518), 0), B2519)</f>
        <v>0</v>
      </c>
      <c r="M2519">
        <f t="shared" si="162"/>
        <v>0</v>
      </c>
    </row>
    <row r="2520" spans="1:13" x14ac:dyDescent="0.25">
      <c r="A2520" s="21">
        <v>2518</v>
      </c>
      <c r="B2520" s="37">
        <f>IFERROR(VLOOKUP(A2520,Inventory!$A$5:$B$5011, 2, FALSE),0)</f>
        <v>0</v>
      </c>
      <c r="C2520" s="66">
        <f t="shared" si="159"/>
        <v>0</v>
      </c>
      <c r="D2520" s="67"/>
      <c r="E2520" s="66" t="str">
        <f t="shared" si="160"/>
        <v/>
      </c>
      <c r="F2520" s="67"/>
      <c r="G2520" s="38" t="e">
        <f t="shared" si="161"/>
        <v>#VALUE!</v>
      </c>
      <c r="H2520" s="39"/>
      <c r="I2520" s="21"/>
      <c r="J2520" s="21"/>
      <c r="L2520">
        <f>IF(SUM($B$3:B2519) + B2520 &gt; $J$25, IF(SUM($B$3:B2519) &lt; $J$25, $J$25 - SUM($B$3:B2519), 0), B2520)</f>
        <v>0</v>
      </c>
      <c r="M2520">
        <f t="shared" si="162"/>
        <v>0</v>
      </c>
    </row>
    <row r="2521" spans="1:13" x14ac:dyDescent="0.25">
      <c r="A2521" s="21">
        <v>2519</v>
      </c>
      <c r="B2521" s="37">
        <f>IFERROR(VLOOKUP(A2521,Inventory!$A$5:$B$5011, 2, FALSE),0)</f>
        <v>0</v>
      </c>
      <c r="C2521" s="66">
        <f t="shared" ref="C2521:C2584" si="163">IF(L2521&gt;0,B2521,0)</f>
        <v>0</v>
      </c>
      <c r="D2521" s="67"/>
      <c r="E2521" s="66" t="str">
        <f t="shared" ref="E2521:E2584" si="164">IF(AND(C2521&gt;=6,C2521&lt;10),1, IF(AND(C2521&gt;=10,C2521&lt;20),2,IF(C2521&gt;=20,4,"")))</f>
        <v/>
      </c>
      <c r="F2521" s="67"/>
      <c r="G2521" s="38" t="e">
        <f t="shared" ref="G2521:G2584" si="165">IF(ISBLANK(C2521),"",E2521*600)</f>
        <v>#VALUE!</v>
      </c>
      <c r="H2521" s="39"/>
      <c r="I2521" s="21"/>
      <c r="J2521" s="21"/>
      <c r="L2521">
        <f>IF(SUM($B$3:B2520) + B2521 &gt; $J$25, IF(SUM($B$3:B2520) &lt; $J$25, $J$25 - SUM($B$3:B2520), 0), B2521)</f>
        <v>0</v>
      </c>
      <c r="M2521">
        <f t="shared" si="162"/>
        <v>0</v>
      </c>
    </row>
    <row r="2522" spans="1:13" x14ac:dyDescent="0.25">
      <c r="A2522" s="21">
        <v>2520</v>
      </c>
      <c r="B2522" s="37">
        <f>IFERROR(VLOOKUP(A2522,Inventory!$A$5:$B$5011, 2, FALSE),0)</f>
        <v>0</v>
      </c>
      <c r="C2522" s="66">
        <f t="shared" si="163"/>
        <v>0</v>
      </c>
      <c r="D2522" s="67"/>
      <c r="E2522" s="66" t="str">
        <f t="shared" si="164"/>
        <v/>
      </c>
      <c r="F2522" s="67"/>
      <c r="G2522" s="38" t="e">
        <f t="shared" si="165"/>
        <v>#VALUE!</v>
      </c>
      <c r="H2522" s="39"/>
      <c r="I2522" s="21"/>
      <c r="J2522" s="21"/>
      <c r="L2522">
        <f>IF(SUM($B$3:B2521) + B2522 &gt; $J$25, IF(SUM($B$3:B2521) &lt; $J$25, $J$25 - SUM($B$3:B2521), 0), B2522)</f>
        <v>0</v>
      </c>
      <c r="M2522">
        <f t="shared" si="162"/>
        <v>0</v>
      </c>
    </row>
    <row r="2523" spans="1:13" x14ac:dyDescent="0.25">
      <c r="A2523" s="21">
        <v>2521</v>
      </c>
      <c r="B2523" s="37">
        <f>IFERROR(VLOOKUP(A2523,Inventory!$A$5:$B$5011, 2, FALSE),0)</f>
        <v>0</v>
      </c>
      <c r="C2523" s="66">
        <f t="shared" si="163"/>
        <v>0</v>
      </c>
      <c r="D2523" s="67"/>
      <c r="E2523" s="66" t="str">
        <f t="shared" si="164"/>
        <v/>
      </c>
      <c r="F2523" s="67"/>
      <c r="G2523" s="38" t="e">
        <f t="shared" si="165"/>
        <v>#VALUE!</v>
      </c>
      <c r="H2523" s="39"/>
      <c r="I2523" s="21"/>
      <c r="J2523" s="21"/>
      <c r="L2523">
        <f>IF(SUM($B$3:B2522) + B2523 &gt; $J$25, IF(SUM($B$3:B2522) &lt; $J$25, $J$25 - SUM($B$3:B2522), 0), B2523)</f>
        <v>0</v>
      </c>
      <c r="M2523">
        <f t="shared" si="162"/>
        <v>0</v>
      </c>
    </row>
    <row r="2524" spans="1:13" x14ac:dyDescent="0.25">
      <c r="A2524" s="21">
        <v>2522</v>
      </c>
      <c r="B2524" s="37">
        <f>IFERROR(VLOOKUP(A2524,Inventory!$A$5:$B$5011, 2, FALSE),0)</f>
        <v>0</v>
      </c>
      <c r="C2524" s="66">
        <f t="shared" si="163"/>
        <v>0</v>
      </c>
      <c r="D2524" s="67"/>
      <c r="E2524" s="66" t="str">
        <f t="shared" si="164"/>
        <v/>
      </c>
      <c r="F2524" s="67"/>
      <c r="G2524" s="38" t="e">
        <f t="shared" si="165"/>
        <v>#VALUE!</v>
      </c>
      <c r="H2524" s="39"/>
      <c r="I2524" s="21"/>
      <c r="J2524" s="21"/>
      <c r="L2524">
        <f>IF(SUM($B$3:B2523) + B2524 &gt; $J$25, IF(SUM($B$3:B2523) &lt; $J$25, $J$25 - SUM($B$3:B2523), 0), B2524)</f>
        <v>0</v>
      </c>
      <c r="M2524">
        <f t="shared" si="162"/>
        <v>0</v>
      </c>
    </row>
    <row r="2525" spans="1:13" x14ac:dyDescent="0.25">
      <c r="A2525" s="21">
        <v>2523</v>
      </c>
      <c r="B2525" s="37">
        <f>IFERROR(VLOOKUP(A2525,Inventory!$A$5:$B$5011, 2, FALSE),0)</f>
        <v>0</v>
      </c>
      <c r="C2525" s="66">
        <f t="shared" si="163"/>
        <v>0</v>
      </c>
      <c r="D2525" s="67"/>
      <c r="E2525" s="66" t="str">
        <f t="shared" si="164"/>
        <v/>
      </c>
      <c r="F2525" s="67"/>
      <c r="G2525" s="38" t="e">
        <f t="shared" si="165"/>
        <v>#VALUE!</v>
      </c>
      <c r="H2525" s="39"/>
      <c r="I2525" s="21"/>
      <c r="J2525" s="21"/>
      <c r="L2525">
        <f>IF(SUM($B$3:B2524) + B2525 &gt; $J$25, IF(SUM($B$3:B2524) &lt; $J$25, $J$25 - SUM($B$3:B2524), 0), B2525)</f>
        <v>0</v>
      </c>
      <c r="M2525">
        <f t="shared" si="162"/>
        <v>0</v>
      </c>
    </row>
    <row r="2526" spans="1:13" x14ac:dyDescent="0.25">
      <c r="A2526" s="21">
        <v>2524</v>
      </c>
      <c r="B2526" s="37">
        <f>IFERROR(VLOOKUP(A2526,Inventory!$A$5:$B$5011, 2, FALSE),0)</f>
        <v>0</v>
      </c>
      <c r="C2526" s="66">
        <f t="shared" si="163"/>
        <v>0</v>
      </c>
      <c r="D2526" s="67"/>
      <c r="E2526" s="66" t="str">
        <f t="shared" si="164"/>
        <v/>
      </c>
      <c r="F2526" s="67"/>
      <c r="G2526" s="38" t="e">
        <f t="shared" si="165"/>
        <v>#VALUE!</v>
      </c>
      <c r="H2526" s="39"/>
      <c r="I2526" s="21"/>
      <c r="J2526" s="21"/>
      <c r="L2526">
        <f>IF(SUM($B$3:B2525) + B2526 &gt; $J$25, IF(SUM($B$3:B2525) &lt; $J$25, $J$25 - SUM($B$3:B2525), 0), B2526)</f>
        <v>0</v>
      </c>
      <c r="M2526">
        <f t="shared" si="162"/>
        <v>0</v>
      </c>
    </row>
    <row r="2527" spans="1:13" x14ac:dyDescent="0.25">
      <c r="A2527" s="21">
        <v>2525</v>
      </c>
      <c r="B2527" s="37">
        <f>IFERROR(VLOOKUP(A2527,Inventory!$A$5:$B$5011, 2, FALSE),0)</f>
        <v>0</v>
      </c>
      <c r="C2527" s="66">
        <f t="shared" si="163"/>
        <v>0</v>
      </c>
      <c r="D2527" s="67"/>
      <c r="E2527" s="66" t="str">
        <f t="shared" si="164"/>
        <v/>
      </c>
      <c r="F2527" s="67"/>
      <c r="G2527" s="38" t="e">
        <f t="shared" si="165"/>
        <v>#VALUE!</v>
      </c>
      <c r="H2527" s="39"/>
      <c r="I2527" s="21"/>
      <c r="J2527" s="21"/>
      <c r="L2527">
        <f>IF(SUM($B$3:B2526) + B2527 &gt; $J$25, IF(SUM($B$3:B2526) &lt; $J$25, $J$25 - SUM($B$3:B2526), 0), B2527)</f>
        <v>0</v>
      </c>
      <c r="M2527">
        <f t="shared" si="162"/>
        <v>0</v>
      </c>
    </row>
    <row r="2528" spans="1:13" x14ac:dyDescent="0.25">
      <c r="A2528" s="21">
        <v>2526</v>
      </c>
      <c r="B2528" s="37">
        <f>IFERROR(VLOOKUP(A2528,Inventory!$A$5:$B$5011, 2, FALSE),0)</f>
        <v>0</v>
      </c>
      <c r="C2528" s="66">
        <f t="shared" si="163"/>
        <v>0</v>
      </c>
      <c r="D2528" s="67"/>
      <c r="E2528" s="66" t="str">
        <f t="shared" si="164"/>
        <v/>
      </c>
      <c r="F2528" s="67"/>
      <c r="G2528" s="38" t="e">
        <f t="shared" si="165"/>
        <v>#VALUE!</v>
      </c>
      <c r="H2528" s="39"/>
      <c r="I2528" s="21"/>
      <c r="J2528" s="21"/>
      <c r="L2528">
        <f>IF(SUM($B$3:B2527) + B2528 &gt; $J$25, IF(SUM($B$3:B2527) &lt; $J$25, $J$25 - SUM($B$3:B2527), 0), B2528)</f>
        <v>0</v>
      </c>
      <c r="M2528">
        <f t="shared" si="162"/>
        <v>0</v>
      </c>
    </row>
    <row r="2529" spans="1:13" x14ac:dyDescent="0.25">
      <c r="A2529" s="21">
        <v>2527</v>
      </c>
      <c r="B2529" s="37">
        <f>IFERROR(VLOOKUP(A2529,Inventory!$A$5:$B$5011, 2, FALSE),0)</f>
        <v>0</v>
      </c>
      <c r="C2529" s="66">
        <f t="shared" si="163"/>
        <v>0</v>
      </c>
      <c r="D2529" s="67"/>
      <c r="E2529" s="66" t="str">
        <f t="shared" si="164"/>
        <v/>
      </c>
      <c r="F2529" s="67"/>
      <c r="G2529" s="38" t="e">
        <f t="shared" si="165"/>
        <v>#VALUE!</v>
      </c>
      <c r="H2529" s="39"/>
      <c r="I2529" s="21"/>
      <c r="J2529" s="21"/>
      <c r="L2529">
        <f>IF(SUM($B$3:B2528) + B2529 &gt; $J$25, IF(SUM($B$3:B2528) &lt; $J$25, $J$25 - SUM($B$3:B2528), 0), B2529)</f>
        <v>0</v>
      </c>
      <c r="M2529">
        <f t="shared" si="162"/>
        <v>0</v>
      </c>
    </row>
    <row r="2530" spans="1:13" x14ac:dyDescent="0.25">
      <c r="A2530" s="21">
        <v>2528</v>
      </c>
      <c r="B2530" s="37">
        <f>IFERROR(VLOOKUP(A2530,Inventory!$A$5:$B$5011, 2, FALSE),0)</f>
        <v>0</v>
      </c>
      <c r="C2530" s="66">
        <f t="shared" si="163"/>
        <v>0</v>
      </c>
      <c r="D2530" s="67"/>
      <c r="E2530" s="66" t="str">
        <f t="shared" si="164"/>
        <v/>
      </c>
      <c r="F2530" s="67"/>
      <c r="G2530" s="38" t="e">
        <f t="shared" si="165"/>
        <v>#VALUE!</v>
      </c>
      <c r="H2530" s="39"/>
      <c r="I2530" s="21"/>
      <c r="J2530" s="21"/>
      <c r="L2530">
        <f>IF(SUM($B$3:B2529) + B2530 &gt; $J$25, IF(SUM($B$3:B2529) &lt; $J$25, $J$25 - SUM($B$3:B2529), 0), B2530)</f>
        <v>0</v>
      </c>
      <c r="M2530">
        <f t="shared" si="162"/>
        <v>0</v>
      </c>
    </row>
    <row r="2531" spans="1:13" x14ac:dyDescent="0.25">
      <c r="A2531" s="21">
        <v>2529</v>
      </c>
      <c r="B2531" s="37">
        <f>IFERROR(VLOOKUP(A2531,Inventory!$A$5:$B$5011, 2, FALSE),0)</f>
        <v>0</v>
      </c>
      <c r="C2531" s="66">
        <f t="shared" si="163"/>
        <v>0</v>
      </c>
      <c r="D2531" s="67"/>
      <c r="E2531" s="66" t="str">
        <f t="shared" si="164"/>
        <v/>
      </c>
      <c r="F2531" s="67"/>
      <c r="G2531" s="38" t="e">
        <f t="shared" si="165"/>
        <v>#VALUE!</v>
      </c>
      <c r="H2531" s="39"/>
      <c r="I2531" s="21"/>
      <c r="J2531" s="21"/>
      <c r="L2531">
        <f>IF(SUM($B$3:B2530) + B2531 &gt; $J$25, IF(SUM($B$3:B2530) &lt; $J$25, $J$25 - SUM($B$3:B2530), 0), B2531)</f>
        <v>0</v>
      </c>
      <c r="M2531">
        <f t="shared" si="162"/>
        <v>0</v>
      </c>
    </row>
    <row r="2532" spans="1:13" x14ac:dyDescent="0.25">
      <c r="A2532" s="21">
        <v>2530</v>
      </c>
      <c r="B2532" s="37">
        <f>IFERROR(VLOOKUP(A2532,Inventory!$A$5:$B$5011, 2, FALSE),0)</f>
        <v>0</v>
      </c>
      <c r="C2532" s="66">
        <f t="shared" si="163"/>
        <v>0</v>
      </c>
      <c r="D2532" s="67"/>
      <c r="E2532" s="66" t="str">
        <f t="shared" si="164"/>
        <v/>
      </c>
      <c r="F2532" s="67"/>
      <c r="G2532" s="38" t="e">
        <f t="shared" si="165"/>
        <v>#VALUE!</v>
      </c>
      <c r="H2532" s="39"/>
      <c r="I2532" s="21"/>
      <c r="J2532" s="21"/>
      <c r="L2532">
        <f>IF(SUM($B$3:B2531) + B2532 &gt; $J$25, IF(SUM($B$3:B2531) &lt; $J$25, $J$25 - SUM($B$3:B2531), 0), B2532)</f>
        <v>0</v>
      </c>
      <c r="M2532">
        <f t="shared" si="162"/>
        <v>0</v>
      </c>
    </row>
    <row r="2533" spans="1:13" x14ac:dyDescent="0.25">
      <c r="A2533" s="21">
        <v>2531</v>
      </c>
      <c r="B2533" s="37">
        <f>IFERROR(VLOOKUP(A2533,Inventory!$A$5:$B$5011, 2, FALSE),0)</f>
        <v>0</v>
      </c>
      <c r="C2533" s="66">
        <f t="shared" si="163"/>
        <v>0</v>
      </c>
      <c r="D2533" s="67"/>
      <c r="E2533" s="66" t="str">
        <f t="shared" si="164"/>
        <v/>
      </c>
      <c r="F2533" s="67"/>
      <c r="G2533" s="38" t="e">
        <f t="shared" si="165"/>
        <v>#VALUE!</v>
      </c>
      <c r="H2533" s="39"/>
      <c r="I2533" s="21"/>
      <c r="J2533" s="21"/>
      <c r="L2533">
        <f>IF(SUM($B$3:B2532) + B2533 &gt; $J$25, IF(SUM($B$3:B2532) &lt; $J$25, $J$25 - SUM($B$3:B2532), 0), B2533)</f>
        <v>0</v>
      </c>
      <c r="M2533">
        <f t="shared" si="162"/>
        <v>0</v>
      </c>
    </row>
    <row r="2534" spans="1:13" x14ac:dyDescent="0.25">
      <c r="A2534" s="21">
        <v>2532</v>
      </c>
      <c r="B2534" s="37">
        <f>IFERROR(VLOOKUP(A2534,Inventory!$A$5:$B$5011, 2, FALSE),0)</f>
        <v>0</v>
      </c>
      <c r="C2534" s="66">
        <f t="shared" si="163"/>
        <v>0</v>
      </c>
      <c r="D2534" s="67"/>
      <c r="E2534" s="66" t="str">
        <f t="shared" si="164"/>
        <v/>
      </c>
      <c r="F2534" s="67"/>
      <c r="G2534" s="38" t="e">
        <f t="shared" si="165"/>
        <v>#VALUE!</v>
      </c>
      <c r="H2534" s="39"/>
      <c r="I2534" s="21"/>
      <c r="J2534" s="21"/>
      <c r="L2534">
        <f>IF(SUM($B$3:B2533) + B2534 &gt; $J$25, IF(SUM($B$3:B2533) &lt; $J$25, $J$25 - SUM($B$3:B2533), 0), B2534)</f>
        <v>0</v>
      </c>
      <c r="M2534">
        <f t="shared" si="162"/>
        <v>0</v>
      </c>
    </row>
    <row r="2535" spans="1:13" x14ac:dyDescent="0.25">
      <c r="A2535" s="21">
        <v>2533</v>
      </c>
      <c r="B2535" s="37">
        <f>IFERROR(VLOOKUP(A2535,Inventory!$A$5:$B$5011, 2, FALSE),0)</f>
        <v>0</v>
      </c>
      <c r="C2535" s="66">
        <f t="shared" si="163"/>
        <v>0</v>
      </c>
      <c r="D2535" s="67"/>
      <c r="E2535" s="66" t="str">
        <f t="shared" si="164"/>
        <v/>
      </c>
      <c r="F2535" s="67"/>
      <c r="G2535" s="38" t="e">
        <f t="shared" si="165"/>
        <v>#VALUE!</v>
      </c>
      <c r="H2535" s="39"/>
      <c r="I2535" s="21"/>
      <c r="J2535" s="21"/>
      <c r="L2535">
        <f>IF(SUM($B$3:B2534) + B2535 &gt; $J$25, IF(SUM($B$3:B2534) &lt; $J$25, $J$25 - SUM($B$3:B2534), 0), B2535)</f>
        <v>0</v>
      </c>
      <c r="M2535">
        <f t="shared" si="162"/>
        <v>0</v>
      </c>
    </row>
    <row r="2536" spans="1:13" x14ac:dyDescent="0.25">
      <c r="A2536" s="21">
        <v>2534</v>
      </c>
      <c r="B2536" s="37">
        <f>IFERROR(VLOOKUP(A2536,Inventory!$A$5:$B$5011, 2, FALSE),0)</f>
        <v>0</v>
      </c>
      <c r="C2536" s="66">
        <f t="shared" si="163"/>
        <v>0</v>
      </c>
      <c r="D2536" s="67"/>
      <c r="E2536" s="66" t="str">
        <f t="shared" si="164"/>
        <v/>
      </c>
      <c r="F2536" s="67"/>
      <c r="G2536" s="38" t="e">
        <f t="shared" si="165"/>
        <v>#VALUE!</v>
      </c>
      <c r="H2536" s="39"/>
      <c r="I2536" s="21"/>
      <c r="J2536" s="21"/>
      <c r="L2536">
        <f>IF(SUM($B$3:B2535) + B2536 &gt; $J$25, IF(SUM($B$3:B2535) &lt; $J$25, $J$25 - SUM($B$3:B2535), 0), B2536)</f>
        <v>0</v>
      </c>
      <c r="M2536">
        <f t="shared" si="162"/>
        <v>0</v>
      </c>
    </row>
    <row r="2537" spans="1:13" x14ac:dyDescent="0.25">
      <c r="A2537" s="21">
        <v>2535</v>
      </c>
      <c r="B2537" s="37">
        <f>IFERROR(VLOOKUP(A2537,Inventory!$A$5:$B$5011, 2, FALSE),0)</f>
        <v>0</v>
      </c>
      <c r="C2537" s="66">
        <f t="shared" si="163"/>
        <v>0</v>
      </c>
      <c r="D2537" s="67"/>
      <c r="E2537" s="66" t="str">
        <f t="shared" si="164"/>
        <v/>
      </c>
      <c r="F2537" s="67"/>
      <c r="G2537" s="38" t="e">
        <f t="shared" si="165"/>
        <v>#VALUE!</v>
      </c>
      <c r="H2537" s="39"/>
      <c r="I2537" s="21"/>
      <c r="J2537" s="21"/>
      <c r="L2537">
        <f>IF(SUM($B$3:B2536) + B2537 &gt; $J$25, IF(SUM($B$3:B2536) &lt; $J$25, $J$25 - SUM($B$3:B2536), 0), B2537)</f>
        <v>0</v>
      </c>
      <c r="M2537">
        <f t="shared" si="162"/>
        <v>0</v>
      </c>
    </row>
    <row r="2538" spans="1:13" x14ac:dyDescent="0.25">
      <c r="A2538" s="21">
        <v>2536</v>
      </c>
      <c r="B2538" s="37">
        <f>IFERROR(VLOOKUP(A2538,Inventory!$A$5:$B$5011, 2, FALSE),0)</f>
        <v>0</v>
      </c>
      <c r="C2538" s="66">
        <f t="shared" si="163"/>
        <v>0</v>
      </c>
      <c r="D2538" s="67"/>
      <c r="E2538" s="66" t="str">
        <f t="shared" si="164"/>
        <v/>
      </c>
      <c r="F2538" s="67"/>
      <c r="G2538" s="38" t="e">
        <f t="shared" si="165"/>
        <v>#VALUE!</v>
      </c>
      <c r="H2538" s="39"/>
      <c r="I2538" s="21"/>
      <c r="J2538" s="21"/>
      <c r="L2538">
        <f>IF(SUM($B$3:B2537) + B2538 &gt; $J$25, IF(SUM($B$3:B2537) &lt; $J$25, $J$25 - SUM($B$3:B2537), 0), B2538)</f>
        <v>0</v>
      </c>
      <c r="M2538">
        <f t="shared" si="162"/>
        <v>0</v>
      </c>
    </row>
    <row r="2539" spans="1:13" x14ac:dyDescent="0.25">
      <c r="A2539" s="21">
        <v>2537</v>
      </c>
      <c r="B2539" s="37">
        <f>IFERROR(VLOOKUP(A2539,Inventory!$A$5:$B$5011, 2, FALSE),0)</f>
        <v>0</v>
      </c>
      <c r="C2539" s="66">
        <f t="shared" si="163"/>
        <v>0</v>
      </c>
      <c r="D2539" s="67"/>
      <c r="E2539" s="66" t="str">
        <f t="shared" si="164"/>
        <v/>
      </c>
      <c r="F2539" s="67"/>
      <c r="G2539" s="38" t="e">
        <f t="shared" si="165"/>
        <v>#VALUE!</v>
      </c>
      <c r="H2539" s="39"/>
      <c r="I2539" s="21"/>
      <c r="J2539" s="21"/>
      <c r="L2539">
        <f>IF(SUM($B$3:B2538) + B2539 &gt; $J$25, IF(SUM($B$3:B2538) &lt; $J$25, $J$25 - SUM($B$3:B2538), 0), B2539)</f>
        <v>0</v>
      </c>
      <c r="M2539">
        <f t="shared" si="162"/>
        <v>0</v>
      </c>
    </row>
    <row r="2540" spans="1:13" x14ac:dyDescent="0.25">
      <c r="A2540" s="21">
        <v>2538</v>
      </c>
      <c r="B2540" s="37">
        <f>IFERROR(VLOOKUP(A2540,Inventory!$A$5:$B$5011, 2, FALSE),0)</f>
        <v>0</v>
      </c>
      <c r="C2540" s="66">
        <f t="shared" si="163"/>
        <v>0</v>
      </c>
      <c r="D2540" s="67"/>
      <c r="E2540" s="66" t="str">
        <f t="shared" si="164"/>
        <v/>
      </c>
      <c r="F2540" s="67"/>
      <c r="G2540" s="38" t="e">
        <f t="shared" si="165"/>
        <v>#VALUE!</v>
      </c>
      <c r="H2540" s="39"/>
      <c r="I2540" s="21"/>
      <c r="J2540" s="21"/>
      <c r="L2540">
        <f>IF(SUM($B$3:B2539) + B2540 &gt; $J$25, IF(SUM($B$3:B2539) &lt; $J$25, $J$25 - SUM($B$3:B2539), 0), B2540)</f>
        <v>0</v>
      </c>
      <c r="M2540">
        <f t="shared" si="162"/>
        <v>0</v>
      </c>
    </row>
    <row r="2541" spans="1:13" x14ac:dyDescent="0.25">
      <c r="A2541" s="21">
        <v>2539</v>
      </c>
      <c r="B2541" s="37">
        <f>IFERROR(VLOOKUP(A2541,Inventory!$A$5:$B$5011, 2, FALSE),0)</f>
        <v>0</v>
      </c>
      <c r="C2541" s="66">
        <f t="shared" si="163"/>
        <v>0</v>
      </c>
      <c r="D2541" s="67"/>
      <c r="E2541" s="66" t="str">
        <f t="shared" si="164"/>
        <v/>
      </c>
      <c r="F2541" s="67"/>
      <c r="G2541" s="38" t="e">
        <f t="shared" si="165"/>
        <v>#VALUE!</v>
      </c>
      <c r="H2541" s="39"/>
      <c r="I2541" s="21"/>
      <c r="J2541" s="21"/>
      <c r="L2541">
        <f>IF(SUM($B$3:B2540) + B2541 &gt; $J$25, IF(SUM($B$3:B2540) &lt; $J$25, $J$25 - SUM($B$3:B2540), 0), B2541)</f>
        <v>0</v>
      </c>
      <c r="M2541">
        <f t="shared" si="162"/>
        <v>0</v>
      </c>
    </row>
    <row r="2542" spans="1:13" x14ac:dyDescent="0.25">
      <c r="A2542" s="21">
        <v>2540</v>
      </c>
      <c r="B2542" s="37">
        <f>IFERROR(VLOOKUP(A2542,Inventory!$A$5:$B$5011, 2, FALSE),0)</f>
        <v>0</v>
      </c>
      <c r="C2542" s="66">
        <f t="shared" si="163"/>
        <v>0</v>
      </c>
      <c r="D2542" s="67"/>
      <c r="E2542" s="66" t="str">
        <f t="shared" si="164"/>
        <v/>
      </c>
      <c r="F2542" s="67"/>
      <c r="G2542" s="38" t="e">
        <f t="shared" si="165"/>
        <v>#VALUE!</v>
      </c>
      <c r="H2542" s="39"/>
      <c r="I2542" s="21"/>
      <c r="J2542" s="21"/>
      <c r="L2542">
        <f>IF(SUM($B$3:B2541) + B2542 &gt; $J$25, IF(SUM($B$3:B2541) &lt; $J$25, $J$25 - SUM($B$3:B2541), 0), B2542)</f>
        <v>0</v>
      </c>
      <c r="M2542">
        <f t="shared" si="162"/>
        <v>0</v>
      </c>
    </row>
    <row r="2543" spans="1:13" x14ac:dyDescent="0.25">
      <c r="A2543" s="21">
        <v>2541</v>
      </c>
      <c r="B2543" s="37">
        <f>IFERROR(VLOOKUP(A2543,Inventory!$A$5:$B$5011, 2, FALSE),0)</f>
        <v>0</v>
      </c>
      <c r="C2543" s="66">
        <f t="shared" si="163"/>
        <v>0</v>
      </c>
      <c r="D2543" s="67"/>
      <c r="E2543" s="66" t="str">
        <f t="shared" si="164"/>
        <v/>
      </c>
      <c r="F2543" s="67"/>
      <c r="G2543" s="38" t="e">
        <f t="shared" si="165"/>
        <v>#VALUE!</v>
      </c>
      <c r="H2543" s="39"/>
      <c r="I2543" s="21"/>
      <c r="J2543" s="21"/>
      <c r="L2543">
        <f>IF(SUM($B$3:B2542) + B2543 &gt; $J$25, IF(SUM($B$3:B2542) &lt; $J$25, $J$25 - SUM($B$3:B2542), 0), B2543)</f>
        <v>0</v>
      </c>
      <c r="M2543">
        <f t="shared" si="162"/>
        <v>0</v>
      </c>
    </row>
    <row r="2544" spans="1:13" x14ac:dyDescent="0.25">
      <c r="A2544" s="21">
        <v>2542</v>
      </c>
      <c r="B2544" s="37">
        <f>IFERROR(VLOOKUP(A2544,Inventory!$A$5:$B$5011, 2, FALSE),0)</f>
        <v>0</v>
      </c>
      <c r="C2544" s="66">
        <f t="shared" si="163"/>
        <v>0</v>
      </c>
      <c r="D2544" s="67"/>
      <c r="E2544" s="66" t="str">
        <f t="shared" si="164"/>
        <v/>
      </c>
      <c r="F2544" s="67"/>
      <c r="G2544" s="38" t="e">
        <f t="shared" si="165"/>
        <v>#VALUE!</v>
      </c>
      <c r="H2544" s="39"/>
      <c r="I2544" s="21"/>
      <c r="J2544" s="21"/>
      <c r="L2544">
        <f>IF(SUM($B$3:B2543) + B2544 &gt; $J$25, IF(SUM($B$3:B2543) &lt; $J$25, $J$25 - SUM($B$3:B2543), 0), B2544)</f>
        <v>0</v>
      </c>
      <c r="M2544">
        <f t="shared" si="162"/>
        <v>0</v>
      </c>
    </row>
    <row r="2545" spans="1:13" x14ac:dyDescent="0.25">
      <c r="A2545" s="21">
        <v>2543</v>
      </c>
      <c r="B2545" s="37">
        <f>IFERROR(VLOOKUP(A2545,Inventory!$A$5:$B$5011, 2, FALSE),0)</f>
        <v>0</v>
      </c>
      <c r="C2545" s="66">
        <f t="shared" si="163"/>
        <v>0</v>
      </c>
      <c r="D2545" s="67"/>
      <c r="E2545" s="66" t="str">
        <f t="shared" si="164"/>
        <v/>
      </c>
      <c r="F2545" s="67"/>
      <c r="G2545" s="38" t="e">
        <f t="shared" si="165"/>
        <v>#VALUE!</v>
      </c>
      <c r="H2545" s="39"/>
      <c r="I2545" s="21"/>
      <c r="J2545" s="21"/>
      <c r="L2545">
        <f>IF(SUM($B$3:B2544) + B2545 &gt; $J$25, IF(SUM($B$3:B2544) &lt; $J$25, $J$25 - SUM($B$3:B2544), 0), B2545)</f>
        <v>0</v>
      </c>
      <c r="M2545">
        <f t="shared" si="162"/>
        <v>0</v>
      </c>
    </row>
    <row r="2546" spans="1:13" x14ac:dyDescent="0.25">
      <c r="A2546" s="21">
        <v>2544</v>
      </c>
      <c r="B2546" s="37">
        <f>IFERROR(VLOOKUP(A2546,Inventory!$A$5:$B$5011, 2, FALSE),0)</f>
        <v>0</v>
      </c>
      <c r="C2546" s="66">
        <f t="shared" si="163"/>
        <v>0</v>
      </c>
      <c r="D2546" s="67"/>
      <c r="E2546" s="66" t="str">
        <f t="shared" si="164"/>
        <v/>
      </c>
      <c r="F2546" s="67"/>
      <c r="G2546" s="38" t="e">
        <f t="shared" si="165"/>
        <v>#VALUE!</v>
      </c>
      <c r="H2546" s="39"/>
      <c r="I2546" s="21"/>
      <c r="J2546" s="21"/>
      <c r="L2546">
        <f>IF(SUM($B$3:B2545) + B2546 &gt; $J$25, IF(SUM($B$3:B2545) &lt; $J$25, $J$25 - SUM($B$3:B2545), 0), B2546)</f>
        <v>0</v>
      </c>
      <c r="M2546">
        <f t="shared" si="162"/>
        <v>0</v>
      </c>
    </row>
    <row r="2547" spans="1:13" x14ac:dyDescent="0.25">
      <c r="A2547" s="21">
        <v>2545</v>
      </c>
      <c r="B2547" s="37">
        <f>IFERROR(VLOOKUP(A2547,Inventory!$A$5:$B$5011, 2, FALSE),0)</f>
        <v>0</v>
      </c>
      <c r="C2547" s="66">
        <f t="shared" si="163"/>
        <v>0</v>
      </c>
      <c r="D2547" s="67"/>
      <c r="E2547" s="66" t="str">
        <f t="shared" si="164"/>
        <v/>
      </c>
      <c r="F2547" s="67"/>
      <c r="G2547" s="38" t="e">
        <f t="shared" si="165"/>
        <v>#VALUE!</v>
      </c>
      <c r="H2547" s="39"/>
      <c r="I2547" s="21"/>
      <c r="J2547" s="21"/>
      <c r="L2547">
        <f>IF(SUM($B$3:B2546) + B2547 &gt; $J$25, IF(SUM($B$3:B2546) &lt; $J$25, $J$25 - SUM($B$3:B2546), 0), B2547)</f>
        <v>0</v>
      </c>
      <c r="M2547">
        <f t="shared" si="162"/>
        <v>0</v>
      </c>
    </row>
    <row r="2548" spans="1:13" x14ac:dyDescent="0.25">
      <c r="A2548" s="21">
        <v>2546</v>
      </c>
      <c r="B2548" s="37">
        <f>IFERROR(VLOOKUP(A2548,Inventory!$A$5:$B$5011, 2, FALSE),0)</f>
        <v>0</v>
      </c>
      <c r="C2548" s="66">
        <f t="shared" si="163"/>
        <v>0</v>
      </c>
      <c r="D2548" s="67"/>
      <c r="E2548" s="66" t="str">
        <f t="shared" si="164"/>
        <v/>
      </c>
      <c r="F2548" s="67"/>
      <c r="G2548" s="38" t="e">
        <f t="shared" si="165"/>
        <v>#VALUE!</v>
      </c>
      <c r="H2548" s="39"/>
      <c r="I2548" s="21"/>
      <c r="J2548" s="21"/>
      <c r="L2548">
        <f>IF(SUM($B$3:B2547) + B2548 &gt; $J$25, IF(SUM($B$3:B2547) &lt; $J$25, $J$25 - SUM($B$3:B2547), 0), B2548)</f>
        <v>0</v>
      </c>
      <c r="M2548">
        <f t="shared" si="162"/>
        <v>0</v>
      </c>
    </row>
    <row r="2549" spans="1:13" x14ac:dyDescent="0.25">
      <c r="A2549" s="21">
        <v>2547</v>
      </c>
      <c r="B2549" s="37">
        <f>IFERROR(VLOOKUP(A2549,Inventory!$A$5:$B$5011, 2, FALSE),0)</f>
        <v>0</v>
      </c>
      <c r="C2549" s="66">
        <f t="shared" si="163"/>
        <v>0</v>
      </c>
      <c r="D2549" s="67"/>
      <c r="E2549" s="66" t="str">
        <f t="shared" si="164"/>
        <v/>
      </c>
      <c r="F2549" s="67"/>
      <c r="G2549" s="38" t="e">
        <f t="shared" si="165"/>
        <v>#VALUE!</v>
      </c>
      <c r="H2549" s="39"/>
      <c r="I2549" s="21"/>
      <c r="J2549" s="21"/>
      <c r="L2549">
        <f>IF(SUM($B$3:B2548) + B2549 &gt; $J$25, IF(SUM($B$3:B2548) &lt; $J$25, $J$25 - SUM($B$3:B2548), 0), B2549)</f>
        <v>0</v>
      </c>
      <c r="M2549">
        <f t="shared" si="162"/>
        <v>0</v>
      </c>
    </row>
    <row r="2550" spans="1:13" x14ac:dyDescent="0.25">
      <c r="A2550" s="21">
        <v>2548</v>
      </c>
      <c r="B2550" s="37">
        <f>IFERROR(VLOOKUP(A2550,Inventory!$A$5:$B$5011, 2, FALSE),0)</f>
        <v>0</v>
      </c>
      <c r="C2550" s="66">
        <f t="shared" si="163"/>
        <v>0</v>
      </c>
      <c r="D2550" s="67"/>
      <c r="E2550" s="66" t="str">
        <f t="shared" si="164"/>
        <v/>
      </c>
      <c r="F2550" s="67"/>
      <c r="G2550" s="38" t="e">
        <f t="shared" si="165"/>
        <v>#VALUE!</v>
      </c>
      <c r="H2550" s="39"/>
      <c r="I2550" s="21"/>
      <c r="J2550" s="21"/>
      <c r="L2550">
        <f>IF(SUM($B$3:B2549) + B2550 &gt; $J$25, IF(SUM($B$3:B2549) &lt; $J$25, $J$25 - SUM($B$3:B2549), 0), B2550)</f>
        <v>0</v>
      </c>
      <c r="M2550">
        <f t="shared" si="162"/>
        <v>0</v>
      </c>
    </row>
    <row r="2551" spans="1:13" x14ac:dyDescent="0.25">
      <c r="A2551" s="21">
        <v>2549</v>
      </c>
      <c r="B2551" s="37">
        <f>IFERROR(VLOOKUP(A2551,Inventory!$A$5:$B$5011, 2, FALSE),0)</f>
        <v>0</v>
      </c>
      <c r="C2551" s="66">
        <f t="shared" si="163"/>
        <v>0</v>
      </c>
      <c r="D2551" s="67"/>
      <c r="E2551" s="66" t="str">
        <f t="shared" si="164"/>
        <v/>
      </c>
      <c r="F2551" s="67"/>
      <c r="G2551" s="38" t="e">
        <f t="shared" si="165"/>
        <v>#VALUE!</v>
      </c>
      <c r="H2551" s="39"/>
      <c r="I2551" s="21"/>
      <c r="J2551" s="21"/>
      <c r="L2551">
        <f>IF(SUM($B$3:B2550) + B2551 &gt; $J$25, IF(SUM($B$3:B2550) &lt; $J$25, $J$25 - SUM($B$3:B2550), 0), B2551)</f>
        <v>0</v>
      </c>
      <c r="M2551">
        <f t="shared" si="162"/>
        <v>0</v>
      </c>
    </row>
    <row r="2552" spans="1:13" x14ac:dyDescent="0.25">
      <c r="A2552" s="21">
        <v>2550</v>
      </c>
      <c r="B2552" s="37">
        <f>IFERROR(VLOOKUP(A2552,Inventory!$A$5:$B$5011, 2, FALSE),0)</f>
        <v>0</v>
      </c>
      <c r="C2552" s="66">
        <f t="shared" si="163"/>
        <v>0</v>
      </c>
      <c r="D2552" s="67"/>
      <c r="E2552" s="66" t="str">
        <f t="shared" si="164"/>
        <v/>
      </c>
      <c r="F2552" s="67"/>
      <c r="G2552" s="38" t="e">
        <f t="shared" si="165"/>
        <v>#VALUE!</v>
      </c>
      <c r="H2552" s="39"/>
      <c r="I2552" s="21"/>
      <c r="J2552" s="21"/>
      <c r="L2552">
        <f>IF(SUM($B$3:B2551) + B2552 &gt; $J$25, IF(SUM($B$3:B2551) &lt; $J$25, $J$25 - SUM($B$3:B2551), 0), B2552)</f>
        <v>0</v>
      </c>
      <c r="M2552">
        <f t="shared" si="162"/>
        <v>0</v>
      </c>
    </row>
    <row r="2553" spans="1:13" x14ac:dyDescent="0.25">
      <c r="A2553" s="21">
        <v>2551</v>
      </c>
      <c r="B2553" s="37">
        <f>IFERROR(VLOOKUP(A2553,Inventory!$A$5:$B$5011, 2, FALSE),0)</f>
        <v>0</v>
      </c>
      <c r="C2553" s="66">
        <f t="shared" si="163"/>
        <v>0</v>
      </c>
      <c r="D2553" s="67"/>
      <c r="E2553" s="66" t="str">
        <f t="shared" si="164"/>
        <v/>
      </c>
      <c r="F2553" s="67"/>
      <c r="G2553" s="38" t="e">
        <f t="shared" si="165"/>
        <v>#VALUE!</v>
      </c>
      <c r="H2553" s="39"/>
      <c r="I2553" s="21"/>
      <c r="J2553" s="21"/>
      <c r="L2553">
        <f>IF(SUM($B$3:B2552) + B2553 &gt; $J$25, IF(SUM($B$3:B2552) &lt; $J$25, $J$25 - SUM($B$3:B2552), 0), B2553)</f>
        <v>0</v>
      </c>
      <c r="M2553">
        <f t="shared" si="162"/>
        <v>0</v>
      </c>
    </row>
    <row r="2554" spans="1:13" x14ac:dyDescent="0.25">
      <c r="A2554" s="21">
        <v>2552</v>
      </c>
      <c r="B2554" s="37">
        <f>IFERROR(VLOOKUP(A2554,Inventory!$A$5:$B$5011, 2, FALSE),0)</f>
        <v>0</v>
      </c>
      <c r="C2554" s="66">
        <f t="shared" si="163"/>
        <v>0</v>
      </c>
      <c r="D2554" s="67"/>
      <c r="E2554" s="66" t="str">
        <f t="shared" si="164"/>
        <v/>
      </c>
      <c r="F2554" s="67"/>
      <c r="G2554" s="38" t="e">
        <f t="shared" si="165"/>
        <v>#VALUE!</v>
      </c>
      <c r="H2554" s="39"/>
      <c r="I2554" s="21"/>
      <c r="J2554" s="21"/>
      <c r="L2554">
        <f>IF(SUM($B$3:B2553) + B2554 &gt; $J$25, IF(SUM($B$3:B2553) &lt; $J$25, $J$25 - SUM($B$3:B2553), 0), B2554)</f>
        <v>0</v>
      </c>
      <c r="M2554">
        <f t="shared" si="162"/>
        <v>0</v>
      </c>
    </row>
    <row r="2555" spans="1:13" x14ac:dyDescent="0.25">
      <c r="A2555" s="21">
        <v>2553</v>
      </c>
      <c r="B2555" s="37">
        <f>IFERROR(VLOOKUP(A2555,Inventory!$A$5:$B$5011, 2, FALSE),0)</f>
        <v>0</v>
      </c>
      <c r="C2555" s="66">
        <f t="shared" si="163"/>
        <v>0</v>
      </c>
      <c r="D2555" s="67"/>
      <c r="E2555" s="66" t="str">
        <f t="shared" si="164"/>
        <v/>
      </c>
      <c r="F2555" s="67"/>
      <c r="G2555" s="38" t="e">
        <f t="shared" si="165"/>
        <v>#VALUE!</v>
      </c>
      <c r="H2555" s="39"/>
      <c r="I2555" s="21"/>
      <c r="J2555" s="21"/>
      <c r="L2555">
        <f>IF(SUM($B$3:B2554) + B2555 &gt; $J$25, IF(SUM($B$3:B2554) &lt; $J$25, $J$25 - SUM($B$3:B2554), 0), B2555)</f>
        <v>0</v>
      </c>
      <c r="M2555">
        <f t="shared" si="162"/>
        <v>0</v>
      </c>
    </row>
    <row r="2556" spans="1:13" x14ac:dyDescent="0.25">
      <c r="A2556" s="21">
        <v>2554</v>
      </c>
      <c r="B2556" s="37">
        <f>IFERROR(VLOOKUP(A2556,Inventory!$A$5:$B$5011, 2, FALSE),0)</f>
        <v>0</v>
      </c>
      <c r="C2556" s="66">
        <f t="shared" si="163"/>
        <v>0</v>
      </c>
      <c r="D2556" s="67"/>
      <c r="E2556" s="66" t="str">
        <f t="shared" si="164"/>
        <v/>
      </c>
      <c r="F2556" s="67"/>
      <c r="G2556" s="38" t="e">
        <f t="shared" si="165"/>
        <v>#VALUE!</v>
      </c>
      <c r="H2556" s="39"/>
      <c r="I2556" s="21"/>
      <c r="J2556" s="21"/>
      <c r="L2556">
        <f>IF(SUM($B$3:B2555) + B2556 &gt; $J$25, IF(SUM($B$3:B2555) &lt; $J$25, $J$25 - SUM($B$3:B2555), 0), B2556)</f>
        <v>0</v>
      </c>
      <c r="M2556">
        <f t="shared" si="162"/>
        <v>0</v>
      </c>
    </row>
    <row r="2557" spans="1:13" x14ac:dyDescent="0.25">
      <c r="A2557" s="21">
        <v>2555</v>
      </c>
      <c r="B2557" s="37">
        <f>IFERROR(VLOOKUP(A2557,Inventory!$A$5:$B$5011, 2, FALSE),0)</f>
        <v>0</v>
      </c>
      <c r="C2557" s="66">
        <f t="shared" si="163"/>
        <v>0</v>
      </c>
      <c r="D2557" s="67"/>
      <c r="E2557" s="66" t="str">
        <f t="shared" si="164"/>
        <v/>
      </c>
      <c r="F2557" s="67"/>
      <c r="G2557" s="38" t="e">
        <f t="shared" si="165"/>
        <v>#VALUE!</v>
      </c>
      <c r="H2557" s="39"/>
      <c r="I2557" s="21"/>
      <c r="J2557" s="21"/>
      <c r="L2557">
        <f>IF(SUM($B$3:B2556) + B2557 &gt; $J$25, IF(SUM($B$3:B2556) &lt; $J$25, $J$25 - SUM($B$3:B2556), 0), B2557)</f>
        <v>0</v>
      </c>
      <c r="M2557">
        <f t="shared" si="162"/>
        <v>0</v>
      </c>
    </row>
    <row r="2558" spans="1:13" x14ac:dyDescent="0.25">
      <c r="A2558" s="21">
        <v>2556</v>
      </c>
      <c r="B2558" s="37">
        <f>IFERROR(VLOOKUP(A2558,Inventory!$A$5:$B$5011, 2, FALSE),0)</f>
        <v>0</v>
      </c>
      <c r="C2558" s="66">
        <f t="shared" si="163"/>
        <v>0</v>
      </c>
      <c r="D2558" s="67"/>
      <c r="E2558" s="66" t="str">
        <f t="shared" si="164"/>
        <v/>
      </c>
      <c r="F2558" s="67"/>
      <c r="G2558" s="38" t="e">
        <f t="shared" si="165"/>
        <v>#VALUE!</v>
      </c>
      <c r="H2558" s="39"/>
      <c r="I2558" s="21"/>
      <c r="J2558" s="21"/>
      <c r="L2558">
        <f>IF(SUM($B$3:B2557) + B2558 &gt; $J$25, IF(SUM($B$3:B2557) &lt; $J$25, $J$25 - SUM($B$3:B2557), 0), B2558)</f>
        <v>0</v>
      </c>
      <c r="M2558">
        <f t="shared" si="162"/>
        <v>0</v>
      </c>
    </row>
    <row r="2559" spans="1:13" x14ac:dyDescent="0.25">
      <c r="A2559" s="21">
        <v>2557</v>
      </c>
      <c r="B2559" s="37">
        <f>IFERROR(VLOOKUP(A2559,Inventory!$A$5:$B$5011, 2, FALSE),0)</f>
        <v>0</v>
      </c>
      <c r="C2559" s="66">
        <f t="shared" si="163"/>
        <v>0</v>
      </c>
      <c r="D2559" s="67"/>
      <c r="E2559" s="66" t="str">
        <f t="shared" si="164"/>
        <v/>
      </c>
      <c r="F2559" s="67"/>
      <c r="G2559" s="38" t="e">
        <f t="shared" si="165"/>
        <v>#VALUE!</v>
      </c>
      <c r="H2559" s="39"/>
      <c r="I2559" s="21"/>
      <c r="J2559" s="21"/>
      <c r="L2559">
        <f>IF(SUM($B$3:B2558) + B2559 &gt; $J$25, IF(SUM($B$3:B2558) &lt; $J$25, $J$25 - SUM($B$3:B2558), 0), B2559)</f>
        <v>0</v>
      </c>
      <c r="M2559">
        <f t="shared" si="162"/>
        <v>0</v>
      </c>
    </row>
    <row r="2560" spans="1:13" x14ac:dyDescent="0.25">
      <c r="A2560" s="21">
        <v>2558</v>
      </c>
      <c r="B2560" s="37">
        <f>IFERROR(VLOOKUP(A2560,Inventory!$A$5:$B$5011, 2, FALSE),0)</f>
        <v>0</v>
      </c>
      <c r="C2560" s="66">
        <f t="shared" si="163"/>
        <v>0</v>
      </c>
      <c r="D2560" s="67"/>
      <c r="E2560" s="66" t="str">
        <f t="shared" si="164"/>
        <v/>
      </c>
      <c r="F2560" s="67"/>
      <c r="G2560" s="38" t="e">
        <f t="shared" si="165"/>
        <v>#VALUE!</v>
      </c>
      <c r="H2560" s="39"/>
      <c r="I2560" s="21"/>
      <c r="J2560" s="21"/>
      <c r="L2560">
        <f>IF(SUM($B$3:B2559) + B2560 &gt; $J$25, IF(SUM($B$3:B2559) &lt; $J$25, $J$25 - SUM($B$3:B2559), 0), B2560)</f>
        <v>0</v>
      </c>
      <c r="M2560">
        <f t="shared" si="162"/>
        <v>0</v>
      </c>
    </row>
    <row r="2561" spans="1:13" x14ac:dyDescent="0.25">
      <c r="A2561" s="21">
        <v>2559</v>
      </c>
      <c r="B2561" s="37">
        <f>IFERROR(VLOOKUP(A2561,Inventory!$A$5:$B$5011, 2, FALSE),0)</f>
        <v>0</v>
      </c>
      <c r="C2561" s="66">
        <f t="shared" si="163"/>
        <v>0</v>
      </c>
      <c r="D2561" s="67"/>
      <c r="E2561" s="66" t="str">
        <f t="shared" si="164"/>
        <v/>
      </c>
      <c r="F2561" s="67"/>
      <c r="G2561" s="38" t="e">
        <f t="shared" si="165"/>
        <v>#VALUE!</v>
      </c>
      <c r="H2561" s="39"/>
      <c r="I2561" s="21"/>
      <c r="J2561" s="21"/>
      <c r="L2561">
        <f>IF(SUM($B$3:B2560) + B2561 &gt; $J$25, IF(SUM($B$3:B2560) &lt; $J$25, $J$25 - SUM($B$3:B2560), 0), B2561)</f>
        <v>0</v>
      </c>
      <c r="M2561">
        <f t="shared" si="162"/>
        <v>0</v>
      </c>
    </row>
    <row r="2562" spans="1:13" x14ac:dyDescent="0.25">
      <c r="A2562" s="21">
        <v>2560</v>
      </c>
      <c r="B2562" s="37">
        <f>IFERROR(VLOOKUP(A2562,Inventory!$A$5:$B$5011, 2, FALSE),0)</f>
        <v>0</v>
      </c>
      <c r="C2562" s="66">
        <f t="shared" si="163"/>
        <v>0</v>
      </c>
      <c r="D2562" s="67"/>
      <c r="E2562" s="66" t="str">
        <f t="shared" si="164"/>
        <v/>
      </c>
      <c r="F2562" s="67"/>
      <c r="G2562" s="38" t="e">
        <f t="shared" si="165"/>
        <v>#VALUE!</v>
      </c>
      <c r="H2562" s="39"/>
      <c r="I2562" s="21"/>
      <c r="J2562" s="21"/>
      <c r="L2562">
        <f>IF(SUM($B$3:B2561) + B2562 &gt; $J$25, IF(SUM($B$3:B2561) &lt; $J$25, $J$25 - SUM($B$3:B2561), 0), B2562)</f>
        <v>0</v>
      </c>
      <c r="M2562">
        <f t="shared" si="162"/>
        <v>0</v>
      </c>
    </row>
    <row r="2563" spans="1:13" x14ac:dyDescent="0.25">
      <c r="A2563" s="21">
        <v>2561</v>
      </c>
      <c r="B2563" s="37">
        <f>IFERROR(VLOOKUP(A2563,Inventory!$A$5:$B$5011, 2, FALSE),0)</f>
        <v>0</v>
      </c>
      <c r="C2563" s="66">
        <f t="shared" si="163"/>
        <v>0</v>
      </c>
      <c r="D2563" s="67"/>
      <c r="E2563" s="66" t="str">
        <f t="shared" si="164"/>
        <v/>
      </c>
      <c r="F2563" s="67"/>
      <c r="G2563" s="38" t="e">
        <f t="shared" si="165"/>
        <v>#VALUE!</v>
      </c>
      <c r="H2563" s="39"/>
      <c r="I2563" s="21"/>
      <c r="J2563" s="21"/>
      <c r="L2563">
        <f>IF(SUM($B$3:B2562) + B2563 &gt; $J$25, IF(SUM($B$3:B2562) &lt; $J$25, $J$25 - SUM($B$3:B2562), 0), B2563)</f>
        <v>0</v>
      </c>
      <c r="M2563">
        <f t="shared" si="162"/>
        <v>0</v>
      </c>
    </row>
    <row r="2564" spans="1:13" x14ac:dyDescent="0.25">
      <c r="A2564" s="21">
        <v>2562</v>
      </c>
      <c r="B2564" s="37">
        <f>IFERROR(VLOOKUP(A2564,Inventory!$A$5:$B$5011, 2, FALSE),0)</f>
        <v>0</v>
      </c>
      <c r="C2564" s="66">
        <f t="shared" si="163"/>
        <v>0</v>
      </c>
      <c r="D2564" s="67"/>
      <c r="E2564" s="66" t="str">
        <f t="shared" si="164"/>
        <v/>
      </c>
      <c r="F2564" s="67"/>
      <c r="G2564" s="38" t="e">
        <f t="shared" si="165"/>
        <v>#VALUE!</v>
      </c>
      <c r="H2564" s="39"/>
      <c r="I2564" s="21"/>
      <c r="J2564" s="21"/>
      <c r="L2564">
        <f>IF(SUM($B$3:B2563) + B2564 &gt; $J$25, IF(SUM($B$3:B2563) &lt; $J$25, $J$25 - SUM($B$3:B2563), 0), B2564)</f>
        <v>0</v>
      </c>
      <c r="M2564">
        <f t="shared" si="162"/>
        <v>0</v>
      </c>
    </row>
    <row r="2565" spans="1:13" x14ac:dyDescent="0.25">
      <c r="A2565" s="21">
        <v>2563</v>
      </c>
      <c r="B2565" s="37">
        <f>IFERROR(VLOOKUP(A2565,Inventory!$A$5:$B$5011, 2, FALSE),0)</f>
        <v>0</v>
      </c>
      <c r="C2565" s="66">
        <f t="shared" si="163"/>
        <v>0</v>
      </c>
      <c r="D2565" s="67"/>
      <c r="E2565" s="66" t="str">
        <f t="shared" si="164"/>
        <v/>
      </c>
      <c r="F2565" s="67"/>
      <c r="G2565" s="38" t="e">
        <f t="shared" si="165"/>
        <v>#VALUE!</v>
      </c>
      <c r="H2565" s="39"/>
      <c r="I2565" s="21"/>
      <c r="J2565" s="21"/>
      <c r="L2565">
        <f>IF(SUM($B$3:B2564) + B2565 &gt; $J$25, IF(SUM($B$3:B2564) &lt; $J$25, $J$25 - SUM($B$3:B2564), 0), B2565)</f>
        <v>0</v>
      </c>
      <c r="M2565">
        <f t="shared" ref="M2565:M2628" si="166">IF(L2564&gt;=$J$25,L2565,(L2565+L2564))</f>
        <v>0</v>
      </c>
    </row>
    <row r="2566" spans="1:13" x14ac:dyDescent="0.25">
      <c r="A2566" s="21">
        <v>2564</v>
      </c>
      <c r="B2566" s="37">
        <f>IFERROR(VLOOKUP(A2566,Inventory!$A$5:$B$5011, 2, FALSE),0)</f>
        <v>0</v>
      </c>
      <c r="C2566" s="66">
        <f t="shared" si="163"/>
        <v>0</v>
      </c>
      <c r="D2566" s="67"/>
      <c r="E2566" s="66" t="str">
        <f t="shared" si="164"/>
        <v/>
      </c>
      <c r="F2566" s="67"/>
      <c r="G2566" s="38" t="e">
        <f t="shared" si="165"/>
        <v>#VALUE!</v>
      </c>
      <c r="H2566" s="39"/>
      <c r="I2566" s="21"/>
      <c r="J2566" s="21"/>
      <c r="L2566">
        <f>IF(SUM($B$3:B2565) + B2566 &gt; $J$25, IF(SUM($B$3:B2565) &lt; $J$25, $J$25 - SUM($B$3:B2565), 0), B2566)</f>
        <v>0</v>
      </c>
      <c r="M2566">
        <f t="shared" si="166"/>
        <v>0</v>
      </c>
    </row>
    <row r="2567" spans="1:13" x14ac:dyDescent="0.25">
      <c r="A2567" s="21">
        <v>2565</v>
      </c>
      <c r="B2567" s="37">
        <f>IFERROR(VLOOKUP(A2567,Inventory!$A$5:$B$5011, 2, FALSE),0)</f>
        <v>0</v>
      </c>
      <c r="C2567" s="66">
        <f t="shared" si="163"/>
        <v>0</v>
      </c>
      <c r="D2567" s="67"/>
      <c r="E2567" s="66" t="str">
        <f t="shared" si="164"/>
        <v/>
      </c>
      <c r="F2567" s="67"/>
      <c r="G2567" s="38" t="e">
        <f t="shared" si="165"/>
        <v>#VALUE!</v>
      </c>
      <c r="H2567" s="39"/>
      <c r="I2567" s="21"/>
      <c r="J2567" s="21"/>
      <c r="L2567">
        <f>IF(SUM($B$3:B2566) + B2567 &gt; $J$25, IF(SUM($B$3:B2566) &lt; $J$25, $J$25 - SUM($B$3:B2566), 0), B2567)</f>
        <v>0</v>
      </c>
      <c r="M2567">
        <f t="shared" si="166"/>
        <v>0</v>
      </c>
    </row>
    <row r="2568" spans="1:13" x14ac:dyDescent="0.25">
      <c r="A2568" s="21">
        <v>2566</v>
      </c>
      <c r="B2568" s="37">
        <f>IFERROR(VLOOKUP(A2568,Inventory!$A$5:$B$5011, 2, FALSE),0)</f>
        <v>0</v>
      </c>
      <c r="C2568" s="66">
        <f t="shared" si="163"/>
        <v>0</v>
      </c>
      <c r="D2568" s="67"/>
      <c r="E2568" s="66" t="str">
        <f t="shared" si="164"/>
        <v/>
      </c>
      <c r="F2568" s="67"/>
      <c r="G2568" s="38" t="e">
        <f t="shared" si="165"/>
        <v>#VALUE!</v>
      </c>
      <c r="H2568" s="39"/>
      <c r="I2568" s="21"/>
      <c r="J2568" s="21"/>
      <c r="L2568">
        <f>IF(SUM($B$3:B2567) + B2568 &gt; $J$25, IF(SUM($B$3:B2567) &lt; $J$25, $J$25 - SUM($B$3:B2567), 0), B2568)</f>
        <v>0</v>
      </c>
      <c r="M2568">
        <f t="shared" si="166"/>
        <v>0</v>
      </c>
    </row>
    <row r="2569" spans="1:13" x14ac:dyDescent="0.25">
      <c r="A2569" s="21">
        <v>2567</v>
      </c>
      <c r="B2569" s="37">
        <f>IFERROR(VLOOKUP(A2569,Inventory!$A$5:$B$5011, 2, FALSE),0)</f>
        <v>0</v>
      </c>
      <c r="C2569" s="66">
        <f t="shared" si="163"/>
        <v>0</v>
      </c>
      <c r="D2569" s="67"/>
      <c r="E2569" s="66" t="str">
        <f t="shared" si="164"/>
        <v/>
      </c>
      <c r="F2569" s="67"/>
      <c r="G2569" s="38" t="e">
        <f t="shared" si="165"/>
        <v>#VALUE!</v>
      </c>
      <c r="H2569" s="39"/>
      <c r="I2569" s="21"/>
      <c r="J2569" s="21"/>
      <c r="L2569">
        <f>IF(SUM($B$3:B2568) + B2569 &gt; $J$25, IF(SUM($B$3:B2568) &lt; $J$25, $J$25 - SUM($B$3:B2568), 0), B2569)</f>
        <v>0</v>
      </c>
      <c r="M2569">
        <f t="shared" si="166"/>
        <v>0</v>
      </c>
    </row>
    <row r="2570" spans="1:13" x14ac:dyDescent="0.25">
      <c r="A2570" s="21">
        <v>2568</v>
      </c>
      <c r="B2570" s="37">
        <f>IFERROR(VLOOKUP(A2570,Inventory!$A$5:$B$5011, 2, FALSE),0)</f>
        <v>0</v>
      </c>
      <c r="C2570" s="66">
        <f t="shared" si="163"/>
        <v>0</v>
      </c>
      <c r="D2570" s="67"/>
      <c r="E2570" s="66" t="str">
        <f t="shared" si="164"/>
        <v/>
      </c>
      <c r="F2570" s="67"/>
      <c r="G2570" s="38" t="e">
        <f t="shared" si="165"/>
        <v>#VALUE!</v>
      </c>
      <c r="H2570" s="39"/>
      <c r="I2570" s="21"/>
      <c r="J2570" s="21"/>
      <c r="L2570">
        <f>IF(SUM($B$3:B2569) + B2570 &gt; $J$25, IF(SUM($B$3:B2569) &lt; $J$25, $J$25 - SUM($B$3:B2569), 0), B2570)</f>
        <v>0</v>
      </c>
      <c r="M2570">
        <f t="shared" si="166"/>
        <v>0</v>
      </c>
    </row>
    <row r="2571" spans="1:13" x14ac:dyDescent="0.25">
      <c r="A2571" s="21">
        <v>2569</v>
      </c>
      <c r="B2571" s="37">
        <f>IFERROR(VLOOKUP(A2571,Inventory!$A$5:$B$5011, 2, FALSE),0)</f>
        <v>0</v>
      </c>
      <c r="C2571" s="66">
        <f t="shared" si="163"/>
        <v>0</v>
      </c>
      <c r="D2571" s="67"/>
      <c r="E2571" s="66" t="str">
        <f t="shared" si="164"/>
        <v/>
      </c>
      <c r="F2571" s="67"/>
      <c r="G2571" s="38" t="e">
        <f t="shared" si="165"/>
        <v>#VALUE!</v>
      </c>
      <c r="H2571" s="39"/>
      <c r="I2571" s="21"/>
      <c r="J2571" s="21"/>
      <c r="L2571">
        <f>IF(SUM($B$3:B2570) + B2571 &gt; $J$25, IF(SUM($B$3:B2570) &lt; $J$25, $J$25 - SUM($B$3:B2570), 0), B2571)</f>
        <v>0</v>
      </c>
      <c r="M2571">
        <f t="shared" si="166"/>
        <v>0</v>
      </c>
    </row>
    <row r="2572" spans="1:13" x14ac:dyDescent="0.25">
      <c r="A2572" s="21">
        <v>2570</v>
      </c>
      <c r="B2572" s="37">
        <f>IFERROR(VLOOKUP(A2572,Inventory!$A$5:$B$5011, 2, FALSE),0)</f>
        <v>0</v>
      </c>
      <c r="C2572" s="66">
        <f t="shared" si="163"/>
        <v>0</v>
      </c>
      <c r="D2572" s="67"/>
      <c r="E2572" s="66" t="str">
        <f t="shared" si="164"/>
        <v/>
      </c>
      <c r="F2572" s="67"/>
      <c r="G2572" s="38" t="e">
        <f t="shared" si="165"/>
        <v>#VALUE!</v>
      </c>
      <c r="H2572" s="39"/>
      <c r="I2572" s="21"/>
      <c r="J2572" s="21"/>
      <c r="L2572">
        <f>IF(SUM($B$3:B2571) + B2572 &gt; $J$25, IF(SUM($B$3:B2571) &lt; $J$25, $J$25 - SUM($B$3:B2571), 0), B2572)</f>
        <v>0</v>
      </c>
      <c r="M2572">
        <f t="shared" si="166"/>
        <v>0</v>
      </c>
    </row>
    <row r="2573" spans="1:13" x14ac:dyDescent="0.25">
      <c r="A2573" s="21">
        <v>2571</v>
      </c>
      <c r="B2573" s="37">
        <f>IFERROR(VLOOKUP(A2573,Inventory!$A$5:$B$5011, 2, FALSE),0)</f>
        <v>0</v>
      </c>
      <c r="C2573" s="66">
        <f t="shared" si="163"/>
        <v>0</v>
      </c>
      <c r="D2573" s="67"/>
      <c r="E2573" s="66" t="str">
        <f t="shared" si="164"/>
        <v/>
      </c>
      <c r="F2573" s="67"/>
      <c r="G2573" s="38" t="e">
        <f t="shared" si="165"/>
        <v>#VALUE!</v>
      </c>
      <c r="H2573" s="39"/>
      <c r="I2573" s="21"/>
      <c r="J2573" s="21"/>
      <c r="L2573">
        <f>IF(SUM($B$3:B2572) + B2573 &gt; $J$25, IF(SUM($B$3:B2572) &lt; $J$25, $J$25 - SUM($B$3:B2572), 0), B2573)</f>
        <v>0</v>
      </c>
      <c r="M2573">
        <f t="shared" si="166"/>
        <v>0</v>
      </c>
    </row>
    <row r="2574" spans="1:13" x14ac:dyDescent="0.25">
      <c r="A2574" s="21">
        <v>2572</v>
      </c>
      <c r="B2574" s="37">
        <f>IFERROR(VLOOKUP(A2574,Inventory!$A$5:$B$5011, 2, FALSE),0)</f>
        <v>0</v>
      </c>
      <c r="C2574" s="66">
        <f t="shared" si="163"/>
        <v>0</v>
      </c>
      <c r="D2574" s="67"/>
      <c r="E2574" s="66" t="str">
        <f t="shared" si="164"/>
        <v/>
      </c>
      <c r="F2574" s="67"/>
      <c r="G2574" s="38" t="e">
        <f t="shared" si="165"/>
        <v>#VALUE!</v>
      </c>
      <c r="H2574" s="39"/>
      <c r="I2574" s="21"/>
      <c r="J2574" s="21"/>
      <c r="L2574">
        <f>IF(SUM($B$3:B2573) + B2574 &gt; $J$25, IF(SUM($B$3:B2573) &lt; $J$25, $J$25 - SUM($B$3:B2573), 0), B2574)</f>
        <v>0</v>
      </c>
      <c r="M2574">
        <f t="shared" si="166"/>
        <v>0</v>
      </c>
    </row>
    <row r="2575" spans="1:13" x14ac:dyDescent="0.25">
      <c r="A2575" s="21">
        <v>2573</v>
      </c>
      <c r="B2575" s="37">
        <f>IFERROR(VLOOKUP(A2575,Inventory!$A$5:$B$5011, 2, FALSE),0)</f>
        <v>0</v>
      </c>
      <c r="C2575" s="66">
        <f t="shared" si="163"/>
        <v>0</v>
      </c>
      <c r="D2575" s="67"/>
      <c r="E2575" s="66" t="str">
        <f t="shared" si="164"/>
        <v/>
      </c>
      <c r="F2575" s="67"/>
      <c r="G2575" s="38" t="e">
        <f t="shared" si="165"/>
        <v>#VALUE!</v>
      </c>
      <c r="H2575" s="39"/>
      <c r="I2575" s="21"/>
      <c r="J2575" s="21"/>
      <c r="L2575">
        <f>IF(SUM($B$3:B2574) + B2575 &gt; $J$25, IF(SUM($B$3:B2574) &lt; $J$25, $J$25 - SUM($B$3:B2574), 0), B2575)</f>
        <v>0</v>
      </c>
      <c r="M2575">
        <f t="shared" si="166"/>
        <v>0</v>
      </c>
    </row>
    <row r="2576" spans="1:13" x14ac:dyDescent="0.25">
      <c r="A2576" s="21">
        <v>2574</v>
      </c>
      <c r="B2576" s="37">
        <f>IFERROR(VLOOKUP(A2576,Inventory!$A$5:$B$5011, 2, FALSE),0)</f>
        <v>0</v>
      </c>
      <c r="C2576" s="66">
        <f t="shared" si="163"/>
        <v>0</v>
      </c>
      <c r="D2576" s="67"/>
      <c r="E2576" s="66" t="str">
        <f t="shared" si="164"/>
        <v/>
      </c>
      <c r="F2576" s="67"/>
      <c r="G2576" s="38" t="e">
        <f t="shared" si="165"/>
        <v>#VALUE!</v>
      </c>
      <c r="H2576" s="39"/>
      <c r="I2576" s="21"/>
      <c r="J2576" s="21"/>
      <c r="L2576">
        <f>IF(SUM($B$3:B2575) + B2576 &gt; $J$25, IF(SUM($B$3:B2575) &lt; $J$25, $J$25 - SUM($B$3:B2575), 0), B2576)</f>
        <v>0</v>
      </c>
      <c r="M2576">
        <f t="shared" si="166"/>
        <v>0</v>
      </c>
    </row>
    <row r="2577" spans="1:13" x14ac:dyDescent="0.25">
      <c r="A2577" s="21">
        <v>2575</v>
      </c>
      <c r="B2577" s="37">
        <f>IFERROR(VLOOKUP(A2577,Inventory!$A$5:$B$5011, 2, FALSE),0)</f>
        <v>0</v>
      </c>
      <c r="C2577" s="66">
        <f t="shared" si="163"/>
        <v>0</v>
      </c>
      <c r="D2577" s="67"/>
      <c r="E2577" s="66" t="str">
        <f t="shared" si="164"/>
        <v/>
      </c>
      <c r="F2577" s="67"/>
      <c r="G2577" s="38" t="e">
        <f t="shared" si="165"/>
        <v>#VALUE!</v>
      </c>
      <c r="H2577" s="39"/>
      <c r="I2577" s="21"/>
      <c r="J2577" s="21"/>
      <c r="L2577">
        <f>IF(SUM($B$3:B2576) + B2577 &gt; $J$25, IF(SUM($B$3:B2576) &lt; $J$25, $J$25 - SUM($B$3:B2576), 0), B2577)</f>
        <v>0</v>
      </c>
      <c r="M2577">
        <f t="shared" si="166"/>
        <v>0</v>
      </c>
    </row>
    <row r="2578" spans="1:13" x14ac:dyDescent="0.25">
      <c r="A2578" s="21">
        <v>2576</v>
      </c>
      <c r="B2578" s="37">
        <f>IFERROR(VLOOKUP(A2578,Inventory!$A$5:$B$5011, 2, FALSE),0)</f>
        <v>0</v>
      </c>
      <c r="C2578" s="66">
        <f t="shared" si="163"/>
        <v>0</v>
      </c>
      <c r="D2578" s="67"/>
      <c r="E2578" s="66" t="str">
        <f t="shared" si="164"/>
        <v/>
      </c>
      <c r="F2578" s="67"/>
      <c r="G2578" s="38" t="e">
        <f t="shared" si="165"/>
        <v>#VALUE!</v>
      </c>
      <c r="H2578" s="39"/>
      <c r="I2578" s="21"/>
      <c r="J2578" s="21"/>
      <c r="L2578">
        <f>IF(SUM($B$3:B2577) + B2578 &gt; $J$25, IF(SUM($B$3:B2577) &lt; $J$25, $J$25 - SUM($B$3:B2577), 0), B2578)</f>
        <v>0</v>
      </c>
      <c r="M2578">
        <f t="shared" si="166"/>
        <v>0</v>
      </c>
    </row>
    <row r="2579" spans="1:13" x14ac:dyDescent="0.25">
      <c r="A2579" s="21">
        <v>2577</v>
      </c>
      <c r="B2579" s="37">
        <f>IFERROR(VLOOKUP(A2579,Inventory!$A$5:$B$5011, 2, FALSE),0)</f>
        <v>0</v>
      </c>
      <c r="C2579" s="66">
        <f t="shared" si="163"/>
        <v>0</v>
      </c>
      <c r="D2579" s="67"/>
      <c r="E2579" s="66" t="str">
        <f t="shared" si="164"/>
        <v/>
      </c>
      <c r="F2579" s="67"/>
      <c r="G2579" s="38" t="e">
        <f t="shared" si="165"/>
        <v>#VALUE!</v>
      </c>
      <c r="H2579" s="39"/>
      <c r="I2579" s="21"/>
      <c r="J2579" s="21"/>
      <c r="L2579">
        <f>IF(SUM($B$3:B2578) + B2579 &gt; $J$25, IF(SUM($B$3:B2578) &lt; $J$25, $J$25 - SUM($B$3:B2578), 0), B2579)</f>
        <v>0</v>
      </c>
      <c r="M2579">
        <f t="shared" si="166"/>
        <v>0</v>
      </c>
    </row>
    <row r="2580" spans="1:13" x14ac:dyDescent="0.25">
      <c r="A2580" s="21">
        <v>2578</v>
      </c>
      <c r="B2580" s="37">
        <f>IFERROR(VLOOKUP(A2580,Inventory!$A$5:$B$5011, 2, FALSE),0)</f>
        <v>0</v>
      </c>
      <c r="C2580" s="66">
        <f t="shared" si="163"/>
        <v>0</v>
      </c>
      <c r="D2580" s="67"/>
      <c r="E2580" s="66" t="str">
        <f t="shared" si="164"/>
        <v/>
      </c>
      <c r="F2580" s="67"/>
      <c r="G2580" s="38" t="e">
        <f t="shared" si="165"/>
        <v>#VALUE!</v>
      </c>
      <c r="H2580" s="39"/>
      <c r="I2580" s="21"/>
      <c r="J2580" s="21"/>
      <c r="L2580">
        <f>IF(SUM($B$3:B2579) + B2580 &gt; $J$25, IF(SUM($B$3:B2579) &lt; $J$25, $J$25 - SUM($B$3:B2579), 0), B2580)</f>
        <v>0</v>
      </c>
      <c r="M2580">
        <f t="shared" si="166"/>
        <v>0</v>
      </c>
    </row>
    <row r="2581" spans="1:13" x14ac:dyDescent="0.25">
      <c r="A2581" s="21">
        <v>2579</v>
      </c>
      <c r="B2581" s="37">
        <f>IFERROR(VLOOKUP(A2581,Inventory!$A$5:$B$5011, 2, FALSE),0)</f>
        <v>0</v>
      </c>
      <c r="C2581" s="66">
        <f t="shared" si="163"/>
        <v>0</v>
      </c>
      <c r="D2581" s="67"/>
      <c r="E2581" s="66" t="str">
        <f t="shared" si="164"/>
        <v/>
      </c>
      <c r="F2581" s="67"/>
      <c r="G2581" s="38" t="e">
        <f t="shared" si="165"/>
        <v>#VALUE!</v>
      </c>
      <c r="H2581" s="39"/>
      <c r="I2581" s="21"/>
      <c r="J2581" s="21"/>
      <c r="L2581">
        <f>IF(SUM($B$3:B2580) + B2581 &gt; $J$25, IF(SUM($B$3:B2580) &lt; $J$25, $J$25 - SUM($B$3:B2580), 0), B2581)</f>
        <v>0</v>
      </c>
      <c r="M2581">
        <f t="shared" si="166"/>
        <v>0</v>
      </c>
    </row>
    <row r="2582" spans="1:13" x14ac:dyDescent="0.25">
      <c r="A2582" s="21">
        <v>2580</v>
      </c>
      <c r="B2582" s="37">
        <f>IFERROR(VLOOKUP(A2582,Inventory!$A$5:$B$5011, 2, FALSE),0)</f>
        <v>0</v>
      </c>
      <c r="C2582" s="66">
        <f t="shared" si="163"/>
        <v>0</v>
      </c>
      <c r="D2582" s="67"/>
      <c r="E2582" s="66" t="str">
        <f t="shared" si="164"/>
        <v/>
      </c>
      <c r="F2582" s="67"/>
      <c r="G2582" s="38" t="e">
        <f t="shared" si="165"/>
        <v>#VALUE!</v>
      </c>
      <c r="H2582" s="39"/>
      <c r="I2582" s="21"/>
      <c r="J2582" s="21"/>
      <c r="L2582">
        <f>IF(SUM($B$3:B2581) + B2582 &gt; $J$25, IF(SUM($B$3:B2581) &lt; $J$25, $J$25 - SUM($B$3:B2581), 0), B2582)</f>
        <v>0</v>
      </c>
      <c r="M2582">
        <f t="shared" si="166"/>
        <v>0</v>
      </c>
    </row>
    <row r="2583" spans="1:13" x14ac:dyDescent="0.25">
      <c r="A2583" s="21">
        <v>2581</v>
      </c>
      <c r="B2583" s="37">
        <f>IFERROR(VLOOKUP(A2583,Inventory!$A$5:$B$5011, 2, FALSE),0)</f>
        <v>0</v>
      </c>
      <c r="C2583" s="66">
        <f t="shared" si="163"/>
        <v>0</v>
      </c>
      <c r="D2583" s="67"/>
      <c r="E2583" s="66" t="str">
        <f t="shared" si="164"/>
        <v/>
      </c>
      <c r="F2583" s="67"/>
      <c r="G2583" s="38" t="e">
        <f t="shared" si="165"/>
        <v>#VALUE!</v>
      </c>
      <c r="H2583" s="39"/>
      <c r="I2583" s="21"/>
      <c r="J2583" s="21"/>
      <c r="L2583">
        <f>IF(SUM($B$3:B2582) + B2583 &gt; $J$25, IF(SUM($B$3:B2582) &lt; $J$25, $J$25 - SUM($B$3:B2582), 0), B2583)</f>
        <v>0</v>
      </c>
      <c r="M2583">
        <f t="shared" si="166"/>
        <v>0</v>
      </c>
    </row>
    <row r="2584" spans="1:13" x14ac:dyDescent="0.25">
      <c r="A2584" s="21">
        <v>2582</v>
      </c>
      <c r="B2584" s="37">
        <f>IFERROR(VLOOKUP(A2584,Inventory!$A$5:$B$5011, 2, FALSE),0)</f>
        <v>0</v>
      </c>
      <c r="C2584" s="66">
        <f t="shared" si="163"/>
        <v>0</v>
      </c>
      <c r="D2584" s="67"/>
      <c r="E2584" s="66" t="str">
        <f t="shared" si="164"/>
        <v/>
      </c>
      <c r="F2584" s="67"/>
      <c r="G2584" s="38" t="e">
        <f t="shared" si="165"/>
        <v>#VALUE!</v>
      </c>
      <c r="H2584" s="39"/>
      <c r="I2584" s="21"/>
      <c r="J2584" s="21"/>
      <c r="L2584">
        <f>IF(SUM($B$3:B2583) + B2584 &gt; $J$25, IF(SUM($B$3:B2583) &lt; $J$25, $J$25 - SUM($B$3:B2583), 0), B2584)</f>
        <v>0</v>
      </c>
      <c r="M2584">
        <f t="shared" si="166"/>
        <v>0</v>
      </c>
    </row>
    <row r="2585" spans="1:13" x14ac:dyDescent="0.25">
      <c r="A2585" s="21">
        <v>2583</v>
      </c>
      <c r="B2585" s="37">
        <f>IFERROR(VLOOKUP(A2585,Inventory!$A$5:$B$5011, 2, FALSE),0)</f>
        <v>0</v>
      </c>
      <c r="C2585" s="66">
        <f t="shared" ref="C2585:C2648" si="167">IF(L2585&gt;0,B2585,0)</f>
        <v>0</v>
      </c>
      <c r="D2585" s="67"/>
      <c r="E2585" s="66" t="str">
        <f t="shared" ref="E2585:E2648" si="168">IF(AND(C2585&gt;=6,C2585&lt;10),1, IF(AND(C2585&gt;=10,C2585&lt;20),2,IF(C2585&gt;=20,4,"")))</f>
        <v/>
      </c>
      <c r="F2585" s="67"/>
      <c r="G2585" s="38" t="e">
        <f t="shared" ref="G2585:G2648" si="169">IF(ISBLANK(C2585),"",E2585*600)</f>
        <v>#VALUE!</v>
      </c>
      <c r="H2585" s="39"/>
      <c r="I2585" s="21"/>
      <c r="J2585" s="21"/>
      <c r="L2585">
        <f>IF(SUM($B$3:B2584) + B2585 &gt; $J$25, IF(SUM($B$3:B2584) &lt; $J$25, $J$25 - SUM($B$3:B2584), 0), B2585)</f>
        <v>0</v>
      </c>
      <c r="M2585">
        <f t="shared" si="166"/>
        <v>0</v>
      </c>
    </row>
    <row r="2586" spans="1:13" x14ac:dyDescent="0.25">
      <c r="A2586" s="21">
        <v>2584</v>
      </c>
      <c r="B2586" s="37">
        <f>IFERROR(VLOOKUP(A2586,Inventory!$A$5:$B$5011, 2, FALSE),0)</f>
        <v>0</v>
      </c>
      <c r="C2586" s="66">
        <f t="shared" si="167"/>
        <v>0</v>
      </c>
      <c r="D2586" s="67"/>
      <c r="E2586" s="66" t="str">
        <f t="shared" si="168"/>
        <v/>
      </c>
      <c r="F2586" s="67"/>
      <c r="G2586" s="38" t="e">
        <f t="shared" si="169"/>
        <v>#VALUE!</v>
      </c>
      <c r="H2586" s="39"/>
      <c r="I2586" s="21"/>
      <c r="J2586" s="21"/>
      <c r="L2586">
        <f>IF(SUM($B$3:B2585) + B2586 &gt; $J$25, IF(SUM($B$3:B2585) &lt; $J$25, $J$25 - SUM($B$3:B2585), 0), B2586)</f>
        <v>0</v>
      </c>
      <c r="M2586">
        <f t="shared" si="166"/>
        <v>0</v>
      </c>
    </row>
    <row r="2587" spans="1:13" x14ac:dyDescent="0.25">
      <c r="A2587" s="21">
        <v>2585</v>
      </c>
      <c r="B2587" s="37">
        <f>IFERROR(VLOOKUP(A2587,Inventory!$A$5:$B$5011, 2, FALSE),0)</f>
        <v>0</v>
      </c>
      <c r="C2587" s="66">
        <f t="shared" si="167"/>
        <v>0</v>
      </c>
      <c r="D2587" s="67"/>
      <c r="E2587" s="66" t="str">
        <f t="shared" si="168"/>
        <v/>
      </c>
      <c r="F2587" s="67"/>
      <c r="G2587" s="38" t="e">
        <f t="shared" si="169"/>
        <v>#VALUE!</v>
      </c>
      <c r="H2587" s="39"/>
      <c r="I2587" s="21"/>
      <c r="J2587" s="21"/>
      <c r="L2587">
        <f>IF(SUM($B$3:B2586) + B2587 &gt; $J$25, IF(SUM($B$3:B2586) &lt; $J$25, $J$25 - SUM($B$3:B2586), 0), B2587)</f>
        <v>0</v>
      </c>
      <c r="M2587">
        <f t="shared" si="166"/>
        <v>0</v>
      </c>
    </row>
    <row r="2588" spans="1:13" x14ac:dyDescent="0.25">
      <c r="A2588" s="21">
        <v>2586</v>
      </c>
      <c r="B2588" s="37">
        <f>IFERROR(VLOOKUP(A2588,Inventory!$A$5:$B$5011, 2, FALSE),0)</f>
        <v>0</v>
      </c>
      <c r="C2588" s="66">
        <f t="shared" si="167"/>
        <v>0</v>
      </c>
      <c r="D2588" s="67"/>
      <c r="E2588" s="66" t="str">
        <f t="shared" si="168"/>
        <v/>
      </c>
      <c r="F2588" s="67"/>
      <c r="G2588" s="38" t="e">
        <f t="shared" si="169"/>
        <v>#VALUE!</v>
      </c>
      <c r="H2588" s="39"/>
      <c r="I2588" s="21"/>
      <c r="J2588" s="21"/>
      <c r="L2588">
        <f>IF(SUM($B$3:B2587) + B2588 &gt; $J$25, IF(SUM($B$3:B2587) &lt; $J$25, $J$25 - SUM($B$3:B2587), 0), B2588)</f>
        <v>0</v>
      </c>
      <c r="M2588">
        <f t="shared" si="166"/>
        <v>0</v>
      </c>
    </row>
    <row r="2589" spans="1:13" x14ac:dyDescent="0.25">
      <c r="A2589" s="21">
        <v>2587</v>
      </c>
      <c r="B2589" s="37">
        <f>IFERROR(VLOOKUP(A2589,Inventory!$A$5:$B$5011, 2, FALSE),0)</f>
        <v>0</v>
      </c>
      <c r="C2589" s="66">
        <f t="shared" si="167"/>
        <v>0</v>
      </c>
      <c r="D2589" s="67"/>
      <c r="E2589" s="66" t="str">
        <f t="shared" si="168"/>
        <v/>
      </c>
      <c r="F2589" s="67"/>
      <c r="G2589" s="38" t="e">
        <f t="shared" si="169"/>
        <v>#VALUE!</v>
      </c>
      <c r="H2589" s="39"/>
      <c r="I2589" s="21"/>
      <c r="J2589" s="21"/>
      <c r="L2589">
        <f>IF(SUM($B$3:B2588) + B2589 &gt; $J$25, IF(SUM($B$3:B2588) &lt; $J$25, $J$25 - SUM($B$3:B2588), 0), B2589)</f>
        <v>0</v>
      </c>
      <c r="M2589">
        <f t="shared" si="166"/>
        <v>0</v>
      </c>
    </row>
    <row r="2590" spans="1:13" x14ac:dyDescent="0.25">
      <c r="A2590" s="21">
        <v>2588</v>
      </c>
      <c r="B2590" s="37">
        <f>IFERROR(VLOOKUP(A2590,Inventory!$A$5:$B$5011, 2, FALSE),0)</f>
        <v>0</v>
      </c>
      <c r="C2590" s="66">
        <f t="shared" si="167"/>
        <v>0</v>
      </c>
      <c r="D2590" s="67"/>
      <c r="E2590" s="66" t="str">
        <f t="shared" si="168"/>
        <v/>
      </c>
      <c r="F2590" s="67"/>
      <c r="G2590" s="38" t="e">
        <f t="shared" si="169"/>
        <v>#VALUE!</v>
      </c>
      <c r="H2590" s="39"/>
      <c r="I2590" s="21"/>
      <c r="J2590" s="21"/>
      <c r="L2590">
        <f>IF(SUM($B$3:B2589) + B2590 &gt; $J$25, IF(SUM($B$3:B2589) &lt; $J$25, $J$25 - SUM($B$3:B2589), 0), B2590)</f>
        <v>0</v>
      </c>
      <c r="M2590">
        <f t="shared" si="166"/>
        <v>0</v>
      </c>
    </row>
    <row r="2591" spans="1:13" x14ac:dyDescent="0.25">
      <c r="A2591" s="21">
        <v>2589</v>
      </c>
      <c r="B2591" s="37">
        <f>IFERROR(VLOOKUP(A2591,Inventory!$A$5:$B$5011, 2, FALSE),0)</f>
        <v>0</v>
      </c>
      <c r="C2591" s="66">
        <f t="shared" si="167"/>
        <v>0</v>
      </c>
      <c r="D2591" s="67"/>
      <c r="E2591" s="66" t="str">
        <f t="shared" si="168"/>
        <v/>
      </c>
      <c r="F2591" s="67"/>
      <c r="G2591" s="38" t="e">
        <f t="shared" si="169"/>
        <v>#VALUE!</v>
      </c>
      <c r="H2591" s="39"/>
      <c r="I2591" s="21"/>
      <c r="J2591" s="21"/>
      <c r="L2591">
        <f>IF(SUM($B$3:B2590) + B2591 &gt; $J$25, IF(SUM($B$3:B2590) &lt; $J$25, $J$25 - SUM($B$3:B2590), 0), B2591)</f>
        <v>0</v>
      </c>
      <c r="M2591">
        <f t="shared" si="166"/>
        <v>0</v>
      </c>
    </row>
    <row r="2592" spans="1:13" x14ac:dyDescent="0.25">
      <c r="A2592" s="21">
        <v>2590</v>
      </c>
      <c r="B2592" s="37">
        <f>IFERROR(VLOOKUP(A2592,Inventory!$A$5:$B$5011, 2, FALSE),0)</f>
        <v>0</v>
      </c>
      <c r="C2592" s="66">
        <f t="shared" si="167"/>
        <v>0</v>
      </c>
      <c r="D2592" s="67"/>
      <c r="E2592" s="66" t="str">
        <f t="shared" si="168"/>
        <v/>
      </c>
      <c r="F2592" s="67"/>
      <c r="G2592" s="38" t="e">
        <f t="shared" si="169"/>
        <v>#VALUE!</v>
      </c>
      <c r="H2592" s="39"/>
      <c r="I2592" s="21"/>
      <c r="J2592" s="21"/>
      <c r="L2592">
        <f>IF(SUM($B$3:B2591) + B2592 &gt; $J$25, IF(SUM($B$3:B2591) &lt; $J$25, $J$25 - SUM($B$3:B2591), 0), B2592)</f>
        <v>0</v>
      </c>
      <c r="M2592">
        <f t="shared" si="166"/>
        <v>0</v>
      </c>
    </row>
    <row r="2593" spans="1:13" x14ac:dyDescent="0.25">
      <c r="A2593" s="21">
        <v>2591</v>
      </c>
      <c r="B2593" s="37">
        <f>IFERROR(VLOOKUP(A2593,Inventory!$A$5:$B$5011, 2, FALSE),0)</f>
        <v>0</v>
      </c>
      <c r="C2593" s="66">
        <f t="shared" si="167"/>
        <v>0</v>
      </c>
      <c r="D2593" s="67"/>
      <c r="E2593" s="66" t="str">
        <f t="shared" si="168"/>
        <v/>
      </c>
      <c r="F2593" s="67"/>
      <c r="G2593" s="38" t="e">
        <f t="shared" si="169"/>
        <v>#VALUE!</v>
      </c>
      <c r="H2593" s="39"/>
      <c r="I2593" s="21"/>
      <c r="J2593" s="21"/>
      <c r="L2593">
        <f>IF(SUM($B$3:B2592) + B2593 &gt; $J$25, IF(SUM($B$3:B2592) &lt; $J$25, $J$25 - SUM($B$3:B2592), 0), B2593)</f>
        <v>0</v>
      </c>
      <c r="M2593">
        <f t="shared" si="166"/>
        <v>0</v>
      </c>
    </row>
    <row r="2594" spans="1:13" x14ac:dyDescent="0.25">
      <c r="A2594" s="21">
        <v>2592</v>
      </c>
      <c r="B2594" s="37">
        <f>IFERROR(VLOOKUP(A2594,Inventory!$A$5:$B$5011, 2, FALSE),0)</f>
        <v>0</v>
      </c>
      <c r="C2594" s="66">
        <f t="shared" si="167"/>
        <v>0</v>
      </c>
      <c r="D2594" s="67"/>
      <c r="E2594" s="66" t="str">
        <f t="shared" si="168"/>
        <v/>
      </c>
      <c r="F2594" s="67"/>
      <c r="G2594" s="38" t="e">
        <f t="shared" si="169"/>
        <v>#VALUE!</v>
      </c>
      <c r="H2594" s="39"/>
      <c r="I2594" s="21"/>
      <c r="J2594" s="21"/>
      <c r="L2594">
        <f>IF(SUM($B$3:B2593) + B2594 &gt; $J$25, IF(SUM($B$3:B2593) &lt; $J$25, $J$25 - SUM($B$3:B2593), 0), B2594)</f>
        <v>0</v>
      </c>
      <c r="M2594">
        <f t="shared" si="166"/>
        <v>0</v>
      </c>
    </row>
    <row r="2595" spans="1:13" x14ac:dyDescent="0.25">
      <c r="A2595" s="21">
        <v>2593</v>
      </c>
      <c r="B2595" s="37">
        <f>IFERROR(VLOOKUP(A2595,Inventory!$A$5:$B$5011, 2, FALSE),0)</f>
        <v>0</v>
      </c>
      <c r="C2595" s="66">
        <f t="shared" si="167"/>
        <v>0</v>
      </c>
      <c r="D2595" s="67"/>
      <c r="E2595" s="66" t="str">
        <f t="shared" si="168"/>
        <v/>
      </c>
      <c r="F2595" s="67"/>
      <c r="G2595" s="38" t="e">
        <f t="shared" si="169"/>
        <v>#VALUE!</v>
      </c>
      <c r="H2595" s="39"/>
      <c r="I2595" s="21"/>
      <c r="J2595" s="21"/>
      <c r="L2595">
        <f>IF(SUM($B$3:B2594) + B2595 &gt; $J$25, IF(SUM($B$3:B2594) &lt; $J$25, $J$25 - SUM($B$3:B2594), 0), B2595)</f>
        <v>0</v>
      </c>
      <c r="M2595">
        <f t="shared" si="166"/>
        <v>0</v>
      </c>
    </row>
    <row r="2596" spans="1:13" x14ac:dyDescent="0.25">
      <c r="A2596" s="21">
        <v>2594</v>
      </c>
      <c r="B2596" s="37">
        <f>IFERROR(VLOOKUP(A2596,Inventory!$A$5:$B$5011, 2, FALSE),0)</f>
        <v>0</v>
      </c>
      <c r="C2596" s="66">
        <f t="shared" si="167"/>
        <v>0</v>
      </c>
      <c r="D2596" s="67"/>
      <c r="E2596" s="66" t="str">
        <f t="shared" si="168"/>
        <v/>
      </c>
      <c r="F2596" s="67"/>
      <c r="G2596" s="38" t="e">
        <f t="shared" si="169"/>
        <v>#VALUE!</v>
      </c>
      <c r="H2596" s="39"/>
      <c r="I2596" s="21"/>
      <c r="J2596" s="21"/>
      <c r="L2596">
        <f>IF(SUM($B$3:B2595) + B2596 &gt; $J$25, IF(SUM($B$3:B2595) &lt; $J$25, $J$25 - SUM($B$3:B2595), 0), B2596)</f>
        <v>0</v>
      </c>
      <c r="M2596">
        <f t="shared" si="166"/>
        <v>0</v>
      </c>
    </row>
    <row r="2597" spans="1:13" x14ac:dyDescent="0.25">
      <c r="A2597" s="21">
        <v>2595</v>
      </c>
      <c r="B2597" s="37">
        <f>IFERROR(VLOOKUP(A2597,Inventory!$A$5:$B$5011, 2, FALSE),0)</f>
        <v>0</v>
      </c>
      <c r="C2597" s="66">
        <f t="shared" si="167"/>
        <v>0</v>
      </c>
      <c r="D2597" s="67"/>
      <c r="E2597" s="66" t="str">
        <f t="shared" si="168"/>
        <v/>
      </c>
      <c r="F2597" s="67"/>
      <c r="G2597" s="38" t="e">
        <f t="shared" si="169"/>
        <v>#VALUE!</v>
      </c>
      <c r="H2597" s="39"/>
      <c r="I2597" s="21"/>
      <c r="J2597" s="21"/>
      <c r="L2597">
        <f>IF(SUM($B$3:B2596) + B2597 &gt; $J$25, IF(SUM($B$3:B2596) &lt; $J$25, $J$25 - SUM($B$3:B2596), 0), B2597)</f>
        <v>0</v>
      </c>
      <c r="M2597">
        <f t="shared" si="166"/>
        <v>0</v>
      </c>
    </row>
    <row r="2598" spans="1:13" x14ac:dyDescent="0.25">
      <c r="A2598" s="21">
        <v>2596</v>
      </c>
      <c r="B2598" s="37">
        <f>IFERROR(VLOOKUP(A2598,Inventory!$A$5:$B$5011, 2, FALSE),0)</f>
        <v>0</v>
      </c>
      <c r="C2598" s="66">
        <f t="shared" si="167"/>
        <v>0</v>
      </c>
      <c r="D2598" s="67"/>
      <c r="E2598" s="66" t="str">
        <f t="shared" si="168"/>
        <v/>
      </c>
      <c r="F2598" s="67"/>
      <c r="G2598" s="38" t="e">
        <f t="shared" si="169"/>
        <v>#VALUE!</v>
      </c>
      <c r="H2598" s="39"/>
      <c r="I2598" s="21"/>
      <c r="J2598" s="21"/>
      <c r="L2598">
        <f>IF(SUM($B$3:B2597) + B2598 &gt; $J$25, IF(SUM($B$3:B2597) &lt; $J$25, $J$25 - SUM($B$3:B2597), 0), B2598)</f>
        <v>0</v>
      </c>
      <c r="M2598">
        <f t="shared" si="166"/>
        <v>0</v>
      </c>
    </row>
    <row r="2599" spans="1:13" x14ac:dyDescent="0.25">
      <c r="A2599" s="21">
        <v>2597</v>
      </c>
      <c r="B2599" s="37">
        <f>IFERROR(VLOOKUP(A2599,Inventory!$A$5:$B$5011, 2, FALSE),0)</f>
        <v>0</v>
      </c>
      <c r="C2599" s="66">
        <f t="shared" si="167"/>
        <v>0</v>
      </c>
      <c r="D2599" s="67"/>
      <c r="E2599" s="66" t="str">
        <f t="shared" si="168"/>
        <v/>
      </c>
      <c r="F2599" s="67"/>
      <c r="G2599" s="38" t="e">
        <f t="shared" si="169"/>
        <v>#VALUE!</v>
      </c>
      <c r="H2599" s="39"/>
      <c r="I2599" s="21"/>
      <c r="J2599" s="21"/>
      <c r="L2599">
        <f>IF(SUM($B$3:B2598) + B2599 &gt; $J$25, IF(SUM($B$3:B2598) &lt; $J$25, $J$25 - SUM($B$3:B2598), 0), B2599)</f>
        <v>0</v>
      </c>
      <c r="M2599">
        <f t="shared" si="166"/>
        <v>0</v>
      </c>
    </row>
    <row r="2600" spans="1:13" x14ac:dyDescent="0.25">
      <c r="A2600" s="21">
        <v>2598</v>
      </c>
      <c r="B2600" s="37">
        <f>IFERROR(VLOOKUP(A2600,Inventory!$A$5:$B$5011, 2, FALSE),0)</f>
        <v>0</v>
      </c>
      <c r="C2600" s="66">
        <f t="shared" si="167"/>
        <v>0</v>
      </c>
      <c r="D2600" s="67"/>
      <c r="E2600" s="66" t="str">
        <f t="shared" si="168"/>
        <v/>
      </c>
      <c r="F2600" s="67"/>
      <c r="G2600" s="38" t="e">
        <f t="shared" si="169"/>
        <v>#VALUE!</v>
      </c>
      <c r="H2600" s="39"/>
      <c r="I2600" s="21"/>
      <c r="J2600" s="21"/>
      <c r="L2600">
        <f>IF(SUM($B$3:B2599) + B2600 &gt; $J$25, IF(SUM($B$3:B2599) &lt; $J$25, $J$25 - SUM($B$3:B2599), 0), B2600)</f>
        <v>0</v>
      </c>
      <c r="M2600">
        <f t="shared" si="166"/>
        <v>0</v>
      </c>
    </row>
    <row r="2601" spans="1:13" x14ac:dyDescent="0.25">
      <c r="A2601" s="21">
        <v>2599</v>
      </c>
      <c r="B2601" s="37">
        <f>IFERROR(VLOOKUP(A2601,Inventory!$A$5:$B$5011, 2, FALSE),0)</f>
        <v>0</v>
      </c>
      <c r="C2601" s="66">
        <f t="shared" si="167"/>
        <v>0</v>
      </c>
      <c r="D2601" s="67"/>
      <c r="E2601" s="66" t="str">
        <f t="shared" si="168"/>
        <v/>
      </c>
      <c r="F2601" s="67"/>
      <c r="G2601" s="38" t="e">
        <f t="shared" si="169"/>
        <v>#VALUE!</v>
      </c>
      <c r="H2601" s="39"/>
      <c r="I2601" s="21"/>
      <c r="J2601" s="21"/>
      <c r="L2601">
        <f>IF(SUM($B$3:B2600) + B2601 &gt; $J$25, IF(SUM($B$3:B2600) &lt; $J$25, $J$25 - SUM($B$3:B2600), 0), B2601)</f>
        <v>0</v>
      </c>
      <c r="M2601">
        <f t="shared" si="166"/>
        <v>0</v>
      </c>
    </row>
    <row r="2602" spans="1:13" x14ac:dyDescent="0.25">
      <c r="A2602" s="21">
        <v>2600</v>
      </c>
      <c r="B2602" s="37">
        <f>IFERROR(VLOOKUP(A2602,Inventory!$A$5:$B$5011, 2, FALSE),0)</f>
        <v>0</v>
      </c>
      <c r="C2602" s="66">
        <f t="shared" si="167"/>
        <v>0</v>
      </c>
      <c r="D2602" s="67"/>
      <c r="E2602" s="66" t="str">
        <f t="shared" si="168"/>
        <v/>
      </c>
      <c r="F2602" s="67"/>
      <c r="G2602" s="38" t="e">
        <f t="shared" si="169"/>
        <v>#VALUE!</v>
      </c>
      <c r="H2602" s="39"/>
      <c r="I2602" s="21"/>
      <c r="J2602" s="21"/>
      <c r="L2602">
        <f>IF(SUM($B$3:B2601) + B2602 &gt; $J$25, IF(SUM($B$3:B2601) &lt; $J$25, $J$25 - SUM($B$3:B2601), 0), B2602)</f>
        <v>0</v>
      </c>
      <c r="M2602">
        <f t="shared" si="166"/>
        <v>0</v>
      </c>
    </row>
    <row r="2603" spans="1:13" x14ac:dyDescent="0.25">
      <c r="A2603" s="21">
        <v>2601</v>
      </c>
      <c r="B2603" s="37">
        <f>IFERROR(VLOOKUP(A2603,Inventory!$A$5:$B$5011, 2, FALSE),0)</f>
        <v>0</v>
      </c>
      <c r="C2603" s="66">
        <f t="shared" si="167"/>
        <v>0</v>
      </c>
      <c r="D2603" s="67"/>
      <c r="E2603" s="66" t="str">
        <f t="shared" si="168"/>
        <v/>
      </c>
      <c r="F2603" s="67"/>
      <c r="G2603" s="38" t="e">
        <f t="shared" si="169"/>
        <v>#VALUE!</v>
      </c>
      <c r="H2603" s="39"/>
      <c r="I2603" s="21"/>
      <c r="J2603" s="21"/>
      <c r="L2603">
        <f>IF(SUM($B$3:B2602) + B2603 &gt; $J$25, IF(SUM($B$3:B2602) &lt; $J$25, $J$25 - SUM($B$3:B2602), 0), B2603)</f>
        <v>0</v>
      </c>
      <c r="M2603">
        <f t="shared" si="166"/>
        <v>0</v>
      </c>
    </row>
    <row r="2604" spans="1:13" x14ac:dyDescent="0.25">
      <c r="A2604" s="21">
        <v>2602</v>
      </c>
      <c r="B2604" s="37">
        <f>IFERROR(VLOOKUP(A2604,Inventory!$A$5:$B$5011, 2, FALSE),0)</f>
        <v>0</v>
      </c>
      <c r="C2604" s="66">
        <f t="shared" si="167"/>
        <v>0</v>
      </c>
      <c r="D2604" s="67"/>
      <c r="E2604" s="66" t="str">
        <f t="shared" si="168"/>
        <v/>
      </c>
      <c r="F2604" s="67"/>
      <c r="G2604" s="38" t="e">
        <f t="shared" si="169"/>
        <v>#VALUE!</v>
      </c>
      <c r="H2604" s="39"/>
      <c r="I2604" s="21"/>
      <c r="J2604" s="21"/>
      <c r="L2604">
        <f>IF(SUM($B$3:B2603) + B2604 &gt; $J$25, IF(SUM($B$3:B2603) &lt; $J$25, $J$25 - SUM($B$3:B2603), 0), B2604)</f>
        <v>0</v>
      </c>
      <c r="M2604">
        <f t="shared" si="166"/>
        <v>0</v>
      </c>
    </row>
    <row r="2605" spans="1:13" x14ac:dyDescent="0.25">
      <c r="A2605" s="21">
        <v>2603</v>
      </c>
      <c r="B2605" s="37">
        <f>IFERROR(VLOOKUP(A2605,Inventory!$A$5:$B$5011, 2, FALSE),0)</f>
        <v>0</v>
      </c>
      <c r="C2605" s="66">
        <f t="shared" si="167"/>
        <v>0</v>
      </c>
      <c r="D2605" s="67"/>
      <c r="E2605" s="66" t="str">
        <f t="shared" si="168"/>
        <v/>
      </c>
      <c r="F2605" s="67"/>
      <c r="G2605" s="38" t="e">
        <f t="shared" si="169"/>
        <v>#VALUE!</v>
      </c>
      <c r="H2605" s="39"/>
      <c r="I2605" s="21"/>
      <c r="J2605" s="21"/>
      <c r="L2605">
        <f>IF(SUM($B$3:B2604) + B2605 &gt; $J$25, IF(SUM($B$3:B2604) &lt; $J$25, $J$25 - SUM($B$3:B2604), 0), B2605)</f>
        <v>0</v>
      </c>
      <c r="M2605">
        <f t="shared" si="166"/>
        <v>0</v>
      </c>
    </row>
    <row r="2606" spans="1:13" x14ac:dyDescent="0.25">
      <c r="A2606" s="21">
        <v>2604</v>
      </c>
      <c r="B2606" s="37">
        <f>IFERROR(VLOOKUP(A2606,Inventory!$A$5:$B$5011, 2, FALSE),0)</f>
        <v>0</v>
      </c>
      <c r="C2606" s="66">
        <f t="shared" si="167"/>
        <v>0</v>
      </c>
      <c r="D2606" s="67"/>
      <c r="E2606" s="66" t="str">
        <f t="shared" si="168"/>
        <v/>
      </c>
      <c r="F2606" s="67"/>
      <c r="G2606" s="38" t="e">
        <f t="shared" si="169"/>
        <v>#VALUE!</v>
      </c>
      <c r="H2606" s="39"/>
      <c r="I2606" s="21"/>
      <c r="J2606" s="21"/>
      <c r="L2606">
        <f>IF(SUM($B$3:B2605) + B2606 &gt; $J$25, IF(SUM($B$3:B2605) &lt; $J$25, $J$25 - SUM($B$3:B2605), 0), B2606)</f>
        <v>0</v>
      </c>
      <c r="M2606">
        <f t="shared" si="166"/>
        <v>0</v>
      </c>
    </row>
    <row r="2607" spans="1:13" x14ac:dyDescent="0.25">
      <c r="A2607" s="21">
        <v>2605</v>
      </c>
      <c r="B2607" s="37">
        <f>IFERROR(VLOOKUP(A2607,Inventory!$A$5:$B$5011, 2, FALSE),0)</f>
        <v>0</v>
      </c>
      <c r="C2607" s="66">
        <f t="shared" si="167"/>
        <v>0</v>
      </c>
      <c r="D2607" s="67"/>
      <c r="E2607" s="66" t="str">
        <f t="shared" si="168"/>
        <v/>
      </c>
      <c r="F2607" s="67"/>
      <c r="G2607" s="38" t="e">
        <f t="shared" si="169"/>
        <v>#VALUE!</v>
      </c>
      <c r="H2607" s="39"/>
      <c r="I2607" s="21"/>
      <c r="J2607" s="21"/>
      <c r="L2607">
        <f>IF(SUM($B$3:B2606) + B2607 &gt; $J$25, IF(SUM($B$3:B2606) &lt; $J$25, $J$25 - SUM($B$3:B2606), 0), B2607)</f>
        <v>0</v>
      </c>
      <c r="M2607">
        <f t="shared" si="166"/>
        <v>0</v>
      </c>
    </row>
    <row r="2608" spans="1:13" x14ac:dyDescent="0.25">
      <c r="A2608" s="21">
        <v>2606</v>
      </c>
      <c r="B2608" s="37">
        <f>IFERROR(VLOOKUP(A2608,Inventory!$A$5:$B$5011, 2, FALSE),0)</f>
        <v>0</v>
      </c>
      <c r="C2608" s="66">
        <f t="shared" si="167"/>
        <v>0</v>
      </c>
      <c r="D2608" s="67"/>
      <c r="E2608" s="66" t="str">
        <f t="shared" si="168"/>
        <v/>
      </c>
      <c r="F2608" s="67"/>
      <c r="G2608" s="38" t="e">
        <f t="shared" si="169"/>
        <v>#VALUE!</v>
      </c>
      <c r="H2608" s="39"/>
      <c r="I2608" s="21"/>
      <c r="J2608" s="21"/>
      <c r="L2608">
        <f>IF(SUM($B$3:B2607) + B2608 &gt; $J$25, IF(SUM($B$3:B2607) &lt; $J$25, $J$25 - SUM($B$3:B2607), 0), B2608)</f>
        <v>0</v>
      </c>
      <c r="M2608">
        <f t="shared" si="166"/>
        <v>0</v>
      </c>
    </row>
    <row r="2609" spans="1:13" x14ac:dyDescent="0.25">
      <c r="A2609" s="21">
        <v>2607</v>
      </c>
      <c r="B2609" s="37">
        <f>IFERROR(VLOOKUP(A2609,Inventory!$A$5:$B$5011, 2, FALSE),0)</f>
        <v>0</v>
      </c>
      <c r="C2609" s="66">
        <f t="shared" si="167"/>
        <v>0</v>
      </c>
      <c r="D2609" s="67"/>
      <c r="E2609" s="66" t="str">
        <f t="shared" si="168"/>
        <v/>
      </c>
      <c r="F2609" s="67"/>
      <c r="G2609" s="38" t="e">
        <f t="shared" si="169"/>
        <v>#VALUE!</v>
      </c>
      <c r="H2609" s="39"/>
      <c r="I2609" s="21"/>
      <c r="J2609" s="21"/>
      <c r="L2609">
        <f>IF(SUM($B$3:B2608) + B2609 &gt; $J$25, IF(SUM($B$3:B2608) &lt; $J$25, $J$25 - SUM($B$3:B2608), 0), B2609)</f>
        <v>0</v>
      </c>
      <c r="M2609">
        <f t="shared" si="166"/>
        <v>0</v>
      </c>
    </row>
    <row r="2610" spans="1:13" x14ac:dyDescent="0.25">
      <c r="A2610" s="21">
        <v>2608</v>
      </c>
      <c r="B2610" s="37">
        <f>IFERROR(VLOOKUP(A2610,Inventory!$A$5:$B$5011, 2, FALSE),0)</f>
        <v>0</v>
      </c>
      <c r="C2610" s="66">
        <f t="shared" si="167"/>
        <v>0</v>
      </c>
      <c r="D2610" s="67"/>
      <c r="E2610" s="66" t="str">
        <f t="shared" si="168"/>
        <v/>
      </c>
      <c r="F2610" s="67"/>
      <c r="G2610" s="38" t="e">
        <f t="shared" si="169"/>
        <v>#VALUE!</v>
      </c>
      <c r="H2610" s="39"/>
      <c r="I2610" s="21"/>
      <c r="J2610" s="21"/>
      <c r="L2610">
        <f>IF(SUM($B$3:B2609) + B2610 &gt; $J$25, IF(SUM($B$3:B2609) &lt; $J$25, $J$25 - SUM($B$3:B2609), 0), B2610)</f>
        <v>0</v>
      </c>
      <c r="M2610">
        <f t="shared" si="166"/>
        <v>0</v>
      </c>
    </row>
    <row r="2611" spans="1:13" x14ac:dyDescent="0.25">
      <c r="A2611" s="21">
        <v>2609</v>
      </c>
      <c r="B2611" s="37">
        <f>IFERROR(VLOOKUP(A2611,Inventory!$A$5:$B$5011, 2, FALSE),0)</f>
        <v>0</v>
      </c>
      <c r="C2611" s="66">
        <f t="shared" si="167"/>
        <v>0</v>
      </c>
      <c r="D2611" s="67"/>
      <c r="E2611" s="66" t="str">
        <f t="shared" si="168"/>
        <v/>
      </c>
      <c r="F2611" s="67"/>
      <c r="G2611" s="38" t="e">
        <f t="shared" si="169"/>
        <v>#VALUE!</v>
      </c>
      <c r="H2611" s="39"/>
      <c r="I2611" s="21"/>
      <c r="J2611" s="21"/>
      <c r="L2611">
        <f>IF(SUM($B$3:B2610) + B2611 &gt; $J$25, IF(SUM($B$3:B2610) &lt; $J$25, $J$25 - SUM($B$3:B2610), 0), B2611)</f>
        <v>0</v>
      </c>
      <c r="M2611">
        <f t="shared" si="166"/>
        <v>0</v>
      </c>
    </row>
    <row r="2612" spans="1:13" x14ac:dyDescent="0.25">
      <c r="A2612" s="21">
        <v>2610</v>
      </c>
      <c r="B2612" s="37">
        <f>IFERROR(VLOOKUP(A2612,Inventory!$A$5:$B$5011, 2, FALSE),0)</f>
        <v>0</v>
      </c>
      <c r="C2612" s="66">
        <f t="shared" si="167"/>
        <v>0</v>
      </c>
      <c r="D2612" s="67"/>
      <c r="E2612" s="66" t="str">
        <f t="shared" si="168"/>
        <v/>
      </c>
      <c r="F2612" s="67"/>
      <c r="G2612" s="38" t="e">
        <f t="shared" si="169"/>
        <v>#VALUE!</v>
      </c>
      <c r="H2612" s="39"/>
      <c r="I2612" s="21"/>
      <c r="J2612" s="21"/>
      <c r="L2612">
        <f>IF(SUM($B$3:B2611) + B2612 &gt; $J$25, IF(SUM($B$3:B2611) &lt; $J$25, $J$25 - SUM($B$3:B2611), 0), B2612)</f>
        <v>0</v>
      </c>
      <c r="M2612">
        <f t="shared" si="166"/>
        <v>0</v>
      </c>
    </row>
    <row r="2613" spans="1:13" x14ac:dyDescent="0.25">
      <c r="A2613" s="21">
        <v>2611</v>
      </c>
      <c r="B2613" s="37">
        <f>IFERROR(VLOOKUP(A2613,Inventory!$A$5:$B$5011, 2, FALSE),0)</f>
        <v>0</v>
      </c>
      <c r="C2613" s="66">
        <f t="shared" si="167"/>
        <v>0</v>
      </c>
      <c r="D2613" s="67"/>
      <c r="E2613" s="66" t="str">
        <f t="shared" si="168"/>
        <v/>
      </c>
      <c r="F2613" s="67"/>
      <c r="G2613" s="38" t="e">
        <f t="shared" si="169"/>
        <v>#VALUE!</v>
      </c>
      <c r="H2613" s="39"/>
      <c r="I2613" s="21"/>
      <c r="J2613" s="21"/>
      <c r="L2613">
        <f>IF(SUM($B$3:B2612) + B2613 &gt; $J$25, IF(SUM($B$3:B2612) &lt; $J$25, $J$25 - SUM($B$3:B2612), 0), B2613)</f>
        <v>0</v>
      </c>
      <c r="M2613">
        <f t="shared" si="166"/>
        <v>0</v>
      </c>
    </row>
    <row r="2614" spans="1:13" x14ac:dyDescent="0.25">
      <c r="A2614" s="21">
        <v>2612</v>
      </c>
      <c r="B2614" s="37">
        <f>IFERROR(VLOOKUP(A2614,Inventory!$A$5:$B$5011, 2, FALSE),0)</f>
        <v>0</v>
      </c>
      <c r="C2614" s="66">
        <f t="shared" si="167"/>
        <v>0</v>
      </c>
      <c r="D2614" s="67"/>
      <c r="E2614" s="66" t="str">
        <f t="shared" si="168"/>
        <v/>
      </c>
      <c r="F2614" s="67"/>
      <c r="G2614" s="38" t="e">
        <f t="shared" si="169"/>
        <v>#VALUE!</v>
      </c>
      <c r="H2614" s="39"/>
      <c r="I2614" s="21"/>
      <c r="J2614" s="21"/>
      <c r="L2614">
        <f>IF(SUM($B$3:B2613) + B2614 &gt; $J$25, IF(SUM($B$3:B2613) &lt; $J$25, $J$25 - SUM($B$3:B2613), 0), B2614)</f>
        <v>0</v>
      </c>
      <c r="M2614">
        <f t="shared" si="166"/>
        <v>0</v>
      </c>
    </row>
    <row r="2615" spans="1:13" x14ac:dyDescent="0.25">
      <c r="A2615" s="21">
        <v>2613</v>
      </c>
      <c r="B2615" s="37">
        <f>IFERROR(VLOOKUP(A2615,Inventory!$A$5:$B$5011, 2, FALSE),0)</f>
        <v>0</v>
      </c>
      <c r="C2615" s="66">
        <f t="shared" si="167"/>
        <v>0</v>
      </c>
      <c r="D2615" s="67"/>
      <c r="E2615" s="66" t="str">
        <f t="shared" si="168"/>
        <v/>
      </c>
      <c r="F2615" s="67"/>
      <c r="G2615" s="38" t="e">
        <f t="shared" si="169"/>
        <v>#VALUE!</v>
      </c>
      <c r="H2615" s="39"/>
      <c r="I2615" s="21"/>
      <c r="J2615" s="21"/>
      <c r="L2615">
        <f>IF(SUM($B$3:B2614) + B2615 &gt; $J$25, IF(SUM($B$3:B2614) &lt; $J$25, $J$25 - SUM($B$3:B2614), 0), B2615)</f>
        <v>0</v>
      </c>
      <c r="M2615">
        <f t="shared" si="166"/>
        <v>0</v>
      </c>
    </row>
    <row r="2616" spans="1:13" x14ac:dyDescent="0.25">
      <c r="A2616" s="21">
        <v>2614</v>
      </c>
      <c r="B2616" s="37">
        <f>IFERROR(VLOOKUP(A2616,Inventory!$A$5:$B$5011, 2, FALSE),0)</f>
        <v>0</v>
      </c>
      <c r="C2616" s="66">
        <f t="shared" si="167"/>
        <v>0</v>
      </c>
      <c r="D2616" s="67"/>
      <c r="E2616" s="66" t="str">
        <f t="shared" si="168"/>
        <v/>
      </c>
      <c r="F2616" s="67"/>
      <c r="G2616" s="38" t="e">
        <f t="shared" si="169"/>
        <v>#VALUE!</v>
      </c>
      <c r="H2616" s="39"/>
      <c r="I2616" s="21"/>
      <c r="J2616" s="21"/>
      <c r="L2616">
        <f>IF(SUM($B$3:B2615) + B2616 &gt; $J$25, IF(SUM($B$3:B2615) &lt; $J$25, $J$25 - SUM($B$3:B2615), 0), B2616)</f>
        <v>0</v>
      </c>
      <c r="M2616">
        <f t="shared" si="166"/>
        <v>0</v>
      </c>
    </row>
    <row r="2617" spans="1:13" x14ac:dyDescent="0.25">
      <c r="A2617" s="21">
        <v>2615</v>
      </c>
      <c r="B2617" s="37">
        <f>IFERROR(VLOOKUP(A2617,Inventory!$A$5:$B$5011, 2, FALSE),0)</f>
        <v>0</v>
      </c>
      <c r="C2617" s="66">
        <f t="shared" si="167"/>
        <v>0</v>
      </c>
      <c r="D2617" s="67"/>
      <c r="E2617" s="66" t="str">
        <f t="shared" si="168"/>
        <v/>
      </c>
      <c r="F2617" s="67"/>
      <c r="G2617" s="38" t="e">
        <f t="shared" si="169"/>
        <v>#VALUE!</v>
      </c>
      <c r="H2617" s="39"/>
      <c r="I2617" s="21"/>
      <c r="J2617" s="21"/>
      <c r="L2617">
        <f>IF(SUM($B$3:B2616) + B2617 &gt; $J$25, IF(SUM($B$3:B2616) &lt; $J$25, $J$25 - SUM($B$3:B2616), 0), B2617)</f>
        <v>0</v>
      </c>
      <c r="M2617">
        <f t="shared" si="166"/>
        <v>0</v>
      </c>
    </row>
    <row r="2618" spans="1:13" x14ac:dyDescent="0.25">
      <c r="A2618" s="21">
        <v>2616</v>
      </c>
      <c r="B2618" s="37">
        <f>IFERROR(VLOOKUP(A2618,Inventory!$A$5:$B$5011, 2, FALSE),0)</f>
        <v>0</v>
      </c>
      <c r="C2618" s="66">
        <f t="shared" si="167"/>
        <v>0</v>
      </c>
      <c r="D2618" s="67"/>
      <c r="E2618" s="66" t="str">
        <f t="shared" si="168"/>
        <v/>
      </c>
      <c r="F2618" s="67"/>
      <c r="G2618" s="38" t="e">
        <f t="shared" si="169"/>
        <v>#VALUE!</v>
      </c>
      <c r="H2618" s="39"/>
      <c r="I2618" s="21"/>
      <c r="J2618" s="21"/>
      <c r="L2618">
        <f>IF(SUM($B$3:B2617) + B2618 &gt; $J$25, IF(SUM($B$3:B2617) &lt; $J$25, $J$25 - SUM($B$3:B2617), 0), B2618)</f>
        <v>0</v>
      </c>
      <c r="M2618">
        <f t="shared" si="166"/>
        <v>0</v>
      </c>
    </row>
    <row r="2619" spans="1:13" x14ac:dyDescent="0.25">
      <c r="A2619" s="21">
        <v>2617</v>
      </c>
      <c r="B2619" s="37">
        <f>IFERROR(VLOOKUP(A2619,Inventory!$A$5:$B$5011, 2, FALSE),0)</f>
        <v>0</v>
      </c>
      <c r="C2619" s="66">
        <f t="shared" si="167"/>
        <v>0</v>
      </c>
      <c r="D2619" s="67"/>
      <c r="E2619" s="66" t="str">
        <f t="shared" si="168"/>
        <v/>
      </c>
      <c r="F2619" s="67"/>
      <c r="G2619" s="38" t="e">
        <f t="shared" si="169"/>
        <v>#VALUE!</v>
      </c>
      <c r="H2619" s="39"/>
      <c r="I2619" s="21"/>
      <c r="J2619" s="21"/>
      <c r="L2619">
        <f>IF(SUM($B$3:B2618) + B2619 &gt; $J$25, IF(SUM($B$3:B2618) &lt; $J$25, $J$25 - SUM($B$3:B2618), 0), B2619)</f>
        <v>0</v>
      </c>
      <c r="M2619">
        <f t="shared" si="166"/>
        <v>0</v>
      </c>
    </row>
    <row r="2620" spans="1:13" x14ac:dyDescent="0.25">
      <c r="A2620" s="21">
        <v>2618</v>
      </c>
      <c r="B2620" s="37">
        <f>IFERROR(VLOOKUP(A2620,Inventory!$A$5:$B$5011, 2, FALSE),0)</f>
        <v>0</v>
      </c>
      <c r="C2620" s="66">
        <f t="shared" si="167"/>
        <v>0</v>
      </c>
      <c r="D2620" s="67"/>
      <c r="E2620" s="66" t="str">
        <f t="shared" si="168"/>
        <v/>
      </c>
      <c r="F2620" s="67"/>
      <c r="G2620" s="38" t="e">
        <f t="shared" si="169"/>
        <v>#VALUE!</v>
      </c>
      <c r="H2620" s="39"/>
      <c r="I2620" s="21"/>
      <c r="J2620" s="21"/>
      <c r="L2620">
        <f>IF(SUM($B$3:B2619) + B2620 &gt; $J$25, IF(SUM($B$3:B2619) &lt; $J$25, $J$25 - SUM($B$3:B2619), 0), B2620)</f>
        <v>0</v>
      </c>
      <c r="M2620">
        <f t="shared" si="166"/>
        <v>0</v>
      </c>
    </row>
    <row r="2621" spans="1:13" x14ac:dyDescent="0.25">
      <c r="A2621" s="21">
        <v>2619</v>
      </c>
      <c r="B2621" s="37">
        <f>IFERROR(VLOOKUP(A2621,Inventory!$A$5:$B$5011, 2, FALSE),0)</f>
        <v>0</v>
      </c>
      <c r="C2621" s="66">
        <f t="shared" si="167"/>
        <v>0</v>
      </c>
      <c r="D2621" s="67"/>
      <c r="E2621" s="66" t="str">
        <f t="shared" si="168"/>
        <v/>
      </c>
      <c r="F2621" s="67"/>
      <c r="G2621" s="38" t="e">
        <f t="shared" si="169"/>
        <v>#VALUE!</v>
      </c>
      <c r="H2621" s="39"/>
      <c r="I2621" s="21"/>
      <c r="J2621" s="21"/>
      <c r="L2621">
        <f>IF(SUM($B$3:B2620) + B2621 &gt; $J$25, IF(SUM($B$3:B2620) &lt; $J$25, $J$25 - SUM($B$3:B2620), 0), B2621)</f>
        <v>0</v>
      </c>
      <c r="M2621">
        <f t="shared" si="166"/>
        <v>0</v>
      </c>
    </row>
    <row r="2622" spans="1:13" x14ac:dyDescent="0.25">
      <c r="A2622" s="21">
        <v>2620</v>
      </c>
      <c r="B2622" s="37">
        <f>IFERROR(VLOOKUP(A2622,Inventory!$A$5:$B$5011, 2, FALSE),0)</f>
        <v>0</v>
      </c>
      <c r="C2622" s="66">
        <f t="shared" si="167"/>
        <v>0</v>
      </c>
      <c r="D2622" s="67"/>
      <c r="E2622" s="66" t="str">
        <f t="shared" si="168"/>
        <v/>
      </c>
      <c r="F2622" s="67"/>
      <c r="G2622" s="38" t="e">
        <f t="shared" si="169"/>
        <v>#VALUE!</v>
      </c>
      <c r="H2622" s="39"/>
      <c r="I2622" s="21"/>
      <c r="J2622" s="21"/>
      <c r="L2622">
        <f>IF(SUM($B$3:B2621) + B2622 &gt; $J$25, IF(SUM($B$3:B2621) &lt; $J$25, $J$25 - SUM($B$3:B2621), 0), B2622)</f>
        <v>0</v>
      </c>
      <c r="M2622">
        <f t="shared" si="166"/>
        <v>0</v>
      </c>
    </row>
    <row r="2623" spans="1:13" x14ac:dyDescent="0.25">
      <c r="A2623" s="21">
        <v>2621</v>
      </c>
      <c r="B2623" s="37">
        <f>IFERROR(VLOOKUP(A2623,Inventory!$A$5:$B$5011, 2, FALSE),0)</f>
        <v>0</v>
      </c>
      <c r="C2623" s="66">
        <f t="shared" si="167"/>
        <v>0</v>
      </c>
      <c r="D2623" s="67"/>
      <c r="E2623" s="66" t="str">
        <f t="shared" si="168"/>
        <v/>
      </c>
      <c r="F2623" s="67"/>
      <c r="G2623" s="38" t="e">
        <f t="shared" si="169"/>
        <v>#VALUE!</v>
      </c>
      <c r="H2623" s="39"/>
      <c r="I2623" s="21"/>
      <c r="J2623" s="21"/>
      <c r="L2623">
        <f>IF(SUM($B$3:B2622) + B2623 &gt; $J$25, IF(SUM($B$3:B2622) &lt; $J$25, $J$25 - SUM($B$3:B2622), 0), B2623)</f>
        <v>0</v>
      </c>
      <c r="M2623">
        <f t="shared" si="166"/>
        <v>0</v>
      </c>
    </row>
    <row r="2624" spans="1:13" x14ac:dyDescent="0.25">
      <c r="A2624" s="21">
        <v>2622</v>
      </c>
      <c r="B2624" s="37">
        <f>IFERROR(VLOOKUP(A2624,Inventory!$A$5:$B$5011, 2, FALSE),0)</f>
        <v>0</v>
      </c>
      <c r="C2624" s="66">
        <f t="shared" si="167"/>
        <v>0</v>
      </c>
      <c r="D2624" s="67"/>
      <c r="E2624" s="66" t="str">
        <f t="shared" si="168"/>
        <v/>
      </c>
      <c r="F2624" s="67"/>
      <c r="G2624" s="38" t="e">
        <f t="shared" si="169"/>
        <v>#VALUE!</v>
      </c>
      <c r="H2624" s="39"/>
      <c r="I2624" s="21"/>
      <c r="J2624" s="21"/>
      <c r="L2624">
        <f>IF(SUM($B$3:B2623) + B2624 &gt; $J$25, IF(SUM($B$3:B2623) &lt; $J$25, $J$25 - SUM($B$3:B2623), 0), B2624)</f>
        <v>0</v>
      </c>
      <c r="M2624">
        <f t="shared" si="166"/>
        <v>0</v>
      </c>
    </row>
    <row r="2625" spans="1:13" x14ac:dyDescent="0.25">
      <c r="A2625" s="21">
        <v>2623</v>
      </c>
      <c r="B2625" s="37">
        <f>IFERROR(VLOOKUP(A2625,Inventory!$A$5:$B$5011, 2, FALSE),0)</f>
        <v>0</v>
      </c>
      <c r="C2625" s="66">
        <f t="shared" si="167"/>
        <v>0</v>
      </c>
      <c r="D2625" s="67"/>
      <c r="E2625" s="66" t="str">
        <f t="shared" si="168"/>
        <v/>
      </c>
      <c r="F2625" s="67"/>
      <c r="G2625" s="38" t="e">
        <f t="shared" si="169"/>
        <v>#VALUE!</v>
      </c>
      <c r="H2625" s="39"/>
      <c r="I2625" s="21"/>
      <c r="J2625" s="21"/>
      <c r="L2625">
        <f>IF(SUM($B$3:B2624) + B2625 &gt; $J$25, IF(SUM($B$3:B2624) &lt; $J$25, $J$25 - SUM($B$3:B2624), 0), B2625)</f>
        <v>0</v>
      </c>
      <c r="M2625">
        <f t="shared" si="166"/>
        <v>0</v>
      </c>
    </row>
    <row r="2626" spans="1:13" x14ac:dyDescent="0.25">
      <c r="A2626" s="21">
        <v>2624</v>
      </c>
      <c r="B2626" s="37">
        <f>IFERROR(VLOOKUP(A2626,Inventory!$A$5:$B$5011, 2, FALSE),0)</f>
        <v>0</v>
      </c>
      <c r="C2626" s="66">
        <f t="shared" si="167"/>
        <v>0</v>
      </c>
      <c r="D2626" s="67"/>
      <c r="E2626" s="66" t="str">
        <f t="shared" si="168"/>
        <v/>
      </c>
      <c r="F2626" s="67"/>
      <c r="G2626" s="38" t="e">
        <f t="shared" si="169"/>
        <v>#VALUE!</v>
      </c>
      <c r="H2626" s="39"/>
      <c r="I2626" s="21"/>
      <c r="J2626" s="21"/>
      <c r="L2626">
        <f>IF(SUM($B$3:B2625) + B2626 &gt; $J$25, IF(SUM($B$3:B2625) &lt; $J$25, $J$25 - SUM($B$3:B2625), 0), B2626)</f>
        <v>0</v>
      </c>
      <c r="M2626">
        <f t="shared" si="166"/>
        <v>0</v>
      </c>
    </row>
    <row r="2627" spans="1:13" x14ac:dyDescent="0.25">
      <c r="A2627" s="21">
        <v>2625</v>
      </c>
      <c r="B2627" s="37">
        <f>IFERROR(VLOOKUP(A2627,Inventory!$A$5:$B$5011, 2, FALSE),0)</f>
        <v>0</v>
      </c>
      <c r="C2627" s="66">
        <f t="shared" si="167"/>
        <v>0</v>
      </c>
      <c r="D2627" s="67"/>
      <c r="E2627" s="66" t="str">
        <f t="shared" si="168"/>
        <v/>
      </c>
      <c r="F2627" s="67"/>
      <c r="G2627" s="38" t="e">
        <f t="shared" si="169"/>
        <v>#VALUE!</v>
      </c>
      <c r="H2627" s="39"/>
      <c r="I2627" s="21"/>
      <c r="J2627" s="21"/>
      <c r="L2627">
        <f>IF(SUM($B$3:B2626) + B2627 &gt; $J$25, IF(SUM($B$3:B2626) &lt; $J$25, $J$25 - SUM($B$3:B2626), 0), B2627)</f>
        <v>0</v>
      </c>
      <c r="M2627">
        <f t="shared" si="166"/>
        <v>0</v>
      </c>
    </row>
    <row r="2628" spans="1:13" x14ac:dyDescent="0.25">
      <c r="A2628" s="21">
        <v>2626</v>
      </c>
      <c r="B2628" s="37">
        <f>IFERROR(VLOOKUP(A2628,Inventory!$A$5:$B$5011, 2, FALSE),0)</f>
        <v>0</v>
      </c>
      <c r="C2628" s="66">
        <f t="shared" si="167"/>
        <v>0</v>
      </c>
      <c r="D2628" s="67"/>
      <c r="E2628" s="66" t="str">
        <f t="shared" si="168"/>
        <v/>
      </c>
      <c r="F2628" s="67"/>
      <c r="G2628" s="38" t="e">
        <f t="shared" si="169"/>
        <v>#VALUE!</v>
      </c>
      <c r="H2628" s="39"/>
      <c r="I2628" s="21"/>
      <c r="J2628" s="21"/>
      <c r="L2628">
        <f>IF(SUM($B$3:B2627) + B2628 &gt; $J$25, IF(SUM($B$3:B2627) &lt; $J$25, $J$25 - SUM($B$3:B2627), 0), B2628)</f>
        <v>0</v>
      </c>
      <c r="M2628">
        <f t="shared" si="166"/>
        <v>0</v>
      </c>
    </row>
    <row r="2629" spans="1:13" x14ac:dyDescent="0.25">
      <c r="A2629" s="21">
        <v>2627</v>
      </c>
      <c r="B2629" s="37">
        <f>IFERROR(VLOOKUP(A2629,Inventory!$A$5:$B$5011, 2, FALSE),0)</f>
        <v>0</v>
      </c>
      <c r="C2629" s="66">
        <f t="shared" si="167"/>
        <v>0</v>
      </c>
      <c r="D2629" s="67"/>
      <c r="E2629" s="66" t="str">
        <f t="shared" si="168"/>
        <v/>
      </c>
      <c r="F2629" s="67"/>
      <c r="G2629" s="38" t="e">
        <f t="shared" si="169"/>
        <v>#VALUE!</v>
      </c>
      <c r="H2629" s="39"/>
      <c r="I2629" s="21"/>
      <c r="J2629" s="21"/>
      <c r="L2629">
        <f>IF(SUM($B$3:B2628) + B2629 &gt; $J$25, IF(SUM($B$3:B2628) &lt; $J$25, $J$25 - SUM($B$3:B2628), 0), B2629)</f>
        <v>0</v>
      </c>
      <c r="M2629">
        <f t="shared" ref="M2629:M2692" si="170">IF(L2628&gt;=$J$25,L2629,(L2629+L2628))</f>
        <v>0</v>
      </c>
    </row>
    <row r="2630" spans="1:13" x14ac:dyDescent="0.25">
      <c r="A2630" s="21">
        <v>2628</v>
      </c>
      <c r="B2630" s="37">
        <f>IFERROR(VLOOKUP(A2630,Inventory!$A$5:$B$5011, 2, FALSE),0)</f>
        <v>0</v>
      </c>
      <c r="C2630" s="66">
        <f t="shared" si="167"/>
        <v>0</v>
      </c>
      <c r="D2630" s="67"/>
      <c r="E2630" s="66" t="str">
        <f t="shared" si="168"/>
        <v/>
      </c>
      <c r="F2630" s="67"/>
      <c r="G2630" s="38" t="e">
        <f t="shared" si="169"/>
        <v>#VALUE!</v>
      </c>
      <c r="H2630" s="39"/>
      <c r="I2630" s="21"/>
      <c r="J2630" s="21"/>
      <c r="L2630">
        <f>IF(SUM($B$3:B2629) + B2630 &gt; $J$25, IF(SUM($B$3:B2629) &lt; $J$25, $J$25 - SUM($B$3:B2629), 0), B2630)</f>
        <v>0</v>
      </c>
      <c r="M2630">
        <f t="shared" si="170"/>
        <v>0</v>
      </c>
    </row>
    <row r="2631" spans="1:13" x14ac:dyDescent="0.25">
      <c r="A2631" s="21">
        <v>2629</v>
      </c>
      <c r="B2631" s="37">
        <f>IFERROR(VLOOKUP(A2631,Inventory!$A$5:$B$5011, 2, FALSE),0)</f>
        <v>0</v>
      </c>
      <c r="C2631" s="66">
        <f t="shared" si="167"/>
        <v>0</v>
      </c>
      <c r="D2631" s="67"/>
      <c r="E2631" s="66" t="str">
        <f t="shared" si="168"/>
        <v/>
      </c>
      <c r="F2631" s="67"/>
      <c r="G2631" s="38" t="e">
        <f t="shared" si="169"/>
        <v>#VALUE!</v>
      </c>
      <c r="H2631" s="39"/>
      <c r="I2631" s="21"/>
      <c r="J2631" s="21"/>
      <c r="L2631">
        <f>IF(SUM($B$3:B2630) + B2631 &gt; $J$25, IF(SUM($B$3:B2630) &lt; $J$25, $J$25 - SUM($B$3:B2630), 0), B2631)</f>
        <v>0</v>
      </c>
      <c r="M2631">
        <f t="shared" si="170"/>
        <v>0</v>
      </c>
    </row>
    <row r="2632" spans="1:13" x14ac:dyDescent="0.25">
      <c r="A2632" s="21">
        <v>2630</v>
      </c>
      <c r="B2632" s="37">
        <f>IFERROR(VLOOKUP(A2632,Inventory!$A$5:$B$5011, 2, FALSE),0)</f>
        <v>0</v>
      </c>
      <c r="C2632" s="66">
        <f t="shared" si="167"/>
        <v>0</v>
      </c>
      <c r="D2632" s="67"/>
      <c r="E2632" s="66" t="str">
        <f t="shared" si="168"/>
        <v/>
      </c>
      <c r="F2632" s="67"/>
      <c r="G2632" s="38" t="e">
        <f t="shared" si="169"/>
        <v>#VALUE!</v>
      </c>
      <c r="H2632" s="39"/>
      <c r="I2632" s="21"/>
      <c r="J2632" s="21"/>
      <c r="L2632">
        <f>IF(SUM($B$3:B2631) + B2632 &gt; $J$25, IF(SUM($B$3:B2631) &lt; $J$25, $J$25 - SUM($B$3:B2631), 0), B2632)</f>
        <v>0</v>
      </c>
      <c r="M2632">
        <f t="shared" si="170"/>
        <v>0</v>
      </c>
    </row>
    <row r="2633" spans="1:13" x14ac:dyDescent="0.25">
      <c r="A2633" s="21">
        <v>2631</v>
      </c>
      <c r="B2633" s="37">
        <f>IFERROR(VLOOKUP(A2633,Inventory!$A$5:$B$5011, 2, FALSE),0)</f>
        <v>0</v>
      </c>
      <c r="C2633" s="66">
        <f t="shared" si="167"/>
        <v>0</v>
      </c>
      <c r="D2633" s="67"/>
      <c r="E2633" s="66" t="str">
        <f t="shared" si="168"/>
        <v/>
      </c>
      <c r="F2633" s="67"/>
      <c r="G2633" s="38" t="e">
        <f t="shared" si="169"/>
        <v>#VALUE!</v>
      </c>
      <c r="H2633" s="39"/>
      <c r="I2633" s="21"/>
      <c r="J2633" s="21"/>
      <c r="L2633">
        <f>IF(SUM($B$3:B2632) + B2633 &gt; $J$25, IF(SUM($B$3:B2632) &lt; $J$25, $J$25 - SUM($B$3:B2632), 0), B2633)</f>
        <v>0</v>
      </c>
      <c r="M2633">
        <f t="shared" si="170"/>
        <v>0</v>
      </c>
    </row>
    <row r="2634" spans="1:13" x14ac:dyDescent="0.25">
      <c r="A2634" s="21">
        <v>2632</v>
      </c>
      <c r="B2634" s="37">
        <f>IFERROR(VLOOKUP(A2634,Inventory!$A$5:$B$5011, 2, FALSE),0)</f>
        <v>0</v>
      </c>
      <c r="C2634" s="66">
        <f t="shared" si="167"/>
        <v>0</v>
      </c>
      <c r="D2634" s="67"/>
      <c r="E2634" s="66" t="str">
        <f t="shared" si="168"/>
        <v/>
      </c>
      <c r="F2634" s="67"/>
      <c r="G2634" s="38" t="e">
        <f t="shared" si="169"/>
        <v>#VALUE!</v>
      </c>
      <c r="H2634" s="39"/>
      <c r="I2634" s="21"/>
      <c r="J2634" s="21"/>
      <c r="L2634">
        <f>IF(SUM($B$3:B2633) + B2634 &gt; $J$25, IF(SUM($B$3:B2633) &lt; $J$25, $J$25 - SUM($B$3:B2633), 0), B2634)</f>
        <v>0</v>
      </c>
      <c r="M2634">
        <f t="shared" si="170"/>
        <v>0</v>
      </c>
    </row>
    <row r="2635" spans="1:13" x14ac:dyDescent="0.25">
      <c r="A2635" s="21">
        <v>2633</v>
      </c>
      <c r="B2635" s="37">
        <f>IFERROR(VLOOKUP(A2635,Inventory!$A$5:$B$5011, 2, FALSE),0)</f>
        <v>0</v>
      </c>
      <c r="C2635" s="66">
        <f t="shared" si="167"/>
        <v>0</v>
      </c>
      <c r="D2635" s="67"/>
      <c r="E2635" s="66" t="str">
        <f t="shared" si="168"/>
        <v/>
      </c>
      <c r="F2635" s="67"/>
      <c r="G2635" s="38" t="e">
        <f t="shared" si="169"/>
        <v>#VALUE!</v>
      </c>
      <c r="H2635" s="39"/>
      <c r="I2635" s="21"/>
      <c r="J2635" s="21"/>
      <c r="L2635">
        <f>IF(SUM($B$3:B2634) + B2635 &gt; $J$25, IF(SUM($B$3:B2634) &lt; $J$25, $J$25 - SUM($B$3:B2634), 0), B2635)</f>
        <v>0</v>
      </c>
      <c r="M2635">
        <f t="shared" si="170"/>
        <v>0</v>
      </c>
    </row>
    <row r="2636" spans="1:13" x14ac:dyDescent="0.25">
      <c r="A2636" s="21">
        <v>2634</v>
      </c>
      <c r="B2636" s="37">
        <f>IFERROR(VLOOKUP(A2636,Inventory!$A$5:$B$5011, 2, FALSE),0)</f>
        <v>0</v>
      </c>
      <c r="C2636" s="66">
        <f t="shared" si="167"/>
        <v>0</v>
      </c>
      <c r="D2636" s="67"/>
      <c r="E2636" s="66" t="str">
        <f t="shared" si="168"/>
        <v/>
      </c>
      <c r="F2636" s="67"/>
      <c r="G2636" s="38" t="e">
        <f t="shared" si="169"/>
        <v>#VALUE!</v>
      </c>
      <c r="H2636" s="39"/>
      <c r="I2636" s="21"/>
      <c r="J2636" s="21"/>
      <c r="L2636">
        <f>IF(SUM($B$3:B2635) + B2636 &gt; $J$25, IF(SUM($B$3:B2635) &lt; $J$25, $J$25 - SUM($B$3:B2635), 0), B2636)</f>
        <v>0</v>
      </c>
      <c r="M2636">
        <f t="shared" si="170"/>
        <v>0</v>
      </c>
    </row>
    <row r="2637" spans="1:13" x14ac:dyDescent="0.25">
      <c r="A2637" s="21">
        <v>2635</v>
      </c>
      <c r="B2637" s="37">
        <f>IFERROR(VLOOKUP(A2637,Inventory!$A$5:$B$5011, 2, FALSE),0)</f>
        <v>0</v>
      </c>
      <c r="C2637" s="66">
        <f t="shared" si="167"/>
        <v>0</v>
      </c>
      <c r="D2637" s="67"/>
      <c r="E2637" s="66" t="str">
        <f t="shared" si="168"/>
        <v/>
      </c>
      <c r="F2637" s="67"/>
      <c r="G2637" s="38" t="e">
        <f t="shared" si="169"/>
        <v>#VALUE!</v>
      </c>
      <c r="H2637" s="39"/>
      <c r="I2637" s="21"/>
      <c r="J2637" s="21"/>
      <c r="L2637">
        <f>IF(SUM($B$3:B2636) + B2637 &gt; $J$25, IF(SUM($B$3:B2636) &lt; $J$25, $J$25 - SUM($B$3:B2636), 0), B2637)</f>
        <v>0</v>
      </c>
      <c r="M2637">
        <f t="shared" si="170"/>
        <v>0</v>
      </c>
    </row>
    <row r="2638" spans="1:13" x14ac:dyDescent="0.25">
      <c r="A2638" s="21">
        <v>2636</v>
      </c>
      <c r="B2638" s="37">
        <f>IFERROR(VLOOKUP(A2638,Inventory!$A$5:$B$5011, 2, FALSE),0)</f>
        <v>0</v>
      </c>
      <c r="C2638" s="66">
        <f t="shared" si="167"/>
        <v>0</v>
      </c>
      <c r="D2638" s="67"/>
      <c r="E2638" s="66" t="str">
        <f t="shared" si="168"/>
        <v/>
      </c>
      <c r="F2638" s="67"/>
      <c r="G2638" s="38" t="e">
        <f t="shared" si="169"/>
        <v>#VALUE!</v>
      </c>
      <c r="H2638" s="39"/>
      <c r="I2638" s="21"/>
      <c r="J2638" s="21"/>
      <c r="L2638">
        <f>IF(SUM($B$3:B2637) + B2638 &gt; $J$25, IF(SUM($B$3:B2637) &lt; $J$25, $J$25 - SUM($B$3:B2637), 0), B2638)</f>
        <v>0</v>
      </c>
      <c r="M2638">
        <f t="shared" si="170"/>
        <v>0</v>
      </c>
    </row>
    <row r="2639" spans="1:13" x14ac:dyDescent="0.25">
      <c r="A2639" s="21">
        <v>2637</v>
      </c>
      <c r="B2639" s="37">
        <f>IFERROR(VLOOKUP(A2639,Inventory!$A$5:$B$5011, 2, FALSE),0)</f>
        <v>0</v>
      </c>
      <c r="C2639" s="66">
        <f t="shared" si="167"/>
        <v>0</v>
      </c>
      <c r="D2639" s="67"/>
      <c r="E2639" s="66" t="str">
        <f t="shared" si="168"/>
        <v/>
      </c>
      <c r="F2639" s="67"/>
      <c r="G2639" s="38" t="e">
        <f t="shared" si="169"/>
        <v>#VALUE!</v>
      </c>
      <c r="H2639" s="39"/>
      <c r="I2639" s="21"/>
      <c r="J2639" s="21"/>
      <c r="L2639">
        <f>IF(SUM($B$3:B2638) + B2639 &gt; $J$25, IF(SUM($B$3:B2638) &lt; $J$25, $J$25 - SUM($B$3:B2638), 0), B2639)</f>
        <v>0</v>
      </c>
      <c r="M2639">
        <f t="shared" si="170"/>
        <v>0</v>
      </c>
    </row>
    <row r="2640" spans="1:13" x14ac:dyDescent="0.25">
      <c r="A2640" s="21">
        <v>2638</v>
      </c>
      <c r="B2640" s="37">
        <f>IFERROR(VLOOKUP(A2640,Inventory!$A$5:$B$5011, 2, FALSE),0)</f>
        <v>0</v>
      </c>
      <c r="C2640" s="66">
        <f t="shared" si="167"/>
        <v>0</v>
      </c>
      <c r="D2640" s="67"/>
      <c r="E2640" s="66" t="str">
        <f t="shared" si="168"/>
        <v/>
      </c>
      <c r="F2640" s="67"/>
      <c r="G2640" s="38" t="e">
        <f t="shared" si="169"/>
        <v>#VALUE!</v>
      </c>
      <c r="H2640" s="39"/>
      <c r="I2640" s="21"/>
      <c r="J2640" s="21"/>
      <c r="L2640">
        <f>IF(SUM($B$3:B2639) + B2640 &gt; $J$25, IF(SUM($B$3:B2639) &lt; $J$25, $J$25 - SUM($B$3:B2639), 0), B2640)</f>
        <v>0</v>
      </c>
      <c r="M2640">
        <f t="shared" si="170"/>
        <v>0</v>
      </c>
    </row>
    <row r="2641" spans="1:13" x14ac:dyDescent="0.25">
      <c r="A2641" s="21">
        <v>2639</v>
      </c>
      <c r="B2641" s="37">
        <f>IFERROR(VLOOKUP(A2641,Inventory!$A$5:$B$5011, 2, FALSE),0)</f>
        <v>0</v>
      </c>
      <c r="C2641" s="66">
        <f t="shared" si="167"/>
        <v>0</v>
      </c>
      <c r="D2641" s="67"/>
      <c r="E2641" s="66" t="str">
        <f t="shared" si="168"/>
        <v/>
      </c>
      <c r="F2641" s="67"/>
      <c r="G2641" s="38" t="e">
        <f t="shared" si="169"/>
        <v>#VALUE!</v>
      </c>
      <c r="H2641" s="39"/>
      <c r="I2641" s="21"/>
      <c r="J2641" s="21"/>
      <c r="L2641">
        <f>IF(SUM($B$3:B2640) + B2641 &gt; $J$25, IF(SUM($B$3:B2640) &lt; $J$25, $J$25 - SUM($B$3:B2640), 0), B2641)</f>
        <v>0</v>
      </c>
      <c r="M2641">
        <f t="shared" si="170"/>
        <v>0</v>
      </c>
    </row>
    <row r="2642" spans="1:13" x14ac:dyDescent="0.25">
      <c r="A2642" s="21">
        <v>2640</v>
      </c>
      <c r="B2642" s="37">
        <f>IFERROR(VLOOKUP(A2642,Inventory!$A$5:$B$5011, 2, FALSE),0)</f>
        <v>0</v>
      </c>
      <c r="C2642" s="66">
        <f t="shared" si="167"/>
        <v>0</v>
      </c>
      <c r="D2642" s="67"/>
      <c r="E2642" s="66" t="str">
        <f t="shared" si="168"/>
        <v/>
      </c>
      <c r="F2642" s="67"/>
      <c r="G2642" s="38" t="e">
        <f t="shared" si="169"/>
        <v>#VALUE!</v>
      </c>
      <c r="H2642" s="39"/>
      <c r="I2642" s="21"/>
      <c r="J2642" s="21"/>
      <c r="L2642">
        <f>IF(SUM($B$3:B2641) + B2642 &gt; $J$25, IF(SUM($B$3:B2641) &lt; $J$25, $J$25 - SUM($B$3:B2641), 0), B2642)</f>
        <v>0</v>
      </c>
      <c r="M2642">
        <f t="shared" si="170"/>
        <v>0</v>
      </c>
    </row>
    <row r="2643" spans="1:13" x14ac:dyDescent="0.25">
      <c r="A2643" s="21">
        <v>2641</v>
      </c>
      <c r="B2643" s="37">
        <f>IFERROR(VLOOKUP(A2643,Inventory!$A$5:$B$5011, 2, FALSE),0)</f>
        <v>0</v>
      </c>
      <c r="C2643" s="66">
        <f t="shared" si="167"/>
        <v>0</v>
      </c>
      <c r="D2643" s="67"/>
      <c r="E2643" s="66" t="str">
        <f t="shared" si="168"/>
        <v/>
      </c>
      <c r="F2643" s="67"/>
      <c r="G2643" s="38" t="e">
        <f t="shared" si="169"/>
        <v>#VALUE!</v>
      </c>
      <c r="H2643" s="39"/>
      <c r="I2643" s="21"/>
      <c r="J2643" s="21"/>
      <c r="L2643">
        <f>IF(SUM($B$3:B2642) + B2643 &gt; $J$25, IF(SUM($B$3:B2642) &lt; $J$25, $J$25 - SUM($B$3:B2642), 0), B2643)</f>
        <v>0</v>
      </c>
      <c r="M2643">
        <f t="shared" si="170"/>
        <v>0</v>
      </c>
    </row>
    <row r="2644" spans="1:13" x14ac:dyDescent="0.25">
      <c r="A2644" s="21">
        <v>2642</v>
      </c>
      <c r="B2644" s="37">
        <f>IFERROR(VLOOKUP(A2644,Inventory!$A$5:$B$5011, 2, FALSE),0)</f>
        <v>0</v>
      </c>
      <c r="C2644" s="66">
        <f t="shared" si="167"/>
        <v>0</v>
      </c>
      <c r="D2644" s="67"/>
      <c r="E2644" s="66" t="str">
        <f t="shared" si="168"/>
        <v/>
      </c>
      <c r="F2644" s="67"/>
      <c r="G2644" s="38" t="e">
        <f t="shared" si="169"/>
        <v>#VALUE!</v>
      </c>
      <c r="H2644" s="39"/>
      <c r="I2644" s="21"/>
      <c r="J2644" s="21"/>
      <c r="L2644">
        <f>IF(SUM($B$3:B2643) + B2644 &gt; $J$25, IF(SUM($B$3:B2643) &lt; $J$25, $J$25 - SUM($B$3:B2643), 0), B2644)</f>
        <v>0</v>
      </c>
      <c r="M2644">
        <f t="shared" si="170"/>
        <v>0</v>
      </c>
    </row>
    <row r="2645" spans="1:13" x14ac:dyDescent="0.25">
      <c r="A2645" s="21">
        <v>2643</v>
      </c>
      <c r="B2645" s="37">
        <f>IFERROR(VLOOKUP(A2645,Inventory!$A$5:$B$5011, 2, FALSE),0)</f>
        <v>0</v>
      </c>
      <c r="C2645" s="66">
        <f t="shared" si="167"/>
        <v>0</v>
      </c>
      <c r="D2645" s="67"/>
      <c r="E2645" s="66" t="str">
        <f t="shared" si="168"/>
        <v/>
      </c>
      <c r="F2645" s="67"/>
      <c r="G2645" s="38" t="e">
        <f t="shared" si="169"/>
        <v>#VALUE!</v>
      </c>
      <c r="H2645" s="39"/>
      <c r="I2645" s="21"/>
      <c r="J2645" s="21"/>
      <c r="L2645">
        <f>IF(SUM($B$3:B2644) + B2645 &gt; $J$25, IF(SUM($B$3:B2644) &lt; $J$25, $J$25 - SUM($B$3:B2644), 0), B2645)</f>
        <v>0</v>
      </c>
      <c r="M2645">
        <f t="shared" si="170"/>
        <v>0</v>
      </c>
    </row>
    <row r="2646" spans="1:13" x14ac:dyDescent="0.25">
      <c r="A2646" s="21">
        <v>2644</v>
      </c>
      <c r="B2646" s="37">
        <f>IFERROR(VLOOKUP(A2646,Inventory!$A$5:$B$5011, 2, FALSE),0)</f>
        <v>0</v>
      </c>
      <c r="C2646" s="66">
        <f t="shared" si="167"/>
        <v>0</v>
      </c>
      <c r="D2646" s="67"/>
      <c r="E2646" s="66" t="str">
        <f t="shared" si="168"/>
        <v/>
      </c>
      <c r="F2646" s="67"/>
      <c r="G2646" s="38" t="e">
        <f t="shared" si="169"/>
        <v>#VALUE!</v>
      </c>
      <c r="H2646" s="39"/>
      <c r="I2646" s="21"/>
      <c r="J2646" s="21"/>
      <c r="L2646">
        <f>IF(SUM($B$3:B2645) + B2646 &gt; $J$25, IF(SUM($B$3:B2645) &lt; $J$25, $J$25 - SUM($B$3:B2645), 0), B2646)</f>
        <v>0</v>
      </c>
      <c r="M2646">
        <f t="shared" si="170"/>
        <v>0</v>
      </c>
    </row>
    <row r="2647" spans="1:13" x14ac:dyDescent="0.25">
      <c r="A2647" s="21">
        <v>2645</v>
      </c>
      <c r="B2647" s="37">
        <f>IFERROR(VLOOKUP(A2647,Inventory!$A$5:$B$5011, 2, FALSE),0)</f>
        <v>0</v>
      </c>
      <c r="C2647" s="66">
        <f t="shared" si="167"/>
        <v>0</v>
      </c>
      <c r="D2647" s="67"/>
      <c r="E2647" s="66" t="str">
        <f t="shared" si="168"/>
        <v/>
      </c>
      <c r="F2647" s="67"/>
      <c r="G2647" s="38" t="e">
        <f t="shared" si="169"/>
        <v>#VALUE!</v>
      </c>
      <c r="H2647" s="39"/>
      <c r="I2647" s="21"/>
      <c r="J2647" s="21"/>
      <c r="L2647">
        <f>IF(SUM($B$3:B2646) + B2647 &gt; $J$25, IF(SUM($B$3:B2646) &lt; $J$25, $J$25 - SUM($B$3:B2646), 0), B2647)</f>
        <v>0</v>
      </c>
      <c r="M2647">
        <f t="shared" si="170"/>
        <v>0</v>
      </c>
    </row>
    <row r="2648" spans="1:13" x14ac:dyDescent="0.25">
      <c r="A2648" s="21">
        <v>2646</v>
      </c>
      <c r="B2648" s="37">
        <f>IFERROR(VLOOKUP(A2648,Inventory!$A$5:$B$5011, 2, FALSE),0)</f>
        <v>0</v>
      </c>
      <c r="C2648" s="66">
        <f t="shared" si="167"/>
        <v>0</v>
      </c>
      <c r="D2648" s="67"/>
      <c r="E2648" s="66" t="str">
        <f t="shared" si="168"/>
        <v/>
      </c>
      <c r="F2648" s="67"/>
      <c r="G2648" s="38" t="e">
        <f t="shared" si="169"/>
        <v>#VALUE!</v>
      </c>
      <c r="H2648" s="39"/>
      <c r="I2648" s="21"/>
      <c r="J2648" s="21"/>
      <c r="L2648">
        <f>IF(SUM($B$3:B2647) + B2648 &gt; $J$25, IF(SUM($B$3:B2647) &lt; $J$25, $J$25 - SUM($B$3:B2647), 0), B2648)</f>
        <v>0</v>
      </c>
      <c r="M2648">
        <f t="shared" si="170"/>
        <v>0</v>
      </c>
    </row>
    <row r="2649" spans="1:13" x14ac:dyDescent="0.25">
      <c r="A2649" s="21">
        <v>2647</v>
      </c>
      <c r="B2649" s="37">
        <f>IFERROR(VLOOKUP(A2649,Inventory!$A$5:$B$5011, 2, FALSE),0)</f>
        <v>0</v>
      </c>
      <c r="C2649" s="66">
        <f t="shared" ref="C2649:C2712" si="171">IF(L2649&gt;0,B2649,0)</f>
        <v>0</v>
      </c>
      <c r="D2649" s="67"/>
      <c r="E2649" s="66" t="str">
        <f t="shared" ref="E2649:E2712" si="172">IF(AND(C2649&gt;=6,C2649&lt;10),1, IF(AND(C2649&gt;=10,C2649&lt;20),2,IF(C2649&gt;=20,4,"")))</f>
        <v/>
      </c>
      <c r="F2649" s="67"/>
      <c r="G2649" s="38" t="e">
        <f t="shared" ref="G2649:G2712" si="173">IF(ISBLANK(C2649),"",E2649*600)</f>
        <v>#VALUE!</v>
      </c>
      <c r="H2649" s="39"/>
      <c r="I2649" s="21"/>
      <c r="J2649" s="21"/>
      <c r="L2649">
        <f>IF(SUM($B$3:B2648) + B2649 &gt; $J$25, IF(SUM($B$3:B2648) &lt; $J$25, $J$25 - SUM($B$3:B2648), 0), B2649)</f>
        <v>0</v>
      </c>
      <c r="M2649">
        <f t="shared" si="170"/>
        <v>0</v>
      </c>
    </row>
    <row r="2650" spans="1:13" x14ac:dyDescent="0.25">
      <c r="A2650" s="21">
        <v>2648</v>
      </c>
      <c r="B2650" s="37">
        <f>IFERROR(VLOOKUP(A2650,Inventory!$A$5:$B$5011, 2, FALSE),0)</f>
        <v>0</v>
      </c>
      <c r="C2650" s="66">
        <f t="shared" si="171"/>
        <v>0</v>
      </c>
      <c r="D2650" s="67"/>
      <c r="E2650" s="66" t="str">
        <f t="shared" si="172"/>
        <v/>
      </c>
      <c r="F2650" s="67"/>
      <c r="G2650" s="38" t="e">
        <f t="shared" si="173"/>
        <v>#VALUE!</v>
      </c>
      <c r="H2650" s="39"/>
      <c r="I2650" s="21"/>
      <c r="J2650" s="21"/>
      <c r="L2650">
        <f>IF(SUM($B$3:B2649) + B2650 &gt; $J$25, IF(SUM($B$3:B2649) &lt; $J$25, $J$25 - SUM($B$3:B2649), 0), B2650)</f>
        <v>0</v>
      </c>
      <c r="M2650">
        <f t="shared" si="170"/>
        <v>0</v>
      </c>
    </row>
    <row r="2651" spans="1:13" x14ac:dyDescent="0.25">
      <c r="A2651" s="21">
        <v>2649</v>
      </c>
      <c r="B2651" s="37">
        <f>IFERROR(VLOOKUP(A2651,Inventory!$A$5:$B$5011, 2, FALSE),0)</f>
        <v>0</v>
      </c>
      <c r="C2651" s="66">
        <f t="shared" si="171"/>
        <v>0</v>
      </c>
      <c r="D2651" s="67"/>
      <c r="E2651" s="66" t="str">
        <f t="shared" si="172"/>
        <v/>
      </c>
      <c r="F2651" s="67"/>
      <c r="G2651" s="38" t="e">
        <f t="shared" si="173"/>
        <v>#VALUE!</v>
      </c>
      <c r="H2651" s="39"/>
      <c r="I2651" s="21"/>
      <c r="J2651" s="21"/>
      <c r="L2651">
        <f>IF(SUM($B$3:B2650) + B2651 &gt; $J$25, IF(SUM($B$3:B2650) &lt; $J$25, $J$25 - SUM($B$3:B2650), 0), B2651)</f>
        <v>0</v>
      </c>
      <c r="M2651">
        <f t="shared" si="170"/>
        <v>0</v>
      </c>
    </row>
    <row r="2652" spans="1:13" x14ac:dyDescent="0.25">
      <c r="A2652" s="21">
        <v>2650</v>
      </c>
      <c r="B2652" s="37">
        <f>IFERROR(VLOOKUP(A2652,Inventory!$A$5:$B$5011, 2, FALSE),0)</f>
        <v>0</v>
      </c>
      <c r="C2652" s="66">
        <f t="shared" si="171"/>
        <v>0</v>
      </c>
      <c r="D2652" s="67"/>
      <c r="E2652" s="66" t="str">
        <f t="shared" si="172"/>
        <v/>
      </c>
      <c r="F2652" s="67"/>
      <c r="G2652" s="38" t="e">
        <f t="shared" si="173"/>
        <v>#VALUE!</v>
      </c>
      <c r="H2652" s="39"/>
      <c r="I2652" s="21"/>
      <c r="J2652" s="21"/>
      <c r="L2652">
        <f>IF(SUM($B$3:B2651) + B2652 &gt; $J$25, IF(SUM($B$3:B2651) &lt; $J$25, $J$25 - SUM($B$3:B2651), 0), B2652)</f>
        <v>0</v>
      </c>
      <c r="M2652">
        <f t="shared" si="170"/>
        <v>0</v>
      </c>
    </row>
    <row r="2653" spans="1:13" x14ac:dyDescent="0.25">
      <c r="A2653" s="21">
        <v>2651</v>
      </c>
      <c r="B2653" s="37">
        <f>IFERROR(VLOOKUP(A2653,Inventory!$A$5:$B$5011, 2, FALSE),0)</f>
        <v>0</v>
      </c>
      <c r="C2653" s="66">
        <f t="shared" si="171"/>
        <v>0</v>
      </c>
      <c r="D2653" s="67"/>
      <c r="E2653" s="66" t="str">
        <f t="shared" si="172"/>
        <v/>
      </c>
      <c r="F2653" s="67"/>
      <c r="G2653" s="38" t="e">
        <f t="shared" si="173"/>
        <v>#VALUE!</v>
      </c>
      <c r="H2653" s="39"/>
      <c r="I2653" s="21"/>
      <c r="J2653" s="21"/>
      <c r="L2653">
        <f>IF(SUM($B$3:B2652) + B2653 &gt; $J$25, IF(SUM($B$3:B2652) &lt; $J$25, $J$25 - SUM($B$3:B2652), 0), B2653)</f>
        <v>0</v>
      </c>
      <c r="M2653">
        <f t="shared" si="170"/>
        <v>0</v>
      </c>
    </row>
    <row r="2654" spans="1:13" x14ac:dyDescent="0.25">
      <c r="A2654" s="21">
        <v>2652</v>
      </c>
      <c r="B2654" s="37">
        <f>IFERROR(VLOOKUP(A2654,Inventory!$A$5:$B$5011, 2, FALSE),0)</f>
        <v>0</v>
      </c>
      <c r="C2654" s="66">
        <f t="shared" si="171"/>
        <v>0</v>
      </c>
      <c r="D2654" s="67"/>
      <c r="E2654" s="66" t="str">
        <f t="shared" si="172"/>
        <v/>
      </c>
      <c r="F2654" s="67"/>
      <c r="G2654" s="38" t="e">
        <f t="shared" si="173"/>
        <v>#VALUE!</v>
      </c>
      <c r="H2654" s="39"/>
      <c r="I2654" s="21"/>
      <c r="J2654" s="21"/>
      <c r="L2654">
        <f>IF(SUM($B$3:B2653) + B2654 &gt; $J$25, IF(SUM($B$3:B2653) &lt; $J$25, $J$25 - SUM($B$3:B2653), 0), B2654)</f>
        <v>0</v>
      </c>
      <c r="M2654">
        <f t="shared" si="170"/>
        <v>0</v>
      </c>
    </row>
    <row r="2655" spans="1:13" x14ac:dyDescent="0.25">
      <c r="A2655" s="21">
        <v>2653</v>
      </c>
      <c r="B2655" s="37">
        <f>IFERROR(VLOOKUP(A2655,Inventory!$A$5:$B$5011, 2, FALSE),0)</f>
        <v>0</v>
      </c>
      <c r="C2655" s="66">
        <f t="shared" si="171"/>
        <v>0</v>
      </c>
      <c r="D2655" s="67"/>
      <c r="E2655" s="66" t="str">
        <f t="shared" si="172"/>
        <v/>
      </c>
      <c r="F2655" s="67"/>
      <c r="G2655" s="38" t="e">
        <f t="shared" si="173"/>
        <v>#VALUE!</v>
      </c>
      <c r="H2655" s="39"/>
      <c r="I2655" s="21"/>
      <c r="J2655" s="21"/>
      <c r="L2655">
        <f>IF(SUM($B$3:B2654) + B2655 &gt; $J$25, IF(SUM($B$3:B2654) &lt; $J$25, $J$25 - SUM($B$3:B2654), 0), B2655)</f>
        <v>0</v>
      </c>
      <c r="M2655">
        <f t="shared" si="170"/>
        <v>0</v>
      </c>
    </row>
    <row r="2656" spans="1:13" x14ac:dyDescent="0.25">
      <c r="A2656" s="21">
        <v>2654</v>
      </c>
      <c r="B2656" s="37">
        <f>IFERROR(VLOOKUP(A2656,Inventory!$A$5:$B$5011, 2, FALSE),0)</f>
        <v>0</v>
      </c>
      <c r="C2656" s="66">
        <f t="shared" si="171"/>
        <v>0</v>
      </c>
      <c r="D2656" s="67"/>
      <c r="E2656" s="66" t="str">
        <f t="shared" si="172"/>
        <v/>
      </c>
      <c r="F2656" s="67"/>
      <c r="G2656" s="38" t="e">
        <f t="shared" si="173"/>
        <v>#VALUE!</v>
      </c>
      <c r="H2656" s="39"/>
      <c r="I2656" s="21"/>
      <c r="J2656" s="21"/>
      <c r="L2656">
        <f>IF(SUM($B$3:B2655) + B2656 &gt; $J$25, IF(SUM($B$3:B2655) &lt; $J$25, $J$25 - SUM($B$3:B2655), 0), B2656)</f>
        <v>0</v>
      </c>
      <c r="M2656">
        <f t="shared" si="170"/>
        <v>0</v>
      </c>
    </row>
    <row r="2657" spans="1:13" x14ac:dyDescent="0.25">
      <c r="A2657" s="21">
        <v>2655</v>
      </c>
      <c r="B2657" s="37">
        <f>IFERROR(VLOOKUP(A2657,Inventory!$A$5:$B$5011, 2, FALSE),0)</f>
        <v>0</v>
      </c>
      <c r="C2657" s="66">
        <f t="shared" si="171"/>
        <v>0</v>
      </c>
      <c r="D2657" s="67"/>
      <c r="E2657" s="66" t="str">
        <f t="shared" si="172"/>
        <v/>
      </c>
      <c r="F2657" s="67"/>
      <c r="G2657" s="38" t="e">
        <f t="shared" si="173"/>
        <v>#VALUE!</v>
      </c>
      <c r="H2657" s="39"/>
      <c r="I2657" s="21"/>
      <c r="J2657" s="21"/>
      <c r="L2657">
        <f>IF(SUM($B$3:B2656) + B2657 &gt; $J$25, IF(SUM($B$3:B2656) &lt; $J$25, $J$25 - SUM($B$3:B2656), 0), B2657)</f>
        <v>0</v>
      </c>
      <c r="M2657">
        <f t="shared" si="170"/>
        <v>0</v>
      </c>
    </row>
    <row r="2658" spans="1:13" x14ac:dyDescent="0.25">
      <c r="A2658" s="21">
        <v>2656</v>
      </c>
      <c r="B2658" s="37">
        <f>IFERROR(VLOOKUP(A2658,Inventory!$A$5:$B$5011, 2, FALSE),0)</f>
        <v>0</v>
      </c>
      <c r="C2658" s="66">
        <f t="shared" si="171"/>
        <v>0</v>
      </c>
      <c r="D2658" s="67"/>
      <c r="E2658" s="66" t="str">
        <f t="shared" si="172"/>
        <v/>
      </c>
      <c r="F2658" s="67"/>
      <c r="G2658" s="38" t="e">
        <f t="shared" si="173"/>
        <v>#VALUE!</v>
      </c>
      <c r="H2658" s="39"/>
      <c r="I2658" s="21"/>
      <c r="J2658" s="21"/>
      <c r="L2658">
        <f>IF(SUM($B$3:B2657) + B2658 &gt; $J$25, IF(SUM($B$3:B2657) &lt; $J$25, $J$25 - SUM($B$3:B2657), 0), B2658)</f>
        <v>0</v>
      </c>
      <c r="M2658">
        <f t="shared" si="170"/>
        <v>0</v>
      </c>
    </row>
    <row r="2659" spans="1:13" x14ac:dyDescent="0.25">
      <c r="A2659" s="21">
        <v>2657</v>
      </c>
      <c r="B2659" s="37">
        <f>IFERROR(VLOOKUP(A2659,Inventory!$A$5:$B$5011, 2, FALSE),0)</f>
        <v>0</v>
      </c>
      <c r="C2659" s="66">
        <f t="shared" si="171"/>
        <v>0</v>
      </c>
      <c r="D2659" s="67"/>
      <c r="E2659" s="66" t="str">
        <f t="shared" si="172"/>
        <v/>
      </c>
      <c r="F2659" s="67"/>
      <c r="G2659" s="38" t="e">
        <f t="shared" si="173"/>
        <v>#VALUE!</v>
      </c>
      <c r="H2659" s="39"/>
      <c r="I2659" s="21"/>
      <c r="J2659" s="21"/>
      <c r="L2659">
        <f>IF(SUM($B$3:B2658) + B2659 &gt; $J$25, IF(SUM($B$3:B2658) &lt; $J$25, $J$25 - SUM($B$3:B2658), 0), B2659)</f>
        <v>0</v>
      </c>
      <c r="M2659">
        <f t="shared" si="170"/>
        <v>0</v>
      </c>
    </row>
    <row r="2660" spans="1:13" x14ac:dyDescent="0.25">
      <c r="A2660" s="21">
        <v>2658</v>
      </c>
      <c r="B2660" s="37">
        <f>IFERROR(VLOOKUP(A2660,Inventory!$A$5:$B$5011, 2, FALSE),0)</f>
        <v>0</v>
      </c>
      <c r="C2660" s="66">
        <f t="shared" si="171"/>
        <v>0</v>
      </c>
      <c r="D2660" s="67"/>
      <c r="E2660" s="66" t="str">
        <f t="shared" si="172"/>
        <v/>
      </c>
      <c r="F2660" s="67"/>
      <c r="G2660" s="38" t="e">
        <f t="shared" si="173"/>
        <v>#VALUE!</v>
      </c>
      <c r="H2660" s="39"/>
      <c r="I2660" s="21"/>
      <c r="J2660" s="21"/>
      <c r="L2660">
        <f>IF(SUM($B$3:B2659) + B2660 &gt; $J$25, IF(SUM($B$3:B2659) &lt; $J$25, $J$25 - SUM($B$3:B2659), 0), B2660)</f>
        <v>0</v>
      </c>
      <c r="M2660">
        <f t="shared" si="170"/>
        <v>0</v>
      </c>
    </row>
    <row r="2661" spans="1:13" x14ac:dyDescent="0.25">
      <c r="A2661" s="21">
        <v>2659</v>
      </c>
      <c r="B2661" s="37">
        <f>IFERROR(VLOOKUP(A2661,Inventory!$A$5:$B$5011, 2, FALSE),0)</f>
        <v>0</v>
      </c>
      <c r="C2661" s="66">
        <f t="shared" si="171"/>
        <v>0</v>
      </c>
      <c r="D2661" s="67"/>
      <c r="E2661" s="66" t="str">
        <f t="shared" si="172"/>
        <v/>
      </c>
      <c r="F2661" s="67"/>
      <c r="G2661" s="38" t="e">
        <f t="shared" si="173"/>
        <v>#VALUE!</v>
      </c>
      <c r="H2661" s="39"/>
      <c r="I2661" s="21"/>
      <c r="J2661" s="21"/>
      <c r="L2661">
        <f>IF(SUM($B$3:B2660) + B2661 &gt; $J$25, IF(SUM($B$3:B2660) &lt; $J$25, $J$25 - SUM($B$3:B2660), 0), B2661)</f>
        <v>0</v>
      </c>
      <c r="M2661">
        <f t="shared" si="170"/>
        <v>0</v>
      </c>
    </row>
    <row r="2662" spans="1:13" x14ac:dyDescent="0.25">
      <c r="A2662" s="21">
        <v>2660</v>
      </c>
      <c r="B2662" s="37">
        <f>IFERROR(VLOOKUP(A2662,Inventory!$A$5:$B$5011, 2, FALSE),0)</f>
        <v>0</v>
      </c>
      <c r="C2662" s="66">
        <f t="shared" si="171"/>
        <v>0</v>
      </c>
      <c r="D2662" s="67"/>
      <c r="E2662" s="66" t="str">
        <f t="shared" si="172"/>
        <v/>
      </c>
      <c r="F2662" s="67"/>
      <c r="G2662" s="38" t="e">
        <f t="shared" si="173"/>
        <v>#VALUE!</v>
      </c>
      <c r="H2662" s="39"/>
      <c r="I2662" s="21"/>
      <c r="J2662" s="21"/>
      <c r="L2662">
        <f>IF(SUM($B$3:B2661) + B2662 &gt; $J$25, IF(SUM($B$3:B2661) &lt; $J$25, $J$25 - SUM($B$3:B2661), 0), B2662)</f>
        <v>0</v>
      </c>
      <c r="M2662">
        <f t="shared" si="170"/>
        <v>0</v>
      </c>
    </row>
    <row r="2663" spans="1:13" x14ac:dyDescent="0.25">
      <c r="A2663" s="21">
        <v>2661</v>
      </c>
      <c r="B2663" s="37">
        <f>IFERROR(VLOOKUP(A2663,Inventory!$A$5:$B$5011, 2, FALSE),0)</f>
        <v>0</v>
      </c>
      <c r="C2663" s="66">
        <f t="shared" si="171"/>
        <v>0</v>
      </c>
      <c r="D2663" s="67"/>
      <c r="E2663" s="66" t="str">
        <f t="shared" si="172"/>
        <v/>
      </c>
      <c r="F2663" s="67"/>
      <c r="G2663" s="38" t="e">
        <f t="shared" si="173"/>
        <v>#VALUE!</v>
      </c>
      <c r="H2663" s="39"/>
      <c r="I2663" s="21"/>
      <c r="J2663" s="21"/>
      <c r="L2663">
        <f>IF(SUM($B$3:B2662) + B2663 &gt; $J$25, IF(SUM($B$3:B2662) &lt; $J$25, $J$25 - SUM($B$3:B2662), 0), B2663)</f>
        <v>0</v>
      </c>
      <c r="M2663">
        <f t="shared" si="170"/>
        <v>0</v>
      </c>
    </row>
    <row r="2664" spans="1:13" x14ac:dyDescent="0.25">
      <c r="A2664" s="21">
        <v>2662</v>
      </c>
      <c r="B2664" s="37">
        <f>IFERROR(VLOOKUP(A2664,Inventory!$A$5:$B$5011, 2, FALSE),0)</f>
        <v>0</v>
      </c>
      <c r="C2664" s="66">
        <f t="shared" si="171"/>
        <v>0</v>
      </c>
      <c r="D2664" s="67"/>
      <c r="E2664" s="66" t="str">
        <f t="shared" si="172"/>
        <v/>
      </c>
      <c r="F2664" s="67"/>
      <c r="G2664" s="38" t="e">
        <f t="shared" si="173"/>
        <v>#VALUE!</v>
      </c>
      <c r="H2664" s="39"/>
      <c r="I2664" s="21"/>
      <c r="J2664" s="21"/>
      <c r="L2664">
        <f>IF(SUM($B$3:B2663) + B2664 &gt; $J$25, IF(SUM($B$3:B2663) &lt; $J$25, $J$25 - SUM($B$3:B2663), 0), B2664)</f>
        <v>0</v>
      </c>
      <c r="M2664">
        <f t="shared" si="170"/>
        <v>0</v>
      </c>
    </row>
    <row r="2665" spans="1:13" x14ac:dyDescent="0.25">
      <c r="A2665" s="21">
        <v>2663</v>
      </c>
      <c r="B2665" s="37">
        <f>IFERROR(VLOOKUP(A2665,Inventory!$A$5:$B$5011, 2, FALSE),0)</f>
        <v>0</v>
      </c>
      <c r="C2665" s="66">
        <f t="shared" si="171"/>
        <v>0</v>
      </c>
      <c r="D2665" s="67"/>
      <c r="E2665" s="66" t="str">
        <f t="shared" si="172"/>
        <v/>
      </c>
      <c r="F2665" s="67"/>
      <c r="G2665" s="38" t="e">
        <f t="shared" si="173"/>
        <v>#VALUE!</v>
      </c>
      <c r="H2665" s="39"/>
      <c r="I2665" s="21"/>
      <c r="J2665" s="21"/>
      <c r="L2665">
        <f>IF(SUM($B$3:B2664) + B2665 &gt; $J$25, IF(SUM($B$3:B2664) &lt; $J$25, $J$25 - SUM($B$3:B2664), 0), B2665)</f>
        <v>0</v>
      </c>
      <c r="M2665">
        <f t="shared" si="170"/>
        <v>0</v>
      </c>
    </row>
    <row r="2666" spans="1:13" x14ac:dyDescent="0.25">
      <c r="A2666" s="21">
        <v>2664</v>
      </c>
      <c r="B2666" s="37">
        <f>IFERROR(VLOOKUP(A2666,Inventory!$A$5:$B$5011, 2, FALSE),0)</f>
        <v>0</v>
      </c>
      <c r="C2666" s="66">
        <f t="shared" si="171"/>
        <v>0</v>
      </c>
      <c r="D2666" s="67"/>
      <c r="E2666" s="66" t="str">
        <f t="shared" si="172"/>
        <v/>
      </c>
      <c r="F2666" s="67"/>
      <c r="G2666" s="38" t="e">
        <f t="shared" si="173"/>
        <v>#VALUE!</v>
      </c>
      <c r="H2666" s="39"/>
      <c r="I2666" s="21"/>
      <c r="J2666" s="21"/>
      <c r="L2666">
        <f>IF(SUM($B$3:B2665) + B2666 &gt; $J$25, IF(SUM($B$3:B2665) &lt; $J$25, $J$25 - SUM($B$3:B2665), 0), B2666)</f>
        <v>0</v>
      </c>
      <c r="M2666">
        <f t="shared" si="170"/>
        <v>0</v>
      </c>
    </row>
    <row r="2667" spans="1:13" x14ac:dyDescent="0.25">
      <c r="A2667" s="21">
        <v>2665</v>
      </c>
      <c r="B2667" s="37">
        <f>IFERROR(VLOOKUP(A2667,Inventory!$A$5:$B$5011, 2, FALSE),0)</f>
        <v>0</v>
      </c>
      <c r="C2667" s="66">
        <f t="shared" si="171"/>
        <v>0</v>
      </c>
      <c r="D2667" s="67"/>
      <c r="E2667" s="66" t="str">
        <f t="shared" si="172"/>
        <v/>
      </c>
      <c r="F2667" s="67"/>
      <c r="G2667" s="38" t="e">
        <f t="shared" si="173"/>
        <v>#VALUE!</v>
      </c>
      <c r="H2667" s="39"/>
      <c r="I2667" s="21"/>
      <c r="J2667" s="21"/>
      <c r="L2667">
        <f>IF(SUM($B$3:B2666) + B2667 &gt; $J$25, IF(SUM($B$3:B2666) &lt; $J$25, $J$25 - SUM($B$3:B2666), 0), B2667)</f>
        <v>0</v>
      </c>
      <c r="M2667">
        <f t="shared" si="170"/>
        <v>0</v>
      </c>
    </row>
    <row r="2668" spans="1:13" x14ac:dyDescent="0.25">
      <c r="A2668" s="21">
        <v>2666</v>
      </c>
      <c r="B2668" s="37">
        <f>IFERROR(VLOOKUP(A2668,Inventory!$A$5:$B$5011, 2, FALSE),0)</f>
        <v>0</v>
      </c>
      <c r="C2668" s="66">
        <f t="shared" si="171"/>
        <v>0</v>
      </c>
      <c r="D2668" s="67"/>
      <c r="E2668" s="66" t="str">
        <f t="shared" si="172"/>
        <v/>
      </c>
      <c r="F2668" s="67"/>
      <c r="G2668" s="38" t="e">
        <f t="shared" si="173"/>
        <v>#VALUE!</v>
      </c>
      <c r="H2668" s="39"/>
      <c r="I2668" s="21"/>
      <c r="J2668" s="21"/>
      <c r="L2668">
        <f>IF(SUM($B$3:B2667) + B2668 &gt; $J$25, IF(SUM($B$3:B2667) &lt; $J$25, $J$25 - SUM($B$3:B2667), 0), B2668)</f>
        <v>0</v>
      </c>
      <c r="M2668">
        <f t="shared" si="170"/>
        <v>0</v>
      </c>
    </row>
    <row r="2669" spans="1:13" x14ac:dyDescent="0.25">
      <c r="A2669" s="21">
        <v>2667</v>
      </c>
      <c r="B2669" s="37">
        <f>IFERROR(VLOOKUP(A2669,Inventory!$A$5:$B$5011, 2, FALSE),0)</f>
        <v>0</v>
      </c>
      <c r="C2669" s="66">
        <f t="shared" si="171"/>
        <v>0</v>
      </c>
      <c r="D2669" s="67"/>
      <c r="E2669" s="66" t="str">
        <f t="shared" si="172"/>
        <v/>
      </c>
      <c r="F2669" s="67"/>
      <c r="G2669" s="38" t="e">
        <f t="shared" si="173"/>
        <v>#VALUE!</v>
      </c>
      <c r="H2669" s="39"/>
      <c r="I2669" s="21"/>
      <c r="J2669" s="21"/>
      <c r="L2669">
        <f>IF(SUM($B$3:B2668) + B2669 &gt; $J$25, IF(SUM($B$3:B2668) &lt; $J$25, $J$25 - SUM($B$3:B2668), 0), B2669)</f>
        <v>0</v>
      </c>
      <c r="M2669">
        <f t="shared" si="170"/>
        <v>0</v>
      </c>
    </row>
    <row r="2670" spans="1:13" x14ac:dyDescent="0.25">
      <c r="A2670" s="21">
        <v>2668</v>
      </c>
      <c r="B2670" s="37">
        <f>IFERROR(VLOOKUP(A2670,Inventory!$A$5:$B$5011, 2, FALSE),0)</f>
        <v>0</v>
      </c>
      <c r="C2670" s="66">
        <f t="shared" si="171"/>
        <v>0</v>
      </c>
      <c r="D2670" s="67"/>
      <c r="E2670" s="66" t="str">
        <f t="shared" si="172"/>
        <v/>
      </c>
      <c r="F2670" s="67"/>
      <c r="G2670" s="38" t="e">
        <f t="shared" si="173"/>
        <v>#VALUE!</v>
      </c>
      <c r="H2670" s="39"/>
      <c r="I2670" s="21"/>
      <c r="J2670" s="21"/>
      <c r="L2670">
        <f>IF(SUM($B$3:B2669) + B2670 &gt; $J$25, IF(SUM($B$3:B2669) &lt; $J$25, $J$25 - SUM($B$3:B2669), 0), B2670)</f>
        <v>0</v>
      </c>
      <c r="M2670">
        <f t="shared" si="170"/>
        <v>0</v>
      </c>
    </row>
    <row r="2671" spans="1:13" x14ac:dyDescent="0.25">
      <c r="A2671" s="21">
        <v>2669</v>
      </c>
      <c r="B2671" s="37">
        <f>IFERROR(VLOOKUP(A2671,Inventory!$A$5:$B$5011, 2, FALSE),0)</f>
        <v>0</v>
      </c>
      <c r="C2671" s="66">
        <f t="shared" si="171"/>
        <v>0</v>
      </c>
      <c r="D2671" s="67"/>
      <c r="E2671" s="66" t="str">
        <f t="shared" si="172"/>
        <v/>
      </c>
      <c r="F2671" s="67"/>
      <c r="G2671" s="38" t="e">
        <f t="shared" si="173"/>
        <v>#VALUE!</v>
      </c>
      <c r="H2671" s="39"/>
      <c r="I2671" s="21"/>
      <c r="J2671" s="21"/>
      <c r="L2671">
        <f>IF(SUM($B$3:B2670) + B2671 &gt; $J$25, IF(SUM($B$3:B2670) &lt; $J$25, $J$25 - SUM($B$3:B2670), 0), B2671)</f>
        <v>0</v>
      </c>
      <c r="M2671">
        <f t="shared" si="170"/>
        <v>0</v>
      </c>
    </row>
    <row r="2672" spans="1:13" x14ac:dyDescent="0.25">
      <c r="A2672" s="21">
        <v>2670</v>
      </c>
      <c r="B2672" s="37">
        <f>IFERROR(VLOOKUP(A2672,Inventory!$A$5:$B$5011, 2, FALSE),0)</f>
        <v>0</v>
      </c>
      <c r="C2672" s="66">
        <f t="shared" si="171"/>
        <v>0</v>
      </c>
      <c r="D2672" s="67"/>
      <c r="E2672" s="66" t="str">
        <f t="shared" si="172"/>
        <v/>
      </c>
      <c r="F2672" s="67"/>
      <c r="G2672" s="38" t="e">
        <f t="shared" si="173"/>
        <v>#VALUE!</v>
      </c>
      <c r="H2672" s="39"/>
      <c r="I2672" s="21"/>
      <c r="J2672" s="21"/>
      <c r="L2672">
        <f>IF(SUM($B$3:B2671) + B2672 &gt; $J$25, IF(SUM($B$3:B2671) &lt; $J$25, $J$25 - SUM($B$3:B2671), 0), B2672)</f>
        <v>0</v>
      </c>
      <c r="M2672">
        <f t="shared" si="170"/>
        <v>0</v>
      </c>
    </row>
    <row r="2673" spans="1:13" x14ac:dyDescent="0.25">
      <c r="A2673" s="21">
        <v>2671</v>
      </c>
      <c r="B2673" s="37">
        <f>IFERROR(VLOOKUP(A2673,Inventory!$A$5:$B$5011, 2, FALSE),0)</f>
        <v>0</v>
      </c>
      <c r="C2673" s="66">
        <f t="shared" si="171"/>
        <v>0</v>
      </c>
      <c r="D2673" s="67"/>
      <c r="E2673" s="66" t="str">
        <f t="shared" si="172"/>
        <v/>
      </c>
      <c r="F2673" s="67"/>
      <c r="G2673" s="38" t="e">
        <f t="shared" si="173"/>
        <v>#VALUE!</v>
      </c>
      <c r="H2673" s="39"/>
      <c r="I2673" s="21"/>
      <c r="J2673" s="21"/>
      <c r="L2673">
        <f>IF(SUM($B$3:B2672) + B2673 &gt; $J$25, IF(SUM($B$3:B2672) &lt; $J$25, $J$25 - SUM($B$3:B2672), 0), B2673)</f>
        <v>0</v>
      </c>
      <c r="M2673">
        <f t="shared" si="170"/>
        <v>0</v>
      </c>
    </row>
    <row r="2674" spans="1:13" x14ac:dyDescent="0.25">
      <c r="A2674" s="21">
        <v>2672</v>
      </c>
      <c r="B2674" s="37">
        <f>IFERROR(VLOOKUP(A2674,Inventory!$A$5:$B$5011, 2, FALSE),0)</f>
        <v>0</v>
      </c>
      <c r="C2674" s="66">
        <f t="shared" si="171"/>
        <v>0</v>
      </c>
      <c r="D2674" s="67"/>
      <c r="E2674" s="66" t="str">
        <f t="shared" si="172"/>
        <v/>
      </c>
      <c r="F2674" s="67"/>
      <c r="G2674" s="38" t="e">
        <f t="shared" si="173"/>
        <v>#VALUE!</v>
      </c>
      <c r="H2674" s="39"/>
      <c r="I2674" s="21"/>
      <c r="J2674" s="21"/>
      <c r="L2674">
        <f>IF(SUM($B$3:B2673) + B2674 &gt; $J$25, IF(SUM($B$3:B2673) &lt; $J$25, $J$25 - SUM($B$3:B2673), 0), B2674)</f>
        <v>0</v>
      </c>
      <c r="M2674">
        <f t="shared" si="170"/>
        <v>0</v>
      </c>
    </row>
    <row r="2675" spans="1:13" x14ac:dyDescent="0.25">
      <c r="A2675" s="21">
        <v>2673</v>
      </c>
      <c r="B2675" s="37">
        <f>IFERROR(VLOOKUP(A2675,Inventory!$A$5:$B$5011, 2, FALSE),0)</f>
        <v>0</v>
      </c>
      <c r="C2675" s="66">
        <f t="shared" si="171"/>
        <v>0</v>
      </c>
      <c r="D2675" s="67"/>
      <c r="E2675" s="66" t="str">
        <f t="shared" si="172"/>
        <v/>
      </c>
      <c r="F2675" s="67"/>
      <c r="G2675" s="38" t="e">
        <f t="shared" si="173"/>
        <v>#VALUE!</v>
      </c>
      <c r="H2675" s="39"/>
      <c r="I2675" s="21"/>
      <c r="J2675" s="21"/>
      <c r="L2675">
        <f>IF(SUM($B$3:B2674) + B2675 &gt; $J$25, IF(SUM($B$3:B2674) &lt; $J$25, $J$25 - SUM($B$3:B2674), 0), B2675)</f>
        <v>0</v>
      </c>
      <c r="M2675">
        <f t="shared" si="170"/>
        <v>0</v>
      </c>
    </row>
    <row r="2676" spans="1:13" x14ac:dyDescent="0.25">
      <c r="A2676" s="21">
        <v>2674</v>
      </c>
      <c r="B2676" s="37">
        <f>IFERROR(VLOOKUP(A2676,Inventory!$A$5:$B$5011, 2, FALSE),0)</f>
        <v>0</v>
      </c>
      <c r="C2676" s="66">
        <f t="shared" si="171"/>
        <v>0</v>
      </c>
      <c r="D2676" s="67"/>
      <c r="E2676" s="66" t="str">
        <f t="shared" si="172"/>
        <v/>
      </c>
      <c r="F2676" s="67"/>
      <c r="G2676" s="38" t="e">
        <f t="shared" si="173"/>
        <v>#VALUE!</v>
      </c>
      <c r="H2676" s="39"/>
      <c r="I2676" s="21"/>
      <c r="J2676" s="21"/>
      <c r="L2676">
        <f>IF(SUM($B$3:B2675) + B2676 &gt; $J$25, IF(SUM($B$3:B2675) &lt; $J$25, $J$25 - SUM($B$3:B2675), 0), B2676)</f>
        <v>0</v>
      </c>
      <c r="M2676">
        <f t="shared" si="170"/>
        <v>0</v>
      </c>
    </row>
    <row r="2677" spans="1:13" x14ac:dyDescent="0.25">
      <c r="A2677" s="21">
        <v>2675</v>
      </c>
      <c r="B2677" s="37">
        <f>IFERROR(VLOOKUP(A2677,Inventory!$A$5:$B$5011, 2, FALSE),0)</f>
        <v>0</v>
      </c>
      <c r="C2677" s="66">
        <f t="shared" si="171"/>
        <v>0</v>
      </c>
      <c r="D2677" s="67"/>
      <c r="E2677" s="66" t="str">
        <f t="shared" si="172"/>
        <v/>
      </c>
      <c r="F2677" s="67"/>
      <c r="G2677" s="38" t="e">
        <f t="shared" si="173"/>
        <v>#VALUE!</v>
      </c>
      <c r="H2677" s="39"/>
      <c r="I2677" s="21"/>
      <c r="J2677" s="21"/>
      <c r="L2677">
        <f>IF(SUM($B$3:B2676) + B2677 &gt; $J$25, IF(SUM($B$3:B2676) &lt; $J$25, $J$25 - SUM($B$3:B2676), 0), B2677)</f>
        <v>0</v>
      </c>
      <c r="M2677">
        <f t="shared" si="170"/>
        <v>0</v>
      </c>
    </row>
    <row r="2678" spans="1:13" x14ac:dyDescent="0.25">
      <c r="A2678" s="21">
        <v>2676</v>
      </c>
      <c r="B2678" s="37">
        <f>IFERROR(VLOOKUP(A2678,Inventory!$A$5:$B$5011, 2, FALSE),0)</f>
        <v>0</v>
      </c>
      <c r="C2678" s="66">
        <f t="shared" si="171"/>
        <v>0</v>
      </c>
      <c r="D2678" s="67"/>
      <c r="E2678" s="66" t="str">
        <f t="shared" si="172"/>
        <v/>
      </c>
      <c r="F2678" s="67"/>
      <c r="G2678" s="38" t="e">
        <f t="shared" si="173"/>
        <v>#VALUE!</v>
      </c>
      <c r="H2678" s="39"/>
      <c r="I2678" s="21"/>
      <c r="J2678" s="21"/>
      <c r="L2678">
        <f>IF(SUM($B$3:B2677) + B2678 &gt; $J$25, IF(SUM($B$3:B2677) &lt; $J$25, $J$25 - SUM($B$3:B2677), 0), B2678)</f>
        <v>0</v>
      </c>
      <c r="M2678">
        <f t="shared" si="170"/>
        <v>0</v>
      </c>
    </row>
    <row r="2679" spans="1:13" x14ac:dyDescent="0.25">
      <c r="A2679" s="21">
        <v>2677</v>
      </c>
      <c r="B2679" s="37">
        <f>IFERROR(VLOOKUP(A2679,Inventory!$A$5:$B$5011, 2, FALSE),0)</f>
        <v>0</v>
      </c>
      <c r="C2679" s="66">
        <f t="shared" si="171"/>
        <v>0</v>
      </c>
      <c r="D2679" s="67"/>
      <c r="E2679" s="66" t="str">
        <f t="shared" si="172"/>
        <v/>
      </c>
      <c r="F2679" s="67"/>
      <c r="G2679" s="38" t="e">
        <f t="shared" si="173"/>
        <v>#VALUE!</v>
      </c>
      <c r="H2679" s="39"/>
      <c r="I2679" s="21"/>
      <c r="J2679" s="21"/>
      <c r="L2679">
        <f>IF(SUM($B$3:B2678) + B2679 &gt; $J$25, IF(SUM($B$3:B2678) &lt; $J$25, $J$25 - SUM($B$3:B2678), 0), B2679)</f>
        <v>0</v>
      </c>
      <c r="M2679">
        <f t="shared" si="170"/>
        <v>0</v>
      </c>
    </row>
    <row r="2680" spans="1:13" x14ac:dyDescent="0.25">
      <c r="A2680" s="21">
        <v>2678</v>
      </c>
      <c r="B2680" s="37">
        <f>IFERROR(VLOOKUP(A2680,Inventory!$A$5:$B$5011, 2, FALSE),0)</f>
        <v>0</v>
      </c>
      <c r="C2680" s="66">
        <f t="shared" si="171"/>
        <v>0</v>
      </c>
      <c r="D2680" s="67"/>
      <c r="E2680" s="66" t="str">
        <f t="shared" si="172"/>
        <v/>
      </c>
      <c r="F2680" s="67"/>
      <c r="G2680" s="38" t="e">
        <f t="shared" si="173"/>
        <v>#VALUE!</v>
      </c>
      <c r="H2680" s="39"/>
      <c r="I2680" s="21"/>
      <c r="J2680" s="21"/>
      <c r="L2680">
        <f>IF(SUM($B$3:B2679) + B2680 &gt; $J$25, IF(SUM($B$3:B2679) &lt; $J$25, $J$25 - SUM($B$3:B2679), 0), B2680)</f>
        <v>0</v>
      </c>
      <c r="M2680">
        <f t="shared" si="170"/>
        <v>0</v>
      </c>
    </row>
    <row r="2681" spans="1:13" x14ac:dyDescent="0.25">
      <c r="A2681" s="21">
        <v>2679</v>
      </c>
      <c r="B2681" s="37">
        <f>IFERROR(VLOOKUP(A2681,Inventory!$A$5:$B$5011, 2, FALSE),0)</f>
        <v>0</v>
      </c>
      <c r="C2681" s="66">
        <f t="shared" si="171"/>
        <v>0</v>
      </c>
      <c r="D2681" s="67"/>
      <c r="E2681" s="66" t="str">
        <f t="shared" si="172"/>
        <v/>
      </c>
      <c r="F2681" s="67"/>
      <c r="G2681" s="38" t="e">
        <f t="shared" si="173"/>
        <v>#VALUE!</v>
      </c>
      <c r="H2681" s="39"/>
      <c r="I2681" s="21"/>
      <c r="J2681" s="21"/>
      <c r="L2681">
        <f>IF(SUM($B$3:B2680) + B2681 &gt; $J$25, IF(SUM($B$3:B2680) &lt; $J$25, $J$25 - SUM($B$3:B2680), 0), B2681)</f>
        <v>0</v>
      </c>
      <c r="M2681">
        <f t="shared" si="170"/>
        <v>0</v>
      </c>
    </row>
    <row r="2682" spans="1:13" x14ac:dyDescent="0.25">
      <c r="A2682" s="21">
        <v>2680</v>
      </c>
      <c r="B2682" s="37">
        <f>IFERROR(VLOOKUP(A2682,Inventory!$A$5:$B$5011, 2, FALSE),0)</f>
        <v>0</v>
      </c>
      <c r="C2682" s="66">
        <f t="shared" si="171"/>
        <v>0</v>
      </c>
      <c r="D2682" s="67"/>
      <c r="E2682" s="66" t="str">
        <f t="shared" si="172"/>
        <v/>
      </c>
      <c r="F2682" s="67"/>
      <c r="G2682" s="38" t="e">
        <f t="shared" si="173"/>
        <v>#VALUE!</v>
      </c>
      <c r="H2682" s="39"/>
      <c r="I2682" s="21"/>
      <c r="J2682" s="21"/>
      <c r="L2682">
        <f>IF(SUM($B$3:B2681) + B2682 &gt; $J$25, IF(SUM($B$3:B2681) &lt; $J$25, $J$25 - SUM($B$3:B2681), 0), B2682)</f>
        <v>0</v>
      </c>
      <c r="M2682">
        <f t="shared" si="170"/>
        <v>0</v>
      </c>
    </row>
    <row r="2683" spans="1:13" x14ac:dyDescent="0.25">
      <c r="A2683" s="21">
        <v>2681</v>
      </c>
      <c r="B2683" s="37">
        <f>IFERROR(VLOOKUP(A2683,Inventory!$A$5:$B$5011, 2, FALSE),0)</f>
        <v>0</v>
      </c>
      <c r="C2683" s="66">
        <f t="shared" si="171"/>
        <v>0</v>
      </c>
      <c r="D2683" s="67"/>
      <c r="E2683" s="66" t="str">
        <f t="shared" si="172"/>
        <v/>
      </c>
      <c r="F2683" s="67"/>
      <c r="G2683" s="38" t="e">
        <f t="shared" si="173"/>
        <v>#VALUE!</v>
      </c>
      <c r="H2683" s="39"/>
      <c r="I2683" s="21"/>
      <c r="J2683" s="21"/>
      <c r="L2683">
        <f>IF(SUM($B$3:B2682) + B2683 &gt; $J$25, IF(SUM($B$3:B2682) &lt; $J$25, $J$25 - SUM($B$3:B2682), 0), B2683)</f>
        <v>0</v>
      </c>
      <c r="M2683">
        <f t="shared" si="170"/>
        <v>0</v>
      </c>
    </row>
    <row r="2684" spans="1:13" x14ac:dyDescent="0.25">
      <c r="A2684" s="21">
        <v>2682</v>
      </c>
      <c r="B2684" s="37">
        <f>IFERROR(VLOOKUP(A2684,Inventory!$A$5:$B$5011, 2, FALSE),0)</f>
        <v>0</v>
      </c>
      <c r="C2684" s="66">
        <f t="shared" si="171"/>
        <v>0</v>
      </c>
      <c r="D2684" s="67"/>
      <c r="E2684" s="66" t="str">
        <f t="shared" si="172"/>
        <v/>
      </c>
      <c r="F2684" s="67"/>
      <c r="G2684" s="38" t="e">
        <f t="shared" si="173"/>
        <v>#VALUE!</v>
      </c>
      <c r="H2684" s="39"/>
      <c r="I2684" s="21"/>
      <c r="J2684" s="21"/>
      <c r="L2684">
        <f>IF(SUM($B$3:B2683) + B2684 &gt; $J$25, IF(SUM($B$3:B2683) &lt; $J$25, $J$25 - SUM($B$3:B2683), 0), B2684)</f>
        <v>0</v>
      </c>
      <c r="M2684">
        <f t="shared" si="170"/>
        <v>0</v>
      </c>
    </row>
    <row r="2685" spans="1:13" x14ac:dyDescent="0.25">
      <c r="A2685" s="21">
        <v>2683</v>
      </c>
      <c r="B2685" s="37">
        <f>IFERROR(VLOOKUP(A2685,Inventory!$A$5:$B$5011, 2, FALSE),0)</f>
        <v>0</v>
      </c>
      <c r="C2685" s="66">
        <f t="shared" si="171"/>
        <v>0</v>
      </c>
      <c r="D2685" s="67"/>
      <c r="E2685" s="66" t="str">
        <f t="shared" si="172"/>
        <v/>
      </c>
      <c r="F2685" s="67"/>
      <c r="G2685" s="38" t="e">
        <f t="shared" si="173"/>
        <v>#VALUE!</v>
      </c>
      <c r="H2685" s="39"/>
      <c r="I2685" s="21"/>
      <c r="J2685" s="21"/>
      <c r="L2685">
        <f>IF(SUM($B$3:B2684) + B2685 &gt; $J$25, IF(SUM($B$3:B2684) &lt; $J$25, $J$25 - SUM($B$3:B2684), 0), B2685)</f>
        <v>0</v>
      </c>
      <c r="M2685">
        <f t="shared" si="170"/>
        <v>0</v>
      </c>
    </row>
    <row r="2686" spans="1:13" x14ac:dyDescent="0.25">
      <c r="A2686" s="21">
        <v>2684</v>
      </c>
      <c r="B2686" s="37">
        <f>IFERROR(VLOOKUP(A2686,Inventory!$A$5:$B$5011, 2, FALSE),0)</f>
        <v>0</v>
      </c>
      <c r="C2686" s="66">
        <f t="shared" si="171"/>
        <v>0</v>
      </c>
      <c r="D2686" s="67"/>
      <c r="E2686" s="66" t="str">
        <f t="shared" si="172"/>
        <v/>
      </c>
      <c r="F2686" s="67"/>
      <c r="G2686" s="38" t="e">
        <f t="shared" si="173"/>
        <v>#VALUE!</v>
      </c>
      <c r="H2686" s="39"/>
      <c r="I2686" s="21"/>
      <c r="J2686" s="21"/>
      <c r="L2686">
        <f>IF(SUM($B$3:B2685) + B2686 &gt; $J$25, IF(SUM($B$3:B2685) &lt; $J$25, $J$25 - SUM($B$3:B2685), 0), B2686)</f>
        <v>0</v>
      </c>
      <c r="M2686">
        <f t="shared" si="170"/>
        <v>0</v>
      </c>
    </row>
    <row r="2687" spans="1:13" x14ac:dyDescent="0.25">
      <c r="A2687" s="21">
        <v>2685</v>
      </c>
      <c r="B2687" s="37">
        <f>IFERROR(VLOOKUP(A2687,Inventory!$A$5:$B$5011, 2, FALSE),0)</f>
        <v>0</v>
      </c>
      <c r="C2687" s="66">
        <f t="shared" si="171"/>
        <v>0</v>
      </c>
      <c r="D2687" s="67"/>
      <c r="E2687" s="66" t="str">
        <f t="shared" si="172"/>
        <v/>
      </c>
      <c r="F2687" s="67"/>
      <c r="G2687" s="38" t="e">
        <f t="shared" si="173"/>
        <v>#VALUE!</v>
      </c>
      <c r="H2687" s="39"/>
      <c r="I2687" s="21"/>
      <c r="J2687" s="21"/>
      <c r="L2687">
        <f>IF(SUM($B$3:B2686) + B2687 &gt; $J$25, IF(SUM($B$3:B2686) &lt; $J$25, $J$25 - SUM($B$3:B2686), 0), B2687)</f>
        <v>0</v>
      </c>
      <c r="M2687">
        <f t="shared" si="170"/>
        <v>0</v>
      </c>
    </row>
    <row r="2688" spans="1:13" x14ac:dyDescent="0.25">
      <c r="A2688" s="21">
        <v>2686</v>
      </c>
      <c r="B2688" s="37">
        <f>IFERROR(VLOOKUP(A2688,Inventory!$A$5:$B$5011, 2, FALSE),0)</f>
        <v>0</v>
      </c>
      <c r="C2688" s="66">
        <f t="shared" si="171"/>
        <v>0</v>
      </c>
      <c r="D2688" s="67"/>
      <c r="E2688" s="66" t="str">
        <f t="shared" si="172"/>
        <v/>
      </c>
      <c r="F2688" s="67"/>
      <c r="G2688" s="38" t="e">
        <f t="shared" si="173"/>
        <v>#VALUE!</v>
      </c>
      <c r="H2688" s="39"/>
      <c r="I2688" s="21"/>
      <c r="J2688" s="21"/>
      <c r="L2688">
        <f>IF(SUM($B$3:B2687) + B2688 &gt; $J$25, IF(SUM($B$3:B2687) &lt; $J$25, $J$25 - SUM($B$3:B2687), 0), B2688)</f>
        <v>0</v>
      </c>
      <c r="M2688">
        <f t="shared" si="170"/>
        <v>0</v>
      </c>
    </row>
    <row r="2689" spans="1:13" x14ac:dyDescent="0.25">
      <c r="A2689" s="21">
        <v>2687</v>
      </c>
      <c r="B2689" s="37">
        <f>IFERROR(VLOOKUP(A2689,Inventory!$A$5:$B$5011, 2, FALSE),0)</f>
        <v>0</v>
      </c>
      <c r="C2689" s="66">
        <f t="shared" si="171"/>
        <v>0</v>
      </c>
      <c r="D2689" s="67"/>
      <c r="E2689" s="66" t="str">
        <f t="shared" si="172"/>
        <v/>
      </c>
      <c r="F2689" s="67"/>
      <c r="G2689" s="38" t="e">
        <f t="shared" si="173"/>
        <v>#VALUE!</v>
      </c>
      <c r="H2689" s="39"/>
      <c r="I2689" s="21"/>
      <c r="J2689" s="21"/>
      <c r="L2689">
        <f>IF(SUM($B$3:B2688) + B2689 &gt; $J$25, IF(SUM($B$3:B2688) &lt; $J$25, $J$25 - SUM($B$3:B2688), 0), B2689)</f>
        <v>0</v>
      </c>
      <c r="M2689">
        <f t="shared" si="170"/>
        <v>0</v>
      </c>
    </row>
    <row r="2690" spans="1:13" x14ac:dyDescent="0.25">
      <c r="A2690" s="21">
        <v>2688</v>
      </c>
      <c r="B2690" s="37">
        <f>IFERROR(VLOOKUP(A2690,Inventory!$A$5:$B$5011, 2, FALSE),0)</f>
        <v>0</v>
      </c>
      <c r="C2690" s="66">
        <f t="shared" si="171"/>
        <v>0</v>
      </c>
      <c r="D2690" s="67"/>
      <c r="E2690" s="66" t="str">
        <f t="shared" si="172"/>
        <v/>
      </c>
      <c r="F2690" s="67"/>
      <c r="G2690" s="38" t="e">
        <f t="shared" si="173"/>
        <v>#VALUE!</v>
      </c>
      <c r="H2690" s="39"/>
      <c r="I2690" s="21"/>
      <c r="J2690" s="21"/>
      <c r="L2690">
        <f>IF(SUM($B$3:B2689) + B2690 &gt; $J$25, IF(SUM($B$3:B2689) &lt; $J$25, $J$25 - SUM($B$3:B2689), 0), B2690)</f>
        <v>0</v>
      </c>
      <c r="M2690">
        <f t="shared" si="170"/>
        <v>0</v>
      </c>
    </row>
    <row r="2691" spans="1:13" x14ac:dyDescent="0.25">
      <c r="A2691" s="21">
        <v>2689</v>
      </c>
      <c r="B2691" s="37">
        <f>IFERROR(VLOOKUP(A2691,Inventory!$A$5:$B$5011, 2, FALSE),0)</f>
        <v>0</v>
      </c>
      <c r="C2691" s="66">
        <f t="shared" si="171"/>
        <v>0</v>
      </c>
      <c r="D2691" s="67"/>
      <c r="E2691" s="66" t="str">
        <f t="shared" si="172"/>
        <v/>
      </c>
      <c r="F2691" s="67"/>
      <c r="G2691" s="38" t="e">
        <f t="shared" si="173"/>
        <v>#VALUE!</v>
      </c>
      <c r="H2691" s="39"/>
      <c r="I2691" s="21"/>
      <c r="J2691" s="21"/>
      <c r="L2691">
        <f>IF(SUM($B$3:B2690) + B2691 &gt; $J$25, IF(SUM($B$3:B2690) &lt; $J$25, $J$25 - SUM($B$3:B2690), 0), B2691)</f>
        <v>0</v>
      </c>
      <c r="M2691">
        <f t="shared" si="170"/>
        <v>0</v>
      </c>
    </row>
    <row r="2692" spans="1:13" x14ac:dyDescent="0.25">
      <c r="A2692" s="21">
        <v>2690</v>
      </c>
      <c r="B2692" s="37">
        <f>IFERROR(VLOOKUP(A2692,Inventory!$A$5:$B$5011, 2, FALSE),0)</f>
        <v>0</v>
      </c>
      <c r="C2692" s="66">
        <f t="shared" si="171"/>
        <v>0</v>
      </c>
      <c r="D2692" s="67"/>
      <c r="E2692" s="66" t="str">
        <f t="shared" si="172"/>
        <v/>
      </c>
      <c r="F2692" s="67"/>
      <c r="G2692" s="38" t="e">
        <f t="shared" si="173"/>
        <v>#VALUE!</v>
      </c>
      <c r="H2692" s="39"/>
      <c r="I2692" s="21"/>
      <c r="J2692" s="21"/>
      <c r="L2692">
        <f>IF(SUM($B$3:B2691) + B2692 &gt; $J$25, IF(SUM($B$3:B2691) &lt; $J$25, $J$25 - SUM($B$3:B2691), 0), B2692)</f>
        <v>0</v>
      </c>
      <c r="M2692">
        <f t="shared" si="170"/>
        <v>0</v>
      </c>
    </row>
    <row r="2693" spans="1:13" x14ac:dyDescent="0.25">
      <c r="A2693" s="21">
        <v>2691</v>
      </c>
      <c r="B2693" s="37">
        <f>IFERROR(VLOOKUP(A2693,Inventory!$A$5:$B$5011, 2, FALSE),0)</f>
        <v>0</v>
      </c>
      <c r="C2693" s="66">
        <f t="shared" si="171"/>
        <v>0</v>
      </c>
      <c r="D2693" s="67"/>
      <c r="E2693" s="66" t="str">
        <f t="shared" si="172"/>
        <v/>
      </c>
      <c r="F2693" s="67"/>
      <c r="G2693" s="38" t="e">
        <f t="shared" si="173"/>
        <v>#VALUE!</v>
      </c>
      <c r="H2693" s="39"/>
      <c r="I2693" s="21"/>
      <c r="J2693" s="21"/>
      <c r="L2693">
        <f>IF(SUM($B$3:B2692) + B2693 &gt; $J$25, IF(SUM($B$3:B2692) &lt; $J$25, $J$25 - SUM($B$3:B2692), 0), B2693)</f>
        <v>0</v>
      </c>
      <c r="M2693">
        <f t="shared" ref="M2693:M2756" si="174">IF(L2692&gt;=$J$25,L2693,(L2693+L2692))</f>
        <v>0</v>
      </c>
    </row>
    <row r="2694" spans="1:13" x14ac:dyDescent="0.25">
      <c r="A2694" s="21">
        <v>2692</v>
      </c>
      <c r="B2694" s="37">
        <f>IFERROR(VLOOKUP(A2694,Inventory!$A$5:$B$5011, 2, FALSE),0)</f>
        <v>0</v>
      </c>
      <c r="C2694" s="66">
        <f t="shared" si="171"/>
        <v>0</v>
      </c>
      <c r="D2694" s="67"/>
      <c r="E2694" s="66" t="str">
        <f t="shared" si="172"/>
        <v/>
      </c>
      <c r="F2694" s="67"/>
      <c r="G2694" s="38" t="e">
        <f t="shared" si="173"/>
        <v>#VALUE!</v>
      </c>
      <c r="H2694" s="39"/>
      <c r="I2694" s="21"/>
      <c r="J2694" s="21"/>
      <c r="L2694">
        <f>IF(SUM($B$3:B2693) + B2694 &gt; $J$25, IF(SUM($B$3:B2693) &lt; $J$25, $J$25 - SUM($B$3:B2693), 0), B2694)</f>
        <v>0</v>
      </c>
      <c r="M2694">
        <f t="shared" si="174"/>
        <v>0</v>
      </c>
    </row>
    <row r="2695" spans="1:13" x14ac:dyDescent="0.25">
      <c r="A2695" s="21">
        <v>2693</v>
      </c>
      <c r="B2695" s="37">
        <f>IFERROR(VLOOKUP(A2695,Inventory!$A$5:$B$5011, 2, FALSE),0)</f>
        <v>0</v>
      </c>
      <c r="C2695" s="66">
        <f t="shared" si="171"/>
        <v>0</v>
      </c>
      <c r="D2695" s="67"/>
      <c r="E2695" s="66" t="str">
        <f t="shared" si="172"/>
        <v/>
      </c>
      <c r="F2695" s="67"/>
      <c r="G2695" s="38" t="e">
        <f t="shared" si="173"/>
        <v>#VALUE!</v>
      </c>
      <c r="H2695" s="39"/>
      <c r="I2695" s="21"/>
      <c r="J2695" s="21"/>
      <c r="L2695">
        <f>IF(SUM($B$3:B2694) + B2695 &gt; $J$25, IF(SUM($B$3:B2694) &lt; $J$25, $J$25 - SUM($B$3:B2694), 0), B2695)</f>
        <v>0</v>
      </c>
      <c r="M2695">
        <f t="shared" si="174"/>
        <v>0</v>
      </c>
    </row>
    <row r="2696" spans="1:13" x14ac:dyDescent="0.25">
      <c r="A2696" s="21">
        <v>2694</v>
      </c>
      <c r="B2696" s="37">
        <f>IFERROR(VLOOKUP(A2696,Inventory!$A$5:$B$5011, 2, FALSE),0)</f>
        <v>0</v>
      </c>
      <c r="C2696" s="66">
        <f t="shared" si="171"/>
        <v>0</v>
      </c>
      <c r="D2696" s="67"/>
      <c r="E2696" s="66" t="str">
        <f t="shared" si="172"/>
        <v/>
      </c>
      <c r="F2696" s="67"/>
      <c r="G2696" s="38" t="e">
        <f t="shared" si="173"/>
        <v>#VALUE!</v>
      </c>
      <c r="H2696" s="39"/>
      <c r="I2696" s="21"/>
      <c r="J2696" s="21"/>
      <c r="L2696">
        <f>IF(SUM($B$3:B2695) + B2696 &gt; $J$25, IF(SUM($B$3:B2695) &lt; $J$25, $J$25 - SUM($B$3:B2695), 0), B2696)</f>
        <v>0</v>
      </c>
      <c r="M2696">
        <f t="shared" si="174"/>
        <v>0</v>
      </c>
    </row>
    <row r="2697" spans="1:13" x14ac:dyDescent="0.25">
      <c r="A2697" s="21">
        <v>2695</v>
      </c>
      <c r="B2697" s="37">
        <f>IFERROR(VLOOKUP(A2697,Inventory!$A$5:$B$5011, 2, FALSE),0)</f>
        <v>0</v>
      </c>
      <c r="C2697" s="66">
        <f t="shared" si="171"/>
        <v>0</v>
      </c>
      <c r="D2697" s="67"/>
      <c r="E2697" s="66" t="str">
        <f t="shared" si="172"/>
        <v/>
      </c>
      <c r="F2697" s="67"/>
      <c r="G2697" s="38" t="e">
        <f t="shared" si="173"/>
        <v>#VALUE!</v>
      </c>
      <c r="H2697" s="39"/>
      <c r="I2697" s="21"/>
      <c r="J2697" s="21"/>
      <c r="L2697">
        <f>IF(SUM($B$3:B2696) + B2697 &gt; $J$25, IF(SUM($B$3:B2696) &lt; $J$25, $J$25 - SUM($B$3:B2696), 0), B2697)</f>
        <v>0</v>
      </c>
      <c r="M2697">
        <f t="shared" si="174"/>
        <v>0</v>
      </c>
    </row>
    <row r="2698" spans="1:13" x14ac:dyDescent="0.25">
      <c r="A2698" s="21">
        <v>2696</v>
      </c>
      <c r="B2698" s="37">
        <f>IFERROR(VLOOKUP(A2698,Inventory!$A$5:$B$5011, 2, FALSE),0)</f>
        <v>0</v>
      </c>
      <c r="C2698" s="66">
        <f t="shared" si="171"/>
        <v>0</v>
      </c>
      <c r="D2698" s="67"/>
      <c r="E2698" s="66" t="str">
        <f t="shared" si="172"/>
        <v/>
      </c>
      <c r="F2698" s="67"/>
      <c r="G2698" s="38" t="e">
        <f t="shared" si="173"/>
        <v>#VALUE!</v>
      </c>
      <c r="H2698" s="39"/>
      <c r="I2698" s="21"/>
      <c r="J2698" s="21"/>
      <c r="L2698">
        <f>IF(SUM($B$3:B2697) + B2698 &gt; $J$25, IF(SUM($B$3:B2697) &lt; $J$25, $J$25 - SUM($B$3:B2697), 0), B2698)</f>
        <v>0</v>
      </c>
      <c r="M2698">
        <f t="shared" si="174"/>
        <v>0</v>
      </c>
    </row>
    <row r="2699" spans="1:13" x14ac:dyDescent="0.25">
      <c r="A2699" s="21">
        <v>2697</v>
      </c>
      <c r="B2699" s="37">
        <f>IFERROR(VLOOKUP(A2699,Inventory!$A$5:$B$5011, 2, FALSE),0)</f>
        <v>0</v>
      </c>
      <c r="C2699" s="66">
        <f t="shared" si="171"/>
        <v>0</v>
      </c>
      <c r="D2699" s="67"/>
      <c r="E2699" s="66" t="str">
        <f t="shared" si="172"/>
        <v/>
      </c>
      <c r="F2699" s="67"/>
      <c r="G2699" s="38" t="e">
        <f t="shared" si="173"/>
        <v>#VALUE!</v>
      </c>
      <c r="H2699" s="39"/>
      <c r="I2699" s="21"/>
      <c r="J2699" s="21"/>
      <c r="L2699">
        <f>IF(SUM($B$3:B2698) + B2699 &gt; $J$25, IF(SUM($B$3:B2698) &lt; $J$25, $J$25 - SUM($B$3:B2698), 0), B2699)</f>
        <v>0</v>
      </c>
      <c r="M2699">
        <f t="shared" si="174"/>
        <v>0</v>
      </c>
    </row>
    <row r="2700" spans="1:13" x14ac:dyDescent="0.25">
      <c r="A2700" s="21">
        <v>2698</v>
      </c>
      <c r="B2700" s="37">
        <f>IFERROR(VLOOKUP(A2700,Inventory!$A$5:$B$5011, 2, FALSE),0)</f>
        <v>0</v>
      </c>
      <c r="C2700" s="66">
        <f t="shared" si="171"/>
        <v>0</v>
      </c>
      <c r="D2700" s="67"/>
      <c r="E2700" s="66" t="str">
        <f t="shared" si="172"/>
        <v/>
      </c>
      <c r="F2700" s="67"/>
      <c r="G2700" s="38" t="e">
        <f t="shared" si="173"/>
        <v>#VALUE!</v>
      </c>
      <c r="H2700" s="39"/>
      <c r="I2700" s="21"/>
      <c r="J2700" s="21"/>
      <c r="L2700">
        <f>IF(SUM($B$3:B2699) + B2700 &gt; $J$25, IF(SUM($B$3:B2699) &lt; $J$25, $J$25 - SUM($B$3:B2699), 0), B2700)</f>
        <v>0</v>
      </c>
      <c r="M2700">
        <f t="shared" si="174"/>
        <v>0</v>
      </c>
    </row>
    <row r="2701" spans="1:13" x14ac:dyDescent="0.25">
      <c r="A2701" s="21">
        <v>2699</v>
      </c>
      <c r="B2701" s="37">
        <f>IFERROR(VLOOKUP(A2701,Inventory!$A$5:$B$5011, 2, FALSE),0)</f>
        <v>0</v>
      </c>
      <c r="C2701" s="66">
        <f t="shared" si="171"/>
        <v>0</v>
      </c>
      <c r="D2701" s="67"/>
      <c r="E2701" s="66" t="str">
        <f t="shared" si="172"/>
        <v/>
      </c>
      <c r="F2701" s="67"/>
      <c r="G2701" s="38" t="e">
        <f t="shared" si="173"/>
        <v>#VALUE!</v>
      </c>
      <c r="H2701" s="39"/>
      <c r="I2701" s="21"/>
      <c r="J2701" s="21"/>
      <c r="L2701">
        <f>IF(SUM($B$3:B2700) + B2701 &gt; $J$25, IF(SUM($B$3:B2700) &lt; $J$25, $J$25 - SUM($B$3:B2700), 0), B2701)</f>
        <v>0</v>
      </c>
      <c r="M2701">
        <f t="shared" si="174"/>
        <v>0</v>
      </c>
    </row>
    <row r="2702" spans="1:13" x14ac:dyDescent="0.25">
      <c r="A2702" s="21">
        <v>2700</v>
      </c>
      <c r="B2702" s="37">
        <f>IFERROR(VLOOKUP(A2702,Inventory!$A$5:$B$5011, 2, FALSE),0)</f>
        <v>0</v>
      </c>
      <c r="C2702" s="66">
        <f t="shared" si="171"/>
        <v>0</v>
      </c>
      <c r="D2702" s="67"/>
      <c r="E2702" s="66" t="str">
        <f t="shared" si="172"/>
        <v/>
      </c>
      <c r="F2702" s="67"/>
      <c r="G2702" s="38" t="e">
        <f t="shared" si="173"/>
        <v>#VALUE!</v>
      </c>
      <c r="H2702" s="39"/>
      <c r="I2702" s="21"/>
      <c r="J2702" s="21"/>
      <c r="L2702">
        <f>IF(SUM($B$3:B2701) + B2702 &gt; $J$25, IF(SUM($B$3:B2701) &lt; $J$25, $J$25 - SUM($B$3:B2701), 0), B2702)</f>
        <v>0</v>
      </c>
      <c r="M2702">
        <f t="shared" si="174"/>
        <v>0</v>
      </c>
    </row>
    <row r="2703" spans="1:13" x14ac:dyDescent="0.25">
      <c r="A2703" s="21">
        <v>2701</v>
      </c>
      <c r="B2703" s="37">
        <f>IFERROR(VLOOKUP(A2703,Inventory!$A$5:$B$5011, 2, FALSE),0)</f>
        <v>0</v>
      </c>
      <c r="C2703" s="66">
        <f t="shared" si="171"/>
        <v>0</v>
      </c>
      <c r="D2703" s="67"/>
      <c r="E2703" s="66" t="str">
        <f t="shared" si="172"/>
        <v/>
      </c>
      <c r="F2703" s="67"/>
      <c r="G2703" s="38" t="e">
        <f t="shared" si="173"/>
        <v>#VALUE!</v>
      </c>
      <c r="H2703" s="39"/>
      <c r="I2703" s="21"/>
      <c r="J2703" s="21"/>
      <c r="L2703">
        <f>IF(SUM($B$3:B2702) + B2703 &gt; $J$25, IF(SUM($B$3:B2702) &lt; $J$25, $J$25 - SUM($B$3:B2702), 0), B2703)</f>
        <v>0</v>
      </c>
      <c r="M2703">
        <f t="shared" si="174"/>
        <v>0</v>
      </c>
    </row>
    <row r="2704" spans="1:13" x14ac:dyDescent="0.25">
      <c r="A2704" s="21">
        <v>2702</v>
      </c>
      <c r="B2704" s="37">
        <f>IFERROR(VLOOKUP(A2704,Inventory!$A$5:$B$5011, 2, FALSE),0)</f>
        <v>0</v>
      </c>
      <c r="C2704" s="66">
        <f t="shared" si="171"/>
        <v>0</v>
      </c>
      <c r="D2704" s="67"/>
      <c r="E2704" s="66" t="str">
        <f t="shared" si="172"/>
        <v/>
      </c>
      <c r="F2704" s="67"/>
      <c r="G2704" s="38" t="e">
        <f t="shared" si="173"/>
        <v>#VALUE!</v>
      </c>
      <c r="H2704" s="39"/>
      <c r="I2704" s="21"/>
      <c r="J2704" s="21"/>
      <c r="L2704">
        <f>IF(SUM($B$3:B2703) + B2704 &gt; $J$25, IF(SUM($B$3:B2703) &lt; $J$25, $J$25 - SUM($B$3:B2703), 0), B2704)</f>
        <v>0</v>
      </c>
      <c r="M2704">
        <f t="shared" si="174"/>
        <v>0</v>
      </c>
    </row>
    <row r="2705" spans="1:13" x14ac:dyDescent="0.25">
      <c r="A2705" s="21">
        <v>2703</v>
      </c>
      <c r="B2705" s="37">
        <f>IFERROR(VLOOKUP(A2705,Inventory!$A$5:$B$5011, 2, FALSE),0)</f>
        <v>0</v>
      </c>
      <c r="C2705" s="66">
        <f t="shared" si="171"/>
        <v>0</v>
      </c>
      <c r="D2705" s="67"/>
      <c r="E2705" s="66" t="str">
        <f t="shared" si="172"/>
        <v/>
      </c>
      <c r="F2705" s="67"/>
      <c r="G2705" s="38" t="e">
        <f t="shared" si="173"/>
        <v>#VALUE!</v>
      </c>
      <c r="H2705" s="39"/>
      <c r="I2705" s="21"/>
      <c r="J2705" s="21"/>
      <c r="L2705">
        <f>IF(SUM($B$3:B2704) + B2705 &gt; $J$25, IF(SUM($B$3:B2704) &lt; $J$25, $J$25 - SUM($B$3:B2704), 0), B2705)</f>
        <v>0</v>
      </c>
      <c r="M2705">
        <f t="shared" si="174"/>
        <v>0</v>
      </c>
    </row>
    <row r="2706" spans="1:13" x14ac:dyDescent="0.25">
      <c r="A2706" s="21">
        <v>2704</v>
      </c>
      <c r="B2706" s="37">
        <f>IFERROR(VLOOKUP(A2706,Inventory!$A$5:$B$5011, 2, FALSE),0)</f>
        <v>0</v>
      </c>
      <c r="C2706" s="66">
        <f t="shared" si="171"/>
        <v>0</v>
      </c>
      <c r="D2706" s="67"/>
      <c r="E2706" s="66" t="str">
        <f t="shared" si="172"/>
        <v/>
      </c>
      <c r="F2706" s="67"/>
      <c r="G2706" s="38" t="e">
        <f t="shared" si="173"/>
        <v>#VALUE!</v>
      </c>
      <c r="H2706" s="39"/>
      <c r="I2706" s="21"/>
      <c r="J2706" s="21"/>
      <c r="L2706">
        <f>IF(SUM($B$3:B2705) + B2706 &gt; $J$25, IF(SUM($B$3:B2705) &lt; $J$25, $J$25 - SUM($B$3:B2705), 0), B2706)</f>
        <v>0</v>
      </c>
      <c r="M2706">
        <f t="shared" si="174"/>
        <v>0</v>
      </c>
    </row>
    <row r="2707" spans="1:13" x14ac:dyDescent="0.25">
      <c r="A2707" s="21">
        <v>2705</v>
      </c>
      <c r="B2707" s="37">
        <f>IFERROR(VLOOKUP(A2707,Inventory!$A$5:$B$5011, 2, FALSE),0)</f>
        <v>0</v>
      </c>
      <c r="C2707" s="66">
        <f t="shared" si="171"/>
        <v>0</v>
      </c>
      <c r="D2707" s="67"/>
      <c r="E2707" s="66" t="str">
        <f t="shared" si="172"/>
        <v/>
      </c>
      <c r="F2707" s="67"/>
      <c r="G2707" s="38" t="e">
        <f t="shared" si="173"/>
        <v>#VALUE!</v>
      </c>
      <c r="H2707" s="39"/>
      <c r="I2707" s="21"/>
      <c r="J2707" s="21"/>
      <c r="L2707">
        <f>IF(SUM($B$3:B2706) + B2707 &gt; $J$25, IF(SUM($B$3:B2706) &lt; $J$25, $J$25 - SUM($B$3:B2706), 0), B2707)</f>
        <v>0</v>
      </c>
      <c r="M2707">
        <f t="shared" si="174"/>
        <v>0</v>
      </c>
    </row>
    <row r="2708" spans="1:13" x14ac:dyDescent="0.25">
      <c r="A2708" s="21">
        <v>2706</v>
      </c>
      <c r="B2708" s="37">
        <f>IFERROR(VLOOKUP(A2708,Inventory!$A$5:$B$5011, 2, FALSE),0)</f>
        <v>0</v>
      </c>
      <c r="C2708" s="66">
        <f t="shared" si="171"/>
        <v>0</v>
      </c>
      <c r="D2708" s="67"/>
      <c r="E2708" s="66" t="str">
        <f t="shared" si="172"/>
        <v/>
      </c>
      <c r="F2708" s="67"/>
      <c r="G2708" s="38" t="e">
        <f t="shared" si="173"/>
        <v>#VALUE!</v>
      </c>
      <c r="H2708" s="39"/>
      <c r="I2708" s="21"/>
      <c r="J2708" s="21"/>
      <c r="L2708">
        <f>IF(SUM($B$3:B2707) + B2708 &gt; $J$25, IF(SUM($B$3:B2707) &lt; $J$25, $J$25 - SUM($B$3:B2707), 0), B2708)</f>
        <v>0</v>
      </c>
      <c r="M2708">
        <f t="shared" si="174"/>
        <v>0</v>
      </c>
    </row>
    <row r="2709" spans="1:13" x14ac:dyDescent="0.25">
      <c r="A2709" s="21">
        <v>2707</v>
      </c>
      <c r="B2709" s="37">
        <f>IFERROR(VLOOKUP(A2709,Inventory!$A$5:$B$5011, 2, FALSE),0)</f>
        <v>0</v>
      </c>
      <c r="C2709" s="66">
        <f t="shared" si="171"/>
        <v>0</v>
      </c>
      <c r="D2709" s="67"/>
      <c r="E2709" s="66" t="str">
        <f t="shared" si="172"/>
        <v/>
      </c>
      <c r="F2709" s="67"/>
      <c r="G2709" s="38" t="e">
        <f t="shared" si="173"/>
        <v>#VALUE!</v>
      </c>
      <c r="H2709" s="39"/>
      <c r="I2709" s="21"/>
      <c r="J2709" s="21"/>
      <c r="L2709">
        <f>IF(SUM($B$3:B2708) + B2709 &gt; $J$25, IF(SUM($B$3:B2708) &lt; $J$25, $J$25 - SUM($B$3:B2708), 0), B2709)</f>
        <v>0</v>
      </c>
      <c r="M2709">
        <f t="shared" si="174"/>
        <v>0</v>
      </c>
    </row>
    <row r="2710" spans="1:13" x14ac:dyDescent="0.25">
      <c r="A2710" s="21">
        <v>2708</v>
      </c>
      <c r="B2710" s="37">
        <f>IFERROR(VLOOKUP(A2710,Inventory!$A$5:$B$5011, 2, FALSE),0)</f>
        <v>0</v>
      </c>
      <c r="C2710" s="66">
        <f t="shared" si="171"/>
        <v>0</v>
      </c>
      <c r="D2710" s="67"/>
      <c r="E2710" s="66" t="str">
        <f t="shared" si="172"/>
        <v/>
      </c>
      <c r="F2710" s="67"/>
      <c r="G2710" s="38" t="e">
        <f t="shared" si="173"/>
        <v>#VALUE!</v>
      </c>
      <c r="H2710" s="39"/>
      <c r="I2710" s="21"/>
      <c r="J2710" s="21"/>
      <c r="L2710">
        <f>IF(SUM($B$3:B2709) + B2710 &gt; $J$25, IF(SUM($B$3:B2709) &lt; $J$25, $J$25 - SUM($B$3:B2709), 0), B2710)</f>
        <v>0</v>
      </c>
      <c r="M2710">
        <f t="shared" si="174"/>
        <v>0</v>
      </c>
    </row>
    <row r="2711" spans="1:13" x14ac:dyDescent="0.25">
      <c r="A2711" s="21">
        <v>2709</v>
      </c>
      <c r="B2711" s="37">
        <f>IFERROR(VLOOKUP(A2711,Inventory!$A$5:$B$5011, 2, FALSE),0)</f>
        <v>0</v>
      </c>
      <c r="C2711" s="66">
        <f t="shared" si="171"/>
        <v>0</v>
      </c>
      <c r="D2711" s="67"/>
      <c r="E2711" s="66" t="str">
        <f t="shared" si="172"/>
        <v/>
      </c>
      <c r="F2711" s="67"/>
      <c r="G2711" s="38" t="e">
        <f t="shared" si="173"/>
        <v>#VALUE!</v>
      </c>
      <c r="H2711" s="39"/>
      <c r="I2711" s="21"/>
      <c r="J2711" s="21"/>
      <c r="L2711">
        <f>IF(SUM($B$3:B2710) + B2711 &gt; $J$25, IF(SUM($B$3:B2710) &lt; $J$25, $J$25 - SUM($B$3:B2710), 0), B2711)</f>
        <v>0</v>
      </c>
      <c r="M2711">
        <f t="shared" si="174"/>
        <v>0</v>
      </c>
    </row>
    <row r="2712" spans="1:13" x14ac:dyDescent="0.25">
      <c r="A2712" s="21">
        <v>2710</v>
      </c>
      <c r="B2712" s="37">
        <f>IFERROR(VLOOKUP(A2712,Inventory!$A$5:$B$5011, 2, FALSE),0)</f>
        <v>0</v>
      </c>
      <c r="C2712" s="66">
        <f t="shared" si="171"/>
        <v>0</v>
      </c>
      <c r="D2712" s="67"/>
      <c r="E2712" s="66" t="str">
        <f t="shared" si="172"/>
        <v/>
      </c>
      <c r="F2712" s="67"/>
      <c r="G2712" s="38" t="e">
        <f t="shared" si="173"/>
        <v>#VALUE!</v>
      </c>
      <c r="H2712" s="39"/>
      <c r="I2712" s="21"/>
      <c r="J2712" s="21"/>
      <c r="L2712">
        <f>IF(SUM($B$3:B2711) + B2712 &gt; $J$25, IF(SUM($B$3:B2711) &lt; $J$25, $J$25 - SUM($B$3:B2711), 0), B2712)</f>
        <v>0</v>
      </c>
      <c r="M2712">
        <f t="shared" si="174"/>
        <v>0</v>
      </c>
    </row>
    <row r="2713" spans="1:13" x14ac:dyDescent="0.25">
      <c r="A2713" s="21">
        <v>2711</v>
      </c>
      <c r="B2713" s="37">
        <f>IFERROR(VLOOKUP(A2713,Inventory!$A$5:$B$5011, 2, FALSE),0)</f>
        <v>0</v>
      </c>
      <c r="C2713" s="66">
        <f t="shared" ref="C2713:C2776" si="175">IF(L2713&gt;0,B2713,0)</f>
        <v>0</v>
      </c>
      <c r="D2713" s="67"/>
      <c r="E2713" s="66" t="str">
        <f t="shared" ref="E2713:E2776" si="176">IF(AND(C2713&gt;=6,C2713&lt;10),1, IF(AND(C2713&gt;=10,C2713&lt;20),2,IF(C2713&gt;=20,4,"")))</f>
        <v/>
      </c>
      <c r="F2713" s="67"/>
      <c r="G2713" s="38" t="e">
        <f t="shared" ref="G2713:G2776" si="177">IF(ISBLANK(C2713),"",E2713*600)</f>
        <v>#VALUE!</v>
      </c>
      <c r="H2713" s="39"/>
      <c r="I2713" s="21"/>
      <c r="J2713" s="21"/>
      <c r="L2713">
        <f>IF(SUM($B$3:B2712) + B2713 &gt; $J$25, IF(SUM($B$3:B2712) &lt; $J$25, $J$25 - SUM($B$3:B2712), 0), B2713)</f>
        <v>0</v>
      </c>
      <c r="M2713">
        <f t="shared" si="174"/>
        <v>0</v>
      </c>
    </row>
    <row r="2714" spans="1:13" x14ac:dyDescent="0.25">
      <c r="A2714" s="21">
        <v>2712</v>
      </c>
      <c r="B2714" s="37">
        <f>IFERROR(VLOOKUP(A2714,Inventory!$A$5:$B$5011, 2, FALSE),0)</f>
        <v>0</v>
      </c>
      <c r="C2714" s="66">
        <f t="shared" si="175"/>
        <v>0</v>
      </c>
      <c r="D2714" s="67"/>
      <c r="E2714" s="66" t="str">
        <f t="shared" si="176"/>
        <v/>
      </c>
      <c r="F2714" s="67"/>
      <c r="G2714" s="38" t="e">
        <f t="shared" si="177"/>
        <v>#VALUE!</v>
      </c>
      <c r="H2714" s="39"/>
      <c r="I2714" s="21"/>
      <c r="J2714" s="21"/>
      <c r="L2714">
        <f>IF(SUM($B$3:B2713) + B2714 &gt; $J$25, IF(SUM($B$3:B2713) &lt; $J$25, $J$25 - SUM($B$3:B2713), 0), B2714)</f>
        <v>0</v>
      </c>
      <c r="M2714">
        <f t="shared" si="174"/>
        <v>0</v>
      </c>
    </row>
    <row r="2715" spans="1:13" x14ac:dyDescent="0.25">
      <c r="A2715" s="21">
        <v>2713</v>
      </c>
      <c r="B2715" s="37">
        <f>IFERROR(VLOOKUP(A2715,Inventory!$A$5:$B$5011, 2, FALSE),0)</f>
        <v>0</v>
      </c>
      <c r="C2715" s="66">
        <f t="shared" si="175"/>
        <v>0</v>
      </c>
      <c r="D2715" s="67"/>
      <c r="E2715" s="66" t="str">
        <f t="shared" si="176"/>
        <v/>
      </c>
      <c r="F2715" s="67"/>
      <c r="G2715" s="38" t="e">
        <f t="shared" si="177"/>
        <v>#VALUE!</v>
      </c>
      <c r="H2715" s="39"/>
      <c r="I2715" s="21"/>
      <c r="J2715" s="21"/>
      <c r="L2715">
        <f>IF(SUM($B$3:B2714) + B2715 &gt; $J$25, IF(SUM($B$3:B2714) &lt; $J$25, $J$25 - SUM($B$3:B2714), 0), B2715)</f>
        <v>0</v>
      </c>
      <c r="M2715">
        <f t="shared" si="174"/>
        <v>0</v>
      </c>
    </row>
    <row r="2716" spans="1:13" x14ac:dyDescent="0.25">
      <c r="A2716" s="21">
        <v>2714</v>
      </c>
      <c r="B2716" s="37">
        <f>IFERROR(VLOOKUP(A2716,Inventory!$A$5:$B$5011, 2, FALSE),0)</f>
        <v>0</v>
      </c>
      <c r="C2716" s="66">
        <f t="shared" si="175"/>
        <v>0</v>
      </c>
      <c r="D2716" s="67"/>
      <c r="E2716" s="66" t="str">
        <f t="shared" si="176"/>
        <v/>
      </c>
      <c r="F2716" s="67"/>
      <c r="G2716" s="38" t="e">
        <f t="shared" si="177"/>
        <v>#VALUE!</v>
      </c>
      <c r="H2716" s="39"/>
      <c r="I2716" s="21"/>
      <c r="J2716" s="21"/>
      <c r="L2716">
        <f>IF(SUM($B$3:B2715) + B2716 &gt; $J$25, IF(SUM($B$3:B2715) &lt; $J$25, $J$25 - SUM($B$3:B2715), 0), B2716)</f>
        <v>0</v>
      </c>
      <c r="M2716">
        <f t="shared" si="174"/>
        <v>0</v>
      </c>
    </row>
    <row r="2717" spans="1:13" x14ac:dyDescent="0.25">
      <c r="A2717" s="21">
        <v>2715</v>
      </c>
      <c r="B2717" s="37">
        <f>IFERROR(VLOOKUP(A2717,Inventory!$A$5:$B$5011, 2, FALSE),0)</f>
        <v>0</v>
      </c>
      <c r="C2717" s="66">
        <f t="shared" si="175"/>
        <v>0</v>
      </c>
      <c r="D2717" s="67"/>
      <c r="E2717" s="66" t="str">
        <f t="shared" si="176"/>
        <v/>
      </c>
      <c r="F2717" s="67"/>
      <c r="G2717" s="38" t="e">
        <f t="shared" si="177"/>
        <v>#VALUE!</v>
      </c>
      <c r="H2717" s="39"/>
      <c r="I2717" s="21"/>
      <c r="J2717" s="21"/>
      <c r="L2717">
        <f>IF(SUM($B$3:B2716) + B2717 &gt; $J$25, IF(SUM($B$3:B2716) &lt; $J$25, $J$25 - SUM($B$3:B2716), 0), B2717)</f>
        <v>0</v>
      </c>
      <c r="M2717">
        <f t="shared" si="174"/>
        <v>0</v>
      </c>
    </row>
    <row r="2718" spans="1:13" x14ac:dyDescent="0.25">
      <c r="A2718" s="21">
        <v>2716</v>
      </c>
      <c r="B2718" s="37">
        <f>IFERROR(VLOOKUP(A2718,Inventory!$A$5:$B$5011, 2, FALSE),0)</f>
        <v>0</v>
      </c>
      <c r="C2718" s="66">
        <f t="shared" si="175"/>
        <v>0</v>
      </c>
      <c r="D2718" s="67"/>
      <c r="E2718" s="66" t="str">
        <f t="shared" si="176"/>
        <v/>
      </c>
      <c r="F2718" s="67"/>
      <c r="G2718" s="38" t="e">
        <f t="shared" si="177"/>
        <v>#VALUE!</v>
      </c>
      <c r="H2718" s="39"/>
      <c r="I2718" s="21"/>
      <c r="J2718" s="21"/>
      <c r="L2718">
        <f>IF(SUM($B$3:B2717) + B2718 &gt; $J$25, IF(SUM($B$3:B2717) &lt; $J$25, $J$25 - SUM($B$3:B2717), 0), B2718)</f>
        <v>0</v>
      </c>
      <c r="M2718">
        <f t="shared" si="174"/>
        <v>0</v>
      </c>
    </row>
    <row r="2719" spans="1:13" x14ac:dyDescent="0.25">
      <c r="A2719" s="21">
        <v>2717</v>
      </c>
      <c r="B2719" s="37">
        <f>IFERROR(VLOOKUP(A2719,Inventory!$A$5:$B$5011, 2, FALSE),0)</f>
        <v>0</v>
      </c>
      <c r="C2719" s="66">
        <f t="shared" si="175"/>
        <v>0</v>
      </c>
      <c r="D2719" s="67"/>
      <c r="E2719" s="66" t="str">
        <f t="shared" si="176"/>
        <v/>
      </c>
      <c r="F2719" s="67"/>
      <c r="G2719" s="38" t="e">
        <f t="shared" si="177"/>
        <v>#VALUE!</v>
      </c>
      <c r="H2719" s="39"/>
      <c r="I2719" s="21"/>
      <c r="J2719" s="21"/>
      <c r="L2719">
        <f>IF(SUM($B$3:B2718) + B2719 &gt; $J$25, IF(SUM($B$3:B2718) &lt; $J$25, $J$25 - SUM($B$3:B2718), 0), B2719)</f>
        <v>0</v>
      </c>
      <c r="M2719">
        <f t="shared" si="174"/>
        <v>0</v>
      </c>
    </row>
    <row r="2720" spans="1:13" x14ac:dyDescent="0.25">
      <c r="A2720" s="21">
        <v>2718</v>
      </c>
      <c r="B2720" s="37">
        <f>IFERROR(VLOOKUP(A2720,Inventory!$A$5:$B$5011, 2, FALSE),0)</f>
        <v>0</v>
      </c>
      <c r="C2720" s="66">
        <f t="shared" si="175"/>
        <v>0</v>
      </c>
      <c r="D2720" s="67"/>
      <c r="E2720" s="66" t="str">
        <f t="shared" si="176"/>
        <v/>
      </c>
      <c r="F2720" s="67"/>
      <c r="G2720" s="38" t="e">
        <f t="shared" si="177"/>
        <v>#VALUE!</v>
      </c>
      <c r="H2720" s="39"/>
      <c r="I2720" s="21"/>
      <c r="J2720" s="21"/>
      <c r="L2720">
        <f>IF(SUM($B$3:B2719) + B2720 &gt; $J$25, IF(SUM($B$3:B2719) &lt; $J$25, $J$25 - SUM($B$3:B2719), 0), B2720)</f>
        <v>0</v>
      </c>
      <c r="M2720">
        <f t="shared" si="174"/>
        <v>0</v>
      </c>
    </row>
    <row r="2721" spans="1:13" x14ac:dyDescent="0.25">
      <c r="A2721" s="21">
        <v>2719</v>
      </c>
      <c r="B2721" s="37">
        <f>IFERROR(VLOOKUP(A2721,Inventory!$A$5:$B$5011, 2, FALSE),0)</f>
        <v>0</v>
      </c>
      <c r="C2721" s="66">
        <f t="shared" si="175"/>
        <v>0</v>
      </c>
      <c r="D2721" s="67"/>
      <c r="E2721" s="66" t="str">
        <f t="shared" si="176"/>
        <v/>
      </c>
      <c r="F2721" s="67"/>
      <c r="G2721" s="38" t="e">
        <f t="shared" si="177"/>
        <v>#VALUE!</v>
      </c>
      <c r="H2721" s="39"/>
      <c r="I2721" s="21"/>
      <c r="J2721" s="21"/>
      <c r="L2721">
        <f>IF(SUM($B$3:B2720) + B2721 &gt; $J$25, IF(SUM($B$3:B2720) &lt; $J$25, $J$25 - SUM($B$3:B2720), 0), B2721)</f>
        <v>0</v>
      </c>
      <c r="M2721">
        <f t="shared" si="174"/>
        <v>0</v>
      </c>
    </row>
    <row r="2722" spans="1:13" x14ac:dyDescent="0.25">
      <c r="A2722" s="21">
        <v>2720</v>
      </c>
      <c r="B2722" s="37">
        <f>IFERROR(VLOOKUP(A2722,Inventory!$A$5:$B$5011, 2, FALSE),0)</f>
        <v>0</v>
      </c>
      <c r="C2722" s="66">
        <f t="shared" si="175"/>
        <v>0</v>
      </c>
      <c r="D2722" s="67"/>
      <c r="E2722" s="66" t="str">
        <f t="shared" si="176"/>
        <v/>
      </c>
      <c r="F2722" s="67"/>
      <c r="G2722" s="38" t="e">
        <f t="shared" si="177"/>
        <v>#VALUE!</v>
      </c>
      <c r="H2722" s="39"/>
      <c r="I2722" s="21"/>
      <c r="J2722" s="21"/>
      <c r="L2722">
        <f>IF(SUM($B$3:B2721) + B2722 &gt; $J$25, IF(SUM($B$3:B2721) &lt; $J$25, $J$25 - SUM($B$3:B2721), 0), B2722)</f>
        <v>0</v>
      </c>
      <c r="M2722">
        <f t="shared" si="174"/>
        <v>0</v>
      </c>
    </row>
    <row r="2723" spans="1:13" x14ac:dyDescent="0.25">
      <c r="A2723" s="21">
        <v>2721</v>
      </c>
      <c r="B2723" s="37">
        <f>IFERROR(VLOOKUP(A2723,Inventory!$A$5:$B$5011, 2, FALSE),0)</f>
        <v>0</v>
      </c>
      <c r="C2723" s="66">
        <f t="shared" si="175"/>
        <v>0</v>
      </c>
      <c r="D2723" s="67"/>
      <c r="E2723" s="66" t="str">
        <f t="shared" si="176"/>
        <v/>
      </c>
      <c r="F2723" s="67"/>
      <c r="G2723" s="38" t="e">
        <f t="shared" si="177"/>
        <v>#VALUE!</v>
      </c>
      <c r="H2723" s="39"/>
      <c r="I2723" s="21"/>
      <c r="J2723" s="21"/>
      <c r="L2723">
        <f>IF(SUM($B$3:B2722) + B2723 &gt; $J$25, IF(SUM($B$3:B2722) &lt; $J$25, $J$25 - SUM($B$3:B2722), 0), B2723)</f>
        <v>0</v>
      </c>
      <c r="M2723">
        <f t="shared" si="174"/>
        <v>0</v>
      </c>
    </row>
    <row r="2724" spans="1:13" x14ac:dyDescent="0.25">
      <c r="A2724" s="21">
        <v>2722</v>
      </c>
      <c r="B2724" s="37">
        <f>IFERROR(VLOOKUP(A2724,Inventory!$A$5:$B$5011, 2, FALSE),0)</f>
        <v>0</v>
      </c>
      <c r="C2724" s="66">
        <f t="shared" si="175"/>
        <v>0</v>
      </c>
      <c r="D2724" s="67"/>
      <c r="E2724" s="66" t="str">
        <f t="shared" si="176"/>
        <v/>
      </c>
      <c r="F2724" s="67"/>
      <c r="G2724" s="38" t="e">
        <f t="shared" si="177"/>
        <v>#VALUE!</v>
      </c>
      <c r="H2724" s="39"/>
      <c r="I2724" s="21"/>
      <c r="J2724" s="21"/>
      <c r="L2724">
        <f>IF(SUM($B$3:B2723) + B2724 &gt; $J$25, IF(SUM($B$3:B2723) &lt; $J$25, $J$25 - SUM($B$3:B2723), 0), B2724)</f>
        <v>0</v>
      </c>
      <c r="M2724">
        <f t="shared" si="174"/>
        <v>0</v>
      </c>
    </row>
    <row r="2725" spans="1:13" x14ac:dyDescent="0.25">
      <c r="A2725" s="21">
        <v>2723</v>
      </c>
      <c r="B2725" s="37">
        <f>IFERROR(VLOOKUP(A2725,Inventory!$A$5:$B$5011, 2, FALSE),0)</f>
        <v>0</v>
      </c>
      <c r="C2725" s="66">
        <f t="shared" si="175"/>
        <v>0</v>
      </c>
      <c r="D2725" s="67"/>
      <c r="E2725" s="66" t="str">
        <f t="shared" si="176"/>
        <v/>
      </c>
      <c r="F2725" s="67"/>
      <c r="G2725" s="38" t="e">
        <f t="shared" si="177"/>
        <v>#VALUE!</v>
      </c>
      <c r="H2725" s="39"/>
      <c r="I2725" s="21"/>
      <c r="J2725" s="21"/>
      <c r="L2725">
        <f>IF(SUM($B$3:B2724) + B2725 &gt; $J$25, IF(SUM($B$3:B2724) &lt; $J$25, $J$25 - SUM($B$3:B2724), 0), B2725)</f>
        <v>0</v>
      </c>
      <c r="M2725">
        <f t="shared" si="174"/>
        <v>0</v>
      </c>
    </row>
    <row r="2726" spans="1:13" x14ac:dyDescent="0.25">
      <c r="A2726" s="21">
        <v>2724</v>
      </c>
      <c r="B2726" s="37">
        <f>IFERROR(VLOOKUP(A2726,Inventory!$A$5:$B$5011, 2, FALSE),0)</f>
        <v>0</v>
      </c>
      <c r="C2726" s="66">
        <f t="shared" si="175"/>
        <v>0</v>
      </c>
      <c r="D2726" s="67"/>
      <c r="E2726" s="66" t="str">
        <f t="shared" si="176"/>
        <v/>
      </c>
      <c r="F2726" s="67"/>
      <c r="G2726" s="38" t="e">
        <f t="shared" si="177"/>
        <v>#VALUE!</v>
      </c>
      <c r="H2726" s="39"/>
      <c r="I2726" s="21"/>
      <c r="J2726" s="21"/>
      <c r="L2726">
        <f>IF(SUM($B$3:B2725) + B2726 &gt; $J$25, IF(SUM($B$3:B2725) &lt; $J$25, $J$25 - SUM($B$3:B2725), 0), B2726)</f>
        <v>0</v>
      </c>
      <c r="M2726">
        <f t="shared" si="174"/>
        <v>0</v>
      </c>
    </row>
    <row r="2727" spans="1:13" x14ac:dyDescent="0.25">
      <c r="A2727" s="21">
        <v>2725</v>
      </c>
      <c r="B2727" s="37">
        <f>IFERROR(VLOOKUP(A2727,Inventory!$A$5:$B$5011, 2, FALSE),0)</f>
        <v>0</v>
      </c>
      <c r="C2727" s="66">
        <f t="shared" si="175"/>
        <v>0</v>
      </c>
      <c r="D2727" s="67"/>
      <c r="E2727" s="66" t="str">
        <f t="shared" si="176"/>
        <v/>
      </c>
      <c r="F2727" s="67"/>
      <c r="G2727" s="38" t="e">
        <f t="shared" si="177"/>
        <v>#VALUE!</v>
      </c>
      <c r="H2727" s="39"/>
      <c r="I2727" s="21"/>
      <c r="J2727" s="21"/>
      <c r="L2727">
        <f>IF(SUM($B$3:B2726) + B2727 &gt; $J$25, IF(SUM($B$3:B2726) &lt; $J$25, $J$25 - SUM($B$3:B2726), 0), B2727)</f>
        <v>0</v>
      </c>
      <c r="M2727">
        <f t="shared" si="174"/>
        <v>0</v>
      </c>
    </row>
    <row r="2728" spans="1:13" x14ac:dyDescent="0.25">
      <c r="A2728" s="21">
        <v>2726</v>
      </c>
      <c r="B2728" s="37">
        <f>IFERROR(VLOOKUP(A2728,Inventory!$A$5:$B$5011, 2, FALSE),0)</f>
        <v>0</v>
      </c>
      <c r="C2728" s="66">
        <f t="shared" si="175"/>
        <v>0</v>
      </c>
      <c r="D2728" s="67"/>
      <c r="E2728" s="66" t="str">
        <f t="shared" si="176"/>
        <v/>
      </c>
      <c r="F2728" s="67"/>
      <c r="G2728" s="38" t="e">
        <f t="shared" si="177"/>
        <v>#VALUE!</v>
      </c>
      <c r="H2728" s="39"/>
      <c r="I2728" s="21"/>
      <c r="J2728" s="21"/>
      <c r="L2728">
        <f>IF(SUM($B$3:B2727) + B2728 &gt; $J$25, IF(SUM($B$3:B2727) &lt; $J$25, $J$25 - SUM($B$3:B2727), 0), B2728)</f>
        <v>0</v>
      </c>
      <c r="M2728">
        <f t="shared" si="174"/>
        <v>0</v>
      </c>
    </row>
    <row r="2729" spans="1:13" x14ac:dyDescent="0.25">
      <c r="A2729" s="21">
        <v>2727</v>
      </c>
      <c r="B2729" s="37">
        <f>IFERROR(VLOOKUP(A2729,Inventory!$A$5:$B$5011, 2, FALSE),0)</f>
        <v>0</v>
      </c>
      <c r="C2729" s="66">
        <f t="shared" si="175"/>
        <v>0</v>
      </c>
      <c r="D2729" s="67"/>
      <c r="E2729" s="66" t="str">
        <f t="shared" si="176"/>
        <v/>
      </c>
      <c r="F2729" s="67"/>
      <c r="G2729" s="38" t="e">
        <f t="shared" si="177"/>
        <v>#VALUE!</v>
      </c>
      <c r="H2729" s="39"/>
      <c r="I2729" s="21"/>
      <c r="J2729" s="21"/>
      <c r="L2729">
        <f>IF(SUM($B$3:B2728) + B2729 &gt; $J$25, IF(SUM($B$3:B2728) &lt; $J$25, $J$25 - SUM($B$3:B2728), 0), B2729)</f>
        <v>0</v>
      </c>
      <c r="M2729">
        <f t="shared" si="174"/>
        <v>0</v>
      </c>
    </row>
    <row r="2730" spans="1:13" x14ac:dyDescent="0.25">
      <c r="A2730" s="21">
        <v>2728</v>
      </c>
      <c r="B2730" s="37">
        <f>IFERROR(VLOOKUP(A2730,Inventory!$A$5:$B$5011, 2, FALSE),0)</f>
        <v>0</v>
      </c>
      <c r="C2730" s="66">
        <f t="shared" si="175"/>
        <v>0</v>
      </c>
      <c r="D2730" s="67"/>
      <c r="E2730" s="66" t="str">
        <f t="shared" si="176"/>
        <v/>
      </c>
      <c r="F2730" s="67"/>
      <c r="G2730" s="38" t="e">
        <f t="shared" si="177"/>
        <v>#VALUE!</v>
      </c>
      <c r="H2730" s="39"/>
      <c r="I2730" s="21"/>
      <c r="J2730" s="21"/>
      <c r="L2730">
        <f>IF(SUM($B$3:B2729) + B2730 &gt; $J$25, IF(SUM($B$3:B2729) &lt; $J$25, $J$25 - SUM($B$3:B2729), 0), B2730)</f>
        <v>0</v>
      </c>
      <c r="M2730">
        <f t="shared" si="174"/>
        <v>0</v>
      </c>
    </row>
    <row r="2731" spans="1:13" x14ac:dyDescent="0.25">
      <c r="A2731" s="21">
        <v>2729</v>
      </c>
      <c r="B2731" s="37">
        <f>IFERROR(VLOOKUP(A2731,Inventory!$A$5:$B$5011, 2, FALSE),0)</f>
        <v>0</v>
      </c>
      <c r="C2731" s="66">
        <f t="shared" si="175"/>
        <v>0</v>
      </c>
      <c r="D2731" s="67"/>
      <c r="E2731" s="66" t="str">
        <f t="shared" si="176"/>
        <v/>
      </c>
      <c r="F2731" s="67"/>
      <c r="G2731" s="38" t="e">
        <f t="shared" si="177"/>
        <v>#VALUE!</v>
      </c>
      <c r="H2731" s="39"/>
      <c r="I2731" s="21"/>
      <c r="J2731" s="21"/>
      <c r="L2731">
        <f>IF(SUM($B$3:B2730) + B2731 &gt; $J$25, IF(SUM($B$3:B2730) &lt; $J$25, $J$25 - SUM($B$3:B2730), 0), B2731)</f>
        <v>0</v>
      </c>
      <c r="M2731">
        <f t="shared" si="174"/>
        <v>0</v>
      </c>
    </row>
    <row r="2732" spans="1:13" x14ac:dyDescent="0.25">
      <c r="A2732" s="21">
        <v>2730</v>
      </c>
      <c r="B2732" s="37">
        <f>IFERROR(VLOOKUP(A2732,Inventory!$A$5:$B$5011, 2, FALSE),0)</f>
        <v>0</v>
      </c>
      <c r="C2732" s="66">
        <f t="shared" si="175"/>
        <v>0</v>
      </c>
      <c r="D2732" s="67"/>
      <c r="E2732" s="66" t="str">
        <f t="shared" si="176"/>
        <v/>
      </c>
      <c r="F2732" s="67"/>
      <c r="G2732" s="38" t="e">
        <f t="shared" si="177"/>
        <v>#VALUE!</v>
      </c>
      <c r="H2732" s="39"/>
      <c r="I2732" s="21"/>
      <c r="J2732" s="21"/>
      <c r="L2732">
        <f>IF(SUM($B$3:B2731) + B2732 &gt; $J$25, IF(SUM($B$3:B2731) &lt; $J$25, $J$25 - SUM($B$3:B2731), 0), B2732)</f>
        <v>0</v>
      </c>
      <c r="M2732">
        <f t="shared" si="174"/>
        <v>0</v>
      </c>
    </row>
    <row r="2733" spans="1:13" x14ac:dyDescent="0.25">
      <c r="A2733" s="21">
        <v>2731</v>
      </c>
      <c r="B2733" s="37">
        <f>IFERROR(VLOOKUP(A2733,Inventory!$A$5:$B$5011, 2, FALSE),0)</f>
        <v>0</v>
      </c>
      <c r="C2733" s="66">
        <f t="shared" si="175"/>
        <v>0</v>
      </c>
      <c r="D2733" s="67"/>
      <c r="E2733" s="66" t="str">
        <f t="shared" si="176"/>
        <v/>
      </c>
      <c r="F2733" s="67"/>
      <c r="G2733" s="38" t="e">
        <f t="shared" si="177"/>
        <v>#VALUE!</v>
      </c>
      <c r="H2733" s="39"/>
      <c r="I2733" s="21"/>
      <c r="J2733" s="21"/>
      <c r="L2733">
        <f>IF(SUM($B$3:B2732) + B2733 &gt; $J$25, IF(SUM($B$3:B2732) &lt; $J$25, $J$25 - SUM($B$3:B2732), 0), B2733)</f>
        <v>0</v>
      </c>
      <c r="M2733">
        <f t="shared" si="174"/>
        <v>0</v>
      </c>
    </row>
    <row r="2734" spans="1:13" x14ac:dyDescent="0.25">
      <c r="A2734" s="21">
        <v>2732</v>
      </c>
      <c r="B2734" s="37">
        <f>IFERROR(VLOOKUP(A2734,Inventory!$A$5:$B$5011, 2, FALSE),0)</f>
        <v>0</v>
      </c>
      <c r="C2734" s="66">
        <f t="shared" si="175"/>
        <v>0</v>
      </c>
      <c r="D2734" s="67"/>
      <c r="E2734" s="66" t="str">
        <f t="shared" si="176"/>
        <v/>
      </c>
      <c r="F2734" s="67"/>
      <c r="G2734" s="38" t="e">
        <f t="shared" si="177"/>
        <v>#VALUE!</v>
      </c>
      <c r="H2734" s="39"/>
      <c r="I2734" s="21"/>
      <c r="J2734" s="21"/>
      <c r="L2734">
        <f>IF(SUM($B$3:B2733) + B2734 &gt; $J$25, IF(SUM($B$3:B2733) &lt; $J$25, $J$25 - SUM($B$3:B2733), 0), B2734)</f>
        <v>0</v>
      </c>
      <c r="M2734">
        <f t="shared" si="174"/>
        <v>0</v>
      </c>
    </row>
    <row r="2735" spans="1:13" x14ac:dyDescent="0.25">
      <c r="A2735" s="21">
        <v>2733</v>
      </c>
      <c r="B2735" s="37">
        <f>IFERROR(VLOOKUP(A2735,Inventory!$A$5:$B$5011, 2, FALSE),0)</f>
        <v>0</v>
      </c>
      <c r="C2735" s="66">
        <f t="shared" si="175"/>
        <v>0</v>
      </c>
      <c r="D2735" s="67"/>
      <c r="E2735" s="66" t="str">
        <f t="shared" si="176"/>
        <v/>
      </c>
      <c r="F2735" s="67"/>
      <c r="G2735" s="38" t="e">
        <f t="shared" si="177"/>
        <v>#VALUE!</v>
      </c>
      <c r="H2735" s="39"/>
      <c r="I2735" s="21"/>
      <c r="J2735" s="21"/>
      <c r="L2735">
        <f>IF(SUM($B$3:B2734) + B2735 &gt; $J$25, IF(SUM($B$3:B2734) &lt; $J$25, $J$25 - SUM($B$3:B2734), 0), B2735)</f>
        <v>0</v>
      </c>
      <c r="M2735">
        <f t="shared" si="174"/>
        <v>0</v>
      </c>
    </row>
    <row r="2736" spans="1:13" x14ac:dyDescent="0.25">
      <c r="A2736" s="21">
        <v>2734</v>
      </c>
      <c r="B2736" s="37">
        <f>IFERROR(VLOOKUP(A2736,Inventory!$A$5:$B$5011, 2, FALSE),0)</f>
        <v>0</v>
      </c>
      <c r="C2736" s="66">
        <f t="shared" si="175"/>
        <v>0</v>
      </c>
      <c r="D2736" s="67"/>
      <c r="E2736" s="66" t="str">
        <f t="shared" si="176"/>
        <v/>
      </c>
      <c r="F2736" s="67"/>
      <c r="G2736" s="38" t="e">
        <f t="shared" si="177"/>
        <v>#VALUE!</v>
      </c>
      <c r="H2736" s="39"/>
      <c r="I2736" s="21"/>
      <c r="J2736" s="21"/>
      <c r="L2736">
        <f>IF(SUM($B$3:B2735) + B2736 &gt; $J$25, IF(SUM($B$3:B2735) &lt; $J$25, $J$25 - SUM($B$3:B2735), 0), B2736)</f>
        <v>0</v>
      </c>
      <c r="M2736">
        <f t="shared" si="174"/>
        <v>0</v>
      </c>
    </row>
    <row r="2737" spans="1:13" x14ac:dyDescent="0.25">
      <c r="A2737" s="21">
        <v>2735</v>
      </c>
      <c r="B2737" s="37">
        <f>IFERROR(VLOOKUP(A2737,Inventory!$A$5:$B$5011, 2, FALSE),0)</f>
        <v>0</v>
      </c>
      <c r="C2737" s="66">
        <f t="shared" si="175"/>
        <v>0</v>
      </c>
      <c r="D2737" s="67"/>
      <c r="E2737" s="66" t="str">
        <f t="shared" si="176"/>
        <v/>
      </c>
      <c r="F2737" s="67"/>
      <c r="G2737" s="38" t="e">
        <f t="shared" si="177"/>
        <v>#VALUE!</v>
      </c>
      <c r="H2737" s="39"/>
      <c r="I2737" s="21"/>
      <c r="J2737" s="21"/>
      <c r="L2737">
        <f>IF(SUM($B$3:B2736) + B2737 &gt; $J$25, IF(SUM($B$3:B2736) &lt; $J$25, $J$25 - SUM($B$3:B2736), 0), B2737)</f>
        <v>0</v>
      </c>
      <c r="M2737">
        <f t="shared" si="174"/>
        <v>0</v>
      </c>
    </row>
    <row r="2738" spans="1:13" x14ac:dyDescent="0.25">
      <c r="A2738" s="21">
        <v>2736</v>
      </c>
      <c r="B2738" s="37">
        <f>IFERROR(VLOOKUP(A2738,Inventory!$A$5:$B$5011, 2, FALSE),0)</f>
        <v>0</v>
      </c>
      <c r="C2738" s="66">
        <f t="shared" si="175"/>
        <v>0</v>
      </c>
      <c r="D2738" s="67"/>
      <c r="E2738" s="66" t="str">
        <f t="shared" si="176"/>
        <v/>
      </c>
      <c r="F2738" s="67"/>
      <c r="G2738" s="38" t="e">
        <f t="shared" si="177"/>
        <v>#VALUE!</v>
      </c>
      <c r="H2738" s="39"/>
      <c r="I2738" s="21"/>
      <c r="J2738" s="21"/>
      <c r="L2738">
        <f>IF(SUM($B$3:B2737) + B2738 &gt; $J$25, IF(SUM($B$3:B2737) &lt; $J$25, $J$25 - SUM($B$3:B2737), 0), B2738)</f>
        <v>0</v>
      </c>
      <c r="M2738">
        <f t="shared" si="174"/>
        <v>0</v>
      </c>
    </row>
    <row r="2739" spans="1:13" x14ac:dyDescent="0.25">
      <c r="A2739" s="21">
        <v>2737</v>
      </c>
      <c r="B2739" s="37">
        <f>IFERROR(VLOOKUP(A2739,Inventory!$A$5:$B$5011, 2, FALSE),0)</f>
        <v>0</v>
      </c>
      <c r="C2739" s="66">
        <f t="shared" si="175"/>
        <v>0</v>
      </c>
      <c r="D2739" s="67"/>
      <c r="E2739" s="66" t="str">
        <f t="shared" si="176"/>
        <v/>
      </c>
      <c r="F2739" s="67"/>
      <c r="G2739" s="38" t="e">
        <f t="shared" si="177"/>
        <v>#VALUE!</v>
      </c>
      <c r="H2739" s="39"/>
      <c r="I2739" s="21"/>
      <c r="J2739" s="21"/>
      <c r="L2739">
        <f>IF(SUM($B$3:B2738) + B2739 &gt; $J$25, IF(SUM($B$3:B2738) &lt; $J$25, $J$25 - SUM($B$3:B2738), 0), B2739)</f>
        <v>0</v>
      </c>
      <c r="M2739">
        <f t="shared" si="174"/>
        <v>0</v>
      </c>
    </row>
    <row r="2740" spans="1:13" x14ac:dyDescent="0.25">
      <c r="A2740" s="21">
        <v>2738</v>
      </c>
      <c r="B2740" s="37">
        <f>IFERROR(VLOOKUP(A2740,Inventory!$A$5:$B$5011, 2, FALSE),0)</f>
        <v>0</v>
      </c>
      <c r="C2740" s="66">
        <f t="shared" si="175"/>
        <v>0</v>
      </c>
      <c r="D2740" s="67"/>
      <c r="E2740" s="66" t="str">
        <f t="shared" si="176"/>
        <v/>
      </c>
      <c r="F2740" s="67"/>
      <c r="G2740" s="38" t="e">
        <f t="shared" si="177"/>
        <v>#VALUE!</v>
      </c>
      <c r="H2740" s="39"/>
      <c r="I2740" s="21"/>
      <c r="J2740" s="21"/>
      <c r="L2740">
        <f>IF(SUM($B$3:B2739) + B2740 &gt; $J$25, IF(SUM($B$3:B2739) &lt; $J$25, $J$25 - SUM($B$3:B2739), 0), B2740)</f>
        <v>0</v>
      </c>
      <c r="M2740">
        <f t="shared" si="174"/>
        <v>0</v>
      </c>
    </row>
    <row r="2741" spans="1:13" x14ac:dyDescent="0.25">
      <c r="A2741" s="21">
        <v>2739</v>
      </c>
      <c r="B2741" s="37">
        <f>IFERROR(VLOOKUP(A2741,Inventory!$A$5:$B$5011, 2, FALSE),0)</f>
        <v>0</v>
      </c>
      <c r="C2741" s="66">
        <f t="shared" si="175"/>
        <v>0</v>
      </c>
      <c r="D2741" s="67"/>
      <c r="E2741" s="66" t="str">
        <f t="shared" si="176"/>
        <v/>
      </c>
      <c r="F2741" s="67"/>
      <c r="G2741" s="38" t="e">
        <f t="shared" si="177"/>
        <v>#VALUE!</v>
      </c>
      <c r="H2741" s="39"/>
      <c r="I2741" s="21"/>
      <c r="J2741" s="21"/>
      <c r="L2741">
        <f>IF(SUM($B$3:B2740) + B2741 &gt; $J$25, IF(SUM($B$3:B2740) &lt; $J$25, $J$25 - SUM($B$3:B2740), 0), B2741)</f>
        <v>0</v>
      </c>
      <c r="M2741">
        <f t="shared" si="174"/>
        <v>0</v>
      </c>
    </row>
    <row r="2742" spans="1:13" x14ac:dyDescent="0.25">
      <c r="A2742" s="21">
        <v>2740</v>
      </c>
      <c r="B2742" s="37">
        <f>IFERROR(VLOOKUP(A2742,Inventory!$A$5:$B$5011, 2, FALSE),0)</f>
        <v>0</v>
      </c>
      <c r="C2742" s="66">
        <f t="shared" si="175"/>
        <v>0</v>
      </c>
      <c r="D2742" s="67"/>
      <c r="E2742" s="66" t="str">
        <f t="shared" si="176"/>
        <v/>
      </c>
      <c r="F2742" s="67"/>
      <c r="G2742" s="38" t="e">
        <f t="shared" si="177"/>
        <v>#VALUE!</v>
      </c>
      <c r="H2742" s="39"/>
      <c r="I2742" s="21"/>
      <c r="J2742" s="21"/>
      <c r="L2742">
        <f>IF(SUM($B$3:B2741) + B2742 &gt; $J$25, IF(SUM($B$3:B2741) &lt; $J$25, $J$25 - SUM($B$3:B2741), 0), B2742)</f>
        <v>0</v>
      </c>
      <c r="M2742">
        <f t="shared" si="174"/>
        <v>0</v>
      </c>
    </row>
    <row r="2743" spans="1:13" x14ac:dyDescent="0.25">
      <c r="A2743" s="21">
        <v>2741</v>
      </c>
      <c r="B2743" s="37">
        <f>IFERROR(VLOOKUP(A2743,Inventory!$A$5:$B$5011, 2, FALSE),0)</f>
        <v>0</v>
      </c>
      <c r="C2743" s="66">
        <f t="shared" si="175"/>
        <v>0</v>
      </c>
      <c r="D2743" s="67"/>
      <c r="E2743" s="66" t="str">
        <f t="shared" si="176"/>
        <v/>
      </c>
      <c r="F2743" s="67"/>
      <c r="G2743" s="38" t="e">
        <f t="shared" si="177"/>
        <v>#VALUE!</v>
      </c>
      <c r="H2743" s="39"/>
      <c r="I2743" s="21"/>
      <c r="J2743" s="21"/>
      <c r="L2743">
        <f>IF(SUM($B$3:B2742) + B2743 &gt; $J$25, IF(SUM($B$3:B2742) &lt; $J$25, $J$25 - SUM($B$3:B2742), 0), B2743)</f>
        <v>0</v>
      </c>
      <c r="M2743">
        <f t="shared" si="174"/>
        <v>0</v>
      </c>
    </row>
    <row r="2744" spans="1:13" x14ac:dyDescent="0.25">
      <c r="A2744" s="21">
        <v>2742</v>
      </c>
      <c r="B2744" s="37">
        <f>IFERROR(VLOOKUP(A2744,Inventory!$A$5:$B$5011, 2, FALSE),0)</f>
        <v>0</v>
      </c>
      <c r="C2744" s="66">
        <f t="shared" si="175"/>
        <v>0</v>
      </c>
      <c r="D2744" s="67"/>
      <c r="E2744" s="66" t="str">
        <f t="shared" si="176"/>
        <v/>
      </c>
      <c r="F2744" s="67"/>
      <c r="G2744" s="38" t="e">
        <f t="shared" si="177"/>
        <v>#VALUE!</v>
      </c>
      <c r="H2744" s="39"/>
      <c r="I2744" s="21"/>
      <c r="J2744" s="21"/>
      <c r="L2744">
        <f>IF(SUM($B$3:B2743) + B2744 &gt; $J$25, IF(SUM($B$3:B2743) &lt; $J$25, $J$25 - SUM($B$3:B2743), 0), B2744)</f>
        <v>0</v>
      </c>
      <c r="M2744">
        <f t="shared" si="174"/>
        <v>0</v>
      </c>
    </row>
    <row r="2745" spans="1:13" x14ac:dyDescent="0.25">
      <c r="A2745" s="21">
        <v>2743</v>
      </c>
      <c r="B2745" s="37">
        <f>IFERROR(VLOOKUP(A2745,Inventory!$A$5:$B$5011, 2, FALSE),0)</f>
        <v>0</v>
      </c>
      <c r="C2745" s="66">
        <f t="shared" si="175"/>
        <v>0</v>
      </c>
      <c r="D2745" s="67"/>
      <c r="E2745" s="66" t="str">
        <f t="shared" si="176"/>
        <v/>
      </c>
      <c r="F2745" s="67"/>
      <c r="G2745" s="38" t="e">
        <f t="shared" si="177"/>
        <v>#VALUE!</v>
      </c>
      <c r="H2745" s="39"/>
      <c r="I2745" s="21"/>
      <c r="J2745" s="21"/>
      <c r="L2745">
        <f>IF(SUM($B$3:B2744) + B2745 &gt; $J$25, IF(SUM($B$3:B2744) &lt; $J$25, $J$25 - SUM($B$3:B2744), 0), B2745)</f>
        <v>0</v>
      </c>
      <c r="M2745">
        <f t="shared" si="174"/>
        <v>0</v>
      </c>
    </row>
    <row r="2746" spans="1:13" x14ac:dyDescent="0.25">
      <c r="A2746" s="21">
        <v>2744</v>
      </c>
      <c r="B2746" s="37">
        <f>IFERROR(VLOOKUP(A2746,Inventory!$A$5:$B$5011, 2, FALSE),0)</f>
        <v>0</v>
      </c>
      <c r="C2746" s="66">
        <f t="shared" si="175"/>
        <v>0</v>
      </c>
      <c r="D2746" s="67"/>
      <c r="E2746" s="66" t="str">
        <f t="shared" si="176"/>
        <v/>
      </c>
      <c r="F2746" s="67"/>
      <c r="G2746" s="38" t="e">
        <f t="shared" si="177"/>
        <v>#VALUE!</v>
      </c>
      <c r="H2746" s="39"/>
      <c r="I2746" s="21"/>
      <c r="J2746" s="21"/>
      <c r="L2746">
        <f>IF(SUM($B$3:B2745) + B2746 &gt; $J$25, IF(SUM($B$3:B2745) &lt; $J$25, $J$25 - SUM($B$3:B2745), 0), B2746)</f>
        <v>0</v>
      </c>
      <c r="M2746">
        <f t="shared" si="174"/>
        <v>0</v>
      </c>
    </row>
    <row r="2747" spans="1:13" x14ac:dyDescent="0.25">
      <c r="A2747" s="21">
        <v>2745</v>
      </c>
      <c r="B2747" s="37">
        <f>IFERROR(VLOOKUP(A2747,Inventory!$A$5:$B$5011, 2, FALSE),0)</f>
        <v>0</v>
      </c>
      <c r="C2747" s="66">
        <f t="shared" si="175"/>
        <v>0</v>
      </c>
      <c r="D2747" s="67"/>
      <c r="E2747" s="66" t="str">
        <f t="shared" si="176"/>
        <v/>
      </c>
      <c r="F2747" s="67"/>
      <c r="G2747" s="38" t="e">
        <f t="shared" si="177"/>
        <v>#VALUE!</v>
      </c>
      <c r="H2747" s="39"/>
      <c r="I2747" s="21"/>
      <c r="J2747" s="21"/>
      <c r="L2747">
        <f>IF(SUM($B$3:B2746) + B2747 &gt; $J$25, IF(SUM($B$3:B2746) &lt; $J$25, $J$25 - SUM($B$3:B2746), 0), B2747)</f>
        <v>0</v>
      </c>
      <c r="M2747">
        <f t="shared" si="174"/>
        <v>0</v>
      </c>
    </row>
    <row r="2748" spans="1:13" x14ac:dyDescent="0.25">
      <c r="A2748" s="21">
        <v>2746</v>
      </c>
      <c r="B2748" s="37">
        <f>IFERROR(VLOOKUP(A2748,Inventory!$A$5:$B$5011, 2, FALSE),0)</f>
        <v>0</v>
      </c>
      <c r="C2748" s="66">
        <f t="shared" si="175"/>
        <v>0</v>
      </c>
      <c r="D2748" s="67"/>
      <c r="E2748" s="66" t="str">
        <f t="shared" si="176"/>
        <v/>
      </c>
      <c r="F2748" s="67"/>
      <c r="G2748" s="38" t="e">
        <f t="shared" si="177"/>
        <v>#VALUE!</v>
      </c>
      <c r="H2748" s="39"/>
      <c r="I2748" s="21"/>
      <c r="J2748" s="21"/>
      <c r="L2748">
        <f>IF(SUM($B$3:B2747) + B2748 &gt; $J$25, IF(SUM($B$3:B2747) &lt; $J$25, $J$25 - SUM($B$3:B2747), 0), B2748)</f>
        <v>0</v>
      </c>
      <c r="M2748">
        <f t="shared" si="174"/>
        <v>0</v>
      </c>
    </row>
    <row r="2749" spans="1:13" x14ac:dyDescent="0.25">
      <c r="A2749" s="21">
        <v>2747</v>
      </c>
      <c r="B2749" s="37">
        <f>IFERROR(VLOOKUP(A2749,Inventory!$A$5:$B$5011, 2, FALSE),0)</f>
        <v>0</v>
      </c>
      <c r="C2749" s="66">
        <f t="shared" si="175"/>
        <v>0</v>
      </c>
      <c r="D2749" s="67"/>
      <c r="E2749" s="66" t="str">
        <f t="shared" si="176"/>
        <v/>
      </c>
      <c r="F2749" s="67"/>
      <c r="G2749" s="38" t="e">
        <f t="shared" si="177"/>
        <v>#VALUE!</v>
      </c>
      <c r="H2749" s="39"/>
      <c r="I2749" s="21"/>
      <c r="J2749" s="21"/>
      <c r="L2749">
        <f>IF(SUM($B$3:B2748) + B2749 &gt; $J$25, IF(SUM($B$3:B2748) &lt; $J$25, $J$25 - SUM($B$3:B2748), 0), B2749)</f>
        <v>0</v>
      </c>
      <c r="M2749">
        <f t="shared" si="174"/>
        <v>0</v>
      </c>
    </row>
    <row r="2750" spans="1:13" x14ac:dyDescent="0.25">
      <c r="A2750" s="21">
        <v>2748</v>
      </c>
      <c r="B2750" s="37">
        <f>IFERROR(VLOOKUP(A2750,Inventory!$A$5:$B$5011, 2, FALSE),0)</f>
        <v>0</v>
      </c>
      <c r="C2750" s="66">
        <f t="shared" si="175"/>
        <v>0</v>
      </c>
      <c r="D2750" s="67"/>
      <c r="E2750" s="66" t="str">
        <f t="shared" si="176"/>
        <v/>
      </c>
      <c r="F2750" s="67"/>
      <c r="G2750" s="38" t="e">
        <f t="shared" si="177"/>
        <v>#VALUE!</v>
      </c>
      <c r="H2750" s="39"/>
      <c r="I2750" s="21"/>
      <c r="J2750" s="21"/>
      <c r="L2750">
        <f>IF(SUM($B$3:B2749) + B2750 &gt; $J$25, IF(SUM($B$3:B2749) &lt; $J$25, $J$25 - SUM($B$3:B2749), 0), B2750)</f>
        <v>0</v>
      </c>
      <c r="M2750">
        <f t="shared" si="174"/>
        <v>0</v>
      </c>
    </row>
    <row r="2751" spans="1:13" x14ac:dyDescent="0.25">
      <c r="A2751" s="21">
        <v>2749</v>
      </c>
      <c r="B2751" s="37">
        <f>IFERROR(VLOOKUP(A2751,Inventory!$A$5:$B$5011, 2, FALSE),0)</f>
        <v>0</v>
      </c>
      <c r="C2751" s="66">
        <f t="shared" si="175"/>
        <v>0</v>
      </c>
      <c r="D2751" s="67"/>
      <c r="E2751" s="66" t="str">
        <f t="shared" si="176"/>
        <v/>
      </c>
      <c r="F2751" s="67"/>
      <c r="G2751" s="38" t="e">
        <f t="shared" si="177"/>
        <v>#VALUE!</v>
      </c>
      <c r="H2751" s="39"/>
      <c r="I2751" s="21"/>
      <c r="J2751" s="21"/>
      <c r="L2751">
        <f>IF(SUM($B$3:B2750) + B2751 &gt; $J$25, IF(SUM($B$3:B2750) &lt; $J$25, $J$25 - SUM($B$3:B2750), 0), B2751)</f>
        <v>0</v>
      </c>
      <c r="M2751">
        <f t="shared" si="174"/>
        <v>0</v>
      </c>
    </row>
    <row r="2752" spans="1:13" x14ac:dyDescent="0.25">
      <c r="A2752" s="21">
        <v>2750</v>
      </c>
      <c r="B2752" s="37">
        <f>IFERROR(VLOOKUP(A2752,Inventory!$A$5:$B$5011, 2, FALSE),0)</f>
        <v>0</v>
      </c>
      <c r="C2752" s="66">
        <f t="shared" si="175"/>
        <v>0</v>
      </c>
      <c r="D2752" s="67"/>
      <c r="E2752" s="66" t="str">
        <f t="shared" si="176"/>
        <v/>
      </c>
      <c r="F2752" s="67"/>
      <c r="G2752" s="38" t="e">
        <f t="shared" si="177"/>
        <v>#VALUE!</v>
      </c>
      <c r="H2752" s="39"/>
      <c r="I2752" s="21"/>
      <c r="J2752" s="21"/>
      <c r="L2752">
        <f>IF(SUM($B$3:B2751) + B2752 &gt; $J$25, IF(SUM($B$3:B2751) &lt; $J$25, $J$25 - SUM($B$3:B2751), 0), B2752)</f>
        <v>0</v>
      </c>
      <c r="M2752">
        <f t="shared" si="174"/>
        <v>0</v>
      </c>
    </row>
    <row r="2753" spans="1:13" x14ac:dyDescent="0.25">
      <c r="A2753" s="21">
        <v>2751</v>
      </c>
      <c r="B2753" s="37">
        <f>IFERROR(VLOOKUP(A2753,Inventory!$A$5:$B$5011, 2, FALSE),0)</f>
        <v>0</v>
      </c>
      <c r="C2753" s="66">
        <f t="shared" si="175"/>
        <v>0</v>
      </c>
      <c r="D2753" s="67"/>
      <c r="E2753" s="66" t="str">
        <f t="shared" si="176"/>
        <v/>
      </c>
      <c r="F2753" s="67"/>
      <c r="G2753" s="38" t="e">
        <f t="shared" si="177"/>
        <v>#VALUE!</v>
      </c>
      <c r="H2753" s="39"/>
      <c r="I2753" s="21"/>
      <c r="J2753" s="21"/>
      <c r="L2753">
        <f>IF(SUM($B$3:B2752) + B2753 &gt; $J$25, IF(SUM($B$3:B2752) &lt; $J$25, $J$25 - SUM($B$3:B2752), 0), B2753)</f>
        <v>0</v>
      </c>
      <c r="M2753">
        <f t="shared" si="174"/>
        <v>0</v>
      </c>
    </row>
    <row r="2754" spans="1:13" x14ac:dyDescent="0.25">
      <c r="A2754" s="21">
        <v>2752</v>
      </c>
      <c r="B2754" s="37">
        <f>IFERROR(VLOOKUP(A2754,Inventory!$A$5:$B$5011, 2, FALSE),0)</f>
        <v>0</v>
      </c>
      <c r="C2754" s="66">
        <f t="shared" si="175"/>
        <v>0</v>
      </c>
      <c r="D2754" s="67"/>
      <c r="E2754" s="66" t="str">
        <f t="shared" si="176"/>
        <v/>
      </c>
      <c r="F2754" s="67"/>
      <c r="G2754" s="38" t="e">
        <f t="shared" si="177"/>
        <v>#VALUE!</v>
      </c>
      <c r="H2754" s="39"/>
      <c r="I2754" s="21"/>
      <c r="J2754" s="21"/>
      <c r="L2754">
        <f>IF(SUM($B$3:B2753) + B2754 &gt; $J$25, IF(SUM($B$3:B2753) &lt; $J$25, $J$25 - SUM($B$3:B2753), 0), B2754)</f>
        <v>0</v>
      </c>
      <c r="M2754">
        <f t="shared" si="174"/>
        <v>0</v>
      </c>
    </row>
    <row r="2755" spans="1:13" x14ac:dyDescent="0.25">
      <c r="A2755" s="21">
        <v>2753</v>
      </c>
      <c r="B2755" s="37">
        <f>IFERROR(VLOOKUP(A2755,Inventory!$A$5:$B$5011, 2, FALSE),0)</f>
        <v>0</v>
      </c>
      <c r="C2755" s="66">
        <f t="shared" si="175"/>
        <v>0</v>
      </c>
      <c r="D2755" s="67"/>
      <c r="E2755" s="66" t="str">
        <f t="shared" si="176"/>
        <v/>
      </c>
      <c r="F2755" s="67"/>
      <c r="G2755" s="38" t="e">
        <f t="shared" si="177"/>
        <v>#VALUE!</v>
      </c>
      <c r="H2755" s="39"/>
      <c r="I2755" s="21"/>
      <c r="J2755" s="21"/>
      <c r="L2755">
        <f>IF(SUM($B$3:B2754) + B2755 &gt; $J$25, IF(SUM($B$3:B2754) &lt; $J$25, $J$25 - SUM($B$3:B2754), 0), B2755)</f>
        <v>0</v>
      </c>
      <c r="M2755">
        <f t="shared" si="174"/>
        <v>0</v>
      </c>
    </row>
    <row r="2756" spans="1:13" x14ac:dyDescent="0.25">
      <c r="A2756" s="21">
        <v>2754</v>
      </c>
      <c r="B2756" s="37">
        <f>IFERROR(VLOOKUP(A2756,Inventory!$A$5:$B$5011, 2, FALSE),0)</f>
        <v>0</v>
      </c>
      <c r="C2756" s="66">
        <f t="shared" si="175"/>
        <v>0</v>
      </c>
      <c r="D2756" s="67"/>
      <c r="E2756" s="66" t="str">
        <f t="shared" si="176"/>
        <v/>
      </c>
      <c r="F2756" s="67"/>
      <c r="G2756" s="38" t="e">
        <f t="shared" si="177"/>
        <v>#VALUE!</v>
      </c>
      <c r="H2756" s="39"/>
      <c r="I2756" s="21"/>
      <c r="J2756" s="21"/>
      <c r="L2756">
        <f>IF(SUM($B$3:B2755) + B2756 &gt; $J$25, IF(SUM($B$3:B2755) &lt; $J$25, $J$25 - SUM($B$3:B2755), 0), B2756)</f>
        <v>0</v>
      </c>
      <c r="M2756">
        <f t="shared" si="174"/>
        <v>0</v>
      </c>
    </row>
    <row r="2757" spans="1:13" x14ac:dyDescent="0.25">
      <c r="A2757" s="21">
        <v>2755</v>
      </c>
      <c r="B2757" s="37">
        <f>IFERROR(VLOOKUP(A2757,Inventory!$A$5:$B$5011, 2, FALSE),0)</f>
        <v>0</v>
      </c>
      <c r="C2757" s="66">
        <f t="shared" si="175"/>
        <v>0</v>
      </c>
      <c r="D2757" s="67"/>
      <c r="E2757" s="66" t="str">
        <f t="shared" si="176"/>
        <v/>
      </c>
      <c r="F2757" s="67"/>
      <c r="G2757" s="38" t="e">
        <f t="shared" si="177"/>
        <v>#VALUE!</v>
      </c>
      <c r="H2757" s="39"/>
      <c r="I2757" s="21"/>
      <c r="J2757" s="21"/>
      <c r="L2757">
        <f>IF(SUM($B$3:B2756) + B2757 &gt; $J$25, IF(SUM($B$3:B2756) &lt; $J$25, $J$25 - SUM($B$3:B2756), 0), B2757)</f>
        <v>0</v>
      </c>
      <c r="M2757">
        <f t="shared" ref="M2757:M2820" si="178">IF(L2756&gt;=$J$25,L2757,(L2757+L2756))</f>
        <v>0</v>
      </c>
    </row>
    <row r="2758" spans="1:13" x14ac:dyDescent="0.25">
      <c r="A2758" s="21">
        <v>2756</v>
      </c>
      <c r="B2758" s="37">
        <f>IFERROR(VLOOKUP(A2758,Inventory!$A$5:$B$5011, 2, FALSE),0)</f>
        <v>0</v>
      </c>
      <c r="C2758" s="66">
        <f t="shared" si="175"/>
        <v>0</v>
      </c>
      <c r="D2758" s="67"/>
      <c r="E2758" s="66" t="str">
        <f t="shared" si="176"/>
        <v/>
      </c>
      <c r="F2758" s="67"/>
      <c r="G2758" s="38" t="e">
        <f t="shared" si="177"/>
        <v>#VALUE!</v>
      </c>
      <c r="H2758" s="39"/>
      <c r="I2758" s="21"/>
      <c r="J2758" s="21"/>
      <c r="L2758">
        <f>IF(SUM($B$3:B2757) + B2758 &gt; $J$25, IF(SUM($B$3:B2757) &lt; $J$25, $J$25 - SUM($B$3:B2757), 0), B2758)</f>
        <v>0</v>
      </c>
      <c r="M2758">
        <f t="shared" si="178"/>
        <v>0</v>
      </c>
    </row>
    <row r="2759" spans="1:13" x14ac:dyDescent="0.25">
      <c r="A2759" s="21">
        <v>2757</v>
      </c>
      <c r="B2759" s="37">
        <f>IFERROR(VLOOKUP(A2759,Inventory!$A$5:$B$5011, 2, FALSE),0)</f>
        <v>0</v>
      </c>
      <c r="C2759" s="66">
        <f t="shared" si="175"/>
        <v>0</v>
      </c>
      <c r="D2759" s="67"/>
      <c r="E2759" s="66" t="str">
        <f t="shared" si="176"/>
        <v/>
      </c>
      <c r="F2759" s="67"/>
      <c r="G2759" s="38" t="e">
        <f t="shared" si="177"/>
        <v>#VALUE!</v>
      </c>
      <c r="H2759" s="39"/>
      <c r="I2759" s="21"/>
      <c r="J2759" s="21"/>
      <c r="L2759">
        <f>IF(SUM($B$3:B2758) + B2759 &gt; $J$25, IF(SUM($B$3:B2758) &lt; $J$25, $J$25 - SUM($B$3:B2758), 0), B2759)</f>
        <v>0</v>
      </c>
      <c r="M2759">
        <f t="shared" si="178"/>
        <v>0</v>
      </c>
    </row>
    <row r="2760" spans="1:13" x14ac:dyDescent="0.25">
      <c r="A2760" s="21">
        <v>2758</v>
      </c>
      <c r="B2760" s="37">
        <f>IFERROR(VLOOKUP(A2760,Inventory!$A$5:$B$5011, 2, FALSE),0)</f>
        <v>0</v>
      </c>
      <c r="C2760" s="66">
        <f t="shared" si="175"/>
        <v>0</v>
      </c>
      <c r="D2760" s="67"/>
      <c r="E2760" s="66" t="str">
        <f t="shared" si="176"/>
        <v/>
      </c>
      <c r="F2760" s="67"/>
      <c r="G2760" s="38" t="e">
        <f t="shared" si="177"/>
        <v>#VALUE!</v>
      </c>
      <c r="H2760" s="39"/>
      <c r="I2760" s="21"/>
      <c r="J2760" s="21"/>
      <c r="L2760">
        <f>IF(SUM($B$3:B2759) + B2760 &gt; $J$25, IF(SUM($B$3:B2759) &lt; $J$25, $J$25 - SUM($B$3:B2759), 0), B2760)</f>
        <v>0</v>
      </c>
      <c r="M2760">
        <f t="shared" si="178"/>
        <v>0</v>
      </c>
    </row>
    <row r="2761" spans="1:13" x14ac:dyDescent="0.25">
      <c r="A2761" s="21">
        <v>2759</v>
      </c>
      <c r="B2761" s="37">
        <f>IFERROR(VLOOKUP(A2761,Inventory!$A$5:$B$5011, 2, FALSE),0)</f>
        <v>0</v>
      </c>
      <c r="C2761" s="66">
        <f t="shared" si="175"/>
        <v>0</v>
      </c>
      <c r="D2761" s="67"/>
      <c r="E2761" s="66" t="str">
        <f t="shared" si="176"/>
        <v/>
      </c>
      <c r="F2761" s="67"/>
      <c r="G2761" s="38" t="e">
        <f t="shared" si="177"/>
        <v>#VALUE!</v>
      </c>
      <c r="H2761" s="39"/>
      <c r="I2761" s="21"/>
      <c r="J2761" s="21"/>
      <c r="L2761">
        <f>IF(SUM($B$3:B2760) + B2761 &gt; $J$25, IF(SUM($B$3:B2760) &lt; $J$25, $J$25 - SUM($B$3:B2760), 0), B2761)</f>
        <v>0</v>
      </c>
      <c r="M2761">
        <f t="shared" si="178"/>
        <v>0</v>
      </c>
    </row>
    <row r="2762" spans="1:13" x14ac:dyDescent="0.25">
      <c r="A2762" s="21">
        <v>2760</v>
      </c>
      <c r="B2762" s="37">
        <f>IFERROR(VLOOKUP(A2762,Inventory!$A$5:$B$5011, 2, FALSE),0)</f>
        <v>0</v>
      </c>
      <c r="C2762" s="66">
        <f t="shared" si="175"/>
        <v>0</v>
      </c>
      <c r="D2762" s="67"/>
      <c r="E2762" s="66" t="str">
        <f t="shared" si="176"/>
        <v/>
      </c>
      <c r="F2762" s="67"/>
      <c r="G2762" s="38" t="e">
        <f t="shared" si="177"/>
        <v>#VALUE!</v>
      </c>
      <c r="H2762" s="39"/>
      <c r="I2762" s="21"/>
      <c r="J2762" s="21"/>
      <c r="L2762">
        <f>IF(SUM($B$3:B2761) + B2762 &gt; $J$25, IF(SUM($B$3:B2761) &lt; $J$25, $J$25 - SUM($B$3:B2761), 0), B2762)</f>
        <v>0</v>
      </c>
      <c r="M2762">
        <f t="shared" si="178"/>
        <v>0</v>
      </c>
    </row>
    <row r="2763" spans="1:13" x14ac:dyDescent="0.25">
      <c r="A2763" s="21">
        <v>2761</v>
      </c>
      <c r="B2763" s="37">
        <f>IFERROR(VLOOKUP(A2763,Inventory!$A$5:$B$5011, 2, FALSE),0)</f>
        <v>0</v>
      </c>
      <c r="C2763" s="66">
        <f t="shared" si="175"/>
        <v>0</v>
      </c>
      <c r="D2763" s="67"/>
      <c r="E2763" s="66" t="str">
        <f t="shared" si="176"/>
        <v/>
      </c>
      <c r="F2763" s="67"/>
      <c r="G2763" s="38" t="e">
        <f t="shared" si="177"/>
        <v>#VALUE!</v>
      </c>
      <c r="H2763" s="39"/>
      <c r="I2763" s="21"/>
      <c r="J2763" s="21"/>
      <c r="L2763">
        <f>IF(SUM($B$3:B2762) + B2763 &gt; $J$25, IF(SUM($B$3:B2762) &lt; $J$25, $J$25 - SUM($B$3:B2762), 0), B2763)</f>
        <v>0</v>
      </c>
      <c r="M2763">
        <f t="shared" si="178"/>
        <v>0</v>
      </c>
    </row>
    <row r="2764" spans="1:13" x14ac:dyDescent="0.25">
      <c r="A2764" s="21">
        <v>2762</v>
      </c>
      <c r="B2764" s="37">
        <f>IFERROR(VLOOKUP(A2764,Inventory!$A$5:$B$5011, 2, FALSE),0)</f>
        <v>0</v>
      </c>
      <c r="C2764" s="66">
        <f t="shared" si="175"/>
        <v>0</v>
      </c>
      <c r="D2764" s="67"/>
      <c r="E2764" s="66" t="str">
        <f t="shared" si="176"/>
        <v/>
      </c>
      <c r="F2764" s="67"/>
      <c r="G2764" s="38" t="e">
        <f t="shared" si="177"/>
        <v>#VALUE!</v>
      </c>
      <c r="H2764" s="39"/>
      <c r="I2764" s="21"/>
      <c r="J2764" s="21"/>
      <c r="L2764">
        <f>IF(SUM($B$3:B2763) + B2764 &gt; $J$25, IF(SUM($B$3:B2763) &lt; $J$25, $J$25 - SUM($B$3:B2763), 0), B2764)</f>
        <v>0</v>
      </c>
      <c r="M2764">
        <f t="shared" si="178"/>
        <v>0</v>
      </c>
    </row>
    <row r="2765" spans="1:13" x14ac:dyDescent="0.25">
      <c r="A2765" s="21">
        <v>2763</v>
      </c>
      <c r="B2765" s="37">
        <f>IFERROR(VLOOKUP(A2765,Inventory!$A$5:$B$5011, 2, FALSE),0)</f>
        <v>0</v>
      </c>
      <c r="C2765" s="66">
        <f t="shared" si="175"/>
        <v>0</v>
      </c>
      <c r="D2765" s="67"/>
      <c r="E2765" s="66" t="str">
        <f t="shared" si="176"/>
        <v/>
      </c>
      <c r="F2765" s="67"/>
      <c r="G2765" s="38" t="e">
        <f t="shared" si="177"/>
        <v>#VALUE!</v>
      </c>
      <c r="H2765" s="39"/>
      <c r="I2765" s="21"/>
      <c r="J2765" s="21"/>
      <c r="L2765">
        <f>IF(SUM($B$3:B2764) + B2765 &gt; $J$25, IF(SUM($B$3:B2764) &lt; $J$25, $J$25 - SUM($B$3:B2764), 0), B2765)</f>
        <v>0</v>
      </c>
      <c r="M2765">
        <f t="shared" si="178"/>
        <v>0</v>
      </c>
    </row>
    <row r="2766" spans="1:13" x14ac:dyDescent="0.25">
      <c r="A2766" s="21">
        <v>2764</v>
      </c>
      <c r="B2766" s="37">
        <f>IFERROR(VLOOKUP(A2766,Inventory!$A$5:$B$5011, 2, FALSE),0)</f>
        <v>0</v>
      </c>
      <c r="C2766" s="66">
        <f t="shared" si="175"/>
        <v>0</v>
      </c>
      <c r="D2766" s="67"/>
      <c r="E2766" s="66" t="str">
        <f t="shared" si="176"/>
        <v/>
      </c>
      <c r="F2766" s="67"/>
      <c r="G2766" s="38" t="e">
        <f t="shared" si="177"/>
        <v>#VALUE!</v>
      </c>
      <c r="H2766" s="39"/>
      <c r="I2766" s="21"/>
      <c r="J2766" s="21"/>
      <c r="L2766">
        <f>IF(SUM($B$3:B2765) + B2766 &gt; $J$25, IF(SUM($B$3:B2765) &lt; $J$25, $J$25 - SUM($B$3:B2765), 0), B2766)</f>
        <v>0</v>
      </c>
      <c r="M2766">
        <f t="shared" si="178"/>
        <v>0</v>
      </c>
    </row>
    <row r="2767" spans="1:13" x14ac:dyDescent="0.25">
      <c r="A2767" s="21">
        <v>2765</v>
      </c>
      <c r="B2767" s="37">
        <f>IFERROR(VLOOKUP(A2767,Inventory!$A$5:$B$5011, 2, FALSE),0)</f>
        <v>0</v>
      </c>
      <c r="C2767" s="66">
        <f t="shared" si="175"/>
        <v>0</v>
      </c>
      <c r="D2767" s="67"/>
      <c r="E2767" s="66" t="str">
        <f t="shared" si="176"/>
        <v/>
      </c>
      <c r="F2767" s="67"/>
      <c r="G2767" s="38" t="e">
        <f t="shared" si="177"/>
        <v>#VALUE!</v>
      </c>
      <c r="H2767" s="39"/>
      <c r="I2767" s="21"/>
      <c r="J2767" s="21"/>
      <c r="L2767">
        <f>IF(SUM($B$3:B2766) + B2767 &gt; $J$25, IF(SUM($B$3:B2766) &lt; $J$25, $J$25 - SUM($B$3:B2766), 0), B2767)</f>
        <v>0</v>
      </c>
      <c r="M2767">
        <f t="shared" si="178"/>
        <v>0</v>
      </c>
    </row>
    <row r="2768" spans="1:13" x14ac:dyDescent="0.25">
      <c r="A2768" s="21">
        <v>2766</v>
      </c>
      <c r="B2768" s="37">
        <f>IFERROR(VLOOKUP(A2768,Inventory!$A$5:$B$5011, 2, FALSE),0)</f>
        <v>0</v>
      </c>
      <c r="C2768" s="66">
        <f t="shared" si="175"/>
        <v>0</v>
      </c>
      <c r="D2768" s="67"/>
      <c r="E2768" s="66" t="str">
        <f t="shared" si="176"/>
        <v/>
      </c>
      <c r="F2768" s="67"/>
      <c r="G2768" s="38" t="e">
        <f t="shared" si="177"/>
        <v>#VALUE!</v>
      </c>
      <c r="H2768" s="39"/>
      <c r="I2768" s="21"/>
      <c r="J2768" s="21"/>
      <c r="L2768">
        <f>IF(SUM($B$3:B2767) + B2768 &gt; $J$25, IF(SUM($B$3:B2767) &lt; $J$25, $J$25 - SUM($B$3:B2767), 0), B2768)</f>
        <v>0</v>
      </c>
      <c r="M2768">
        <f t="shared" si="178"/>
        <v>0</v>
      </c>
    </row>
    <row r="2769" spans="1:13" x14ac:dyDescent="0.25">
      <c r="A2769" s="21">
        <v>2767</v>
      </c>
      <c r="B2769" s="37">
        <f>IFERROR(VLOOKUP(A2769,Inventory!$A$5:$B$5011, 2, FALSE),0)</f>
        <v>0</v>
      </c>
      <c r="C2769" s="66">
        <f t="shared" si="175"/>
        <v>0</v>
      </c>
      <c r="D2769" s="67"/>
      <c r="E2769" s="66" t="str">
        <f t="shared" si="176"/>
        <v/>
      </c>
      <c r="F2769" s="67"/>
      <c r="G2769" s="38" t="e">
        <f t="shared" si="177"/>
        <v>#VALUE!</v>
      </c>
      <c r="H2769" s="39"/>
      <c r="I2769" s="21"/>
      <c r="J2769" s="21"/>
      <c r="L2769">
        <f>IF(SUM($B$3:B2768) + B2769 &gt; $J$25, IF(SUM($B$3:B2768) &lt; $J$25, $J$25 - SUM($B$3:B2768), 0), B2769)</f>
        <v>0</v>
      </c>
      <c r="M2769">
        <f t="shared" si="178"/>
        <v>0</v>
      </c>
    </row>
    <row r="2770" spans="1:13" x14ac:dyDescent="0.25">
      <c r="A2770" s="21">
        <v>2768</v>
      </c>
      <c r="B2770" s="37">
        <f>IFERROR(VLOOKUP(A2770,Inventory!$A$5:$B$5011, 2, FALSE),0)</f>
        <v>0</v>
      </c>
      <c r="C2770" s="66">
        <f t="shared" si="175"/>
        <v>0</v>
      </c>
      <c r="D2770" s="67"/>
      <c r="E2770" s="66" t="str">
        <f t="shared" si="176"/>
        <v/>
      </c>
      <c r="F2770" s="67"/>
      <c r="G2770" s="38" t="e">
        <f t="shared" si="177"/>
        <v>#VALUE!</v>
      </c>
      <c r="H2770" s="39"/>
      <c r="I2770" s="21"/>
      <c r="J2770" s="21"/>
      <c r="L2770">
        <f>IF(SUM($B$3:B2769) + B2770 &gt; $J$25, IF(SUM($B$3:B2769) &lt; $J$25, $J$25 - SUM($B$3:B2769), 0), B2770)</f>
        <v>0</v>
      </c>
      <c r="M2770">
        <f t="shared" si="178"/>
        <v>0</v>
      </c>
    </row>
    <row r="2771" spans="1:13" x14ac:dyDescent="0.25">
      <c r="A2771" s="21">
        <v>2769</v>
      </c>
      <c r="B2771" s="37">
        <f>IFERROR(VLOOKUP(A2771,Inventory!$A$5:$B$5011, 2, FALSE),0)</f>
        <v>0</v>
      </c>
      <c r="C2771" s="66">
        <f t="shared" si="175"/>
        <v>0</v>
      </c>
      <c r="D2771" s="67"/>
      <c r="E2771" s="66" t="str">
        <f t="shared" si="176"/>
        <v/>
      </c>
      <c r="F2771" s="67"/>
      <c r="G2771" s="38" t="e">
        <f t="shared" si="177"/>
        <v>#VALUE!</v>
      </c>
      <c r="H2771" s="39"/>
      <c r="I2771" s="21"/>
      <c r="J2771" s="21"/>
      <c r="L2771">
        <f>IF(SUM($B$3:B2770) + B2771 &gt; $J$25, IF(SUM($B$3:B2770) &lt; $J$25, $J$25 - SUM($B$3:B2770), 0), B2771)</f>
        <v>0</v>
      </c>
      <c r="M2771">
        <f t="shared" si="178"/>
        <v>0</v>
      </c>
    </row>
    <row r="2772" spans="1:13" x14ac:dyDescent="0.25">
      <c r="A2772" s="21">
        <v>2770</v>
      </c>
      <c r="B2772" s="37">
        <f>IFERROR(VLOOKUP(A2772,Inventory!$A$5:$B$5011, 2, FALSE),0)</f>
        <v>0</v>
      </c>
      <c r="C2772" s="66">
        <f t="shared" si="175"/>
        <v>0</v>
      </c>
      <c r="D2772" s="67"/>
      <c r="E2772" s="66" t="str">
        <f t="shared" si="176"/>
        <v/>
      </c>
      <c r="F2772" s="67"/>
      <c r="G2772" s="38" t="e">
        <f t="shared" si="177"/>
        <v>#VALUE!</v>
      </c>
      <c r="H2772" s="39"/>
      <c r="I2772" s="21"/>
      <c r="J2772" s="21"/>
      <c r="L2772">
        <f>IF(SUM($B$3:B2771) + B2772 &gt; $J$25, IF(SUM($B$3:B2771) &lt; $J$25, $J$25 - SUM($B$3:B2771), 0), B2772)</f>
        <v>0</v>
      </c>
      <c r="M2772">
        <f t="shared" si="178"/>
        <v>0</v>
      </c>
    </row>
    <row r="2773" spans="1:13" x14ac:dyDescent="0.25">
      <c r="A2773" s="21">
        <v>2771</v>
      </c>
      <c r="B2773" s="37">
        <f>IFERROR(VLOOKUP(A2773,Inventory!$A$5:$B$5011, 2, FALSE),0)</f>
        <v>0</v>
      </c>
      <c r="C2773" s="66">
        <f t="shared" si="175"/>
        <v>0</v>
      </c>
      <c r="D2773" s="67"/>
      <c r="E2773" s="66" t="str">
        <f t="shared" si="176"/>
        <v/>
      </c>
      <c r="F2773" s="67"/>
      <c r="G2773" s="38" t="e">
        <f t="shared" si="177"/>
        <v>#VALUE!</v>
      </c>
      <c r="H2773" s="39"/>
      <c r="I2773" s="21"/>
      <c r="J2773" s="21"/>
      <c r="L2773">
        <f>IF(SUM($B$3:B2772) + B2773 &gt; $J$25, IF(SUM($B$3:B2772) &lt; $J$25, $J$25 - SUM($B$3:B2772), 0), B2773)</f>
        <v>0</v>
      </c>
      <c r="M2773">
        <f t="shared" si="178"/>
        <v>0</v>
      </c>
    </row>
    <row r="2774" spans="1:13" x14ac:dyDescent="0.25">
      <c r="A2774" s="21">
        <v>2772</v>
      </c>
      <c r="B2774" s="37">
        <f>IFERROR(VLOOKUP(A2774,Inventory!$A$5:$B$5011, 2, FALSE),0)</f>
        <v>0</v>
      </c>
      <c r="C2774" s="66">
        <f t="shared" si="175"/>
        <v>0</v>
      </c>
      <c r="D2774" s="67"/>
      <c r="E2774" s="66" t="str">
        <f t="shared" si="176"/>
        <v/>
      </c>
      <c r="F2774" s="67"/>
      <c r="G2774" s="38" t="e">
        <f t="shared" si="177"/>
        <v>#VALUE!</v>
      </c>
      <c r="H2774" s="39"/>
      <c r="I2774" s="21"/>
      <c r="J2774" s="21"/>
      <c r="L2774">
        <f>IF(SUM($B$3:B2773) + B2774 &gt; $J$25, IF(SUM($B$3:B2773) &lt; $J$25, $J$25 - SUM($B$3:B2773), 0), B2774)</f>
        <v>0</v>
      </c>
      <c r="M2774">
        <f t="shared" si="178"/>
        <v>0</v>
      </c>
    </row>
    <row r="2775" spans="1:13" x14ac:dyDescent="0.25">
      <c r="A2775" s="21">
        <v>2773</v>
      </c>
      <c r="B2775" s="37">
        <f>IFERROR(VLOOKUP(A2775,Inventory!$A$5:$B$5011, 2, FALSE),0)</f>
        <v>0</v>
      </c>
      <c r="C2775" s="66">
        <f t="shared" si="175"/>
        <v>0</v>
      </c>
      <c r="D2775" s="67"/>
      <c r="E2775" s="66" t="str">
        <f t="shared" si="176"/>
        <v/>
      </c>
      <c r="F2775" s="67"/>
      <c r="G2775" s="38" t="e">
        <f t="shared" si="177"/>
        <v>#VALUE!</v>
      </c>
      <c r="H2775" s="39"/>
      <c r="I2775" s="21"/>
      <c r="J2775" s="21"/>
      <c r="L2775">
        <f>IF(SUM($B$3:B2774) + B2775 &gt; $J$25, IF(SUM($B$3:B2774) &lt; $J$25, $J$25 - SUM($B$3:B2774), 0), B2775)</f>
        <v>0</v>
      </c>
      <c r="M2775">
        <f t="shared" si="178"/>
        <v>0</v>
      </c>
    </row>
    <row r="2776" spans="1:13" x14ac:dyDescent="0.25">
      <c r="A2776" s="21">
        <v>2774</v>
      </c>
      <c r="B2776" s="37">
        <f>IFERROR(VLOOKUP(A2776,Inventory!$A$5:$B$5011, 2, FALSE),0)</f>
        <v>0</v>
      </c>
      <c r="C2776" s="66">
        <f t="shared" si="175"/>
        <v>0</v>
      </c>
      <c r="D2776" s="67"/>
      <c r="E2776" s="66" t="str">
        <f t="shared" si="176"/>
        <v/>
      </c>
      <c r="F2776" s="67"/>
      <c r="G2776" s="38" t="e">
        <f t="shared" si="177"/>
        <v>#VALUE!</v>
      </c>
      <c r="H2776" s="39"/>
      <c r="I2776" s="21"/>
      <c r="J2776" s="21"/>
      <c r="L2776">
        <f>IF(SUM($B$3:B2775) + B2776 &gt; $J$25, IF(SUM($B$3:B2775) &lt; $J$25, $J$25 - SUM($B$3:B2775), 0), B2776)</f>
        <v>0</v>
      </c>
      <c r="M2776">
        <f t="shared" si="178"/>
        <v>0</v>
      </c>
    </row>
    <row r="2777" spans="1:13" x14ac:dyDescent="0.25">
      <c r="A2777" s="21">
        <v>2775</v>
      </c>
      <c r="B2777" s="37">
        <f>IFERROR(VLOOKUP(A2777,Inventory!$A$5:$B$5011, 2, FALSE),0)</f>
        <v>0</v>
      </c>
      <c r="C2777" s="66">
        <f t="shared" ref="C2777:C2840" si="179">IF(L2777&gt;0,B2777,0)</f>
        <v>0</v>
      </c>
      <c r="D2777" s="67"/>
      <c r="E2777" s="66" t="str">
        <f t="shared" ref="E2777:E2840" si="180">IF(AND(C2777&gt;=6,C2777&lt;10),1, IF(AND(C2777&gt;=10,C2777&lt;20),2,IF(C2777&gt;=20,4,"")))</f>
        <v/>
      </c>
      <c r="F2777" s="67"/>
      <c r="G2777" s="38" t="e">
        <f t="shared" ref="G2777:G2840" si="181">IF(ISBLANK(C2777),"",E2777*600)</f>
        <v>#VALUE!</v>
      </c>
      <c r="H2777" s="39"/>
      <c r="I2777" s="21"/>
      <c r="J2777" s="21"/>
      <c r="L2777">
        <f>IF(SUM($B$3:B2776) + B2777 &gt; $J$25, IF(SUM($B$3:B2776) &lt; $J$25, $J$25 - SUM($B$3:B2776), 0), B2777)</f>
        <v>0</v>
      </c>
      <c r="M2777">
        <f t="shared" si="178"/>
        <v>0</v>
      </c>
    </row>
    <row r="2778" spans="1:13" x14ac:dyDescent="0.25">
      <c r="A2778" s="21">
        <v>2776</v>
      </c>
      <c r="B2778" s="37">
        <f>IFERROR(VLOOKUP(A2778,Inventory!$A$5:$B$5011, 2, FALSE),0)</f>
        <v>0</v>
      </c>
      <c r="C2778" s="66">
        <f t="shared" si="179"/>
        <v>0</v>
      </c>
      <c r="D2778" s="67"/>
      <c r="E2778" s="66" t="str">
        <f t="shared" si="180"/>
        <v/>
      </c>
      <c r="F2778" s="67"/>
      <c r="G2778" s="38" t="e">
        <f t="shared" si="181"/>
        <v>#VALUE!</v>
      </c>
      <c r="H2778" s="39"/>
      <c r="I2778" s="21"/>
      <c r="J2778" s="21"/>
      <c r="L2778">
        <f>IF(SUM($B$3:B2777) + B2778 &gt; $J$25, IF(SUM($B$3:B2777) &lt; $J$25, $J$25 - SUM($B$3:B2777), 0), B2778)</f>
        <v>0</v>
      </c>
      <c r="M2778">
        <f t="shared" si="178"/>
        <v>0</v>
      </c>
    </row>
    <row r="2779" spans="1:13" x14ac:dyDescent="0.25">
      <c r="A2779" s="21">
        <v>2777</v>
      </c>
      <c r="B2779" s="37">
        <f>IFERROR(VLOOKUP(A2779,Inventory!$A$5:$B$5011, 2, FALSE),0)</f>
        <v>0</v>
      </c>
      <c r="C2779" s="66">
        <f t="shared" si="179"/>
        <v>0</v>
      </c>
      <c r="D2779" s="67"/>
      <c r="E2779" s="66" t="str">
        <f t="shared" si="180"/>
        <v/>
      </c>
      <c r="F2779" s="67"/>
      <c r="G2779" s="38" t="e">
        <f t="shared" si="181"/>
        <v>#VALUE!</v>
      </c>
      <c r="H2779" s="39"/>
      <c r="I2779" s="21"/>
      <c r="J2779" s="21"/>
      <c r="L2779">
        <f>IF(SUM($B$3:B2778) + B2779 &gt; $J$25, IF(SUM($B$3:B2778) &lt; $J$25, $J$25 - SUM($B$3:B2778), 0), B2779)</f>
        <v>0</v>
      </c>
      <c r="M2779">
        <f t="shared" si="178"/>
        <v>0</v>
      </c>
    </row>
    <row r="2780" spans="1:13" x14ac:dyDescent="0.25">
      <c r="A2780" s="21">
        <v>2778</v>
      </c>
      <c r="B2780" s="37">
        <f>IFERROR(VLOOKUP(A2780,Inventory!$A$5:$B$5011, 2, FALSE),0)</f>
        <v>0</v>
      </c>
      <c r="C2780" s="66">
        <f t="shared" si="179"/>
        <v>0</v>
      </c>
      <c r="D2780" s="67"/>
      <c r="E2780" s="66" t="str">
        <f t="shared" si="180"/>
        <v/>
      </c>
      <c r="F2780" s="67"/>
      <c r="G2780" s="38" t="e">
        <f t="shared" si="181"/>
        <v>#VALUE!</v>
      </c>
      <c r="H2780" s="39"/>
      <c r="I2780" s="21"/>
      <c r="J2780" s="21"/>
      <c r="L2780">
        <f>IF(SUM($B$3:B2779) + B2780 &gt; $J$25, IF(SUM($B$3:B2779) &lt; $J$25, $J$25 - SUM($B$3:B2779), 0), B2780)</f>
        <v>0</v>
      </c>
      <c r="M2780">
        <f t="shared" si="178"/>
        <v>0</v>
      </c>
    </row>
    <row r="2781" spans="1:13" x14ac:dyDescent="0.25">
      <c r="A2781" s="21">
        <v>2779</v>
      </c>
      <c r="B2781" s="37">
        <f>IFERROR(VLOOKUP(A2781,Inventory!$A$5:$B$5011, 2, FALSE),0)</f>
        <v>0</v>
      </c>
      <c r="C2781" s="66">
        <f t="shared" si="179"/>
        <v>0</v>
      </c>
      <c r="D2781" s="67"/>
      <c r="E2781" s="66" t="str">
        <f t="shared" si="180"/>
        <v/>
      </c>
      <c r="F2781" s="67"/>
      <c r="G2781" s="38" t="e">
        <f t="shared" si="181"/>
        <v>#VALUE!</v>
      </c>
      <c r="H2781" s="39"/>
      <c r="I2781" s="21"/>
      <c r="J2781" s="21"/>
      <c r="L2781">
        <f>IF(SUM($B$3:B2780) + B2781 &gt; $J$25, IF(SUM($B$3:B2780) &lt; $J$25, $J$25 - SUM($B$3:B2780), 0), B2781)</f>
        <v>0</v>
      </c>
      <c r="M2781">
        <f t="shared" si="178"/>
        <v>0</v>
      </c>
    </row>
    <row r="2782" spans="1:13" x14ac:dyDescent="0.25">
      <c r="A2782" s="21">
        <v>2780</v>
      </c>
      <c r="B2782" s="37">
        <f>IFERROR(VLOOKUP(A2782,Inventory!$A$5:$B$5011, 2, FALSE),0)</f>
        <v>0</v>
      </c>
      <c r="C2782" s="66">
        <f t="shared" si="179"/>
        <v>0</v>
      </c>
      <c r="D2782" s="67"/>
      <c r="E2782" s="66" t="str">
        <f t="shared" si="180"/>
        <v/>
      </c>
      <c r="F2782" s="67"/>
      <c r="G2782" s="38" t="e">
        <f t="shared" si="181"/>
        <v>#VALUE!</v>
      </c>
      <c r="H2782" s="39"/>
      <c r="I2782" s="21"/>
      <c r="J2782" s="21"/>
      <c r="L2782">
        <f>IF(SUM($B$3:B2781) + B2782 &gt; $J$25, IF(SUM($B$3:B2781) &lt; $J$25, $J$25 - SUM($B$3:B2781), 0), B2782)</f>
        <v>0</v>
      </c>
      <c r="M2782">
        <f t="shared" si="178"/>
        <v>0</v>
      </c>
    </row>
    <row r="2783" spans="1:13" x14ac:dyDescent="0.25">
      <c r="A2783" s="21">
        <v>2781</v>
      </c>
      <c r="B2783" s="37">
        <f>IFERROR(VLOOKUP(A2783,Inventory!$A$5:$B$5011, 2, FALSE),0)</f>
        <v>0</v>
      </c>
      <c r="C2783" s="66">
        <f t="shared" si="179"/>
        <v>0</v>
      </c>
      <c r="D2783" s="67"/>
      <c r="E2783" s="66" t="str">
        <f t="shared" si="180"/>
        <v/>
      </c>
      <c r="F2783" s="67"/>
      <c r="G2783" s="38" t="e">
        <f t="shared" si="181"/>
        <v>#VALUE!</v>
      </c>
      <c r="H2783" s="39"/>
      <c r="I2783" s="21"/>
      <c r="J2783" s="21"/>
      <c r="L2783">
        <f>IF(SUM($B$3:B2782) + B2783 &gt; $J$25, IF(SUM($B$3:B2782) &lt; $J$25, $J$25 - SUM($B$3:B2782), 0), B2783)</f>
        <v>0</v>
      </c>
      <c r="M2783">
        <f t="shared" si="178"/>
        <v>0</v>
      </c>
    </row>
    <row r="2784" spans="1:13" x14ac:dyDescent="0.25">
      <c r="A2784" s="21">
        <v>2782</v>
      </c>
      <c r="B2784" s="37">
        <f>IFERROR(VLOOKUP(A2784,Inventory!$A$5:$B$5011, 2, FALSE),0)</f>
        <v>0</v>
      </c>
      <c r="C2784" s="66">
        <f t="shared" si="179"/>
        <v>0</v>
      </c>
      <c r="D2784" s="67"/>
      <c r="E2784" s="66" t="str">
        <f t="shared" si="180"/>
        <v/>
      </c>
      <c r="F2784" s="67"/>
      <c r="G2784" s="38" t="e">
        <f t="shared" si="181"/>
        <v>#VALUE!</v>
      </c>
      <c r="H2784" s="39"/>
      <c r="I2784" s="21"/>
      <c r="J2784" s="21"/>
      <c r="L2784">
        <f>IF(SUM($B$3:B2783) + B2784 &gt; $J$25, IF(SUM($B$3:B2783) &lt; $J$25, $J$25 - SUM($B$3:B2783), 0), B2784)</f>
        <v>0</v>
      </c>
      <c r="M2784">
        <f t="shared" si="178"/>
        <v>0</v>
      </c>
    </row>
    <row r="2785" spans="1:13" x14ac:dyDescent="0.25">
      <c r="A2785" s="21">
        <v>2783</v>
      </c>
      <c r="B2785" s="37">
        <f>IFERROR(VLOOKUP(A2785,Inventory!$A$5:$B$5011, 2, FALSE),0)</f>
        <v>0</v>
      </c>
      <c r="C2785" s="66">
        <f t="shared" si="179"/>
        <v>0</v>
      </c>
      <c r="D2785" s="67"/>
      <c r="E2785" s="66" t="str">
        <f t="shared" si="180"/>
        <v/>
      </c>
      <c r="F2785" s="67"/>
      <c r="G2785" s="38" t="e">
        <f t="shared" si="181"/>
        <v>#VALUE!</v>
      </c>
      <c r="H2785" s="39"/>
      <c r="I2785" s="21"/>
      <c r="J2785" s="21"/>
      <c r="L2785">
        <f>IF(SUM($B$3:B2784) + B2785 &gt; $J$25, IF(SUM($B$3:B2784) &lt; $J$25, $J$25 - SUM($B$3:B2784), 0), B2785)</f>
        <v>0</v>
      </c>
      <c r="M2785">
        <f t="shared" si="178"/>
        <v>0</v>
      </c>
    </row>
    <row r="2786" spans="1:13" x14ac:dyDescent="0.25">
      <c r="A2786" s="21">
        <v>2784</v>
      </c>
      <c r="B2786" s="37">
        <f>IFERROR(VLOOKUP(A2786,Inventory!$A$5:$B$5011, 2, FALSE),0)</f>
        <v>0</v>
      </c>
      <c r="C2786" s="66">
        <f t="shared" si="179"/>
        <v>0</v>
      </c>
      <c r="D2786" s="67"/>
      <c r="E2786" s="66" t="str">
        <f t="shared" si="180"/>
        <v/>
      </c>
      <c r="F2786" s="67"/>
      <c r="G2786" s="38" t="e">
        <f t="shared" si="181"/>
        <v>#VALUE!</v>
      </c>
      <c r="H2786" s="39"/>
      <c r="I2786" s="21"/>
      <c r="J2786" s="21"/>
      <c r="L2786">
        <f>IF(SUM($B$3:B2785) + B2786 &gt; $J$25, IF(SUM($B$3:B2785) &lt; $J$25, $J$25 - SUM($B$3:B2785), 0), B2786)</f>
        <v>0</v>
      </c>
      <c r="M2786">
        <f t="shared" si="178"/>
        <v>0</v>
      </c>
    </row>
    <row r="2787" spans="1:13" x14ac:dyDescent="0.25">
      <c r="A2787" s="21">
        <v>2785</v>
      </c>
      <c r="B2787" s="37">
        <f>IFERROR(VLOOKUP(A2787,Inventory!$A$5:$B$5011, 2, FALSE),0)</f>
        <v>0</v>
      </c>
      <c r="C2787" s="66">
        <f t="shared" si="179"/>
        <v>0</v>
      </c>
      <c r="D2787" s="67"/>
      <c r="E2787" s="66" t="str">
        <f t="shared" si="180"/>
        <v/>
      </c>
      <c r="F2787" s="67"/>
      <c r="G2787" s="38" t="e">
        <f t="shared" si="181"/>
        <v>#VALUE!</v>
      </c>
      <c r="H2787" s="39"/>
      <c r="I2787" s="21"/>
      <c r="J2787" s="21"/>
      <c r="L2787">
        <f>IF(SUM($B$3:B2786) + B2787 &gt; $J$25, IF(SUM($B$3:B2786) &lt; $J$25, $J$25 - SUM($B$3:B2786), 0), B2787)</f>
        <v>0</v>
      </c>
      <c r="M2787">
        <f t="shared" si="178"/>
        <v>0</v>
      </c>
    </row>
    <row r="2788" spans="1:13" x14ac:dyDescent="0.25">
      <c r="A2788" s="21">
        <v>2786</v>
      </c>
      <c r="B2788" s="37">
        <f>IFERROR(VLOOKUP(A2788,Inventory!$A$5:$B$5011, 2, FALSE),0)</f>
        <v>0</v>
      </c>
      <c r="C2788" s="66">
        <f t="shared" si="179"/>
        <v>0</v>
      </c>
      <c r="D2788" s="67"/>
      <c r="E2788" s="66" t="str">
        <f t="shared" si="180"/>
        <v/>
      </c>
      <c r="F2788" s="67"/>
      <c r="G2788" s="38" t="e">
        <f t="shared" si="181"/>
        <v>#VALUE!</v>
      </c>
      <c r="H2788" s="39"/>
      <c r="I2788" s="21"/>
      <c r="J2788" s="21"/>
      <c r="L2788">
        <f>IF(SUM($B$3:B2787) + B2788 &gt; $J$25, IF(SUM($B$3:B2787) &lt; $J$25, $J$25 - SUM($B$3:B2787), 0), B2788)</f>
        <v>0</v>
      </c>
      <c r="M2788">
        <f t="shared" si="178"/>
        <v>0</v>
      </c>
    </row>
    <row r="2789" spans="1:13" x14ac:dyDescent="0.25">
      <c r="A2789" s="21">
        <v>2787</v>
      </c>
      <c r="B2789" s="37">
        <f>IFERROR(VLOOKUP(A2789,Inventory!$A$5:$B$5011, 2, FALSE),0)</f>
        <v>0</v>
      </c>
      <c r="C2789" s="66">
        <f t="shared" si="179"/>
        <v>0</v>
      </c>
      <c r="D2789" s="67"/>
      <c r="E2789" s="66" t="str">
        <f t="shared" si="180"/>
        <v/>
      </c>
      <c r="F2789" s="67"/>
      <c r="G2789" s="38" t="e">
        <f t="shared" si="181"/>
        <v>#VALUE!</v>
      </c>
      <c r="H2789" s="39"/>
      <c r="I2789" s="21"/>
      <c r="J2789" s="21"/>
      <c r="L2789">
        <f>IF(SUM($B$3:B2788) + B2789 &gt; $J$25, IF(SUM($B$3:B2788) &lt; $J$25, $J$25 - SUM($B$3:B2788), 0), B2789)</f>
        <v>0</v>
      </c>
      <c r="M2789">
        <f t="shared" si="178"/>
        <v>0</v>
      </c>
    </row>
    <row r="2790" spans="1:13" x14ac:dyDescent="0.25">
      <c r="A2790" s="21">
        <v>2788</v>
      </c>
      <c r="B2790" s="37">
        <f>IFERROR(VLOOKUP(A2790,Inventory!$A$5:$B$5011, 2, FALSE),0)</f>
        <v>0</v>
      </c>
      <c r="C2790" s="66">
        <f t="shared" si="179"/>
        <v>0</v>
      </c>
      <c r="D2790" s="67"/>
      <c r="E2790" s="66" t="str">
        <f t="shared" si="180"/>
        <v/>
      </c>
      <c r="F2790" s="67"/>
      <c r="G2790" s="38" t="e">
        <f t="shared" si="181"/>
        <v>#VALUE!</v>
      </c>
      <c r="H2790" s="39"/>
      <c r="I2790" s="21"/>
      <c r="J2790" s="21"/>
      <c r="L2790">
        <f>IF(SUM($B$3:B2789) + B2790 &gt; $J$25, IF(SUM($B$3:B2789) &lt; $J$25, $J$25 - SUM($B$3:B2789), 0), B2790)</f>
        <v>0</v>
      </c>
      <c r="M2790">
        <f t="shared" si="178"/>
        <v>0</v>
      </c>
    </row>
    <row r="2791" spans="1:13" x14ac:dyDescent="0.25">
      <c r="A2791" s="21">
        <v>2789</v>
      </c>
      <c r="B2791" s="37">
        <f>IFERROR(VLOOKUP(A2791,Inventory!$A$5:$B$5011, 2, FALSE),0)</f>
        <v>0</v>
      </c>
      <c r="C2791" s="66">
        <f t="shared" si="179"/>
        <v>0</v>
      </c>
      <c r="D2791" s="67"/>
      <c r="E2791" s="66" t="str">
        <f t="shared" si="180"/>
        <v/>
      </c>
      <c r="F2791" s="67"/>
      <c r="G2791" s="38" t="e">
        <f t="shared" si="181"/>
        <v>#VALUE!</v>
      </c>
      <c r="H2791" s="39"/>
      <c r="I2791" s="21"/>
      <c r="J2791" s="21"/>
      <c r="L2791">
        <f>IF(SUM($B$3:B2790) + B2791 &gt; $J$25, IF(SUM($B$3:B2790) &lt; $J$25, $J$25 - SUM($B$3:B2790), 0), B2791)</f>
        <v>0</v>
      </c>
      <c r="M2791">
        <f t="shared" si="178"/>
        <v>0</v>
      </c>
    </row>
    <row r="2792" spans="1:13" x14ac:dyDescent="0.25">
      <c r="A2792" s="21">
        <v>2790</v>
      </c>
      <c r="B2792" s="37">
        <f>IFERROR(VLOOKUP(A2792,Inventory!$A$5:$B$5011, 2, FALSE),0)</f>
        <v>0</v>
      </c>
      <c r="C2792" s="66">
        <f t="shared" si="179"/>
        <v>0</v>
      </c>
      <c r="D2792" s="67"/>
      <c r="E2792" s="66" t="str">
        <f t="shared" si="180"/>
        <v/>
      </c>
      <c r="F2792" s="67"/>
      <c r="G2792" s="38" t="e">
        <f t="shared" si="181"/>
        <v>#VALUE!</v>
      </c>
      <c r="H2792" s="39"/>
      <c r="I2792" s="21"/>
      <c r="J2792" s="21"/>
      <c r="L2792">
        <f>IF(SUM($B$3:B2791) + B2792 &gt; $J$25, IF(SUM($B$3:B2791) &lt; $J$25, $J$25 - SUM($B$3:B2791), 0), B2792)</f>
        <v>0</v>
      </c>
      <c r="M2792">
        <f t="shared" si="178"/>
        <v>0</v>
      </c>
    </row>
    <row r="2793" spans="1:13" x14ac:dyDescent="0.25">
      <c r="A2793" s="21">
        <v>2791</v>
      </c>
      <c r="B2793" s="37">
        <f>IFERROR(VLOOKUP(A2793,Inventory!$A$5:$B$5011, 2, FALSE),0)</f>
        <v>0</v>
      </c>
      <c r="C2793" s="66">
        <f t="shared" si="179"/>
        <v>0</v>
      </c>
      <c r="D2793" s="67"/>
      <c r="E2793" s="66" t="str">
        <f t="shared" si="180"/>
        <v/>
      </c>
      <c r="F2793" s="67"/>
      <c r="G2793" s="38" t="e">
        <f t="shared" si="181"/>
        <v>#VALUE!</v>
      </c>
      <c r="H2793" s="39"/>
      <c r="I2793" s="21"/>
      <c r="J2793" s="21"/>
      <c r="L2793">
        <f>IF(SUM($B$3:B2792) + B2793 &gt; $J$25, IF(SUM($B$3:B2792) &lt; $J$25, $J$25 - SUM($B$3:B2792), 0), B2793)</f>
        <v>0</v>
      </c>
      <c r="M2793">
        <f t="shared" si="178"/>
        <v>0</v>
      </c>
    </row>
    <row r="2794" spans="1:13" x14ac:dyDescent="0.25">
      <c r="A2794" s="21">
        <v>2792</v>
      </c>
      <c r="B2794" s="37">
        <f>IFERROR(VLOOKUP(A2794,Inventory!$A$5:$B$5011, 2, FALSE),0)</f>
        <v>0</v>
      </c>
      <c r="C2794" s="66">
        <f t="shared" si="179"/>
        <v>0</v>
      </c>
      <c r="D2794" s="67"/>
      <c r="E2794" s="66" t="str">
        <f t="shared" si="180"/>
        <v/>
      </c>
      <c r="F2794" s="67"/>
      <c r="G2794" s="38" t="e">
        <f t="shared" si="181"/>
        <v>#VALUE!</v>
      </c>
      <c r="H2794" s="39"/>
      <c r="I2794" s="21"/>
      <c r="J2794" s="21"/>
      <c r="L2794">
        <f>IF(SUM($B$3:B2793) + B2794 &gt; $J$25, IF(SUM($B$3:B2793) &lt; $J$25, $J$25 - SUM($B$3:B2793), 0), B2794)</f>
        <v>0</v>
      </c>
      <c r="M2794">
        <f t="shared" si="178"/>
        <v>0</v>
      </c>
    </row>
    <row r="2795" spans="1:13" x14ac:dyDescent="0.25">
      <c r="A2795" s="21">
        <v>2793</v>
      </c>
      <c r="B2795" s="37">
        <f>IFERROR(VLOOKUP(A2795,Inventory!$A$5:$B$5011, 2, FALSE),0)</f>
        <v>0</v>
      </c>
      <c r="C2795" s="66">
        <f t="shared" si="179"/>
        <v>0</v>
      </c>
      <c r="D2795" s="67"/>
      <c r="E2795" s="66" t="str">
        <f t="shared" si="180"/>
        <v/>
      </c>
      <c r="F2795" s="67"/>
      <c r="G2795" s="38" t="e">
        <f t="shared" si="181"/>
        <v>#VALUE!</v>
      </c>
      <c r="H2795" s="39"/>
      <c r="I2795" s="21"/>
      <c r="J2795" s="21"/>
      <c r="L2795">
        <f>IF(SUM($B$3:B2794) + B2795 &gt; $J$25, IF(SUM($B$3:B2794) &lt; $J$25, $J$25 - SUM($B$3:B2794), 0), B2795)</f>
        <v>0</v>
      </c>
      <c r="M2795">
        <f t="shared" si="178"/>
        <v>0</v>
      </c>
    </row>
    <row r="2796" spans="1:13" x14ac:dyDescent="0.25">
      <c r="A2796" s="21">
        <v>2794</v>
      </c>
      <c r="B2796" s="37">
        <f>IFERROR(VLOOKUP(A2796,Inventory!$A$5:$B$5011, 2, FALSE),0)</f>
        <v>0</v>
      </c>
      <c r="C2796" s="66">
        <f t="shared" si="179"/>
        <v>0</v>
      </c>
      <c r="D2796" s="67"/>
      <c r="E2796" s="66" t="str">
        <f t="shared" si="180"/>
        <v/>
      </c>
      <c r="F2796" s="67"/>
      <c r="G2796" s="38" t="e">
        <f t="shared" si="181"/>
        <v>#VALUE!</v>
      </c>
      <c r="H2796" s="39"/>
      <c r="I2796" s="21"/>
      <c r="J2796" s="21"/>
      <c r="L2796">
        <f>IF(SUM($B$3:B2795) + B2796 &gt; $J$25, IF(SUM($B$3:B2795) &lt; $J$25, $J$25 - SUM($B$3:B2795), 0), B2796)</f>
        <v>0</v>
      </c>
      <c r="M2796">
        <f t="shared" si="178"/>
        <v>0</v>
      </c>
    </row>
    <row r="2797" spans="1:13" x14ac:dyDescent="0.25">
      <c r="A2797" s="21">
        <v>2795</v>
      </c>
      <c r="B2797" s="37">
        <f>IFERROR(VLOOKUP(A2797,Inventory!$A$5:$B$5011, 2, FALSE),0)</f>
        <v>0</v>
      </c>
      <c r="C2797" s="66">
        <f t="shared" si="179"/>
        <v>0</v>
      </c>
      <c r="D2797" s="67"/>
      <c r="E2797" s="66" t="str">
        <f t="shared" si="180"/>
        <v/>
      </c>
      <c r="F2797" s="67"/>
      <c r="G2797" s="38" t="e">
        <f t="shared" si="181"/>
        <v>#VALUE!</v>
      </c>
      <c r="H2797" s="39"/>
      <c r="I2797" s="21"/>
      <c r="J2797" s="21"/>
      <c r="L2797">
        <f>IF(SUM($B$3:B2796) + B2797 &gt; $J$25, IF(SUM($B$3:B2796) &lt; $J$25, $J$25 - SUM($B$3:B2796), 0), B2797)</f>
        <v>0</v>
      </c>
      <c r="M2797">
        <f t="shared" si="178"/>
        <v>0</v>
      </c>
    </row>
    <row r="2798" spans="1:13" x14ac:dyDescent="0.25">
      <c r="A2798" s="21">
        <v>2796</v>
      </c>
      <c r="B2798" s="37">
        <f>IFERROR(VLOOKUP(A2798,Inventory!$A$5:$B$5011, 2, FALSE),0)</f>
        <v>0</v>
      </c>
      <c r="C2798" s="66">
        <f t="shared" si="179"/>
        <v>0</v>
      </c>
      <c r="D2798" s="67"/>
      <c r="E2798" s="66" t="str">
        <f t="shared" si="180"/>
        <v/>
      </c>
      <c r="F2798" s="67"/>
      <c r="G2798" s="38" t="e">
        <f t="shared" si="181"/>
        <v>#VALUE!</v>
      </c>
      <c r="H2798" s="39"/>
      <c r="I2798" s="21"/>
      <c r="J2798" s="21"/>
      <c r="L2798">
        <f>IF(SUM($B$3:B2797) + B2798 &gt; $J$25, IF(SUM($B$3:B2797) &lt; $J$25, $J$25 - SUM($B$3:B2797), 0), B2798)</f>
        <v>0</v>
      </c>
      <c r="M2798">
        <f t="shared" si="178"/>
        <v>0</v>
      </c>
    </row>
    <row r="2799" spans="1:13" x14ac:dyDescent="0.25">
      <c r="A2799" s="21">
        <v>2797</v>
      </c>
      <c r="B2799" s="37">
        <f>IFERROR(VLOOKUP(A2799,Inventory!$A$5:$B$5011, 2, FALSE),0)</f>
        <v>0</v>
      </c>
      <c r="C2799" s="66">
        <f t="shared" si="179"/>
        <v>0</v>
      </c>
      <c r="D2799" s="67"/>
      <c r="E2799" s="66" t="str">
        <f t="shared" si="180"/>
        <v/>
      </c>
      <c r="F2799" s="67"/>
      <c r="G2799" s="38" t="e">
        <f t="shared" si="181"/>
        <v>#VALUE!</v>
      </c>
      <c r="H2799" s="39"/>
      <c r="I2799" s="21"/>
      <c r="J2799" s="21"/>
      <c r="L2799">
        <f>IF(SUM($B$3:B2798) + B2799 &gt; $J$25, IF(SUM($B$3:B2798) &lt; $J$25, $J$25 - SUM($B$3:B2798), 0), B2799)</f>
        <v>0</v>
      </c>
      <c r="M2799">
        <f t="shared" si="178"/>
        <v>0</v>
      </c>
    </row>
    <row r="2800" spans="1:13" x14ac:dyDescent="0.25">
      <c r="A2800" s="21">
        <v>2798</v>
      </c>
      <c r="B2800" s="37">
        <f>IFERROR(VLOOKUP(A2800,Inventory!$A$5:$B$5011, 2, FALSE),0)</f>
        <v>0</v>
      </c>
      <c r="C2800" s="66">
        <f t="shared" si="179"/>
        <v>0</v>
      </c>
      <c r="D2800" s="67"/>
      <c r="E2800" s="66" t="str">
        <f t="shared" si="180"/>
        <v/>
      </c>
      <c r="F2800" s="67"/>
      <c r="G2800" s="38" t="e">
        <f t="shared" si="181"/>
        <v>#VALUE!</v>
      </c>
      <c r="H2800" s="39"/>
      <c r="I2800" s="21"/>
      <c r="J2800" s="21"/>
      <c r="L2800">
        <f>IF(SUM($B$3:B2799) + B2800 &gt; $J$25, IF(SUM($B$3:B2799) &lt; $J$25, $J$25 - SUM($B$3:B2799), 0), B2800)</f>
        <v>0</v>
      </c>
      <c r="M2800">
        <f t="shared" si="178"/>
        <v>0</v>
      </c>
    </row>
    <row r="2801" spans="1:13" x14ac:dyDescent="0.25">
      <c r="A2801" s="21">
        <v>2799</v>
      </c>
      <c r="B2801" s="37">
        <f>IFERROR(VLOOKUP(A2801,Inventory!$A$5:$B$5011, 2, FALSE),0)</f>
        <v>0</v>
      </c>
      <c r="C2801" s="66">
        <f t="shared" si="179"/>
        <v>0</v>
      </c>
      <c r="D2801" s="67"/>
      <c r="E2801" s="66" t="str">
        <f t="shared" si="180"/>
        <v/>
      </c>
      <c r="F2801" s="67"/>
      <c r="G2801" s="38" t="e">
        <f t="shared" si="181"/>
        <v>#VALUE!</v>
      </c>
      <c r="H2801" s="39"/>
      <c r="I2801" s="21"/>
      <c r="J2801" s="21"/>
      <c r="L2801">
        <f>IF(SUM($B$3:B2800) + B2801 &gt; $J$25, IF(SUM($B$3:B2800) &lt; $J$25, $J$25 - SUM($B$3:B2800), 0), B2801)</f>
        <v>0</v>
      </c>
      <c r="M2801">
        <f t="shared" si="178"/>
        <v>0</v>
      </c>
    </row>
    <row r="2802" spans="1:13" x14ac:dyDescent="0.25">
      <c r="A2802" s="21">
        <v>2800</v>
      </c>
      <c r="B2802" s="37">
        <f>IFERROR(VLOOKUP(A2802,Inventory!$A$5:$B$5011, 2, FALSE),0)</f>
        <v>0</v>
      </c>
      <c r="C2802" s="66">
        <f t="shared" si="179"/>
        <v>0</v>
      </c>
      <c r="D2802" s="67"/>
      <c r="E2802" s="66" t="str">
        <f t="shared" si="180"/>
        <v/>
      </c>
      <c r="F2802" s="67"/>
      <c r="G2802" s="38" t="e">
        <f t="shared" si="181"/>
        <v>#VALUE!</v>
      </c>
      <c r="H2802" s="39"/>
      <c r="I2802" s="21"/>
      <c r="J2802" s="21"/>
      <c r="L2802">
        <f>IF(SUM($B$3:B2801) + B2802 &gt; $J$25, IF(SUM($B$3:B2801) &lt; $J$25, $J$25 - SUM($B$3:B2801), 0), B2802)</f>
        <v>0</v>
      </c>
      <c r="M2802">
        <f t="shared" si="178"/>
        <v>0</v>
      </c>
    </row>
    <row r="2803" spans="1:13" x14ac:dyDescent="0.25">
      <c r="A2803" s="21">
        <v>2801</v>
      </c>
      <c r="B2803" s="37">
        <f>IFERROR(VLOOKUP(A2803,Inventory!$A$5:$B$5011, 2, FALSE),0)</f>
        <v>0</v>
      </c>
      <c r="C2803" s="66">
        <f t="shared" si="179"/>
        <v>0</v>
      </c>
      <c r="D2803" s="67"/>
      <c r="E2803" s="66" t="str">
        <f t="shared" si="180"/>
        <v/>
      </c>
      <c r="F2803" s="67"/>
      <c r="G2803" s="38" t="e">
        <f t="shared" si="181"/>
        <v>#VALUE!</v>
      </c>
      <c r="H2803" s="39"/>
      <c r="I2803" s="21"/>
      <c r="J2803" s="21"/>
      <c r="L2803">
        <f>IF(SUM($B$3:B2802) + B2803 &gt; $J$25, IF(SUM($B$3:B2802) &lt; $J$25, $J$25 - SUM($B$3:B2802), 0), B2803)</f>
        <v>0</v>
      </c>
      <c r="M2803">
        <f t="shared" si="178"/>
        <v>0</v>
      </c>
    </row>
    <row r="2804" spans="1:13" x14ac:dyDescent="0.25">
      <c r="A2804" s="21">
        <v>2802</v>
      </c>
      <c r="B2804" s="37">
        <f>IFERROR(VLOOKUP(A2804,Inventory!$A$5:$B$5011, 2, FALSE),0)</f>
        <v>0</v>
      </c>
      <c r="C2804" s="66">
        <f t="shared" si="179"/>
        <v>0</v>
      </c>
      <c r="D2804" s="67"/>
      <c r="E2804" s="66" t="str">
        <f t="shared" si="180"/>
        <v/>
      </c>
      <c r="F2804" s="67"/>
      <c r="G2804" s="38" t="e">
        <f t="shared" si="181"/>
        <v>#VALUE!</v>
      </c>
      <c r="H2804" s="39"/>
      <c r="I2804" s="21"/>
      <c r="J2804" s="21"/>
      <c r="L2804">
        <f>IF(SUM($B$3:B2803) + B2804 &gt; $J$25, IF(SUM($B$3:B2803) &lt; $J$25, $J$25 - SUM($B$3:B2803), 0), B2804)</f>
        <v>0</v>
      </c>
      <c r="M2804">
        <f t="shared" si="178"/>
        <v>0</v>
      </c>
    </row>
    <row r="2805" spans="1:13" x14ac:dyDescent="0.25">
      <c r="A2805" s="21">
        <v>2803</v>
      </c>
      <c r="B2805" s="37">
        <f>IFERROR(VLOOKUP(A2805,Inventory!$A$5:$B$5011, 2, FALSE),0)</f>
        <v>0</v>
      </c>
      <c r="C2805" s="66">
        <f t="shared" si="179"/>
        <v>0</v>
      </c>
      <c r="D2805" s="67"/>
      <c r="E2805" s="66" t="str">
        <f t="shared" si="180"/>
        <v/>
      </c>
      <c r="F2805" s="67"/>
      <c r="G2805" s="38" t="e">
        <f t="shared" si="181"/>
        <v>#VALUE!</v>
      </c>
      <c r="H2805" s="39"/>
      <c r="I2805" s="21"/>
      <c r="J2805" s="21"/>
      <c r="L2805">
        <f>IF(SUM($B$3:B2804) + B2805 &gt; $J$25, IF(SUM($B$3:B2804) &lt; $J$25, $J$25 - SUM($B$3:B2804), 0), B2805)</f>
        <v>0</v>
      </c>
      <c r="M2805">
        <f t="shared" si="178"/>
        <v>0</v>
      </c>
    </row>
    <row r="2806" spans="1:13" x14ac:dyDescent="0.25">
      <c r="A2806" s="21">
        <v>2804</v>
      </c>
      <c r="B2806" s="37">
        <f>IFERROR(VLOOKUP(A2806,Inventory!$A$5:$B$5011, 2, FALSE),0)</f>
        <v>0</v>
      </c>
      <c r="C2806" s="66">
        <f t="shared" si="179"/>
        <v>0</v>
      </c>
      <c r="D2806" s="67"/>
      <c r="E2806" s="66" t="str">
        <f t="shared" si="180"/>
        <v/>
      </c>
      <c r="F2806" s="67"/>
      <c r="G2806" s="38" t="e">
        <f t="shared" si="181"/>
        <v>#VALUE!</v>
      </c>
      <c r="H2806" s="39"/>
      <c r="I2806" s="21"/>
      <c r="J2806" s="21"/>
      <c r="L2806">
        <f>IF(SUM($B$3:B2805) + B2806 &gt; $J$25, IF(SUM($B$3:B2805) &lt; $J$25, $J$25 - SUM($B$3:B2805), 0), B2806)</f>
        <v>0</v>
      </c>
      <c r="M2806">
        <f t="shared" si="178"/>
        <v>0</v>
      </c>
    </row>
    <row r="2807" spans="1:13" x14ac:dyDescent="0.25">
      <c r="A2807" s="21">
        <v>2805</v>
      </c>
      <c r="B2807" s="37">
        <f>IFERROR(VLOOKUP(A2807,Inventory!$A$5:$B$5011, 2, FALSE),0)</f>
        <v>0</v>
      </c>
      <c r="C2807" s="66">
        <f t="shared" si="179"/>
        <v>0</v>
      </c>
      <c r="D2807" s="67"/>
      <c r="E2807" s="66" t="str">
        <f t="shared" si="180"/>
        <v/>
      </c>
      <c r="F2807" s="67"/>
      <c r="G2807" s="38" t="e">
        <f t="shared" si="181"/>
        <v>#VALUE!</v>
      </c>
      <c r="H2807" s="39"/>
      <c r="I2807" s="21"/>
      <c r="J2807" s="21"/>
      <c r="L2807">
        <f>IF(SUM($B$3:B2806) + B2807 &gt; $J$25, IF(SUM($B$3:B2806) &lt; $J$25, $J$25 - SUM($B$3:B2806), 0), B2807)</f>
        <v>0</v>
      </c>
      <c r="M2807">
        <f t="shared" si="178"/>
        <v>0</v>
      </c>
    </row>
    <row r="2808" spans="1:13" x14ac:dyDescent="0.25">
      <c r="A2808" s="21">
        <v>2806</v>
      </c>
      <c r="B2808" s="37">
        <f>IFERROR(VLOOKUP(A2808,Inventory!$A$5:$B$5011, 2, FALSE),0)</f>
        <v>0</v>
      </c>
      <c r="C2808" s="66">
        <f t="shared" si="179"/>
        <v>0</v>
      </c>
      <c r="D2808" s="67"/>
      <c r="E2808" s="66" t="str">
        <f t="shared" si="180"/>
        <v/>
      </c>
      <c r="F2808" s="67"/>
      <c r="G2808" s="38" t="e">
        <f t="shared" si="181"/>
        <v>#VALUE!</v>
      </c>
      <c r="H2808" s="39"/>
      <c r="I2808" s="21"/>
      <c r="J2808" s="21"/>
      <c r="L2808">
        <f>IF(SUM($B$3:B2807) + B2808 &gt; $J$25, IF(SUM($B$3:B2807) &lt; $J$25, $J$25 - SUM($B$3:B2807), 0), B2808)</f>
        <v>0</v>
      </c>
      <c r="M2808">
        <f t="shared" si="178"/>
        <v>0</v>
      </c>
    </row>
    <row r="2809" spans="1:13" x14ac:dyDescent="0.25">
      <c r="A2809" s="21">
        <v>2807</v>
      </c>
      <c r="B2809" s="37">
        <f>IFERROR(VLOOKUP(A2809,Inventory!$A$5:$B$5011, 2, FALSE),0)</f>
        <v>0</v>
      </c>
      <c r="C2809" s="66">
        <f t="shared" si="179"/>
        <v>0</v>
      </c>
      <c r="D2809" s="67"/>
      <c r="E2809" s="66" t="str">
        <f t="shared" si="180"/>
        <v/>
      </c>
      <c r="F2809" s="67"/>
      <c r="G2809" s="38" t="e">
        <f t="shared" si="181"/>
        <v>#VALUE!</v>
      </c>
      <c r="H2809" s="39"/>
      <c r="I2809" s="21"/>
      <c r="J2809" s="21"/>
      <c r="L2809">
        <f>IF(SUM($B$3:B2808) + B2809 &gt; $J$25, IF(SUM($B$3:B2808) &lt; $J$25, $J$25 - SUM($B$3:B2808), 0), B2809)</f>
        <v>0</v>
      </c>
      <c r="M2809">
        <f t="shared" si="178"/>
        <v>0</v>
      </c>
    </row>
    <row r="2810" spans="1:13" x14ac:dyDescent="0.25">
      <c r="A2810" s="21">
        <v>2808</v>
      </c>
      <c r="B2810" s="37">
        <f>IFERROR(VLOOKUP(A2810,Inventory!$A$5:$B$5011, 2, FALSE),0)</f>
        <v>0</v>
      </c>
      <c r="C2810" s="66">
        <f t="shared" si="179"/>
        <v>0</v>
      </c>
      <c r="D2810" s="67"/>
      <c r="E2810" s="66" t="str">
        <f t="shared" si="180"/>
        <v/>
      </c>
      <c r="F2810" s="67"/>
      <c r="G2810" s="38" t="e">
        <f t="shared" si="181"/>
        <v>#VALUE!</v>
      </c>
      <c r="H2810" s="39"/>
      <c r="I2810" s="21"/>
      <c r="J2810" s="21"/>
      <c r="L2810">
        <f>IF(SUM($B$3:B2809) + B2810 &gt; $J$25, IF(SUM($B$3:B2809) &lt; $J$25, $J$25 - SUM($B$3:B2809), 0), B2810)</f>
        <v>0</v>
      </c>
      <c r="M2810">
        <f t="shared" si="178"/>
        <v>0</v>
      </c>
    </row>
    <row r="2811" spans="1:13" x14ac:dyDescent="0.25">
      <c r="A2811" s="21">
        <v>2809</v>
      </c>
      <c r="B2811" s="37">
        <f>IFERROR(VLOOKUP(A2811,Inventory!$A$5:$B$5011, 2, FALSE),0)</f>
        <v>0</v>
      </c>
      <c r="C2811" s="66">
        <f t="shared" si="179"/>
        <v>0</v>
      </c>
      <c r="D2811" s="67"/>
      <c r="E2811" s="66" t="str">
        <f t="shared" si="180"/>
        <v/>
      </c>
      <c r="F2811" s="67"/>
      <c r="G2811" s="38" t="e">
        <f t="shared" si="181"/>
        <v>#VALUE!</v>
      </c>
      <c r="H2811" s="39"/>
      <c r="I2811" s="21"/>
      <c r="J2811" s="21"/>
      <c r="L2811">
        <f>IF(SUM($B$3:B2810) + B2811 &gt; $J$25, IF(SUM($B$3:B2810) &lt; $J$25, $J$25 - SUM($B$3:B2810), 0), B2811)</f>
        <v>0</v>
      </c>
      <c r="M2811">
        <f t="shared" si="178"/>
        <v>0</v>
      </c>
    </row>
    <row r="2812" spans="1:13" x14ac:dyDescent="0.25">
      <c r="A2812" s="21">
        <v>2810</v>
      </c>
      <c r="B2812" s="37">
        <f>IFERROR(VLOOKUP(A2812,Inventory!$A$5:$B$5011, 2, FALSE),0)</f>
        <v>0</v>
      </c>
      <c r="C2812" s="66">
        <f t="shared" si="179"/>
        <v>0</v>
      </c>
      <c r="D2812" s="67"/>
      <c r="E2812" s="66" t="str">
        <f t="shared" si="180"/>
        <v/>
      </c>
      <c r="F2812" s="67"/>
      <c r="G2812" s="38" t="e">
        <f t="shared" si="181"/>
        <v>#VALUE!</v>
      </c>
      <c r="H2812" s="39"/>
      <c r="I2812" s="21"/>
      <c r="J2812" s="21"/>
      <c r="L2812">
        <f>IF(SUM($B$3:B2811) + B2812 &gt; $J$25, IF(SUM($B$3:B2811) &lt; $J$25, $J$25 - SUM($B$3:B2811), 0), B2812)</f>
        <v>0</v>
      </c>
      <c r="M2812">
        <f t="shared" si="178"/>
        <v>0</v>
      </c>
    </row>
    <row r="2813" spans="1:13" x14ac:dyDescent="0.25">
      <c r="A2813" s="21">
        <v>2811</v>
      </c>
      <c r="B2813" s="37">
        <f>IFERROR(VLOOKUP(A2813,Inventory!$A$5:$B$5011, 2, FALSE),0)</f>
        <v>0</v>
      </c>
      <c r="C2813" s="66">
        <f t="shared" si="179"/>
        <v>0</v>
      </c>
      <c r="D2813" s="67"/>
      <c r="E2813" s="66" t="str">
        <f t="shared" si="180"/>
        <v/>
      </c>
      <c r="F2813" s="67"/>
      <c r="G2813" s="38" t="e">
        <f t="shared" si="181"/>
        <v>#VALUE!</v>
      </c>
      <c r="H2813" s="39"/>
      <c r="I2813" s="21"/>
      <c r="J2813" s="21"/>
      <c r="L2813">
        <f>IF(SUM($B$3:B2812) + B2813 &gt; $J$25, IF(SUM($B$3:B2812) &lt; $J$25, $J$25 - SUM($B$3:B2812), 0), B2813)</f>
        <v>0</v>
      </c>
      <c r="M2813">
        <f t="shared" si="178"/>
        <v>0</v>
      </c>
    </row>
    <row r="2814" spans="1:13" x14ac:dyDescent="0.25">
      <c r="A2814" s="21">
        <v>2812</v>
      </c>
      <c r="B2814" s="37">
        <f>IFERROR(VLOOKUP(A2814,Inventory!$A$5:$B$5011, 2, FALSE),0)</f>
        <v>0</v>
      </c>
      <c r="C2814" s="66">
        <f t="shared" si="179"/>
        <v>0</v>
      </c>
      <c r="D2814" s="67"/>
      <c r="E2814" s="66" t="str">
        <f t="shared" si="180"/>
        <v/>
      </c>
      <c r="F2814" s="67"/>
      <c r="G2814" s="38" t="e">
        <f t="shared" si="181"/>
        <v>#VALUE!</v>
      </c>
      <c r="H2814" s="39"/>
      <c r="I2814" s="21"/>
      <c r="J2814" s="21"/>
      <c r="L2814">
        <f>IF(SUM($B$3:B2813) + B2814 &gt; $J$25, IF(SUM($B$3:B2813) &lt; $J$25, $J$25 - SUM($B$3:B2813), 0), B2814)</f>
        <v>0</v>
      </c>
      <c r="M2814">
        <f t="shared" si="178"/>
        <v>0</v>
      </c>
    </row>
    <row r="2815" spans="1:13" x14ac:dyDescent="0.25">
      <c r="A2815" s="21">
        <v>2813</v>
      </c>
      <c r="B2815" s="37">
        <f>IFERROR(VLOOKUP(A2815,Inventory!$A$5:$B$5011, 2, FALSE),0)</f>
        <v>0</v>
      </c>
      <c r="C2815" s="66">
        <f t="shared" si="179"/>
        <v>0</v>
      </c>
      <c r="D2815" s="67"/>
      <c r="E2815" s="66" t="str">
        <f t="shared" si="180"/>
        <v/>
      </c>
      <c r="F2815" s="67"/>
      <c r="G2815" s="38" t="e">
        <f t="shared" si="181"/>
        <v>#VALUE!</v>
      </c>
      <c r="H2815" s="39"/>
      <c r="I2815" s="21"/>
      <c r="J2815" s="21"/>
      <c r="L2815">
        <f>IF(SUM($B$3:B2814) + B2815 &gt; $J$25, IF(SUM($B$3:B2814) &lt; $J$25, $J$25 - SUM($B$3:B2814), 0), B2815)</f>
        <v>0</v>
      </c>
      <c r="M2815">
        <f t="shared" si="178"/>
        <v>0</v>
      </c>
    </row>
    <row r="2816" spans="1:13" x14ac:dyDescent="0.25">
      <c r="A2816" s="21">
        <v>2814</v>
      </c>
      <c r="B2816" s="37">
        <f>IFERROR(VLOOKUP(A2816,Inventory!$A$5:$B$5011, 2, FALSE),0)</f>
        <v>0</v>
      </c>
      <c r="C2816" s="66">
        <f t="shared" si="179"/>
        <v>0</v>
      </c>
      <c r="D2816" s="67"/>
      <c r="E2816" s="66" t="str">
        <f t="shared" si="180"/>
        <v/>
      </c>
      <c r="F2816" s="67"/>
      <c r="G2816" s="38" t="e">
        <f t="shared" si="181"/>
        <v>#VALUE!</v>
      </c>
      <c r="H2816" s="39"/>
      <c r="I2816" s="21"/>
      <c r="J2816" s="21"/>
      <c r="L2816">
        <f>IF(SUM($B$3:B2815) + B2816 &gt; $J$25, IF(SUM($B$3:B2815) &lt; $J$25, $J$25 - SUM($B$3:B2815), 0), B2816)</f>
        <v>0</v>
      </c>
      <c r="M2816">
        <f t="shared" si="178"/>
        <v>0</v>
      </c>
    </row>
    <row r="2817" spans="1:13" x14ac:dyDescent="0.25">
      <c r="A2817" s="21">
        <v>2815</v>
      </c>
      <c r="B2817" s="37">
        <f>IFERROR(VLOOKUP(A2817,Inventory!$A$5:$B$5011, 2, FALSE),0)</f>
        <v>0</v>
      </c>
      <c r="C2817" s="66">
        <f t="shared" si="179"/>
        <v>0</v>
      </c>
      <c r="D2817" s="67"/>
      <c r="E2817" s="66" t="str">
        <f t="shared" si="180"/>
        <v/>
      </c>
      <c r="F2817" s="67"/>
      <c r="G2817" s="38" t="e">
        <f t="shared" si="181"/>
        <v>#VALUE!</v>
      </c>
      <c r="H2817" s="39"/>
      <c r="I2817" s="21"/>
      <c r="J2817" s="21"/>
      <c r="L2817">
        <f>IF(SUM($B$3:B2816) + B2817 &gt; $J$25, IF(SUM($B$3:B2816) &lt; $J$25, $J$25 - SUM($B$3:B2816), 0), B2817)</f>
        <v>0</v>
      </c>
      <c r="M2817">
        <f t="shared" si="178"/>
        <v>0</v>
      </c>
    </row>
    <row r="2818" spans="1:13" x14ac:dyDescent="0.25">
      <c r="A2818" s="21">
        <v>2816</v>
      </c>
      <c r="B2818" s="37">
        <f>IFERROR(VLOOKUP(A2818,Inventory!$A$5:$B$5011, 2, FALSE),0)</f>
        <v>0</v>
      </c>
      <c r="C2818" s="66">
        <f t="shared" si="179"/>
        <v>0</v>
      </c>
      <c r="D2818" s="67"/>
      <c r="E2818" s="66" t="str">
        <f t="shared" si="180"/>
        <v/>
      </c>
      <c r="F2818" s="67"/>
      <c r="G2818" s="38" t="e">
        <f t="shared" si="181"/>
        <v>#VALUE!</v>
      </c>
      <c r="H2818" s="39"/>
      <c r="I2818" s="21"/>
      <c r="J2818" s="21"/>
      <c r="L2818">
        <f>IF(SUM($B$3:B2817) + B2818 &gt; $J$25, IF(SUM($B$3:B2817) &lt; $J$25, $J$25 - SUM($B$3:B2817), 0), B2818)</f>
        <v>0</v>
      </c>
      <c r="M2818">
        <f t="shared" si="178"/>
        <v>0</v>
      </c>
    </row>
    <row r="2819" spans="1:13" x14ac:dyDescent="0.25">
      <c r="A2819" s="21">
        <v>2817</v>
      </c>
      <c r="B2819" s="37">
        <f>IFERROR(VLOOKUP(A2819,Inventory!$A$5:$B$5011, 2, FALSE),0)</f>
        <v>0</v>
      </c>
      <c r="C2819" s="66">
        <f t="shared" si="179"/>
        <v>0</v>
      </c>
      <c r="D2819" s="67"/>
      <c r="E2819" s="66" t="str">
        <f t="shared" si="180"/>
        <v/>
      </c>
      <c r="F2819" s="67"/>
      <c r="G2819" s="38" t="e">
        <f t="shared" si="181"/>
        <v>#VALUE!</v>
      </c>
      <c r="H2819" s="39"/>
      <c r="I2819" s="21"/>
      <c r="J2819" s="21"/>
      <c r="L2819">
        <f>IF(SUM($B$3:B2818) + B2819 &gt; $J$25, IF(SUM($B$3:B2818) &lt; $J$25, $J$25 - SUM($B$3:B2818), 0), B2819)</f>
        <v>0</v>
      </c>
      <c r="M2819">
        <f t="shared" si="178"/>
        <v>0</v>
      </c>
    </row>
    <row r="2820" spans="1:13" x14ac:dyDescent="0.25">
      <c r="A2820" s="21">
        <v>2818</v>
      </c>
      <c r="B2820" s="37">
        <f>IFERROR(VLOOKUP(A2820,Inventory!$A$5:$B$5011, 2, FALSE),0)</f>
        <v>0</v>
      </c>
      <c r="C2820" s="66">
        <f t="shared" si="179"/>
        <v>0</v>
      </c>
      <c r="D2820" s="67"/>
      <c r="E2820" s="66" t="str">
        <f t="shared" si="180"/>
        <v/>
      </c>
      <c r="F2820" s="67"/>
      <c r="G2820" s="38" t="e">
        <f t="shared" si="181"/>
        <v>#VALUE!</v>
      </c>
      <c r="H2820" s="39"/>
      <c r="I2820" s="21"/>
      <c r="J2820" s="21"/>
      <c r="L2820">
        <f>IF(SUM($B$3:B2819) + B2820 &gt; $J$25, IF(SUM($B$3:B2819) &lt; $J$25, $J$25 - SUM($B$3:B2819), 0), B2820)</f>
        <v>0</v>
      </c>
      <c r="M2820">
        <f t="shared" si="178"/>
        <v>0</v>
      </c>
    </row>
    <row r="2821" spans="1:13" x14ac:dyDescent="0.25">
      <c r="A2821" s="21">
        <v>2819</v>
      </c>
      <c r="B2821" s="37">
        <f>IFERROR(VLOOKUP(A2821,Inventory!$A$5:$B$5011, 2, FALSE),0)</f>
        <v>0</v>
      </c>
      <c r="C2821" s="66">
        <f t="shared" si="179"/>
        <v>0</v>
      </c>
      <c r="D2821" s="67"/>
      <c r="E2821" s="66" t="str">
        <f t="shared" si="180"/>
        <v/>
      </c>
      <c r="F2821" s="67"/>
      <c r="G2821" s="38" t="e">
        <f t="shared" si="181"/>
        <v>#VALUE!</v>
      </c>
      <c r="H2821" s="39"/>
      <c r="I2821" s="21"/>
      <c r="J2821" s="21"/>
      <c r="L2821">
        <f>IF(SUM($B$3:B2820) + B2821 &gt; $J$25, IF(SUM($B$3:B2820) &lt; $J$25, $J$25 - SUM($B$3:B2820), 0), B2821)</f>
        <v>0</v>
      </c>
      <c r="M2821">
        <f t="shared" ref="M2821:M2884" si="182">IF(L2820&gt;=$J$25,L2821,(L2821+L2820))</f>
        <v>0</v>
      </c>
    </row>
    <row r="2822" spans="1:13" x14ac:dyDescent="0.25">
      <c r="A2822" s="21">
        <v>2820</v>
      </c>
      <c r="B2822" s="37">
        <f>IFERROR(VLOOKUP(A2822,Inventory!$A$5:$B$5011, 2, FALSE),0)</f>
        <v>0</v>
      </c>
      <c r="C2822" s="66">
        <f t="shared" si="179"/>
        <v>0</v>
      </c>
      <c r="D2822" s="67"/>
      <c r="E2822" s="66" t="str">
        <f t="shared" si="180"/>
        <v/>
      </c>
      <c r="F2822" s="67"/>
      <c r="G2822" s="38" t="e">
        <f t="shared" si="181"/>
        <v>#VALUE!</v>
      </c>
      <c r="H2822" s="39"/>
      <c r="I2822" s="21"/>
      <c r="J2822" s="21"/>
      <c r="L2822">
        <f>IF(SUM($B$3:B2821) + B2822 &gt; $J$25, IF(SUM($B$3:B2821) &lt; $J$25, $J$25 - SUM($B$3:B2821), 0), B2822)</f>
        <v>0</v>
      </c>
      <c r="M2822">
        <f t="shared" si="182"/>
        <v>0</v>
      </c>
    </row>
    <row r="2823" spans="1:13" x14ac:dyDescent="0.25">
      <c r="A2823" s="21">
        <v>2821</v>
      </c>
      <c r="B2823" s="37">
        <f>IFERROR(VLOOKUP(A2823,Inventory!$A$5:$B$5011, 2, FALSE),0)</f>
        <v>0</v>
      </c>
      <c r="C2823" s="66">
        <f t="shared" si="179"/>
        <v>0</v>
      </c>
      <c r="D2823" s="67"/>
      <c r="E2823" s="66" t="str">
        <f t="shared" si="180"/>
        <v/>
      </c>
      <c r="F2823" s="67"/>
      <c r="G2823" s="38" t="e">
        <f t="shared" si="181"/>
        <v>#VALUE!</v>
      </c>
      <c r="H2823" s="39"/>
      <c r="I2823" s="21"/>
      <c r="J2823" s="21"/>
      <c r="L2823">
        <f>IF(SUM($B$3:B2822) + B2823 &gt; $J$25, IF(SUM($B$3:B2822) &lt; $J$25, $J$25 - SUM($B$3:B2822), 0), B2823)</f>
        <v>0</v>
      </c>
      <c r="M2823">
        <f t="shared" si="182"/>
        <v>0</v>
      </c>
    </row>
    <row r="2824" spans="1:13" x14ac:dyDescent="0.25">
      <c r="A2824" s="21">
        <v>2822</v>
      </c>
      <c r="B2824" s="37">
        <f>IFERROR(VLOOKUP(A2824,Inventory!$A$5:$B$5011, 2, FALSE),0)</f>
        <v>0</v>
      </c>
      <c r="C2824" s="66">
        <f t="shared" si="179"/>
        <v>0</v>
      </c>
      <c r="D2824" s="67"/>
      <c r="E2824" s="66" t="str">
        <f t="shared" si="180"/>
        <v/>
      </c>
      <c r="F2824" s="67"/>
      <c r="G2824" s="38" t="e">
        <f t="shared" si="181"/>
        <v>#VALUE!</v>
      </c>
      <c r="H2824" s="39"/>
      <c r="I2824" s="21"/>
      <c r="J2824" s="21"/>
      <c r="L2824">
        <f>IF(SUM($B$3:B2823) + B2824 &gt; $J$25, IF(SUM($B$3:B2823) &lt; $J$25, $J$25 - SUM($B$3:B2823), 0), B2824)</f>
        <v>0</v>
      </c>
      <c r="M2824">
        <f t="shared" si="182"/>
        <v>0</v>
      </c>
    </row>
    <row r="2825" spans="1:13" x14ac:dyDescent="0.25">
      <c r="A2825" s="21">
        <v>2823</v>
      </c>
      <c r="B2825" s="37">
        <f>IFERROR(VLOOKUP(A2825,Inventory!$A$5:$B$5011, 2, FALSE),0)</f>
        <v>0</v>
      </c>
      <c r="C2825" s="66">
        <f t="shared" si="179"/>
        <v>0</v>
      </c>
      <c r="D2825" s="67"/>
      <c r="E2825" s="66" t="str">
        <f t="shared" si="180"/>
        <v/>
      </c>
      <c r="F2825" s="67"/>
      <c r="G2825" s="38" t="e">
        <f t="shared" si="181"/>
        <v>#VALUE!</v>
      </c>
      <c r="H2825" s="39"/>
      <c r="I2825" s="21"/>
      <c r="J2825" s="21"/>
      <c r="L2825">
        <f>IF(SUM($B$3:B2824) + B2825 &gt; $J$25, IF(SUM($B$3:B2824) &lt; $J$25, $J$25 - SUM($B$3:B2824), 0), B2825)</f>
        <v>0</v>
      </c>
      <c r="M2825">
        <f t="shared" si="182"/>
        <v>0</v>
      </c>
    </row>
    <row r="2826" spans="1:13" x14ac:dyDescent="0.25">
      <c r="A2826" s="21">
        <v>2824</v>
      </c>
      <c r="B2826" s="37">
        <f>IFERROR(VLOOKUP(A2826,Inventory!$A$5:$B$5011, 2, FALSE),0)</f>
        <v>0</v>
      </c>
      <c r="C2826" s="66">
        <f t="shared" si="179"/>
        <v>0</v>
      </c>
      <c r="D2826" s="67"/>
      <c r="E2826" s="66" t="str">
        <f t="shared" si="180"/>
        <v/>
      </c>
      <c r="F2826" s="67"/>
      <c r="G2826" s="38" t="e">
        <f t="shared" si="181"/>
        <v>#VALUE!</v>
      </c>
      <c r="H2826" s="39"/>
      <c r="I2826" s="21"/>
      <c r="J2826" s="21"/>
      <c r="L2826">
        <f>IF(SUM($B$3:B2825) + B2826 &gt; $J$25, IF(SUM($B$3:B2825) &lt; $J$25, $J$25 - SUM($B$3:B2825), 0), B2826)</f>
        <v>0</v>
      </c>
      <c r="M2826">
        <f t="shared" si="182"/>
        <v>0</v>
      </c>
    </row>
    <row r="2827" spans="1:13" x14ac:dyDescent="0.25">
      <c r="A2827" s="21">
        <v>2825</v>
      </c>
      <c r="B2827" s="37">
        <f>IFERROR(VLOOKUP(A2827,Inventory!$A$5:$B$5011, 2, FALSE),0)</f>
        <v>0</v>
      </c>
      <c r="C2827" s="66">
        <f t="shared" si="179"/>
        <v>0</v>
      </c>
      <c r="D2827" s="67"/>
      <c r="E2827" s="66" t="str">
        <f t="shared" si="180"/>
        <v/>
      </c>
      <c r="F2827" s="67"/>
      <c r="G2827" s="38" t="e">
        <f t="shared" si="181"/>
        <v>#VALUE!</v>
      </c>
      <c r="H2827" s="39"/>
      <c r="I2827" s="21"/>
      <c r="J2827" s="21"/>
      <c r="L2827">
        <f>IF(SUM($B$3:B2826) + B2827 &gt; $J$25, IF(SUM($B$3:B2826) &lt; $J$25, $J$25 - SUM($B$3:B2826), 0), B2827)</f>
        <v>0</v>
      </c>
      <c r="M2827">
        <f t="shared" si="182"/>
        <v>0</v>
      </c>
    </row>
    <row r="2828" spans="1:13" x14ac:dyDescent="0.25">
      <c r="A2828" s="21">
        <v>2826</v>
      </c>
      <c r="B2828" s="37">
        <f>IFERROR(VLOOKUP(A2828,Inventory!$A$5:$B$5011, 2, FALSE),0)</f>
        <v>0</v>
      </c>
      <c r="C2828" s="66">
        <f t="shared" si="179"/>
        <v>0</v>
      </c>
      <c r="D2828" s="67"/>
      <c r="E2828" s="66" t="str">
        <f t="shared" si="180"/>
        <v/>
      </c>
      <c r="F2828" s="67"/>
      <c r="G2828" s="38" t="e">
        <f t="shared" si="181"/>
        <v>#VALUE!</v>
      </c>
      <c r="H2828" s="39"/>
      <c r="I2828" s="21"/>
      <c r="J2828" s="21"/>
      <c r="L2828">
        <f>IF(SUM($B$3:B2827) + B2828 &gt; $J$25, IF(SUM($B$3:B2827) &lt; $J$25, $J$25 - SUM($B$3:B2827), 0), B2828)</f>
        <v>0</v>
      </c>
      <c r="M2828">
        <f t="shared" si="182"/>
        <v>0</v>
      </c>
    </row>
    <row r="2829" spans="1:13" x14ac:dyDescent="0.25">
      <c r="A2829" s="21">
        <v>2827</v>
      </c>
      <c r="B2829" s="37">
        <f>IFERROR(VLOOKUP(A2829,Inventory!$A$5:$B$5011, 2, FALSE),0)</f>
        <v>0</v>
      </c>
      <c r="C2829" s="66">
        <f t="shared" si="179"/>
        <v>0</v>
      </c>
      <c r="D2829" s="67"/>
      <c r="E2829" s="66" t="str">
        <f t="shared" si="180"/>
        <v/>
      </c>
      <c r="F2829" s="67"/>
      <c r="G2829" s="38" t="e">
        <f t="shared" si="181"/>
        <v>#VALUE!</v>
      </c>
      <c r="H2829" s="39"/>
      <c r="I2829" s="21"/>
      <c r="J2829" s="21"/>
      <c r="L2829">
        <f>IF(SUM($B$3:B2828) + B2829 &gt; $J$25, IF(SUM($B$3:B2828) &lt; $J$25, $J$25 - SUM($B$3:B2828), 0), B2829)</f>
        <v>0</v>
      </c>
      <c r="M2829">
        <f t="shared" si="182"/>
        <v>0</v>
      </c>
    </row>
    <row r="2830" spans="1:13" x14ac:dyDescent="0.25">
      <c r="A2830" s="21">
        <v>2828</v>
      </c>
      <c r="B2830" s="37">
        <f>IFERROR(VLOOKUP(A2830,Inventory!$A$5:$B$5011, 2, FALSE),0)</f>
        <v>0</v>
      </c>
      <c r="C2830" s="66">
        <f t="shared" si="179"/>
        <v>0</v>
      </c>
      <c r="D2830" s="67"/>
      <c r="E2830" s="66" t="str">
        <f t="shared" si="180"/>
        <v/>
      </c>
      <c r="F2830" s="67"/>
      <c r="G2830" s="38" t="e">
        <f t="shared" si="181"/>
        <v>#VALUE!</v>
      </c>
      <c r="H2830" s="39"/>
      <c r="I2830" s="21"/>
      <c r="J2830" s="21"/>
      <c r="L2830">
        <f>IF(SUM($B$3:B2829) + B2830 &gt; $J$25, IF(SUM($B$3:B2829) &lt; $J$25, $J$25 - SUM($B$3:B2829), 0), B2830)</f>
        <v>0</v>
      </c>
      <c r="M2830">
        <f t="shared" si="182"/>
        <v>0</v>
      </c>
    </row>
    <row r="2831" spans="1:13" x14ac:dyDescent="0.25">
      <c r="A2831" s="21">
        <v>2829</v>
      </c>
      <c r="B2831" s="37">
        <f>IFERROR(VLOOKUP(A2831,Inventory!$A$5:$B$5011, 2, FALSE),0)</f>
        <v>0</v>
      </c>
      <c r="C2831" s="66">
        <f t="shared" si="179"/>
        <v>0</v>
      </c>
      <c r="D2831" s="67"/>
      <c r="E2831" s="66" t="str">
        <f t="shared" si="180"/>
        <v/>
      </c>
      <c r="F2831" s="67"/>
      <c r="G2831" s="38" t="e">
        <f t="shared" si="181"/>
        <v>#VALUE!</v>
      </c>
      <c r="H2831" s="39"/>
      <c r="I2831" s="21"/>
      <c r="J2831" s="21"/>
      <c r="L2831">
        <f>IF(SUM($B$3:B2830) + B2831 &gt; $J$25, IF(SUM($B$3:B2830) &lt; $J$25, $J$25 - SUM($B$3:B2830), 0), B2831)</f>
        <v>0</v>
      </c>
      <c r="M2831">
        <f t="shared" si="182"/>
        <v>0</v>
      </c>
    </row>
    <row r="2832" spans="1:13" x14ac:dyDescent="0.25">
      <c r="A2832" s="21">
        <v>2830</v>
      </c>
      <c r="B2832" s="37">
        <f>IFERROR(VLOOKUP(A2832,Inventory!$A$5:$B$5011, 2, FALSE),0)</f>
        <v>0</v>
      </c>
      <c r="C2832" s="66">
        <f t="shared" si="179"/>
        <v>0</v>
      </c>
      <c r="D2832" s="67"/>
      <c r="E2832" s="66" t="str">
        <f t="shared" si="180"/>
        <v/>
      </c>
      <c r="F2832" s="67"/>
      <c r="G2832" s="38" t="e">
        <f t="shared" si="181"/>
        <v>#VALUE!</v>
      </c>
      <c r="H2832" s="39"/>
      <c r="I2832" s="21"/>
      <c r="J2832" s="21"/>
      <c r="L2832">
        <f>IF(SUM($B$3:B2831) + B2832 &gt; $J$25, IF(SUM($B$3:B2831) &lt; $J$25, $J$25 - SUM($B$3:B2831), 0), B2832)</f>
        <v>0</v>
      </c>
      <c r="M2832">
        <f t="shared" si="182"/>
        <v>0</v>
      </c>
    </row>
    <row r="2833" spans="1:13" x14ac:dyDescent="0.25">
      <c r="A2833" s="21">
        <v>2831</v>
      </c>
      <c r="B2833" s="37">
        <f>IFERROR(VLOOKUP(A2833,Inventory!$A$5:$B$5011, 2, FALSE),0)</f>
        <v>0</v>
      </c>
      <c r="C2833" s="66">
        <f t="shared" si="179"/>
        <v>0</v>
      </c>
      <c r="D2833" s="67"/>
      <c r="E2833" s="66" t="str">
        <f t="shared" si="180"/>
        <v/>
      </c>
      <c r="F2833" s="67"/>
      <c r="G2833" s="38" t="e">
        <f t="shared" si="181"/>
        <v>#VALUE!</v>
      </c>
      <c r="H2833" s="39"/>
      <c r="I2833" s="21"/>
      <c r="J2833" s="21"/>
      <c r="L2833">
        <f>IF(SUM($B$3:B2832) + B2833 &gt; $J$25, IF(SUM($B$3:B2832) &lt; $J$25, $J$25 - SUM($B$3:B2832), 0), B2833)</f>
        <v>0</v>
      </c>
      <c r="M2833">
        <f t="shared" si="182"/>
        <v>0</v>
      </c>
    </row>
    <row r="2834" spans="1:13" x14ac:dyDescent="0.25">
      <c r="A2834" s="21">
        <v>2832</v>
      </c>
      <c r="B2834" s="37">
        <f>IFERROR(VLOOKUP(A2834,Inventory!$A$5:$B$5011, 2, FALSE),0)</f>
        <v>0</v>
      </c>
      <c r="C2834" s="66">
        <f t="shared" si="179"/>
        <v>0</v>
      </c>
      <c r="D2834" s="67"/>
      <c r="E2834" s="66" t="str">
        <f t="shared" si="180"/>
        <v/>
      </c>
      <c r="F2834" s="67"/>
      <c r="G2834" s="38" t="e">
        <f t="shared" si="181"/>
        <v>#VALUE!</v>
      </c>
      <c r="H2834" s="39"/>
      <c r="I2834" s="21"/>
      <c r="J2834" s="21"/>
      <c r="L2834">
        <f>IF(SUM($B$3:B2833) + B2834 &gt; $J$25, IF(SUM($B$3:B2833) &lt; $J$25, $J$25 - SUM($B$3:B2833), 0), B2834)</f>
        <v>0</v>
      </c>
      <c r="M2834">
        <f t="shared" si="182"/>
        <v>0</v>
      </c>
    </row>
    <row r="2835" spans="1:13" x14ac:dyDescent="0.25">
      <c r="A2835" s="21">
        <v>2833</v>
      </c>
      <c r="B2835" s="37">
        <f>IFERROR(VLOOKUP(A2835,Inventory!$A$5:$B$5011, 2, FALSE),0)</f>
        <v>0</v>
      </c>
      <c r="C2835" s="66">
        <f t="shared" si="179"/>
        <v>0</v>
      </c>
      <c r="D2835" s="67"/>
      <c r="E2835" s="66" t="str">
        <f t="shared" si="180"/>
        <v/>
      </c>
      <c r="F2835" s="67"/>
      <c r="G2835" s="38" t="e">
        <f t="shared" si="181"/>
        <v>#VALUE!</v>
      </c>
      <c r="H2835" s="39"/>
      <c r="I2835" s="21"/>
      <c r="J2835" s="21"/>
      <c r="L2835">
        <f>IF(SUM($B$3:B2834) + B2835 &gt; $J$25, IF(SUM($B$3:B2834) &lt; $J$25, $J$25 - SUM($B$3:B2834), 0), B2835)</f>
        <v>0</v>
      </c>
      <c r="M2835">
        <f t="shared" si="182"/>
        <v>0</v>
      </c>
    </row>
    <row r="2836" spans="1:13" x14ac:dyDescent="0.25">
      <c r="A2836" s="21">
        <v>2834</v>
      </c>
      <c r="B2836" s="37">
        <f>IFERROR(VLOOKUP(A2836,Inventory!$A$5:$B$5011, 2, FALSE),0)</f>
        <v>0</v>
      </c>
      <c r="C2836" s="66">
        <f t="shared" si="179"/>
        <v>0</v>
      </c>
      <c r="D2836" s="67"/>
      <c r="E2836" s="66" t="str">
        <f t="shared" si="180"/>
        <v/>
      </c>
      <c r="F2836" s="67"/>
      <c r="G2836" s="38" t="e">
        <f t="shared" si="181"/>
        <v>#VALUE!</v>
      </c>
      <c r="H2836" s="39"/>
      <c r="I2836" s="21"/>
      <c r="J2836" s="21"/>
      <c r="L2836">
        <f>IF(SUM($B$3:B2835) + B2836 &gt; $J$25, IF(SUM($B$3:B2835) &lt; $J$25, $J$25 - SUM($B$3:B2835), 0), B2836)</f>
        <v>0</v>
      </c>
      <c r="M2836">
        <f t="shared" si="182"/>
        <v>0</v>
      </c>
    </row>
    <row r="2837" spans="1:13" x14ac:dyDescent="0.25">
      <c r="A2837" s="21">
        <v>2835</v>
      </c>
      <c r="B2837" s="37">
        <f>IFERROR(VLOOKUP(A2837,Inventory!$A$5:$B$5011, 2, FALSE),0)</f>
        <v>0</v>
      </c>
      <c r="C2837" s="66">
        <f t="shared" si="179"/>
        <v>0</v>
      </c>
      <c r="D2837" s="67"/>
      <c r="E2837" s="66" t="str">
        <f t="shared" si="180"/>
        <v/>
      </c>
      <c r="F2837" s="67"/>
      <c r="G2837" s="38" t="e">
        <f t="shared" si="181"/>
        <v>#VALUE!</v>
      </c>
      <c r="H2837" s="39"/>
      <c r="I2837" s="21"/>
      <c r="J2837" s="21"/>
      <c r="L2837">
        <f>IF(SUM($B$3:B2836) + B2837 &gt; $J$25, IF(SUM($B$3:B2836) &lt; $J$25, $J$25 - SUM($B$3:B2836), 0), B2837)</f>
        <v>0</v>
      </c>
      <c r="M2837">
        <f t="shared" si="182"/>
        <v>0</v>
      </c>
    </row>
    <row r="2838" spans="1:13" x14ac:dyDescent="0.25">
      <c r="A2838" s="21">
        <v>2836</v>
      </c>
      <c r="B2838" s="37">
        <f>IFERROR(VLOOKUP(A2838,Inventory!$A$5:$B$5011, 2, FALSE),0)</f>
        <v>0</v>
      </c>
      <c r="C2838" s="66">
        <f t="shared" si="179"/>
        <v>0</v>
      </c>
      <c r="D2838" s="67"/>
      <c r="E2838" s="66" t="str">
        <f t="shared" si="180"/>
        <v/>
      </c>
      <c r="F2838" s="67"/>
      <c r="G2838" s="38" t="e">
        <f t="shared" si="181"/>
        <v>#VALUE!</v>
      </c>
      <c r="H2838" s="39"/>
      <c r="I2838" s="21"/>
      <c r="J2838" s="21"/>
      <c r="L2838">
        <f>IF(SUM($B$3:B2837) + B2838 &gt; $J$25, IF(SUM($B$3:B2837) &lt; $J$25, $J$25 - SUM($B$3:B2837), 0), B2838)</f>
        <v>0</v>
      </c>
      <c r="M2838">
        <f t="shared" si="182"/>
        <v>0</v>
      </c>
    </row>
    <row r="2839" spans="1:13" x14ac:dyDescent="0.25">
      <c r="A2839" s="21">
        <v>2837</v>
      </c>
      <c r="B2839" s="37">
        <f>IFERROR(VLOOKUP(A2839,Inventory!$A$5:$B$5011, 2, FALSE),0)</f>
        <v>0</v>
      </c>
      <c r="C2839" s="66">
        <f t="shared" si="179"/>
        <v>0</v>
      </c>
      <c r="D2839" s="67"/>
      <c r="E2839" s="66" t="str">
        <f t="shared" si="180"/>
        <v/>
      </c>
      <c r="F2839" s="67"/>
      <c r="G2839" s="38" t="e">
        <f t="shared" si="181"/>
        <v>#VALUE!</v>
      </c>
      <c r="H2839" s="39"/>
      <c r="I2839" s="21"/>
      <c r="J2839" s="21"/>
      <c r="L2839">
        <f>IF(SUM($B$3:B2838) + B2839 &gt; $J$25, IF(SUM($B$3:B2838) &lt; $J$25, $J$25 - SUM($B$3:B2838), 0), B2839)</f>
        <v>0</v>
      </c>
      <c r="M2839">
        <f t="shared" si="182"/>
        <v>0</v>
      </c>
    </row>
    <row r="2840" spans="1:13" x14ac:dyDescent="0.25">
      <c r="A2840" s="21">
        <v>2838</v>
      </c>
      <c r="B2840" s="37">
        <f>IFERROR(VLOOKUP(A2840,Inventory!$A$5:$B$5011, 2, FALSE),0)</f>
        <v>0</v>
      </c>
      <c r="C2840" s="66">
        <f t="shared" si="179"/>
        <v>0</v>
      </c>
      <c r="D2840" s="67"/>
      <c r="E2840" s="66" t="str">
        <f t="shared" si="180"/>
        <v/>
      </c>
      <c r="F2840" s="67"/>
      <c r="G2840" s="38" t="e">
        <f t="shared" si="181"/>
        <v>#VALUE!</v>
      </c>
      <c r="H2840" s="39"/>
      <c r="I2840" s="21"/>
      <c r="J2840" s="21"/>
      <c r="L2840">
        <f>IF(SUM($B$3:B2839) + B2840 &gt; $J$25, IF(SUM($B$3:B2839) &lt; $J$25, $J$25 - SUM($B$3:B2839), 0), B2840)</f>
        <v>0</v>
      </c>
      <c r="M2840">
        <f t="shared" si="182"/>
        <v>0</v>
      </c>
    </row>
    <row r="2841" spans="1:13" x14ac:dyDescent="0.25">
      <c r="A2841" s="21">
        <v>2839</v>
      </c>
      <c r="B2841" s="37">
        <f>IFERROR(VLOOKUP(A2841,Inventory!$A$5:$B$5011, 2, FALSE),0)</f>
        <v>0</v>
      </c>
      <c r="C2841" s="66">
        <f t="shared" ref="C2841:C2904" si="183">IF(L2841&gt;0,B2841,0)</f>
        <v>0</v>
      </c>
      <c r="D2841" s="67"/>
      <c r="E2841" s="66" t="str">
        <f t="shared" ref="E2841:E2904" si="184">IF(AND(C2841&gt;=6,C2841&lt;10),1, IF(AND(C2841&gt;=10,C2841&lt;20),2,IF(C2841&gt;=20,4,"")))</f>
        <v/>
      </c>
      <c r="F2841" s="67"/>
      <c r="G2841" s="38" t="e">
        <f t="shared" ref="G2841:G2904" si="185">IF(ISBLANK(C2841),"",E2841*600)</f>
        <v>#VALUE!</v>
      </c>
      <c r="H2841" s="39"/>
      <c r="I2841" s="21"/>
      <c r="J2841" s="21"/>
      <c r="L2841">
        <f>IF(SUM($B$3:B2840) + B2841 &gt; $J$25, IF(SUM($B$3:B2840) &lt; $J$25, $J$25 - SUM($B$3:B2840), 0), B2841)</f>
        <v>0</v>
      </c>
      <c r="M2841">
        <f t="shared" si="182"/>
        <v>0</v>
      </c>
    </row>
    <row r="2842" spans="1:13" x14ac:dyDescent="0.25">
      <c r="A2842" s="21">
        <v>2840</v>
      </c>
      <c r="B2842" s="37">
        <f>IFERROR(VLOOKUP(A2842,Inventory!$A$5:$B$5011, 2, FALSE),0)</f>
        <v>0</v>
      </c>
      <c r="C2842" s="66">
        <f t="shared" si="183"/>
        <v>0</v>
      </c>
      <c r="D2842" s="67"/>
      <c r="E2842" s="66" t="str">
        <f t="shared" si="184"/>
        <v/>
      </c>
      <c r="F2842" s="67"/>
      <c r="G2842" s="38" t="e">
        <f t="shared" si="185"/>
        <v>#VALUE!</v>
      </c>
      <c r="H2842" s="39"/>
      <c r="I2842" s="21"/>
      <c r="J2842" s="21"/>
      <c r="L2842">
        <f>IF(SUM($B$3:B2841) + B2842 &gt; $J$25, IF(SUM($B$3:B2841) &lt; $J$25, $J$25 - SUM($B$3:B2841), 0), B2842)</f>
        <v>0</v>
      </c>
      <c r="M2842">
        <f t="shared" si="182"/>
        <v>0</v>
      </c>
    </row>
    <row r="2843" spans="1:13" x14ac:dyDescent="0.25">
      <c r="A2843" s="21">
        <v>2841</v>
      </c>
      <c r="B2843" s="37">
        <f>IFERROR(VLOOKUP(A2843,Inventory!$A$5:$B$5011, 2, FALSE),0)</f>
        <v>0</v>
      </c>
      <c r="C2843" s="66">
        <f t="shared" si="183"/>
        <v>0</v>
      </c>
      <c r="D2843" s="67"/>
      <c r="E2843" s="66" t="str">
        <f t="shared" si="184"/>
        <v/>
      </c>
      <c r="F2843" s="67"/>
      <c r="G2843" s="38" t="e">
        <f t="shared" si="185"/>
        <v>#VALUE!</v>
      </c>
      <c r="H2843" s="39"/>
      <c r="I2843" s="21"/>
      <c r="J2843" s="21"/>
      <c r="L2843">
        <f>IF(SUM($B$3:B2842) + B2843 &gt; $J$25, IF(SUM($B$3:B2842) &lt; $J$25, $J$25 - SUM($B$3:B2842), 0), B2843)</f>
        <v>0</v>
      </c>
      <c r="M2843">
        <f t="shared" si="182"/>
        <v>0</v>
      </c>
    </row>
    <row r="2844" spans="1:13" x14ac:dyDescent="0.25">
      <c r="A2844" s="21">
        <v>2842</v>
      </c>
      <c r="B2844" s="37">
        <f>IFERROR(VLOOKUP(A2844,Inventory!$A$5:$B$5011, 2, FALSE),0)</f>
        <v>0</v>
      </c>
      <c r="C2844" s="66">
        <f t="shared" si="183"/>
        <v>0</v>
      </c>
      <c r="D2844" s="67"/>
      <c r="E2844" s="66" t="str">
        <f t="shared" si="184"/>
        <v/>
      </c>
      <c r="F2844" s="67"/>
      <c r="G2844" s="38" t="e">
        <f t="shared" si="185"/>
        <v>#VALUE!</v>
      </c>
      <c r="H2844" s="39"/>
      <c r="I2844" s="21"/>
      <c r="J2844" s="21"/>
      <c r="L2844">
        <f>IF(SUM($B$3:B2843) + B2844 &gt; $J$25, IF(SUM($B$3:B2843) &lt; $J$25, $J$25 - SUM($B$3:B2843), 0), B2844)</f>
        <v>0</v>
      </c>
      <c r="M2844">
        <f t="shared" si="182"/>
        <v>0</v>
      </c>
    </row>
    <row r="2845" spans="1:13" x14ac:dyDescent="0.25">
      <c r="A2845" s="21">
        <v>2843</v>
      </c>
      <c r="B2845" s="37">
        <f>IFERROR(VLOOKUP(A2845,Inventory!$A$5:$B$5011, 2, FALSE),0)</f>
        <v>0</v>
      </c>
      <c r="C2845" s="66">
        <f t="shared" si="183"/>
        <v>0</v>
      </c>
      <c r="D2845" s="67"/>
      <c r="E2845" s="66" t="str">
        <f t="shared" si="184"/>
        <v/>
      </c>
      <c r="F2845" s="67"/>
      <c r="G2845" s="38" t="e">
        <f t="shared" si="185"/>
        <v>#VALUE!</v>
      </c>
      <c r="H2845" s="39"/>
      <c r="I2845" s="21"/>
      <c r="J2845" s="21"/>
      <c r="L2845">
        <f>IF(SUM($B$3:B2844) + B2845 &gt; $J$25, IF(SUM($B$3:B2844) &lt; $J$25, $J$25 - SUM($B$3:B2844), 0), B2845)</f>
        <v>0</v>
      </c>
      <c r="M2845">
        <f t="shared" si="182"/>
        <v>0</v>
      </c>
    </row>
    <row r="2846" spans="1:13" x14ac:dyDescent="0.25">
      <c r="A2846" s="21">
        <v>2844</v>
      </c>
      <c r="B2846" s="37">
        <f>IFERROR(VLOOKUP(A2846,Inventory!$A$5:$B$5011, 2, FALSE),0)</f>
        <v>0</v>
      </c>
      <c r="C2846" s="66">
        <f t="shared" si="183"/>
        <v>0</v>
      </c>
      <c r="D2846" s="67"/>
      <c r="E2846" s="66" t="str">
        <f t="shared" si="184"/>
        <v/>
      </c>
      <c r="F2846" s="67"/>
      <c r="G2846" s="38" t="e">
        <f t="shared" si="185"/>
        <v>#VALUE!</v>
      </c>
      <c r="H2846" s="39"/>
      <c r="I2846" s="21"/>
      <c r="J2846" s="21"/>
      <c r="L2846">
        <f>IF(SUM($B$3:B2845) + B2846 &gt; $J$25, IF(SUM($B$3:B2845) &lt; $J$25, $J$25 - SUM($B$3:B2845), 0), B2846)</f>
        <v>0</v>
      </c>
      <c r="M2846">
        <f t="shared" si="182"/>
        <v>0</v>
      </c>
    </row>
    <row r="2847" spans="1:13" x14ac:dyDescent="0.25">
      <c r="A2847" s="21">
        <v>2845</v>
      </c>
      <c r="B2847" s="37">
        <f>IFERROR(VLOOKUP(A2847,Inventory!$A$5:$B$5011, 2, FALSE),0)</f>
        <v>0</v>
      </c>
      <c r="C2847" s="66">
        <f t="shared" si="183"/>
        <v>0</v>
      </c>
      <c r="D2847" s="67"/>
      <c r="E2847" s="66" t="str">
        <f t="shared" si="184"/>
        <v/>
      </c>
      <c r="F2847" s="67"/>
      <c r="G2847" s="38" t="e">
        <f t="shared" si="185"/>
        <v>#VALUE!</v>
      </c>
      <c r="H2847" s="39"/>
      <c r="I2847" s="21"/>
      <c r="J2847" s="21"/>
      <c r="L2847">
        <f>IF(SUM($B$3:B2846) + B2847 &gt; $J$25, IF(SUM($B$3:B2846) &lt; $J$25, $J$25 - SUM($B$3:B2846), 0), B2847)</f>
        <v>0</v>
      </c>
      <c r="M2847">
        <f t="shared" si="182"/>
        <v>0</v>
      </c>
    </row>
    <row r="2848" spans="1:13" x14ac:dyDescent="0.25">
      <c r="A2848" s="21">
        <v>2846</v>
      </c>
      <c r="B2848" s="37">
        <f>IFERROR(VLOOKUP(A2848,Inventory!$A$5:$B$5011, 2, FALSE),0)</f>
        <v>0</v>
      </c>
      <c r="C2848" s="66">
        <f t="shared" si="183"/>
        <v>0</v>
      </c>
      <c r="D2848" s="67"/>
      <c r="E2848" s="66" t="str">
        <f t="shared" si="184"/>
        <v/>
      </c>
      <c r="F2848" s="67"/>
      <c r="G2848" s="38" t="e">
        <f t="shared" si="185"/>
        <v>#VALUE!</v>
      </c>
      <c r="H2848" s="39"/>
      <c r="I2848" s="21"/>
      <c r="J2848" s="21"/>
      <c r="L2848">
        <f>IF(SUM($B$3:B2847) + B2848 &gt; $J$25, IF(SUM($B$3:B2847) &lt; $J$25, $J$25 - SUM($B$3:B2847), 0), B2848)</f>
        <v>0</v>
      </c>
      <c r="M2848">
        <f t="shared" si="182"/>
        <v>0</v>
      </c>
    </row>
    <row r="2849" spans="1:13" x14ac:dyDescent="0.25">
      <c r="A2849" s="21">
        <v>2847</v>
      </c>
      <c r="B2849" s="37">
        <f>IFERROR(VLOOKUP(A2849,Inventory!$A$5:$B$5011, 2, FALSE),0)</f>
        <v>0</v>
      </c>
      <c r="C2849" s="66">
        <f t="shared" si="183"/>
        <v>0</v>
      </c>
      <c r="D2849" s="67"/>
      <c r="E2849" s="66" t="str">
        <f t="shared" si="184"/>
        <v/>
      </c>
      <c r="F2849" s="67"/>
      <c r="G2849" s="38" t="e">
        <f t="shared" si="185"/>
        <v>#VALUE!</v>
      </c>
      <c r="H2849" s="39"/>
      <c r="I2849" s="21"/>
      <c r="J2849" s="21"/>
      <c r="L2849">
        <f>IF(SUM($B$3:B2848) + B2849 &gt; $J$25, IF(SUM($B$3:B2848) &lt; $J$25, $J$25 - SUM($B$3:B2848), 0), B2849)</f>
        <v>0</v>
      </c>
      <c r="M2849">
        <f t="shared" si="182"/>
        <v>0</v>
      </c>
    </row>
    <row r="2850" spans="1:13" x14ac:dyDescent="0.25">
      <c r="A2850" s="21">
        <v>2848</v>
      </c>
      <c r="B2850" s="37">
        <f>IFERROR(VLOOKUP(A2850,Inventory!$A$5:$B$5011, 2, FALSE),0)</f>
        <v>0</v>
      </c>
      <c r="C2850" s="66">
        <f t="shared" si="183"/>
        <v>0</v>
      </c>
      <c r="D2850" s="67"/>
      <c r="E2850" s="66" t="str">
        <f t="shared" si="184"/>
        <v/>
      </c>
      <c r="F2850" s="67"/>
      <c r="G2850" s="38" t="e">
        <f t="shared" si="185"/>
        <v>#VALUE!</v>
      </c>
      <c r="H2850" s="39"/>
      <c r="I2850" s="21"/>
      <c r="J2850" s="21"/>
      <c r="L2850">
        <f>IF(SUM($B$3:B2849) + B2850 &gt; $J$25, IF(SUM($B$3:B2849) &lt; $J$25, $J$25 - SUM($B$3:B2849), 0), B2850)</f>
        <v>0</v>
      </c>
      <c r="M2850">
        <f t="shared" si="182"/>
        <v>0</v>
      </c>
    </row>
    <row r="2851" spans="1:13" x14ac:dyDescent="0.25">
      <c r="A2851" s="21">
        <v>2849</v>
      </c>
      <c r="B2851" s="37">
        <f>IFERROR(VLOOKUP(A2851,Inventory!$A$5:$B$5011, 2, FALSE),0)</f>
        <v>0</v>
      </c>
      <c r="C2851" s="66">
        <f t="shared" si="183"/>
        <v>0</v>
      </c>
      <c r="D2851" s="67"/>
      <c r="E2851" s="66" t="str">
        <f t="shared" si="184"/>
        <v/>
      </c>
      <c r="F2851" s="67"/>
      <c r="G2851" s="38" t="e">
        <f t="shared" si="185"/>
        <v>#VALUE!</v>
      </c>
      <c r="H2851" s="39"/>
      <c r="I2851" s="21"/>
      <c r="J2851" s="21"/>
      <c r="L2851">
        <f>IF(SUM($B$3:B2850) + B2851 &gt; $J$25, IF(SUM($B$3:B2850) &lt; $J$25, $J$25 - SUM($B$3:B2850), 0), B2851)</f>
        <v>0</v>
      </c>
      <c r="M2851">
        <f t="shared" si="182"/>
        <v>0</v>
      </c>
    </row>
    <row r="2852" spans="1:13" x14ac:dyDescent="0.25">
      <c r="A2852" s="21">
        <v>2850</v>
      </c>
      <c r="B2852" s="37">
        <f>IFERROR(VLOOKUP(A2852,Inventory!$A$5:$B$5011, 2, FALSE),0)</f>
        <v>0</v>
      </c>
      <c r="C2852" s="66">
        <f t="shared" si="183"/>
        <v>0</v>
      </c>
      <c r="D2852" s="67"/>
      <c r="E2852" s="66" t="str">
        <f t="shared" si="184"/>
        <v/>
      </c>
      <c r="F2852" s="67"/>
      <c r="G2852" s="38" t="e">
        <f t="shared" si="185"/>
        <v>#VALUE!</v>
      </c>
      <c r="H2852" s="39"/>
      <c r="I2852" s="21"/>
      <c r="J2852" s="21"/>
      <c r="L2852">
        <f>IF(SUM($B$3:B2851) + B2852 &gt; $J$25, IF(SUM($B$3:B2851) &lt; $J$25, $J$25 - SUM($B$3:B2851), 0), B2852)</f>
        <v>0</v>
      </c>
      <c r="M2852">
        <f t="shared" si="182"/>
        <v>0</v>
      </c>
    </row>
    <row r="2853" spans="1:13" x14ac:dyDescent="0.25">
      <c r="A2853" s="21">
        <v>2851</v>
      </c>
      <c r="B2853" s="37">
        <f>IFERROR(VLOOKUP(A2853,Inventory!$A$5:$B$5011, 2, FALSE),0)</f>
        <v>0</v>
      </c>
      <c r="C2853" s="66">
        <f t="shared" si="183"/>
        <v>0</v>
      </c>
      <c r="D2853" s="67"/>
      <c r="E2853" s="66" t="str">
        <f t="shared" si="184"/>
        <v/>
      </c>
      <c r="F2853" s="67"/>
      <c r="G2853" s="38" t="e">
        <f t="shared" si="185"/>
        <v>#VALUE!</v>
      </c>
      <c r="H2853" s="39"/>
      <c r="I2853" s="21"/>
      <c r="J2853" s="21"/>
      <c r="L2853">
        <f>IF(SUM($B$3:B2852) + B2853 &gt; $J$25, IF(SUM($B$3:B2852) &lt; $J$25, $J$25 - SUM($B$3:B2852), 0), B2853)</f>
        <v>0</v>
      </c>
      <c r="M2853">
        <f t="shared" si="182"/>
        <v>0</v>
      </c>
    </row>
    <row r="2854" spans="1:13" x14ac:dyDescent="0.25">
      <c r="A2854" s="21">
        <v>2852</v>
      </c>
      <c r="B2854" s="37">
        <f>IFERROR(VLOOKUP(A2854,Inventory!$A$5:$B$5011, 2, FALSE),0)</f>
        <v>0</v>
      </c>
      <c r="C2854" s="66">
        <f t="shared" si="183"/>
        <v>0</v>
      </c>
      <c r="D2854" s="67"/>
      <c r="E2854" s="66" t="str">
        <f t="shared" si="184"/>
        <v/>
      </c>
      <c r="F2854" s="67"/>
      <c r="G2854" s="38" t="e">
        <f t="shared" si="185"/>
        <v>#VALUE!</v>
      </c>
      <c r="H2854" s="39"/>
      <c r="I2854" s="21"/>
      <c r="J2854" s="21"/>
      <c r="L2854">
        <f>IF(SUM($B$3:B2853) + B2854 &gt; $J$25, IF(SUM($B$3:B2853) &lt; $J$25, $J$25 - SUM($B$3:B2853), 0), B2854)</f>
        <v>0</v>
      </c>
      <c r="M2854">
        <f t="shared" si="182"/>
        <v>0</v>
      </c>
    </row>
    <row r="2855" spans="1:13" x14ac:dyDescent="0.25">
      <c r="A2855" s="21">
        <v>2853</v>
      </c>
      <c r="B2855" s="37">
        <f>IFERROR(VLOOKUP(A2855,Inventory!$A$5:$B$5011, 2, FALSE),0)</f>
        <v>0</v>
      </c>
      <c r="C2855" s="66">
        <f t="shared" si="183"/>
        <v>0</v>
      </c>
      <c r="D2855" s="67"/>
      <c r="E2855" s="66" t="str">
        <f t="shared" si="184"/>
        <v/>
      </c>
      <c r="F2855" s="67"/>
      <c r="G2855" s="38" t="e">
        <f t="shared" si="185"/>
        <v>#VALUE!</v>
      </c>
      <c r="H2855" s="39"/>
      <c r="I2855" s="21"/>
      <c r="J2855" s="21"/>
      <c r="L2855">
        <f>IF(SUM($B$3:B2854) + B2855 &gt; $J$25, IF(SUM($B$3:B2854) &lt; $J$25, $J$25 - SUM($B$3:B2854), 0), B2855)</f>
        <v>0</v>
      </c>
      <c r="M2855">
        <f t="shared" si="182"/>
        <v>0</v>
      </c>
    </row>
    <row r="2856" spans="1:13" x14ac:dyDescent="0.25">
      <c r="A2856" s="21">
        <v>2854</v>
      </c>
      <c r="B2856" s="37">
        <f>IFERROR(VLOOKUP(A2856,Inventory!$A$5:$B$5011, 2, FALSE),0)</f>
        <v>0</v>
      </c>
      <c r="C2856" s="66">
        <f t="shared" si="183"/>
        <v>0</v>
      </c>
      <c r="D2856" s="67"/>
      <c r="E2856" s="66" t="str">
        <f t="shared" si="184"/>
        <v/>
      </c>
      <c r="F2856" s="67"/>
      <c r="G2856" s="38" t="e">
        <f t="shared" si="185"/>
        <v>#VALUE!</v>
      </c>
      <c r="H2856" s="39"/>
      <c r="I2856" s="21"/>
      <c r="J2856" s="21"/>
      <c r="L2856">
        <f>IF(SUM($B$3:B2855) + B2856 &gt; $J$25, IF(SUM($B$3:B2855) &lt; $J$25, $J$25 - SUM($B$3:B2855), 0), B2856)</f>
        <v>0</v>
      </c>
      <c r="M2856">
        <f t="shared" si="182"/>
        <v>0</v>
      </c>
    </row>
    <row r="2857" spans="1:13" x14ac:dyDescent="0.25">
      <c r="A2857" s="21">
        <v>2855</v>
      </c>
      <c r="B2857" s="37">
        <f>IFERROR(VLOOKUP(A2857,Inventory!$A$5:$B$5011, 2, FALSE),0)</f>
        <v>0</v>
      </c>
      <c r="C2857" s="66">
        <f t="shared" si="183"/>
        <v>0</v>
      </c>
      <c r="D2857" s="67"/>
      <c r="E2857" s="66" t="str">
        <f t="shared" si="184"/>
        <v/>
      </c>
      <c r="F2857" s="67"/>
      <c r="G2857" s="38" t="e">
        <f t="shared" si="185"/>
        <v>#VALUE!</v>
      </c>
      <c r="H2857" s="39"/>
      <c r="I2857" s="21"/>
      <c r="J2857" s="21"/>
      <c r="L2857">
        <f>IF(SUM($B$3:B2856) + B2857 &gt; $J$25, IF(SUM($B$3:B2856) &lt; $J$25, $J$25 - SUM($B$3:B2856), 0), B2857)</f>
        <v>0</v>
      </c>
      <c r="M2857">
        <f t="shared" si="182"/>
        <v>0</v>
      </c>
    </row>
    <row r="2858" spans="1:13" x14ac:dyDescent="0.25">
      <c r="A2858" s="21">
        <v>2856</v>
      </c>
      <c r="B2858" s="37">
        <f>IFERROR(VLOOKUP(A2858,Inventory!$A$5:$B$5011, 2, FALSE),0)</f>
        <v>0</v>
      </c>
      <c r="C2858" s="66">
        <f t="shared" si="183"/>
        <v>0</v>
      </c>
      <c r="D2858" s="67"/>
      <c r="E2858" s="66" t="str">
        <f t="shared" si="184"/>
        <v/>
      </c>
      <c r="F2858" s="67"/>
      <c r="G2858" s="38" t="e">
        <f t="shared" si="185"/>
        <v>#VALUE!</v>
      </c>
      <c r="H2858" s="39"/>
      <c r="I2858" s="21"/>
      <c r="J2858" s="21"/>
      <c r="L2858">
        <f>IF(SUM($B$3:B2857) + B2858 &gt; $J$25, IF(SUM($B$3:B2857) &lt; $J$25, $J$25 - SUM($B$3:B2857), 0), B2858)</f>
        <v>0</v>
      </c>
      <c r="M2858">
        <f t="shared" si="182"/>
        <v>0</v>
      </c>
    </row>
    <row r="2859" spans="1:13" x14ac:dyDescent="0.25">
      <c r="A2859" s="21">
        <v>2857</v>
      </c>
      <c r="B2859" s="37">
        <f>IFERROR(VLOOKUP(A2859,Inventory!$A$5:$B$5011, 2, FALSE),0)</f>
        <v>0</v>
      </c>
      <c r="C2859" s="66">
        <f t="shared" si="183"/>
        <v>0</v>
      </c>
      <c r="D2859" s="67"/>
      <c r="E2859" s="66" t="str">
        <f t="shared" si="184"/>
        <v/>
      </c>
      <c r="F2859" s="67"/>
      <c r="G2859" s="38" t="e">
        <f t="shared" si="185"/>
        <v>#VALUE!</v>
      </c>
      <c r="H2859" s="39"/>
      <c r="I2859" s="21"/>
      <c r="J2859" s="21"/>
      <c r="L2859">
        <f>IF(SUM($B$3:B2858) + B2859 &gt; $J$25, IF(SUM($B$3:B2858) &lt; $J$25, $J$25 - SUM($B$3:B2858), 0), B2859)</f>
        <v>0</v>
      </c>
      <c r="M2859">
        <f t="shared" si="182"/>
        <v>0</v>
      </c>
    </row>
    <row r="2860" spans="1:13" x14ac:dyDescent="0.25">
      <c r="A2860" s="21">
        <v>2858</v>
      </c>
      <c r="B2860" s="37">
        <f>IFERROR(VLOOKUP(A2860,Inventory!$A$5:$B$5011, 2, FALSE),0)</f>
        <v>0</v>
      </c>
      <c r="C2860" s="66">
        <f t="shared" si="183"/>
        <v>0</v>
      </c>
      <c r="D2860" s="67"/>
      <c r="E2860" s="66" t="str">
        <f t="shared" si="184"/>
        <v/>
      </c>
      <c r="F2860" s="67"/>
      <c r="G2860" s="38" t="e">
        <f t="shared" si="185"/>
        <v>#VALUE!</v>
      </c>
      <c r="H2860" s="39"/>
      <c r="I2860" s="21"/>
      <c r="J2860" s="21"/>
      <c r="L2860">
        <f>IF(SUM($B$3:B2859) + B2860 &gt; $J$25, IF(SUM($B$3:B2859) &lt; $J$25, $J$25 - SUM($B$3:B2859), 0), B2860)</f>
        <v>0</v>
      </c>
      <c r="M2860">
        <f t="shared" si="182"/>
        <v>0</v>
      </c>
    </row>
    <row r="2861" spans="1:13" x14ac:dyDescent="0.25">
      <c r="A2861" s="21">
        <v>2859</v>
      </c>
      <c r="B2861" s="37">
        <f>IFERROR(VLOOKUP(A2861,Inventory!$A$5:$B$5011, 2, FALSE),0)</f>
        <v>0</v>
      </c>
      <c r="C2861" s="66">
        <f t="shared" si="183"/>
        <v>0</v>
      </c>
      <c r="D2861" s="67"/>
      <c r="E2861" s="66" t="str">
        <f t="shared" si="184"/>
        <v/>
      </c>
      <c r="F2861" s="67"/>
      <c r="G2861" s="38" t="e">
        <f t="shared" si="185"/>
        <v>#VALUE!</v>
      </c>
      <c r="H2861" s="39"/>
      <c r="I2861" s="21"/>
      <c r="J2861" s="21"/>
      <c r="L2861">
        <f>IF(SUM($B$3:B2860) + B2861 &gt; $J$25, IF(SUM($B$3:B2860) &lt; $J$25, $J$25 - SUM($B$3:B2860), 0), B2861)</f>
        <v>0</v>
      </c>
      <c r="M2861">
        <f t="shared" si="182"/>
        <v>0</v>
      </c>
    </row>
    <row r="2862" spans="1:13" x14ac:dyDescent="0.25">
      <c r="A2862" s="21">
        <v>2860</v>
      </c>
      <c r="B2862" s="37">
        <f>IFERROR(VLOOKUP(A2862,Inventory!$A$5:$B$5011, 2, FALSE),0)</f>
        <v>0</v>
      </c>
      <c r="C2862" s="66">
        <f t="shared" si="183"/>
        <v>0</v>
      </c>
      <c r="D2862" s="67"/>
      <c r="E2862" s="66" t="str">
        <f t="shared" si="184"/>
        <v/>
      </c>
      <c r="F2862" s="67"/>
      <c r="G2862" s="38" t="e">
        <f t="shared" si="185"/>
        <v>#VALUE!</v>
      </c>
      <c r="H2862" s="39"/>
      <c r="I2862" s="21"/>
      <c r="J2862" s="21"/>
      <c r="L2862">
        <f>IF(SUM($B$3:B2861) + B2862 &gt; $J$25, IF(SUM($B$3:B2861) &lt; $J$25, $J$25 - SUM($B$3:B2861), 0), B2862)</f>
        <v>0</v>
      </c>
      <c r="M2862">
        <f t="shared" si="182"/>
        <v>0</v>
      </c>
    </row>
    <row r="2863" spans="1:13" x14ac:dyDescent="0.25">
      <c r="A2863" s="21">
        <v>2861</v>
      </c>
      <c r="B2863" s="37">
        <f>IFERROR(VLOOKUP(A2863,Inventory!$A$5:$B$5011, 2, FALSE),0)</f>
        <v>0</v>
      </c>
      <c r="C2863" s="66">
        <f t="shared" si="183"/>
        <v>0</v>
      </c>
      <c r="D2863" s="67"/>
      <c r="E2863" s="66" t="str">
        <f t="shared" si="184"/>
        <v/>
      </c>
      <c r="F2863" s="67"/>
      <c r="G2863" s="38" t="e">
        <f t="shared" si="185"/>
        <v>#VALUE!</v>
      </c>
      <c r="H2863" s="39"/>
      <c r="I2863" s="21"/>
      <c r="J2863" s="21"/>
      <c r="L2863">
        <f>IF(SUM($B$3:B2862) + B2863 &gt; $J$25, IF(SUM($B$3:B2862) &lt; $J$25, $J$25 - SUM($B$3:B2862), 0), B2863)</f>
        <v>0</v>
      </c>
      <c r="M2863">
        <f t="shared" si="182"/>
        <v>0</v>
      </c>
    </row>
    <row r="2864" spans="1:13" x14ac:dyDescent="0.25">
      <c r="A2864" s="21">
        <v>2862</v>
      </c>
      <c r="B2864" s="37">
        <f>IFERROR(VLOOKUP(A2864,Inventory!$A$5:$B$5011, 2, FALSE),0)</f>
        <v>0</v>
      </c>
      <c r="C2864" s="66">
        <f t="shared" si="183"/>
        <v>0</v>
      </c>
      <c r="D2864" s="67"/>
      <c r="E2864" s="66" t="str">
        <f t="shared" si="184"/>
        <v/>
      </c>
      <c r="F2864" s="67"/>
      <c r="G2864" s="38" t="e">
        <f t="shared" si="185"/>
        <v>#VALUE!</v>
      </c>
      <c r="H2864" s="39"/>
      <c r="I2864" s="21"/>
      <c r="J2864" s="21"/>
      <c r="L2864">
        <f>IF(SUM($B$3:B2863) + B2864 &gt; $J$25, IF(SUM($B$3:B2863) &lt; $J$25, $J$25 - SUM($B$3:B2863), 0), B2864)</f>
        <v>0</v>
      </c>
      <c r="M2864">
        <f t="shared" si="182"/>
        <v>0</v>
      </c>
    </row>
    <row r="2865" spans="1:13" x14ac:dyDescent="0.25">
      <c r="A2865" s="21">
        <v>2863</v>
      </c>
      <c r="B2865" s="37">
        <f>IFERROR(VLOOKUP(A2865,Inventory!$A$5:$B$5011, 2, FALSE),0)</f>
        <v>0</v>
      </c>
      <c r="C2865" s="66">
        <f t="shared" si="183"/>
        <v>0</v>
      </c>
      <c r="D2865" s="67"/>
      <c r="E2865" s="66" t="str">
        <f t="shared" si="184"/>
        <v/>
      </c>
      <c r="F2865" s="67"/>
      <c r="G2865" s="38" t="e">
        <f t="shared" si="185"/>
        <v>#VALUE!</v>
      </c>
      <c r="H2865" s="39"/>
      <c r="I2865" s="21"/>
      <c r="J2865" s="21"/>
      <c r="L2865">
        <f>IF(SUM($B$3:B2864) + B2865 &gt; $J$25, IF(SUM($B$3:B2864) &lt; $J$25, $J$25 - SUM($B$3:B2864), 0), B2865)</f>
        <v>0</v>
      </c>
      <c r="M2865">
        <f t="shared" si="182"/>
        <v>0</v>
      </c>
    </row>
    <row r="2866" spans="1:13" x14ac:dyDescent="0.25">
      <c r="A2866" s="21">
        <v>2864</v>
      </c>
      <c r="B2866" s="37">
        <f>IFERROR(VLOOKUP(A2866,Inventory!$A$5:$B$5011, 2, FALSE),0)</f>
        <v>0</v>
      </c>
      <c r="C2866" s="66">
        <f t="shared" si="183"/>
        <v>0</v>
      </c>
      <c r="D2866" s="67"/>
      <c r="E2866" s="66" t="str">
        <f t="shared" si="184"/>
        <v/>
      </c>
      <c r="F2866" s="67"/>
      <c r="G2866" s="38" t="e">
        <f t="shared" si="185"/>
        <v>#VALUE!</v>
      </c>
      <c r="H2866" s="39"/>
      <c r="I2866" s="21"/>
      <c r="J2866" s="21"/>
      <c r="L2866">
        <f>IF(SUM($B$3:B2865) + B2866 &gt; $J$25, IF(SUM($B$3:B2865) &lt; $J$25, $J$25 - SUM($B$3:B2865), 0), B2866)</f>
        <v>0</v>
      </c>
      <c r="M2866">
        <f t="shared" si="182"/>
        <v>0</v>
      </c>
    </row>
    <row r="2867" spans="1:13" x14ac:dyDescent="0.25">
      <c r="A2867" s="21">
        <v>2865</v>
      </c>
      <c r="B2867" s="37">
        <f>IFERROR(VLOOKUP(A2867,Inventory!$A$5:$B$5011, 2, FALSE),0)</f>
        <v>0</v>
      </c>
      <c r="C2867" s="66">
        <f t="shared" si="183"/>
        <v>0</v>
      </c>
      <c r="D2867" s="67"/>
      <c r="E2867" s="66" t="str">
        <f t="shared" si="184"/>
        <v/>
      </c>
      <c r="F2867" s="67"/>
      <c r="G2867" s="38" t="e">
        <f t="shared" si="185"/>
        <v>#VALUE!</v>
      </c>
      <c r="H2867" s="39"/>
      <c r="I2867" s="21"/>
      <c r="J2867" s="21"/>
      <c r="L2867">
        <f>IF(SUM($B$3:B2866) + B2867 &gt; $J$25, IF(SUM($B$3:B2866) &lt; $J$25, $J$25 - SUM($B$3:B2866), 0), B2867)</f>
        <v>0</v>
      </c>
      <c r="M2867">
        <f t="shared" si="182"/>
        <v>0</v>
      </c>
    </row>
    <row r="2868" spans="1:13" x14ac:dyDescent="0.25">
      <c r="A2868" s="21">
        <v>2866</v>
      </c>
      <c r="B2868" s="37">
        <f>IFERROR(VLOOKUP(A2868,Inventory!$A$5:$B$5011, 2, FALSE),0)</f>
        <v>0</v>
      </c>
      <c r="C2868" s="66">
        <f t="shared" si="183"/>
        <v>0</v>
      </c>
      <c r="D2868" s="67"/>
      <c r="E2868" s="66" t="str">
        <f t="shared" si="184"/>
        <v/>
      </c>
      <c r="F2868" s="67"/>
      <c r="G2868" s="38" t="e">
        <f t="shared" si="185"/>
        <v>#VALUE!</v>
      </c>
      <c r="H2868" s="39"/>
      <c r="I2868" s="21"/>
      <c r="J2868" s="21"/>
      <c r="L2868">
        <f>IF(SUM($B$3:B2867) + B2868 &gt; $J$25, IF(SUM($B$3:B2867) &lt; $J$25, $J$25 - SUM($B$3:B2867), 0), B2868)</f>
        <v>0</v>
      </c>
      <c r="M2868">
        <f t="shared" si="182"/>
        <v>0</v>
      </c>
    </row>
    <row r="2869" spans="1:13" x14ac:dyDescent="0.25">
      <c r="A2869" s="21">
        <v>2867</v>
      </c>
      <c r="B2869" s="37">
        <f>IFERROR(VLOOKUP(A2869,Inventory!$A$5:$B$5011, 2, FALSE),0)</f>
        <v>0</v>
      </c>
      <c r="C2869" s="66">
        <f t="shared" si="183"/>
        <v>0</v>
      </c>
      <c r="D2869" s="67"/>
      <c r="E2869" s="66" t="str">
        <f t="shared" si="184"/>
        <v/>
      </c>
      <c r="F2869" s="67"/>
      <c r="G2869" s="38" t="e">
        <f t="shared" si="185"/>
        <v>#VALUE!</v>
      </c>
      <c r="H2869" s="39"/>
      <c r="I2869" s="21"/>
      <c r="J2869" s="21"/>
      <c r="L2869">
        <f>IF(SUM($B$3:B2868) + B2869 &gt; $J$25, IF(SUM($B$3:B2868) &lt; $J$25, $J$25 - SUM($B$3:B2868), 0), B2869)</f>
        <v>0</v>
      </c>
      <c r="M2869">
        <f t="shared" si="182"/>
        <v>0</v>
      </c>
    </row>
    <row r="2870" spans="1:13" x14ac:dyDescent="0.25">
      <c r="A2870" s="21">
        <v>2868</v>
      </c>
      <c r="B2870" s="37">
        <f>IFERROR(VLOOKUP(A2870,Inventory!$A$5:$B$5011, 2, FALSE),0)</f>
        <v>0</v>
      </c>
      <c r="C2870" s="66">
        <f t="shared" si="183"/>
        <v>0</v>
      </c>
      <c r="D2870" s="67"/>
      <c r="E2870" s="66" t="str">
        <f t="shared" si="184"/>
        <v/>
      </c>
      <c r="F2870" s="67"/>
      <c r="G2870" s="38" t="e">
        <f t="shared" si="185"/>
        <v>#VALUE!</v>
      </c>
      <c r="H2870" s="39"/>
      <c r="I2870" s="21"/>
      <c r="J2870" s="21"/>
      <c r="L2870">
        <f>IF(SUM($B$3:B2869) + B2870 &gt; $J$25, IF(SUM($B$3:B2869) &lt; $J$25, $J$25 - SUM($B$3:B2869), 0), B2870)</f>
        <v>0</v>
      </c>
      <c r="M2870">
        <f t="shared" si="182"/>
        <v>0</v>
      </c>
    </row>
    <row r="2871" spans="1:13" x14ac:dyDescent="0.25">
      <c r="A2871" s="21">
        <v>2869</v>
      </c>
      <c r="B2871" s="37">
        <f>IFERROR(VLOOKUP(A2871,Inventory!$A$5:$B$5011, 2, FALSE),0)</f>
        <v>0</v>
      </c>
      <c r="C2871" s="66">
        <f t="shared" si="183"/>
        <v>0</v>
      </c>
      <c r="D2871" s="67"/>
      <c r="E2871" s="66" t="str">
        <f t="shared" si="184"/>
        <v/>
      </c>
      <c r="F2871" s="67"/>
      <c r="G2871" s="38" t="e">
        <f t="shared" si="185"/>
        <v>#VALUE!</v>
      </c>
      <c r="H2871" s="39"/>
      <c r="I2871" s="21"/>
      <c r="J2871" s="21"/>
      <c r="L2871">
        <f>IF(SUM($B$3:B2870) + B2871 &gt; $J$25, IF(SUM($B$3:B2870) &lt; $J$25, $J$25 - SUM($B$3:B2870), 0), B2871)</f>
        <v>0</v>
      </c>
      <c r="M2871">
        <f t="shared" si="182"/>
        <v>0</v>
      </c>
    </row>
    <row r="2872" spans="1:13" x14ac:dyDescent="0.25">
      <c r="A2872" s="21">
        <v>2870</v>
      </c>
      <c r="B2872" s="37">
        <f>IFERROR(VLOOKUP(A2872,Inventory!$A$5:$B$5011, 2, FALSE),0)</f>
        <v>0</v>
      </c>
      <c r="C2872" s="66">
        <f t="shared" si="183"/>
        <v>0</v>
      </c>
      <c r="D2872" s="67"/>
      <c r="E2872" s="66" t="str">
        <f t="shared" si="184"/>
        <v/>
      </c>
      <c r="F2872" s="67"/>
      <c r="G2872" s="38" t="e">
        <f t="shared" si="185"/>
        <v>#VALUE!</v>
      </c>
      <c r="H2872" s="39"/>
      <c r="I2872" s="21"/>
      <c r="J2872" s="21"/>
      <c r="L2872">
        <f>IF(SUM($B$3:B2871) + B2872 &gt; $J$25, IF(SUM($B$3:B2871) &lt; $J$25, $J$25 - SUM($B$3:B2871), 0), B2872)</f>
        <v>0</v>
      </c>
      <c r="M2872">
        <f t="shared" si="182"/>
        <v>0</v>
      </c>
    </row>
    <row r="2873" spans="1:13" x14ac:dyDescent="0.25">
      <c r="A2873" s="21">
        <v>2871</v>
      </c>
      <c r="B2873" s="37">
        <f>IFERROR(VLOOKUP(A2873,Inventory!$A$5:$B$5011, 2, FALSE),0)</f>
        <v>0</v>
      </c>
      <c r="C2873" s="66">
        <f t="shared" si="183"/>
        <v>0</v>
      </c>
      <c r="D2873" s="67"/>
      <c r="E2873" s="66" t="str">
        <f t="shared" si="184"/>
        <v/>
      </c>
      <c r="F2873" s="67"/>
      <c r="G2873" s="38" t="e">
        <f t="shared" si="185"/>
        <v>#VALUE!</v>
      </c>
      <c r="H2873" s="39"/>
      <c r="I2873" s="21"/>
      <c r="J2873" s="21"/>
      <c r="L2873">
        <f>IF(SUM($B$3:B2872) + B2873 &gt; $J$25, IF(SUM($B$3:B2872) &lt; $J$25, $J$25 - SUM($B$3:B2872), 0), B2873)</f>
        <v>0</v>
      </c>
      <c r="M2873">
        <f t="shared" si="182"/>
        <v>0</v>
      </c>
    </row>
    <row r="2874" spans="1:13" x14ac:dyDescent="0.25">
      <c r="A2874" s="21">
        <v>2872</v>
      </c>
      <c r="B2874" s="37">
        <f>IFERROR(VLOOKUP(A2874,Inventory!$A$5:$B$5011, 2, FALSE),0)</f>
        <v>0</v>
      </c>
      <c r="C2874" s="66">
        <f t="shared" si="183"/>
        <v>0</v>
      </c>
      <c r="D2874" s="67"/>
      <c r="E2874" s="66" t="str">
        <f t="shared" si="184"/>
        <v/>
      </c>
      <c r="F2874" s="67"/>
      <c r="G2874" s="38" t="e">
        <f t="shared" si="185"/>
        <v>#VALUE!</v>
      </c>
      <c r="H2874" s="39"/>
      <c r="I2874" s="21"/>
      <c r="J2874" s="21"/>
      <c r="L2874">
        <f>IF(SUM($B$3:B2873) + B2874 &gt; $J$25, IF(SUM($B$3:B2873) &lt; $J$25, $J$25 - SUM($B$3:B2873), 0), B2874)</f>
        <v>0</v>
      </c>
      <c r="M2874">
        <f t="shared" si="182"/>
        <v>0</v>
      </c>
    </row>
    <row r="2875" spans="1:13" x14ac:dyDescent="0.25">
      <c r="A2875" s="21">
        <v>2873</v>
      </c>
      <c r="B2875" s="37">
        <f>IFERROR(VLOOKUP(A2875,Inventory!$A$5:$B$5011, 2, FALSE),0)</f>
        <v>0</v>
      </c>
      <c r="C2875" s="66">
        <f t="shared" si="183"/>
        <v>0</v>
      </c>
      <c r="D2875" s="67"/>
      <c r="E2875" s="66" t="str">
        <f t="shared" si="184"/>
        <v/>
      </c>
      <c r="F2875" s="67"/>
      <c r="G2875" s="38" t="e">
        <f t="shared" si="185"/>
        <v>#VALUE!</v>
      </c>
      <c r="H2875" s="39"/>
      <c r="I2875" s="21"/>
      <c r="J2875" s="21"/>
      <c r="L2875">
        <f>IF(SUM($B$3:B2874) + B2875 &gt; $J$25, IF(SUM($B$3:B2874) &lt; $J$25, $J$25 - SUM($B$3:B2874), 0), B2875)</f>
        <v>0</v>
      </c>
      <c r="M2875">
        <f t="shared" si="182"/>
        <v>0</v>
      </c>
    </row>
    <row r="2876" spans="1:13" x14ac:dyDescent="0.25">
      <c r="A2876" s="21">
        <v>2874</v>
      </c>
      <c r="B2876" s="37">
        <f>IFERROR(VLOOKUP(A2876,Inventory!$A$5:$B$5011, 2, FALSE),0)</f>
        <v>0</v>
      </c>
      <c r="C2876" s="66">
        <f t="shared" si="183"/>
        <v>0</v>
      </c>
      <c r="D2876" s="67"/>
      <c r="E2876" s="66" t="str">
        <f t="shared" si="184"/>
        <v/>
      </c>
      <c r="F2876" s="67"/>
      <c r="G2876" s="38" t="e">
        <f t="shared" si="185"/>
        <v>#VALUE!</v>
      </c>
      <c r="H2876" s="39"/>
      <c r="I2876" s="21"/>
      <c r="J2876" s="21"/>
      <c r="L2876">
        <f>IF(SUM($B$3:B2875) + B2876 &gt; $J$25, IF(SUM($B$3:B2875) &lt; $J$25, $J$25 - SUM($B$3:B2875), 0), B2876)</f>
        <v>0</v>
      </c>
      <c r="M2876">
        <f t="shared" si="182"/>
        <v>0</v>
      </c>
    </row>
    <row r="2877" spans="1:13" x14ac:dyDescent="0.25">
      <c r="A2877" s="21">
        <v>2875</v>
      </c>
      <c r="B2877" s="37">
        <f>IFERROR(VLOOKUP(A2877,Inventory!$A$5:$B$5011, 2, FALSE),0)</f>
        <v>0</v>
      </c>
      <c r="C2877" s="66">
        <f t="shared" si="183"/>
        <v>0</v>
      </c>
      <c r="D2877" s="67"/>
      <c r="E2877" s="66" t="str">
        <f t="shared" si="184"/>
        <v/>
      </c>
      <c r="F2877" s="67"/>
      <c r="G2877" s="38" t="e">
        <f t="shared" si="185"/>
        <v>#VALUE!</v>
      </c>
      <c r="H2877" s="39"/>
      <c r="I2877" s="21"/>
      <c r="J2877" s="21"/>
      <c r="L2877">
        <f>IF(SUM($B$3:B2876) + B2877 &gt; $J$25, IF(SUM($B$3:B2876) &lt; $J$25, $J$25 - SUM($B$3:B2876), 0), B2877)</f>
        <v>0</v>
      </c>
      <c r="M2877">
        <f t="shared" si="182"/>
        <v>0</v>
      </c>
    </row>
    <row r="2878" spans="1:13" x14ac:dyDescent="0.25">
      <c r="A2878" s="21">
        <v>2876</v>
      </c>
      <c r="B2878" s="37">
        <f>IFERROR(VLOOKUP(A2878,Inventory!$A$5:$B$5011, 2, FALSE),0)</f>
        <v>0</v>
      </c>
      <c r="C2878" s="66">
        <f t="shared" si="183"/>
        <v>0</v>
      </c>
      <c r="D2878" s="67"/>
      <c r="E2878" s="66" t="str">
        <f t="shared" si="184"/>
        <v/>
      </c>
      <c r="F2878" s="67"/>
      <c r="G2878" s="38" t="e">
        <f t="shared" si="185"/>
        <v>#VALUE!</v>
      </c>
      <c r="H2878" s="39"/>
      <c r="I2878" s="21"/>
      <c r="J2878" s="21"/>
      <c r="L2878">
        <f>IF(SUM($B$3:B2877) + B2878 &gt; $J$25, IF(SUM($B$3:B2877) &lt; $J$25, $J$25 - SUM($B$3:B2877), 0), B2878)</f>
        <v>0</v>
      </c>
      <c r="M2878">
        <f t="shared" si="182"/>
        <v>0</v>
      </c>
    </row>
    <row r="2879" spans="1:13" x14ac:dyDescent="0.25">
      <c r="A2879" s="21">
        <v>2877</v>
      </c>
      <c r="B2879" s="37">
        <f>IFERROR(VLOOKUP(A2879,Inventory!$A$5:$B$5011, 2, FALSE),0)</f>
        <v>0</v>
      </c>
      <c r="C2879" s="66">
        <f t="shared" si="183"/>
        <v>0</v>
      </c>
      <c r="D2879" s="67"/>
      <c r="E2879" s="66" t="str">
        <f t="shared" si="184"/>
        <v/>
      </c>
      <c r="F2879" s="67"/>
      <c r="G2879" s="38" t="e">
        <f t="shared" si="185"/>
        <v>#VALUE!</v>
      </c>
      <c r="H2879" s="39"/>
      <c r="I2879" s="21"/>
      <c r="J2879" s="21"/>
      <c r="L2879">
        <f>IF(SUM($B$3:B2878) + B2879 &gt; $J$25, IF(SUM($B$3:B2878) &lt; $J$25, $J$25 - SUM($B$3:B2878), 0), B2879)</f>
        <v>0</v>
      </c>
      <c r="M2879">
        <f t="shared" si="182"/>
        <v>0</v>
      </c>
    </row>
    <row r="2880" spans="1:13" x14ac:dyDescent="0.25">
      <c r="A2880" s="21">
        <v>2878</v>
      </c>
      <c r="B2880" s="37">
        <f>IFERROR(VLOOKUP(A2880,Inventory!$A$5:$B$5011, 2, FALSE),0)</f>
        <v>0</v>
      </c>
      <c r="C2880" s="66">
        <f t="shared" si="183"/>
        <v>0</v>
      </c>
      <c r="D2880" s="67"/>
      <c r="E2880" s="66" t="str">
        <f t="shared" si="184"/>
        <v/>
      </c>
      <c r="F2880" s="67"/>
      <c r="G2880" s="38" t="e">
        <f t="shared" si="185"/>
        <v>#VALUE!</v>
      </c>
      <c r="H2880" s="39"/>
      <c r="I2880" s="21"/>
      <c r="J2880" s="21"/>
      <c r="L2880">
        <f>IF(SUM($B$3:B2879) + B2880 &gt; $J$25, IF(SUM($B$3:B2879) &lt; $J$25, $J$25 - SUM($B$3:B2879), 0), B2880)</f>
        <v>0</v>
      </c>
      <c r="M2880">
        <f t="shared" si="182"/>
        <v>0</v>
      </c>
    </row>
    <row r="2881" spans="1:13" x14ac:dyDescent="0.25">
      <c r="A2881" s="21">
        <v>2879</v>
      </c>
      <c r="B2881" s="37">
        <f>IFERROR(VLOOKUP(A2881,Inventory!$A$5:$B$5011, 2, FALSE),0)</f>
        <v>0</v>
      </c>
      <c r="C2881" s="66">
        <f t="shared" si="183"/>
        <v>0</v>
      </c>
      <c r="D2881" s="67"/>
      <c r="E2881" s="66" t="str">
        <f t="shared" si="184"/>
        <v/>
      </c>
      <c r="F2881" s="67"/>
      <c r="G2881" s="38" t="e">
        <f t="shared" si="185"/>
        <v>#VALUE!</v>
      </c>
      <c r="H2881" s="39"/>
      <c r="I2881" s="21"/>
      <c r="J2881" s="21"/>
      <c r="L2881">
        <f>IF(SUM($B$3:B2880) + B2881 &gt; $J$25, IF(SUM($B$3:B2880) &lt; $J$25, $J$25 - SUM($B$3:B2880), 0), B2881)</f>
        <v>0</v>
      </c>
      <c r="M2881">
        <f t="shared" si="182"/>
        <v>0</v>
      </c>
    </row>
    <row r="2882" spans="1:13" x14ac:dyDescent="0.25">
      <c r="A2882" s="21">
        <v>2880</v>
      </c>
      <c r="B2882" s="37">
        <f>IFERROR(VLOOKUP(A2882,Inventory!$A$5:$B$5011, 2, FALSE),0)</f>
        <v>0</v>
      </c>
      <c r="C2882" s="66">
        <f t="shared" si="183"/>
        <v>0</v>
      </c>
      <c r="D2882" s="67"/>
      <c r="E2882" s="66" t="str">
        <f t="shared" si="184"/>
        <v/>
      </c>
      <c r="F2882" s="67"/>
      <c r="G2882" s="38" t="e">
        <f t="shared" si="185"/>
        <v>#VALUE!</v>
      </c>
      <c r="H2882" s="39"/>
      <c r="I2882" s="21"/>
      <c r="J2882" s="21"/>
      <c r="L2882">
        <f>IF(SUM($B$3:B2881) + B2882 &gt; $J$25, IF(SUM($B$3:B2881) &lt; $J$25, $J$25 - SUM($B$3:B2881), 0), B2882)</f>
        <v>0</v>
      </c>
      <c r="M2882">
        <f t="shared" si="182"/>
        <v>0</v>
      </c>
    </row>
    <row r="2883" spans="1:13" x14ac:dyDescent="0.25">
      <c r="A2883" s="21">
        <v>2881</v>
      </c>
      <c r="B2883" s="37">
        <f>IFERROR(VLOOKUP(A2883,Inventory!$A$5:$B$5011, 2, FALSE),0)</f>
        <v>0</v>
      </c>
      <c r="C2883" s="66">
        <f t="shared" si="183"/>
        <v>0</v>
      </c>
      <c r="D2883" s="67"/>
      <c r="E2883" s="66" t="str">
        <f t="shared" si="184"/>
        <v/>
      </c>
      <c r="F2883" s="67"/>
      <c r="G2883" s="38" t="e">
        <f t="shared" si="185"/>
        <v>#VALUE!</v>
      </c>
      <c r="H2883" s="39"/>
      <c r="I2883" s="21"/>
      <c r="J2883" s="21"/>
      <c r="L2883">
        <f>IF(SUM($B$3:B2882) + B2883 &gt; $J$25, IF(SUM($B$3:B2882) &lt; $J$25, $J$25 - SUM($B$3:B2882), 0), B2883)</f>
        <v>0</v>
      </c>
      <c r="M2883">
        <f t="shared" si="182"/>
        <v>0</v>
      </c>
    </row>
    <row r="2884" spans="1:13" x14ac:dyDescent="0.25">
      <c r="A2884" s="21">
        <v>2882</v>
      </c>
      <c r="B2884" s="37">
        <f>IFERROR(VLOOKUP(A2884,Inventory!$A$5:$B$5011, 2, FALSE),0)</f>
        <v>0</v>
      </c>
      <c r="C2884" s="66">
        <f t="shared" si="183"/>
        <v>0</v>
      </c>
      <c r="D2884" s="67"/>
      <c r="E2884" s="66" t="str">
        <f t="shared" si="184"/>
        <v/>
      </c>
      <c r="F2884" s="67"/>
      <c r="G2884" s="38" t="e">
        <f t="shared" si="185"/>
        <v>#VALUE!</v>
      </c>
      <c r="H2884" s="39"/>
      <c r="I2884" s="21"/>
      <c r="J2884" s="21"/>
      <c r="L2884">
        <f>IF(SUM($B$3:B2883) + B2884 &gt; $J$25, IF(SUM($B$3:B2883) &lt; $J$25, $J$25 - SUM($B$3:B2883), 0), B2884)</f>
        <v>0</v>
      </c>
      <c r="M2884">
        <f t="shared" si="182"/>
        <v>0</v>
      </c>
    </row>
    <row r="2885" spans="1:13" x14ac:dyDescent="0.25">
      <c r="A2885" s="21">
        <v>2883</v>
      </c>
      <c r="B2885" s="37">
        <f>IFERROR(VLOOKUP(A2885,Inventory!$A$5:$B$5011, 2, FALSE),0)</f>
        <v>0</v>
      </c>
      <c r="C2885" s="66">
        <f t="shared" si="183"/>
        <v>0</v>
      </c>
      <c r="D2885" s="67"/>
      <c r="E2885" s="66" t="str">
        <f t="shared" si="184"/>
        <v/>
      </c>
      <c r="F2885" s="67"/>
      <c r="G2885" s="38" t="e">
        <f t="shared" si="185"/>
        <v>#VALUE!</v>
      </c>
      <c r="H2885" s="39"/>
      <c r="I2885" s="21"/>
      <c r="J2885" s="21"/>
      <c r="L2885">
        <f>IF(SUM($B$3:B2884) + B2885 &gt; $J$25, IF(SUM($B$3:B2884) &lt; $J$25, $J$25 - SUM($B$3:B2884), 0), B2885)</f>
        <v>0</v>
      </c>
      <c r="M2885">
        <f t="shared" ref="M2885:M2948" si="186">IF(L2884&gt;=$J$25,L2885,(L2885+L2884))</f>
        <v>0</v>
      </c>
    </row>
    <row r="2886" spans="1:13" x14ac:dyDescent="0.25">
      <c r="A2886" s="21">
        <v>2884</v>
      </c>
      <c r="B2886" s="37">
        <f>IFERROR(VLOOKUP(A2886,Inventory!$A$5:$B$5011, 2, FALSE),0)</f>
        <v>0</v>
      </c>
      <c r="C2886" s="66">
        <f t="shared" si="183"/>
        <v>0</v>
      </c>
      <c r="D2886" s="67"/>
      <c r="E2886" s="66" t="str">
        <f t="shared" si="184"/>
        <v/>
      </c>
      <c r="F2886" s="67"/>
      <c r="G2886" s="38" t="e">
        <f t="shared" si="185"/>
        <v>#VALUE!</v>
      </c>
      <c r="H2886" s="39"/>
      <c r="I2886" s="21"/>
      <c r="J2886" s="21"/>
      <c r="L2886">
        <f>IF(SUM($B$3:B2885) + B2886 &gt; $J$25, IF(SUM($B$3:B2885) &lt; $J$25, $J$25 - SUM($B$3:B2885), 0), B2886)</f>
        <v>0</v>
      </c>
      <c r="M2886">
        <f t="shared" si="186"/>
        <v>0</v>
      </c>
    </row>
    <row r="2887" spans="1:13" x14ac:dyDescent="0.25">
      <c r="A2887" s="21">
        <v>2885</v>
      </c>
      <c r="B2887" s="37">
        <f>IFERROR(VLOOKUP(A2887,Inventory!$A$5:$B$5011, 2, FALSE),0)</f>
        <v>0</v>
      </c>
      <c r="C2887" s="66">
        <f t="shared" si="183"/>
        <v>0</v>
      </c>
      <c r="D2887" s="67"/>
      <c r="E2887" s="66" t="str">
        <f t="shared" si="184"/>
        <v/>
      </c>
      <c r="F2887" s="67"/>
      <c r="G2887" s="38" t="e">
        <f t="shared" si="185"/>
        <v>#VALUE!</v>
      </c>
      <c r="H2887" s="39"/>
      <c r="I2887" s="21"/>
      <c r="J2887" s="21"/>
      <c r="L2887">
        <f>IF(SUM($B$3:B2886) + B2887 &gt; $J$25, IF(SUM($B$3:B2886) &lt; $J$25, $J$25 - SUM($B$3:B2886), 0), B2887)</f>
        <v>0</v>
      </c>
      <c r="M2887">
        <f t="shared" si="186"/>
        <v>0</v>
      </c>
    </row>
    <row r="2888" spans="1:13" x14ac:dyDescent="0.25">
      <c r="A2888" s="21">
        <v>2886</v>
      </c>
      <c r="B2888" s="37">
        <f>IFERROR(VLOOKUP(A2888,Inventory!$A$5:$B$5011, 2, FALSE),0)</f>
        <v>0</v>
      </c>
      <c r="C2888" s="66">
        <f t="shared" si="183"/>
        <v>0</v>
      </c>
      <c r="D2888" s="67"/>
      <c r="E2888" s="66" t="str">
        <f t="shared" si="184"/>
        <v/>
      </c>
      <c r="F2888" s="67"/>
      <c r="G2888" s="38" t="e">
        <f t="shared" si="185"/>
        <v>#VALUE!</v>
      </c>
      <c r="H2888" s="39"/>
      <c r="I2888" s="21"/>
      <c r="J2888" s="21"/>
      <c r="L2888">
        <f>IF(SUM($B$3:B2887) + B2888 &gt; $J$25, IF(SUM($B$3:B2887) &lt; $J$25, $J$25 - SUM($B$3:B2887), 0), B2888)</f>
        <v>0</v>
      </c>
      <c r="M2888">
        <f t="shared" si="186"/>
        <v>0</v>
      </c>
    </row>
    <row r="2889" spans="1:13" x14ac:dyDescent="0.25">
      <c r="A2889" s="21">
        <v>2887</v>
      </c>
      <c r="B2889" s="37">
        <f>IFERROR(VLOOKUP(A2889,Inventory!$A$5:$B$5011, 2, FALSE),0)</f>
        <v>0</v>
      </c>
      <c r="C2889" s="66">
        <f t="shared" si="183"/>
        <v>0</v>
      </c>
      <c r="D2889" s="67"/>
      <c r="E2889" s="66" t="str">
        <f t="shared" si="184"/>
        <v/>
      </c>
      <c r="F2889" s="67"/>
      <c r="G2889" s="38" t="e">
        <f t="shared" si="185"/>
        <v>#VALUE!</v>
      </c>
      <c r="H2889" s="39"/>
      <c r="I2889" s="21"/>
      <c r="J2889" s="21"/>
      <c r="L2889">
        <f>IF(SUM($B$3:B2888) + B2889 &gt; $J$25, IF(SUM($B$3:B2888) &lt; $J$25, $J$25 - SUM($B$3:B2888), 0), B2889)</f>
        <v>0</v>
      </c>
      <c r="M2889">
        <f t="shared" si="186"/>
        <v>0</v>
      </c>
    </row>
    <row r="2890" spans="1:13" x14ac:dyDescent="0.25">
      <c r="A2890" s="21">
        <v>2888</v>
      </c>
      <c r="B2890" s="37">
        <f>IFERROR(VLOOKUP(A2890,Inventory!$A$5:$B$5011, 2, FALSE),0)</f>
        <v>0</v>
      </c>
      <c r="C2890" s="66">
        <f t="shared" si="183"/>
        <v>0</v>
      </c>
      <c r="D2890" s="67"/>
      <c r="E2890" s="66" t="str">
        <f t="shared" si="184"/>
        <v/>
      </c>
      <c r="F2890" s="67"/>
      <c r="G2890" s="38" t="e">
        <f t="shared" si="185"/>
        <v>#VALUE!</v>
      </c>
      <c r="H2890" s="39"/>
      <c r="I2890" s="21"/>
      <c r="J2890" s="21"/>
      <c r="L2890">
        <f>IF(SUM($B$3:B2889) + B2890 &gt; $J$25, IF(SUM($B$3:B2889) &lt; $J$25, $J$25 - SUM($B$3:B2889), 0), B2890)</f>
        <v>0</v>
      </c>
      <c r="M2890">
        <f t="shared" si="186"/>
        <v>0</v>
      </c>
    </row>
    <row r="2891" spans="1:13" x14ac:dyDescent="0.25">
      <c r="A2891" s="21">
        <v>2889</v>
      </c>
      <c r="B2891" s="37">
        <f>IFERROR(VLOOKUP(A2891,Inventory!$A$5:$B$5011, 2, FALSE),0)</f>
        <v>0</v>
      </c>
      <c r="C2891" s="66">
        <f t="shared" si="183"/>
        <v>0</v>
      </c>
      <c r="D2891" s="67"/>
      <c r="E2891" s="66" t="str">
        <f t="shared" si="184"/>
        <v/>
      </c>
      <c r="F2891" s="67"/>
      <c r="G2891" s="38" t="e">
        <f t="shared" si="185"/>
        <v>#VALUE!</v>
      </c>
      <c r="H2891" s="39"/>
      <c r="I2891" s="21"/>
      <c r="J2891" s="21"/>
      <c r="L2891">
        <f>IF(SUM($B$3:B2890) + B2891 &gt; $J$25, IF(SUM($B$3:B2890) &lt; $J$25, $J$25 - SUM($B$3:B2890), 0), B2891)</f>
        <v>0</v>
      </c>
      <c r="M2891">
        <f t="shared" si="186"/>
        <v>0</v>
      </c>
    </row>
    <row r="2892" spans="1:13" x14ac:dyDescent="0.25">
      <c r="A2892" s="21">
        <v>2890</v>
      </c>
      <c r="B2892" s="37">
        <f>IFERROR(VLOOKUP(A2892,Inventory!$A$5:$B$5011, 2, FALSE),0)</f>
        <v>0</v>
      </c>
      <c r="C2892" s="66">
        <f t="shared" si="183"/>
        <v>0</v>
      </c>
      <c r="D2892" s="67"/>
      <c r="E2892" s="66" t="str">
        <f t="shared" si="184"/>
        <v/>
      </c>
      <c r="F2892" s="67"/>
      <c r="G2892" s="38" t="e">
        <f t="shared" si="185"/>
        <v>#VALUE!</v>
      </c>
      <c r="H2892" s="39"/>
      <c r="I2892" s="21"/>
      <c r="J2892" s="21"/>
      <c r="L2892">
        <f>IF(SUM($B$3:B2891) + B2892 &gt; $J$25, IF(SUM($B$3:B2891) &lt; $J$25, $J$25 - SUM($B$3:B2891), 0), B2892)</f>
        <v>0</v>
      </c>
      <c r="M2892">
        <f t="shared" si="186"/>
        <v>0</v>
      </c>
    </row>
    <row r="2893" spans="1:13" x14ac:dyDescent="0.25">
      <c r="A2893" s="21">
        <v>2891</v>
      </c>
      <c r="B2893" s="37">
        <f>IFERROR(VLOOKUP(A2893,Inventory!$A$5:$B$5011, 2, FALSE),0)</f>
        <v>0</v>
      </c>
      <c r="C2893" s="66">
        <f t="shared" si="183"/>
        <v>0</v>
      </c>
      <c r="D2893" s="67"/>
      <c r="E2893" s="66" t="str">
        <f t="shared" si="184"/>
        <v/>
      </c>
      <c r="F2893" s="67"/>
      <c r="G2893" s="38" t="e">
        <f t="shared" si="185"/>
        <v>#VALUE!</v>
      </c>
      <c r="H2893" s="39"/>
      <c r="I2893" s="21"/>
      <c r="J2893" s="21"/>
      <c r="L2893">
        <f>IF(SUM($B$3:B2892) + B2893 &gt; $J$25, IF(SUM($B$3:B2892) &lt; $J$25, $J$25 - SUM($B$3:B2892), 0), B2893)</f>
        <v>0</v>
      </c>
      <c r="M2893">
        <f t="shared" si="186"/>
        <v>0</v>
      </c>
    </row>
    <row r="2894" spans="1:13" x14ac:dyDescent="0.25">
      <c r="A2894" s="21">
        <v>2892</v>
      </c>
      <c r="B2894" s="37">
        <f>IFERROR(VLOOKUP(A2894,Inventory!$A$5:$B$5011, 2, FALSE),0)</f>
        <v>0</v>
      </c>
      <c r="C2894" s="66">
        <f t="shared" si="183"/>
        <v>0</v>
      </c>
      <c r="D2894" s="67"/>
      <c r="E2894" s="66" t="str">
        <f t="shared" si="184"/>
        <v/>
      </c>
      <c r="F2894" s="67"/>
      <c r="G2894" s="38" t="e">
        <f t="shared" si="185"/>
        <v>#VALUE!</v>
      </c>
      <c r="H2894" s="39"/>
      <c r="I2894" s="21"/>
      <c r="J2894" s="21"/>
      <c r="L2894">
        <f>IF(SUM($B$3:B2893) + B2894 &gt; $J$25, IF(SUM($B$3:B2893) &lt; $J$25, $J$25 - SUM($B$3:B2893), 0), B2894)</f>
        <v>0</v>
      </c>
      <c r="M2894">
        <f t="shared" si="186"/>
        <v>0</v>
      </c>
    </row>
    <row r="2895" spans="1:13" x14ac:dyDescent="0.25">
      <c r="A2895" s="21">
        <v>2893</v>
      </c>
      <c r="B2895" s="37">
        <f>IFERROR(VLOOKUP(A2895,Inventory!$A$5:$B$5011, 2, FALSE),0)</f>
        <v>0</v>
      </c>
      <c r="C2895" s="66">
        <f t="shared" si="183"/>
        <v>0</v>
      </c>
      <c r="D2895" s="67"/>
      <c r="E2895" s="66" t="str">
        <f t="shared" si="184"/>
        <v/>
      </c>
      <c r="F2895" s="67"/>
      <c r="G2895" s="38" t="e">
        <f t="shared" si="185"/>
        <v>#VALUE!</v>
      </c>
      <c r="H2895" s="39"/>
      <c r="I2895" s="21"/>
      <c r="J2895" s="21"/>
      <c r="L2895">
        <f>IF(SUM($B$3:B2894) + B2895 &gt; $J$25, IF(SUM($B$3:B2894) &lt; $J$25, $J$25 - SUM($B$3:B2894), 0), B2895)</f>
        <v>0</v>
      </c>
      <c r="M2895">
        <f t="shared" si="186"/>
        <v>0</v>
      </c>
    </row>
    <row r="2896" spans="1:13" x14ac:dyDescent="0.25">
      <c r="A2896" s="21">
        <v>2894</v>
      </c>
      <c r="B2896" s="37">
        <f>IFERROR(VLOOKUP(A2896,Inventory!$A$5:$B$5011, 2, FALSE),0)</f>
        <v>0</v>
      </c>
      <c r="C2896" s="66">
        <f t="shared" si="183"/>
        <v>0</v>
      </c>
      <c r="D2896" s="67"/>
      <c r="E2896" s="66" t="str">
        <f t="shared" si="184"/>
        <v/>
      </c>
      <c r="F2896" s="67"/>
      <c r="G2896" s="38" t="e">
        <f t="shared" si="185"/>
        <v>#VALUE!</v>
      </c>
      <c r="H2896" s="39"/>
      <c r="I2896" s="21"/>
      <c r="J2896" s="21"/>
      <c r="L2896">
        <f>IF(SUM($B$3:B2895) + B2896 &gt; $J$25, IF(SUM($B$3:B2895) &lt; $J$25, $J$25 - SUM($B$3:B2895), 0), B2896)</f>
        <v>0</v>
      </c>
      <c r="M2896">
        <f t="shared" si="186"/>
        <v>0</v>
      </c>
    </row>
    <row r="2897" spans="1:13" x14ac:dyDescent="0.25">
      <c r="A2897" s="21">
        <v>2895</v>
      </c>
      <c r="B2897" s="37">
        <f>IFERROR(VLOOKUP(A2897,Inventory!$A$5:$B$5011, 2, FALSE),0)</f>
        <v>0</v>
      </c>
      <c r="C2897" s="66">
        <f t="shared" si="183"/>
        <v>0</v>
      </c>
      <c r="D2897" s="67"/>
      <c r="E2897" s="66" t="str">
        <f t="shared" si="184"/>
        <v/>
      </c>
      <c r="F2897" s="67"/>
      <c r="G2897" s="38" t="e">
        <f t="shared" si="185"/>
        <v>#VALUE!</v>
      </c>
      <c r="H2897" s="39"/>
      <c r="I2897" s="21"/>
      <c r="J2897" s="21"/>
      <c r="L2897">
        <f>IF(SUM($B$3:B2896) + B2897 &gt; $J$25, IF(SUM($B$3:B2896) &lt; $J$25, $J$25 - SUM($B$3:B2896), 0), B2897)</f>
        <v>0</v>
      </c>
      <c r="M2897">
        <f t="shared" si="186"/>
        <v>0</v>
      </c>
    </row>
    <row r="2898" spans="1:13" x14ac:dyDescent="0.25">
      <c r="A2898" s="21">
        <v>2896</v>
      </c>
      <c r="B2898" s="37">
        <f>IFERROR(VLOOKUP(A2898,Inventory!$A$5:$B$5011, 2, FALSE),0)</f>
        <v>0</v>
      </c>
      <c r="C2898" s="66">
        <f t="shared" si="183"/>
        <v>0</v>
      </c>
      <c r="D2898" s="67"/>
      <c r="E2898" s="66" t="str">
        <f t="shared" si="184"/>
        <v/>
      </c>
      <c r="F2898" s="67"/>
      <c r="G2898" s="38" t="e">
        <f t="shared" si="185"/>
        <v>#VALUE!</v>
      </c>
      <c r="H2898" s="39"/>
      <c r="I2898" s="21"/>
      <c r="J2898" s="21"/>
      <c r="L2898">
        <f>IF(SUM($B$3:B2897) + B2898 &gt; $J$25, IF(SUM($B$3:B2897) &lt; $J$25, $J$25 - SUM($B$3:B2897), 0), B2898)</f>
        <v>0</v>
      </c>
      <c r="M2898">
        <f t="shared" si="186"/>
        <v>0</v>
      </c>
    </row>
    <row r="2899" spans="1:13" x14ac:dyDescent="0.25">
      <c r="A2899" s="21">
        <v>2897</v>
      </c>
      <c r="B2899" s="37">
        <f>IFERROR(VLOOKUP(A2899,Inventory!$A$5:$B$5011, 2, FALSE),0)</f>
        <v>0</v>
      </c>
      <c r="C2899" s="66">
        <f t="shared" si="183"/>
        <v>0</v>
      </c>
      <c r="D2899" s="67"/>
      <c r="E2899" s="66" t="str">
        <f t="shared" si="184"/>
        <v/>
      </c>
      <c r="F2899" s="67"/>
      <c r="G2899" s="38" t="e">
        <f t="shared" si="185"/>
        <v>#VALUE!</v>
      </c>
      <c r="H2899" s="39"/>
      <c r="I2899" s="21"/>
      <c r="J2899" s="21"/>
      <c r="L2899">
        <f>IF(SUM($B$3:B2898) + B2899 &gt; $J$25, IF(SUM($B$3:B2898) &lt; $J$25, $J$25 - SUM($B$3:B2898), 0), B2899)</f>
        <v>0</v>
      </c>
      <c r="M2899">
        <f t="shared" si="186"/>
        <v>0</v>
      </c>
    </row>
    <row r="2900" spans="1:13" x14ac:dyDescent="0.25">
      <c r="A2900" s="21">
        <v>2898</v>
      </c>
      <c r="B2900" s="37">
        <f>IFERROR(VLOOKUP(A2900,Inventory!$A$5:$B$5011, 2, FALSE),0)</f>
        <v>0</v>
      </c>
      <c r="C2900" s="66">
        <f t="shared" si="183"/>
        <v>0</v>
      </c>
      <c r="D2900" s="67"/>
      <c r="E2900" s="66" t="str">
        <f t="shared" si="184"/>
        <v/>
      </c>
      <c r="F2900" s="67"/>
      <c r="G2900" s="38" t="e">
        <f t="shared" si="185"/>
        <v>#VALUE!</v>
      </c>
      <c r="H2900" s="39"/>
      <c r="I2900" s="21"/>
      <c r="J2900" s="21"/>
      <c r="L2900">
        <f>IF(SUM($B$3:B2899) + B2900 &gt; $J$25, IF(SUM($B$3:B2899) &lt; $J$25, $J$25 - SUM($B$3:B2899), 0), B2900)</f>
        <v>0</v>
      </c>
      <c r="M2900">
        <f t="shared" si="186"/>
        <v>0</v>
      </c>
    </row>
    <row r="2901" spans="1:13" x14ac:dyDescent="0.25">
      <c r="A2901" s="21">
        <v>2899</v>
      </c>
      <c r="B2901" s="37">
        <f>IFERROR(VLOOKUP(A2901,Inventory!$A$5:$B$5011, 2, FALSE),0)</f>
        <v>0</v>
      </c>
      <c r="C2901" s="66">
        <f t="shared" si="183"/>
        <v>0</v>
      </c>
      <c r="D2901" s="67"/>
      <c r="E2901" s="66" t="str">
        <f t="shared" si="184"/>
        <v/>
      </c>
      <c r="F2901" s="67"/>
      <c r="G2901" s="38" t="e">
        <f t="shared" si="185"/>
        <v>#VALUE!</v>
      </c>
      <c r="H2901" s="39"/>
      <c r="I2901" s="21"/>
      <c r="J2901" s="21"/>
      <c r="L2901">
        <f>IF(SUM($B$3:B2900) + B2901 &gt; $J$25, IF(SUM($B$3:B2900) &lt; $J$25, $J$25 - SUM($B$3:B2900), 0), B2901)</f>
        <v>0</v>
      </c>
      <c r="M2901">
        <f t="shared" si="186"/>
        <v>0</v>
      </c>
    </row>
    <row r="2902" spans="1:13" x14ac:dyDescent="0.25">
      <c r="A2902" s="21">
        <v>2900</v>
      </c>
      <c r="B2902" s="37">
        <f>IFERROR(VLOOKUP(A2902,Inventory!$A$5:$B$5011, 2, FALSE),0)</f>
        <v>0</v>
      </c>
      <c r="C2902" s="66">
        <f t="shared" si="183"/>
        <v>0</v>
      </c>
      <c r="D2902" s="67"/>
      <c r="E2902" s="66" t="str">
        <f t="shared" si="184"/>
        <v/>
      </c>
      <c r="F2902" s="67"/>
      <c r="G2902" s="38" t="e">
        <f t="shared" si="185"/>
        <v>#VALUE!</v>
      </c>
      <c r="H2902" s="39"/>
      <c r="I2902" s="21"/>
      <c r="J2902" s="21"/>
      <c r="L2902">
        <f>IF(SUM($B$3:B2901) + B2902 &gt; $J$25, IF(SUM($B$3:B2901) &lt; $J$25, $J$25 - SUM($B$3:B2901), 0), B2902)</f>
        <v>0</v>
      </c>
      <c r="M2902">
        <f t="shared" si="186"/>
        <v>0</v>
      </c>
    </row>
    <row r="2903" spans="1:13" x14ac:dyDescent="0.25">
      <c r="A2903" s="21">
        <v>2901</v>
      </c>
      <c r="B2903" s="37">
        <f>IFERROR(VLOOKUP(A2903,Inventory!$A$5:$B$5011, 2, FALSE),0)</f>
        <v>0</v>
      </c>
      <c r="C2903" s="66">
        <f t="shared" si="183"/>
        <v>0</v>
      </c>
      <c r="D2903" s="67"/>
      <c r="E2903" s="66" t="str">
        <f t="shared" si="184"/>
        <v/>
      </c>
      <c r="F2903" s="67"/>
      <c r="G2903" s="38" t="e">
        <f t="shared" si="185"/>
        <v>#VALUE!</v>
      </c>
      <c r="H2903" s="39"/>
      <c r="I2903" s="21"/>
      <c r="J2903" s="21"/>
      <c r="L2903">
        <f>IF(SUM($B$3:B2902) + B2903 &gt; $J$25, IF(SUM($B$3:B2902) &lt; $J$25, $J$25 - SUM($B$3:B2902), 0), B2903)</f>
        <v>0</v>
      </c>
      <c r="M2903">
        <f t="shared" si="186"/>
        <v>0</v>
      </c>
    </row>
    <row r="2904" spans="1:13" x14ac:dyDescent="0.25">
      <c r="A2904" s="21">
        <v>2902</v>
      </c>
      <c r="B2904" s="37">
        <f>IFERROR(VLOOKUP(A2904,Inventory!$A$5:$B$5011, 2, FALSE),0)</f>
        <v>0</v>
      </c>
      <c r="C2904" s="66">
        <f t="shared" si="183"/>
        <v>0</v>
      </c>
      <c r="D2904" s="67"/>
      <c r="E2904" s="66" t="str">
        <f t="shared" si="184"/>
        <v/>
      </c>
      <c r="F2904" s="67"/>
      <c r="G2904" s="38" t="e">
        <f t="shared" si="185"/>
        <v>#VALUE!</v>
      </c>
      <c r="H2904" s="39"/>
      <c r="I2904" s="21"/>
      <c r="J2904" s="21"/>
      <c r="L2904">
        <f>IF(SUM($B$3:B2903) + B2904 &gt; $J$25, IF(SUM($B$3:B2903) &lt; $J$25, $J$25 - SUM($B$3:B2903), 0), B2904)</f>
        <v>0</v>
      </c>
      <c r="M2904">
        <f t="shared" si="186"/>
        <v>0</v>
      </c>
    </row>
    <row r="2905" spans="1:13" x14ac:dyDescent="0.25">
      <c r="A2905" s="21">
        <v>2903</v>
      </c>
      <c r="B2905" s="37">
        <f>IFERROR(VLOOKUP(A2905,Inventory!$A$5:$B$5011, 2, FALSE),0)</f>
        <v>0</v>
      </c>
      <c r="C2905" s="66">
        <f t="shared" ref="C2905:C2968" si="187">IF(L2905&gt;0,B2905,0)</f>
        <v>0</v>
      </c>
      <c r="D2905" s="67"/>
      <c r="E2905" s="66" t="str">
        <f t="shared" ref="E2905:E2968" si="188">IF(AND(C2905&gt;=6,C2905&lt;10),1, IF(AND(C2905&gt;=10,C2905&lt;20),2,IF(C2905&gt;=20,4,"")))</f>
        <v/>
      </c>
      <c r="F2905" s="67"/>
      <c r="G2905" s="38" t="e">
        <f t="shared" ref="G2905:G2968" si="189">IF(ISBLANK(C2905),"",E2905*600)</f>
        <v>#VALUE!</v>
      </c>
      <c r="H2905" s="39"/>
      <c r="I2905" s="21"/>
      <c r="J2905" s="21"/>
      <c r="L2905">
        <f>IF(SUM($B$3:B2904) + B2905 &gt; $J$25, IF(SUM($B$3:B2904) &lt; $J$25, $J$25 - SUM($B$3:B2904), 0), B2905)</f>
        <v>0</v>
      </c>
      <c r="M2905">
        <f t="shared" si="186"/>
        <v>0</v>
      </c>
    </row>
    <row r="2906" spans="1:13" x14ac:dyDescent="0.25">
      <c r="A2906" s="21">
        <v>2904</v>
      </c>
      <c r="B2906" s="37">
        <f>IFERROR(VLOOKUP(A2906,Inventory!$A$5:$B$5011, 2, FALSE),0)</f>
        <v>0</v>
      </c>
      <c r="C2906" s="66">
        <f t="shared" si="187"/>
        <v>0</v>
      </c>
      <c r="D2906" s="67"/>
      <c r="E2906" s="66" t="str">
        <f t="shared" si="188"/>
        <v/>
      </c>
      <c r="F2906" s="67"/>
      <c r="G2906" s="38" t="e">
        <f t="shared" si="189"/>
        <v>#VALUE!</v>
      </c>
      <c r="H2906" s="39"/>
      <c r="I2906" s="21"/>
      <c r="J2906" s="21"/>
      <c r="L2906">
        <f>IF(SUM($B$3:B2905) + B2906 &gt; $J$25, IF(SUM($B$3:B2905) &lt; $J$25, $J$25 - SUM($B$3:B2905), 0), B2906)</f>
        <v>0</v>
      </c>
      <c r="M2906">
        <f t="shared" si="186"/>
        <v>0</v>
      </c>
    </row>
    <row r="2907" spans="1:13" x14ac:dyDescent="0.25">
      <c r="A2907" s="21">
        <v>2905</v>
      </c>
      <c r="B2907" s="37">
        <f>IFERROR(VLOOKUP(A2907,Inventory!$A$5:$B$5011, 2, FALSE),0)</f>
        <v>0</v>
      </c>
      <c r="C2907" s="66">
        <f t="shared" si="187"/>
        <v>0</v>
      </c>
      <c r="D2907" s="67"/>
      <c r="E2907" s="66" t="str">
        <f t="shared" si="188"/>
        <v/>
      </c>
      <c r="F2907" s="67"/>
      <c r="G2907" s="38" t="e">
        <f t="shared" si="189"/>
        <v>#VALUE!</v>
      </c>
      <c r="H2907" s="39"/>
      <c r="I2907" s="21"/>
      <c r="J2907" s="21"/>
      <c r="L2907">
        <f>IF(SUM($B$3:B2906) + B2907 &gt; $J$25, IF(SUM($B$3:B2906) &lt; $J$25, $J$25 - SUM($B$3:B2906), 0), B2907)</f>
        <v>0</v>
      </c>
      <c r="M2907">
        <f t="shared" si="186"/>
        <v>0</v>
      </c>
    </row>
    <row r="2908" spans="1:13" x14ac:dyDescent="0.25">
      <c r="A2908" s="21">
        <v>2906</v>
      </c>
      <c r="B2908" s="37">
        <f>IFERROR(VLOOKUP(A2908,Inventory!$A$5:$B$5011, 2, FALSE),0)</f>
        <v>0</v>
      </c>
      <c r="C2908" s="66">
        <f t="shared" si="187"/>
        <v>0</v>
      </c>
      <c r="D2908" s="67"/>
      <c r="E2908" s="66" t="str">
        <f t="shared" si="188"/>
        <v/>
      </c>
      <c r="F2908" s="67"/>
      <c r="G2908" s="38" t="e">
        <f t="shared" si="189"/>
        <v>#VALUE!</v>
      </c>
      <c r="H2908" s="39"/>
      <c r="I2908" s="21"/>
      <c r="J2908" s="21"/>
      <c r="L2908">
        <f>IF(SUM($B$3:B2907) + B2908 &gt; $J$25, IF(SUM($B$3:B2907) &lt; $J$25, $J$25 - SUM($B$3:B2907), 0), B2908)</f>
        <v>0</v>
      </c>
      <c r="M2908">
        <f t="shared" si="186"/>
        <v>0</v>
      </c>
    </row>
    <row r="2909" spans="1:13" x14ac:dyDescent="0.25">
      <c r="A2909" s="21">
        <v>2907</v>
      </c>
      <c r="B2909" s="37">
        <f>IFERROR(VLOOKUP(A2909,Inventory!$A$5:$B$5011, 2, FALSE),0)</f>
        <v>0</v>
      </c>
      <c r="C2909" s="66">
        <f t="shared" si="187"/>
        <v>0</v>
      </c>
      <c r="D2909" s="67"/>
      <c r="E2909" s="66" t="str">
        <f t="shared" si="188"/>
        <v/>
      </c>
      <c r="F2909" s="67"/>
      <c r="G2909" s="38" t="e">
        <f t="shared" si="189"/>
        <v>#VALUE!</v>
      </c>
      <c r="H2909" s="39"/>
      <c r="I2909" s="21"/>
      <c r="J2909" s="21"/>
      <c r="L2909">
        <f>IF(SUM($B$3:B2908) + B2909 &gt; $J$25, IF(SUM($B$3:B2908) &lt; $J$25, $J$25 - SUM($B$3:B2908), 0), B2909)</f>
        <v>0</v>
      </c>
      <c r="M2909">
        <f t="shared" si="186"/>
        <v>0</v>
      </c>
    </row>
    <row r="2910" spans="1:13" x14ac:dyDescent="0.25">
      <c r="A2910" s="21">
        <v>2908</v>
      </c>
      <c r="B2910" s="37">
        <f>IFERROR(VLOOKUP(A2910,Inventory!$A$5:$B$5011, 2, FALSE),0)</f>
        <v>0</v>
      </c>
      <c r="C2910" s="66">
        <f t="shared" si="187"/>
        <v>0</v>
      </c>
      <c r="D2910" s="67"/>
      <c r="E2910" s="66" t="str">
        <f t="shared" si="188"/>
        <v/>
      </c>
      <c r="F2910" s="67"/>
      <c r="G2910" s="38" t="e">
        <f t="shared" si="189"/>
        <v>#VALUE!</v>
      </c>
      <c r="H2910" s="39"/>
      <c r="I2910" s="21"/>
      <c r="J2910" s="21"/>
      <c r="L2910">
        <f>IF(SUM($B$3:B2909) + B2910 &gt; $J$25, IF(SUM($B$3:B2909) &lt; $J$25, $J$25 - SUM($B$3:B2909), 0), B2910)</f>
        <v>0</v>
      </c>
      <c r="M2910">
        <f t="shared" si="186"/>
        <v>0</v>
      </c>
    </row>
    <row r="2911" spans="1:13" x14ac:dyDescent="0.25">
      <c r="A2911" s="21">
        <v>2909</v>
      </c>
      <c r="B2911" s="37">
        <f>IFERROR(VLOOKUP(A2911,Inventory!$A$5:$B$5011, 2, FALSE),0)</f>
        <v>0</v>
      </c>
      <c r="C2911" s="66">
        <f t="shared" si="187"/>
        <v>0</v>
      </c>
      <c r="D2911" s="67"/>
      <c r="E2911" s="66" t="str">
        <f t="shared" si="188"/>
        <v/>
      </c>
      <c r="F2911" s="67"/>
      <c r="G2911" s="38" t="e">
        <f t="shared" si="189"/>
        <v>#VALUE!</v>
      </c>
      <c r="H2911" s="39"/>
      <c r="I2911" s="21"/>
      <c r="J2911" s="21"/>
      <c r="L2911">
        <f>IF(SUM($B$3:B2910) + B2911 &gt; $J$25, IF(SUM($B$3:B2910) &lt; $J$25, $J$25 - SUM($B$3:B2910), 0), B2911)</f>
        <v>0</v>
      </c>
      <c r="M2911">
        <f t="shared" si="186"/>
        <v>0</v>
      </c>
    </row>
    <row r="2912" spans="1:13" x14ac:dyDescent="0.25">
      <c r="A2912" s="21">
        <v>2910</v>
      </c>
      <c r="B2912" s="37">
        <f>IFERROR(VLOOKUP(A2912,Inventory!$A$5:$B$5011, 2, FALSE),0)</f>
        <v>0</v>
      </c>
      <c r="C2912" s="66">
        <f t="shared" si="187"/>
        <v>0</v>
      </c>
      <c r="D2912" s="67"/>
      <c r="E2912" s="66" t="str">
        <f t="shared" si="188"/>
        <v/>
      </c>
      <c r="F2912" s="67"/>
      <c r="G2912" s="38" t="e">
        <f t="shared" si="189"/>
        <v>#VALUE!</v>
      </c>
      <c r="H2912" s="39"/>
      <c r="I2912" s="21"/>
      <c r="J2912" s="21"/>
      <c r="L2912">
        <f>IF(SUM($B$3:B2911) + B2912 &gt; $J$25, IF(SUM($B$3:B2911) &lt; $J$25, $J$25 - SUM($B$3:B2911), 0), B2912)</f>
        <v>0</v>
      </c>
      <c r="M2912">
        <f t="shared" si="186"/>
        <v>0</v>
      </c>
    </row>
    <row r="2913" spans="1:13" x14ac:dyDescent="0.25">
      <c r="A2913" s="21">
        <v>2911</v>
      </c>
      <c r="B2913" s="37">
        <f>IFERROR(VLOOKUP(A2913,Inventory!$A$5:$B$5011, 2, FALSE),0)</f>
        <v>0</v>
      </c>
      <c r="C2913" s="66">
        <f t="shared" si="187"/>
        <v>0</v>
      </c>
      <c r="D2913" s="67"/>
      <c r="E2913" s="66" t="str">
        <f t="shared" si="188"/>
        <v/>
      </c>
      <c r="F2913" s="67"/>
      <c r="G2913" s="38" t="e">
        <f t="shared" si="189"/>
        <v>#VALUE!</v>
      </c>
      <c r="H2913" s="39"/>
      <c r="I2913" s="21"/>
      <c r="J2913" s="21"/>
      <c r="L2913">
        <f>IF(SUM($B$3:B2912) + B2913 &gt; $J$25, IF(SUM($B$3:B2912) &lt; $J$25, $J$25 - SUM($B$3:B2912), 0), B2913)</f>
        <v>0</v>
      </c>
      <c r="M2913">
        <f t="shared" si="186"/>
        <v>0</v>
      </c>
    </row>
    <row r="2914" spans="1:13" x14ac:dyDescent="0.25">
      <c r="A2914" s="21">
        <v>2912</v>
      </c>
      <c r="B2914" s="37">
        <f>IFERROR(VLOOKUP(A2914,Inventory!$A$5:$B$5011, 2, FALSE),0)</f>
        <v>0</v>
      </c>
      <c r="C2914" s="66">
        <f t="shared" si="187"/>
        <v>0</v>
      </c>
      <c r="D2914" s="67"/>
      <c r="E2914" s="66" t="str">
        <f t="shared" si="188"/>
        <v/>
      </c>
      <c r="F2914" s="67"/>
      <c r="G2914" s="38" t="e">
        <f t="shared" si="189"/>
        <v>#VALUE!</v>
      </c>
      <c r="H2914" s="39"/>
      <c r="I2914" s="21"/>
      <c r="J2914" s="21"/>
      <c r="L2914">
        <f>IF(SUM($B$3:B2913) + B2914 &gt; $J$25, IF(SUM($B$3:B2913) &lt; $J$25, $J$25 - SUM($B$3:B2913), 0), B2914)</f>
        <v>0</v>
      </c>
      <c r="M2914">
        <f t="shared" si="186"/>
        <v>0</v>
      </c>
    </row>
    <row r="2915" spans="1:13" x14ac:dyDescent="0.25">
      <c r="A2915" s="21">
        <v>2913</v>
      </c>
      <c r="B2915" s="37">
        <f>IFERROR(VLOOKUP(A2915,Inventory!$A$5:$B$5011, 2, FALSE),0)</f>
        <v>0</v>
      </c>
      <c r="C2915" s="66">
        <f t="shared" si="187"/>
        <v>0</v>
      </c>
      <c r="D2915" s="67"/>
      <c r="E2915" s="66" t="str">
        <f t="shared" si="188"/>
        <v/>
      </c>
      <c r="F2915" s="67"/>
      <c r="G2915" s="38" t="e">
        <f t="shared" si="189"/>
        <v>#VALUE!</v>
      </c>
      <c r="H2915" s="39"/>
      <c r="I2915" s="21"/>
      <c r="J2915" s="21"/>
      <c r="L2915">
        <f>IF(SUM($B$3:B2914) + B2915 &gt; $J$25, IF(SUM($B$3:B2914) &lt; $J$25, $J$25 - SUM($B$3:B2914), 0), B2915)</f>
        <v>0</v>
      </c>
      <c r="M2915">
        <f t="shared" si="186"/>
        <v>0</v>
      </c>
    </row>
    <row r="2916" spans="1:13" x14ac:dyDescent="0.25">
      <c r="A2916" s="21">
        <v>2914</v>
      </c>
      <c r="B2916" s="37">
        <f>IFERROR(VLOOKUP(A2916,Inventory!$A$5:$B$5011, 2, FALSE),0)</f>
        <v>0</v>
      </c>
      <c r="C2916" s="66">
        <f t="shared" si="187"/>
        <v>0</v>
      </c>
      <c r="D2916" s="67"/>
      <c r="E2916" s="66" t="str">
        <f t="shared" si="188"/>
        <v/>
      </c>
      <c r="F2916" s="67"/>
      <c r="G2916" s="38" t="e">
        <f t="shared" si="189"/>
        <v>#VALUE!</v>
      </c>
      <c r="H2916" s="39"/>
      <c r="I2916" s="21"/>
      <c r="J2916" s="21"/>
      <c r="L2916">
        <f>IF(SUM($B$3:B2915) + B2916 &gt; $J$25, IF(SUM($B$3:B2915) &lt; $J$25, $J$25 - SUM($B$3:B2915), 0), B2916)</f>
        <v>0</v>
      </c>
      <c r="M2916">
        <f t="shared" si="186"/>
        <v>0</v>
      </c>
    </row>
    <row r="2917" spans="1:13" x14ac:dyDescent="0.25">
      <c r="A2917" s="21">
        <v>2915</v>
      </c>
      <c r="B2917" s="37">
        <f>IFERROR(VLOOKUP(A2917,Inventory!$A$5:$B$5011, 2, FALSE),0)</f>
        <v>0</v>
      </c>
      <c r="C2917" s="66">
        <f t="shared" si="187"/>
        <v>0</v>
      </c>
      <c r="D2917" s="67"/>
      <c r="E2917" s="66" t="str">
        <f t="shared" si="188"/>
        <v/>
      </c>
      <c r="F2917" s="67"/>
      <c r="G2917" s="38" t="e">
        <f t="shared" si="189"/>
        <v>#VALUE!</v>
      </c>
      <c r="H2917" s="39"/>
      <c r="I2917" s="21"/>
      <c r="J2917" s="21"/>
      <c r="L2917">
        <f>IF(SUM($B$3:B2916) + B2917 &gt; $J$25, IF(SUM($B$3:B2916) &lt; $J$25, $J$25 - SUM($B$3:B2916), 0), B2917)</f>
        <v>0</v>
      </c>
      <c r="M2917">
        <f t="shared" si="186"/>
        <v>0</v>
      </c>
    </row>
    <row r="2918" spans="1:13" x14ac:dyDescent="0.25">
      <c r="A2918" s="21">
        <v>2916</v>
      </c>
      <c r="B2918" s="37">
        <f>IFERROR(VLOOKUP(A2918,Inventory!$A$5:$B$5011, 2, FALSE),0)</f>
        <v>0</v>
      </c>
      <c r="C2918" s="66">
        <f t="shared" si="187"/>
        <v>0</v>
      </c>
      <c r="D2918" s="67"/>
      <c r="E2918" s="66" t="str">
        <f t="shared" si="188"/>
        <v/>
      </c>
      <c r="F2918" s="67"/>
      <c r="G2918" s="38" t="e">
        <f t="shared" si="189"/>
        <v>#VALUE!</v>
      </c>
      <c r="H2918" s="39"/>
      <c r="I2918" s="21"/>
      <c r="J2918" s="21"/>
      <c r="L2918">
        <f>IF(SUM($B$3:B2917) + B2918 &gt; $J$25, IF(SUM($B$3:B2917) &lt; $J$25, $J$25 - SUM($B$3:B2917), 0), B2918)</f>
        <v>0</v>
      </c>
      <c r="M2918">
        <f t="shared" si="186"/>
        <v>0</v>
      </c>
    </row>
    <row r="2919" spans="1:13" x14ac:dyDescent="0.25">
      <c r="A2919" s="21">
        <v>2917</v>
      </c>
      <c r="B2919" s="37">
        <f>IFERROR(VLOOKUP(A2919,Inventory!$A$5:$B$5011, 2, FALSE),0)</f>
        <v>0</v>
      </c>
      <c r="C2919" s="66">
        <f t="shared" si="187"/>
        <v>0</v>
      </c>
      <c r="D2919" s="67"/>
      <c r="E2919" s="66" t="str">
        <f t="shared" si="188"/>
        <v/>
      </c>
      <c r="F2919" s="67"/>
      <c r="G2919" s="38" t="e">
        <f t="shared" si="189"/>
        <v>#VALUE!</v>
      </c>
      <c r="H2919" s="39"/>
      <c r="I2919" s="21"/>
      <c r="J2919" s="21"/>
      <c r="L2919">
        <f>IF(SUM($B$3:B2918) + B2919 &gt; $J$25, IF(SUM($B$3:B2918) &lt; $J$25, $J$25 - SUM($B$3:B2918), 0), B2919)</f>
        <v>0</v>
      </c>
      <c r="M2919">
        <f t="shared" si="186"/>
        <v>0</v>
      </c>
    </row>
    <row r="2920" spans="1:13" x14ac:dyDescent="0.25">
      <c r="A2920" s="21">
        <v>2918</v>
      </c>
      <c r="B2920" s="37">
        <f>IFERROR(VLOOKUP(A2920,Inventory!$A$5:$B$5011, 2, FALSE),0)</f>
        <v>0</v>
      </c>
      <c r="C2920" s="66">
        <f t="shared" si="187"/>
        <v>0</v>
      </c>
      <c r="D2920" s="67"/>
      <c r="E2920" s="66" t="str">
        <f t="shared" si="188"/>
        <v/>
      </c>
      <c r="F2920" s="67"/>
      <c r="G2920" s="38" t="e">
        <f t="shared" si="189"/>
        <v>#VALUE!</v>
      </c>
      <c r="H2920" s="39"/>
      <c r="I2920" s="21"/>
      <c r="J2920" s="21"/>
      <c r="L2920">
        <f>IF(SUM($B$3:B2919) + B2920 &gt; $J$25, IF(SUM($B$3:B2919) &lt; $J$25, $J$25 - SUM($B$3:B2919), 0), B2920)</f>
        <v>0</v>
      </c>
      <c r="M2920">
        <f t="shared" si="186"/>
        <v>0</v>
      </c>
    </row>
    <row r="2921" spans="1:13" x14ac:dyDescent="0.25">
      <c r="A2921" s="21">
        <v>2919</v>
      </c>
      <c r="B2921" s="37">
        <f>IFERROR(VLOOKUP(A2921,Inventory!$A$5:$B$5011, 2, FALSE),0)</f>
        <v>0</v>
      </c>
      <c r="C2921" s="66">
        <f t="shared" si="187"/>
        <v>0</v>
      </c>
      <c r="D2921" s="67"/>
      <c r="E2921" s="66" t="str">
        <f t="shared" si="188"/>
        <v/>
      </c>
      <c r="F2921" s="67"/>
      <c r="G2921" s="38" t="e">
        <f t="shared" si="189"/>
        <v>#VALUE!</v>
      </c>
      <c r="H2921" s="39"/>
      <c r="I2921" s="21"/>
      <c r="J2921" s="21"/>
      <c r="L2921">
        <f>IF(SUM($B$3:B2920) + B2921 &gt; $J$25, IF(SUM($B$3:B2920) &lt; $J$25, $J$25 - SUM($B$3:B2920), 0), B2921)</f>
        <v>0</v>
      </c>
      <c r="M2921">
        <f t="shared" si="186"/>
        <v>0</v>
      </c>
    </row>
    <row r="2922" spans="1:13" x14ac:dyDescent="0.25">
      <c r="A2922" s="21">
        <v>2920</v>
      </c>
      <c r="B2922" s="37">
        <f>IFERROR(VLOOKUP(A2922,Inventory!$A$5:$B$5011, 2, FALSE),0)</f>
        <v>0</v>
      </c>
      <c r="C2922" s="66">
        <f t="shared" si="187"/>
        <v>0</v>
      </c>
      <c r="D2922" s="67"/>
      <c r="E2922" s="66" t="str">
        <f t="shared" si="188"/>
        <v/>
      </c>
      <c r="F2922" s="67"/>
      <c r="G2922" s="38" t="e">
        <f t="shared" si="189"/>
        <v>#VALUE!</v>
      </c>
      <c r="H2922" s="39"/>
      <c r="I2922" s="21"/>
      <c r="J2922" s="21"/>
      <c r="L2922">
        <f>IF(SUM($B$3:B2921) + B2922 &gt; $J$25, IF(SUM($B$3:B2921) &lt; $J$25, $J$25 - SUM($B$3:B2921), 0), B2922)</f>
        <v>0</v>
      </c>
      <c r="M2922">
        <f t="shared" si="186"/>
        <v>0</v>
      </c>
    </row>
    <row r="2923" spans="1:13" x14ac:dyDescent="0.25">
      <c r="A2923" s="21">
        <v>2921</v>
      </c>
      <c r="B2923" s="37">
        <f>IFERROR(VLOOKUP(A2923,Inventory!$A$5:$B$5011, 2, FALSE),0)</f>
        <v>0</v>
      </c>
      <c r="C2923" s="66">
        <f t="shared" si="187"/>
        <v>0</v>
      </c>
      <c r="D2923" s="67"/>
      <c r="E2923" s="66" t="str">
        <f t="shared" si="188"/>
        <v/>
      </c>
      <c r="F2923" s="67"/>
      <c r="G2923" s="38" t="e">
        <f t="shared" si="189"/>
        <v>#VALUE!</v>
      </c>
      <c r="H2923" s="39"/>
      <c r="I2923" s="21"/>
      <c r="J2923" s="21"/>
      <c r="L2923">
        <f>IF(SUM($B$3:B2922) + B2923 &gt; $J$25, IF(SUM($B$3:B2922) &lt; $J$25, $J$25 - SUM($B$3:B2922), 0), B2923)</f>
        <v>0</v>
      </c>
      <c r="M2923">
        <f t="shared" si="186"/>
        <v>0</v>
      </c>
    </row>
    <row r="2924" spans="1:13" x14ac:dyDescent="0.25">
      <c r="A2924" s="21">
        <v>2922</v>
      </c>
      <c r="B2924" s="37">
        <f>IFERROR(VLOOKUP(A2924,Inventory!$A$5:$B$5011, 2, FALSE),0)</f>
        <v>0</v>
      </c>
      <c r="C2924" s="66">
        <f t="shared" si="187"/>
        <v>0</v>
      </c>
      <c r="D2924" s="67"/>
      <c r="E2924" s="66" t="str">
        <f t="shared" si="188"/>
        <v/>
      </c>
      <c r="F2924" s="67"/>
      <c r="G2924" s="38" t="e">
        <f t="shared" si="189"/>
        <v>#VALUE!</v>
      </c>
      <c r="H2924" s="39"/>
      <c r="I2924" s="21"/>
      <c r="J2924" s="21"/>
      <c r="L2924">
        <f>IF(SUM($B$3:B2923) + B2924 &gt; $J$25, IF(SUM($B$3:B2923) &lt; $J$25, $J$25 - SUM($B$3:B2923), 0), B2924)</f>
        <v>0</v>
      </c>
      <c r="M2924">
        <f t="shared" si="186"/>
        <v>0</v>
      </c>
    </row>
    <row r="2925" spans="1:13" x14ac:dyDescent="0.25">
      <c r="A2925" s="21">
        <v>2923</v>
      </c>
      <c r="B2925" s="37">
        <f>IFERROR(VLOOKUP(A2925,Inventory!$A$5:$B$5011, 2, FALSE),0)</f>
        <v>0</v>
      </c>
      <c r="C2925" s="66">
        <f t="shared" si="187"/>
        <v>0</v>
      </c>
      <c r="D2925" s="67"/>
      <c r="E2925" s="66" t="str">
        <f t="shared" si="188"/>
        <v/>
      </c>
      <c r="F2925" s="67"/>
      <c r="G2925" s="38" t="e">
        <f t="shared" si="189"/>
        <v>#VALUE!</v>
      </c>
      <c r="H2925" s="39"/>
      <c r="I2925" s="21"/>
      <c r="J2925" s="21"/>
      <c r="L2925">
        <f>IF(SUM($B$3:B2924) + B2925 &gt; $J$25, IF(SUM($B$3:B2924) &lt; $J$25, $J$25 - SUM($B$3:B2924), 0), B2925)</f>
        <v>0</v>
      </c>
      <c r="M2925">
        <f t="shared" si="186"/>
        <v>0</v>
      </c>
    </row>
    <row r="2926" spans="1:13" x14ac:dyDescent="0.25">
      <c r="A2926" s="21">
        <v>2924</v>
      </c>
      <c r="B2926" s="37">
        <f>IFERROR(VLOOKUP(A2926,Inventory!$A$5:$B$5011, 2, FALSE),0)</f>
        <v>0</v>
      </c>
      <c r="C2926" s="66">
        <f t="shared" si="187"/>
        <v>0</v>
      </c>
      <c r="D2926" s="67"/>
      <c r="E2926" s="66" t="str">
        <f t="shared" si="188"/>
        <v/>
      </c>
      <c r="F2926" s="67"/>
      <c r="G2926" s="38" t="e">
        <f t="shared" si="189"/>
        <v>#VALUE!</v>
      </c>
      <c r="H2926" s="39"/>
      <c r="I2926" s="21"/>
      <c r="J2926" s="21"/>
      <c r="L2926">
        <f>IF(SUM($B$3:B2925) + B2926 &gt; $J$25, IF(SUM($B$3:B2925) &lt; $J$25, $J$25 - SUM($B$3:B2925), 0), B2926)</f>
        <v>0</v>
      </c>
      <c r="M2926">
        <f t="shared" si="186"/>
        <v>0</v>
      </c>
    </row>
    <row r="2927" spans="1:13" x14ac:dyDescent="0.25">
      <c r="A2927" s="21">
        <v>2925</v>
      </c>
      <c r="B2927" s="37">
        <f>IFERROR(VLOOKUP(A2927,Inventory!$A$5:$B$5011, 2, FALSE),0)</f>
        <v>0</v>
      </c>
      <c r="C2927" s="66">
        <f t="shared" si="187"/>
        <v>0</v>
      </c>
      <c r="D2927" s="67"/>
      <c r="E2927" s="66" t="str">
        <f t="shared" si="188"/>
        <v/>
      </c>
      <c r="F2927" s="67"/>
      <c r="G2927" s="38" t="e">
        <f t="shared" si="189"/>
        <v>#VALUE!</v>
      </c>
      <c r="H2927" s="39"/>
      <c r="I2927" s="21"/>
      <c r="J2927" s="21"/>
      <c r="L2927">
        <f>IF(SUM($B$3:B2926) + B2927 &gt; $J$25, IF(SUM($B$3:B2926) &lt; $J$25, $J$25 - SUM($B$3:B2926), 0), B2927)</f>
        <v>0</v>
      </c>
      <c r="M2927">
        <f t="shared" si="186"/>
        <v>0</v>
      </c>
    </row>
    <row r="2928" spans="1:13" x14ac:dyDescent="0.25">
      <c r="A2928" s="21">
        <v>2926</v>
      </c>
      <c r="B2928" s="37">
        <f>IFERROR(VLOOKUP(A2928,Inventory!$A$5:$B$5011, 2, FALSE),0)</f>
        <v>0</v>
      </c>
      <c r="C2928" s="66">
        <f t="shared" si="187"/>
        <v>0</v>
      </c>
      <c r="D2928" s="67"/>
      <c r="E2928" s="66" t="str">
        <f t="shared" si="188"/>
        <v/>
      </c>
      <c r="F2928" s="67"/>
      <c r="G2928" s="38" t="e">
        <f t="shared" si="189"/>
        <v>#VALUE!</v>
      </c>
      <c r="H2928" s="39"/>
      <c r="I2928" s="21"/>
      <c r="J2928" s="21"/>
      <c r="L2928">
        <f>IF(SUM($B$3:B2927) + B2928 &gt; $J$25, IF(SUM($B$3:B2927) &lt; $J$25, $J$25 - SUM($B$3:B2927), 0), B2928)</f>
        <v>0</v>
      </c>
      <c r="M2928">
        <f t="shared" si="186"/>
        <v>0</v>
      </c>
    </row>
    <row r="2929" spans="1:13" x14ac:dyDescent="0.25">
      <c r="A2929" s="21">
        <v>2927</v>
      </c>
      <c r="B2929" s="37">
        <f>IFERROR(VLOOKUP(A2929,Inventory!$A$5:$B$5011, 2, FALSE),0)</f>
        <v>0</v>
      </c>
      <c r="C2929" s="66">
        <f t="shared" si="187"/>
        <v>0</v>
      </c>
      <c r="D2929" s="67"/>
      <c r="E2929" s="66" t="str">
        <f t="shared" si="188"/>
        <v/>
      </c>
      <c r="F2929" s="67"/>
      <c r="G2929" s="38" t="e">
        <f t="shared" si="189"/>
        <v>#VALUE!</v>
      </c>
      <c r="H2929" s="39"/>
      <c r="I2929" s="21"/>
      <c r="J2929" s="21"/>
      <c r="L2929">
        <f>IF(SUM($B$3:B2928) + B2929 &gt; $J$25, IF(SUM($B$3:B2928) &lt; $J$25, $J$25 - SUM($B$3:B2928), 0), B2929)</f>
        <v>0</v>
      </c>
      <c r="M2929">
        <f t="shared" si="186"/>
        <v>0</v>
      </c>
    </row>
    <row r="2930" spans="1:13" x14ac:dyDescent="0.25">
      <c r="A2930" s="21">
        <v>2928</v>
      </c>
      <c r="B2930" s="37">
        <f>IFERROR(VLOOKUP(A2930,Inventory!$A$5:$B$5011, 2, FALSE),0)</f>
        <v>0</v>
      </c>
      <c r="C2930" s="66">
        <f t="shared" si="187"/>
        <v>0</v>
      </c>
      <c r="D2930" s="67"/>
      <c r="E2930" s="66" t="str">
        <f t="shared" si="188"/>
        <v/>
      </c>
      <c r="F2930" s="67"/>
      <c r="G2930" s="38" t="e">
        <f t="shared" si="189"/>
        <v>#VALUE!</v>
      </c>
      <c r="H2930" s="39"/>
      <c r="I2930" s="21"/>
      <c r="J2930" s="21"/>
      <c r="L2930">
        <f>IF(SUM($B$3:B2929) + B2930 &gt; $J$25, IF(SUM($B$3:B2929) &lt; $J$25, $J$25 - SUM($B$3:B2929), 0), B2930)</f>
        <v>0</v>
      </c>
      <c r="M2930">
        <f t="shared" si="186"/>
        <v>0</v>
      </c>
    </row>
    <row r="2931" spans="1:13" x14ac:dyDescent="0.25">
      <c r="A2931" s="21">
        <v>2929</v>
      </c>
      <c r="B2931" s="37">
        <f>IFERROR(VLOOKUP(A2931,Inventory!$A$5:$B$5011, 2, FALSE),0)</f>
        <v>0</v>
      </c>
      <c r="C2931" s="66">
        <f t="shared" si="187"/>
        <v>0</v>
      </c>
      <c r="D2931" s="67"/>
      <c r="E2931" s="66" t="str">
        <f t="shared" si="188"/>
        <v/>
      </c>
      <c r="F2931" s="67"/>
      <c r="G2931" s="38" t="e">
        <f t="shared" si="189"/>
        <v>#VALUE!</v>
      </c>
      <c r="H2931" s="39"/>
      <c r="I2931" s="21"/>
      <c r="J2931" s="21"/>
      <c r="L2931">
        <f>IF(SUM($B$3:B2930) + B2931 &gt; $J$25, IF(SUM($B$3:B2930) &lt; $J$25, $J$25 - SUM($B$3:B2930), 0), B2931)</f>
        <v>0</v>
      </c>
      <c r="M2931">
        <f t="shared" si="186"/>
        <v>0</v>
      </c>
    </row>
    <row r="2932" spans="1:13" x14ac:dyDescent="0.25">
      <c r="A2932" s="21">
        <v>2930</v>
      </c>
      <c r="B2932" s="37">
        <f>IFERROR(VLOOKUP(A2932,Inventory!$A$5:$B$5011, 2, FALSE),0)</f>
        <v>0</v>
      </c>
      <c r="C2932" s="66">
        <f t="shared" si="187"/>
        <v>0</v>
      </c>
      <c r="D2932" s="67"/>
      <c r="E2932" s="66" t="str">
        <f t="shared" si="188"/>
        <v/>
      </c>
      <c r="F2932" s="67"/>
      <c r="G2932" s="38" t="e">
        <f t="shared" si="189"/>
        <v>#VALUE!</v>
      </c>
      <c r="H2932" s="39"/>
      <c r="I2932" s="21"/>
      <c r="J2932" s="21"/>
      <c r="L2932">
        <f>IF(SUM($B$3:B2931) + B2932 &gt; $J$25, IF(SUM($B$3:B2931) &lt; $J$25, $J$25 - SUM($B$3:B2931), 0), B2932)</f>
        <v>0</v>
      </c>
      <c r="M2932">
        <f t="shared" si="186"/>
        <v>0</v>
      </c>
    </row>
    <row r="2933" spans="1:13" x14ac:dyDescent="0.25">
      <c r="A2933" s="21">
        <v>2931</v>
      </c>
      <c r="B2933" s="37">
        <f>IFERROR(VLOOKUP(A2933,Inventory!$A$5:$B$5011, 2, FALSE),0)</f>
        <v>0</v>
      </c>
      <c r="C2933" s="66">
        <f t="shared" si="187"/>
        <v>0</v>
      </c>
      <c r="D2933" s="67"/>
      <c r="E2933" s="66" t="str">
        <f t="shared" si="188"/>
        <v/>
      </c>
      <c r="F2933" s="67"/>
      <c r="G2933" s="38" t="e">
        <f t="shared" si="189"/>
        <v>#VALUE!</v>
      </c>
      <c r="H2933" s="39"/>
      <c r="I2933" s="21"/>
      <c r="J2933" s="21"/>
      <c r="L2933">
        <f>IF(SUM($B$3:B2932) + B2933 &gt; $J$25, IF(SUM($B$3:B2932) &lt; $J$25, $J$25 - SUM($B$3:B2932), 0), B2933)</f>
        <v>0</v>
      </c>
      <c r="M2933">
        <f t="shared" si="186"/>
        <v>0</v>
      </c>
    </row>
    <row r="2934" spans="1:13" x14ac:dyDescent="0.25">
      <c r="A2934" s="21">
        <v>2932</v>
      </c>
      <c r="B2934" s="37">
        <f>IFERROR(VLOOKUP(A2934,Inventory!$A$5:$B$5011, 2, FALSE),0)</f>
        <v>0</v>
      </c>
      <c r="C2934" s="66">
        <f t="shared" si="187"/>
        <v>0</v>
      </c>
      <c r="D2934" s="67"/>
      <c r="E2934" s="66" t="str">
        <f t="shared" si="188"/>
        <v/>
      </c>
      <c r="F2934" s="67"/>
      <c r="G2934" s="38" t="e">
        <f t="shared" si="189"/>
        <v>#VALUE!</v>
      </c>
      <c r="H2934" s="39"/>
      <c r="I2934" s="21"/>
      <c r="J2934" s="21"/>
      <c r="L2934">
        <f>IF(SUM($B$3:B2933) + B2934 &gt; $J$25, IF(SUM($B$3:B2933) &lt; $J$25, $J$25 - SUM($B$3:B2933), 0), B2934)</f>
        <v>0</v>
      </c>
      <c r="M2934">
        <f t="shared" si="186"/>
        <v>0</v>
      </c>
    </row>
    <row r="2935" spans="1:13" x14ac:dyDescent="0.25">
      <c r="A2935" s="21">
        <v>2933</v>
      </c>
      <c r="B2935" s="37">
        <f>IFERROR(VLOOKUP(A2935,Inventory!$A$5:$B$5011, 2, FALSE),0)</f>
        <v>0</v>
      </c>
      <c r="C2935" s="66">
        <f t="shared" si="187"/>
        <v>0</v>
      </c>
      <c r="D2935" s="67"/>
      <c r="E2935" s="66" t="str">
        <f t="shared" si="188"/>
        <v/>
      </c>
      <c r="F2935" s="67"/>
      <c r="G2935" s="38" t="e">
        <f t="shared" si="189"/>
        <v>#VALUE!</v>
      </c>
      <c r="H2935" s="39"/>
      <c r="I2935" s="21"/>
      <c r="J2935" s="21"/>
      <c r="L2935">
        <f>IF(SUM($B$3:B2934) + B2935 &gt; $J$25, IF(SUM($B$3:B2934) &lt; $J$25, $J$25 - SUM($B$3:B2934), 0), B2935)</f>
        <v>0</v>
      </c>
      <c r="M2935">
        <f t="shared" si="186"/>
        <v>0</v>
      </c>
    </row>
    <row r="2936" spans="1:13" x14ac:dyDescent="0.25">
      <c r="A2936" s="21">
        <v>2934</v>
      </c>
      <c r="B2936" s="37">
        <f>IFERROR(VLOOKUP(A2936,Inventory!$A$5:$B$5011, 2, FALSE),0)</f>
        <v>0</v>
      </c>
      <c r="C2936" s="66">
        <f t="shared" si="187"/>
        <v>0</v>
      </c>
      <c r="D2936" s="67"/>
      <c r="E2936" s="66" t="str">
        <f t="shared" si="188"/>
        <v/>
      </c>
      <c r="F2936" s="67"/>
      <c r="G2936" s="38" t="e">
        <f t="shared" si="189"/>
        <v>#VALUE!</v>
      </c>
      <c r="H2936" s="39"/>
      <c r="I2936" s="21"/>
      <c r="J2936" s="21"/>
      <c r="L2936">
        <f>IF(SUM($B$3:B2935) + B2936 &gt; $J$25, IF(SUM($B$3:B2935) &lt; $J$25, $J$25 - SUM($B$3:B2935), 0), B2936)</f>
        <v>0</v>
      </c>
      <c r="M2936">
        <f t="shared" si="186"/>
        <v>0</v>
      </c>
    </row>
    <row r="2937" spans="1:13" x14ac:dyDescent="0.25">
      <c r="A2937" s="21">
        <v>2935</v>
      </c>
      <c r="B2937" s="37">
        <f>IFERROR(VLOOKUP(A2937,Inventory!$A$5:$B$5011, 2, FALSE),0)</f>
        <v>0</v>
      </c>
      <c r="C2937" s="66">
        <f t="shared" si="187"/>
        <v>0</v>
      </c>
      <c r="D2937" s="67"/>
      <c r="E2937" s="66" t="str">
        <f t="shared" si="188"/>
        <v/>
      </c>
      <c r="F2937" s="67"/>
      <c r="G2937" s="38" t="e">
        <f t="shared" si="189"/>
        <v>#VALUE!</v>
      </c>
      <c r="H2937" s="39"/>
      <c r="I2937" s="21"/>
      <c r="J2937" s="21"/>
      <c r="L2937">
        <f>IF(SUM($B$3:B2936) + B2937 &gt; $J$25, IF(SUM($B$3:B2936) &lt; $J$25, $J$25 - SUM($B$3:B2936), 0), B2937)</f>
        <v>0</v>
      </c>
      <c r="M2937">
        <f t="shared" si="186"/>
        <v>0</v>
      </c>
    </row>
    <row r="2938" spans="1:13" x14ac:dyDescent="0.25">
      <c r="A2938" s="21">
        <v>2936</v>
      </c>
      <c r="B2938" s="37">
        <f>IFERROR(VLOOKUP(A2938,Inventory!$A$5:$B$5011, 2, FALSE),0)</f>
        <v>0</v>
      </c>
      <c r="C2938" s="66">
        <f t="shared" si="187"/>
        <v>0</v>
      </c>
      <c r="D2938" s="67"/>
      <c r="E2938" s="66" t="str">
        <f t="shared" si="188"/>
        <v/>
      </c>
      <c r="F2938" s="67"/>
      <c r="G2938" s="38" t="e">
        <f t="shared" si="189"/>
        <v>#VALUE!</v>
      </c>
      <c r="H2938" s="39"/>
      <c r="I2938" s="21"/>
      <c r="J2938" s="21"/>
      <c r="L2938">
        <f>IF(SUM($B$3:B2937) + B2938 &gt; $J$25, IF(SUM($B$3:B2937) &lt; $J$25, $J$25 - SUM($B$3:B2937), 0), B2938)</f>
        <v>0</v>
      </c>
      <c r="M2938">
        <f t="shared" si="186"/>
        <v>0</v>
      </c>
    </row>
    <row r="2939" spans="1:13" x14ac:dyDescent="0.25">
      <c r="A2939" s="21">
        <v>2937</v>
      </c>
      <c r="B2939" s="37">
        <f>IFERROR(VLOOKUP(A2939,Inventory!$A$5:$B$5011, 2, FALSE),0)</f>
        <v>0</v>
      </c>
      <c r="C2939" s="66">
        <f t="shared" si="187"/>
        <v>0</v>
      </c>
      <c r="D2939" s="67"/>
      <c r="E2939" s="66" t="str">
        <f t="shared" si="188"/>
        <v/>
      </c>
      <c r="F2939" s="67"/>
      <c r="G2939" s="38" t="e">
        <f t="shared" si="189"/>
        <v>#VALUE!</v>
      </c>
      <c r="H2939" s="39"/>
      <c r="I2939" s="21"/>
      <c r="J2939" s="21"/>
      <c r="L2939">
        <f>IF(SUM($B$3:B2938) + B2939 &gt; $J$25, IF(SUM($B$3:B2938) &lt; $J$25, $J$25 - SUM($B$3:B2938), 0), B2939)</f>
        <v>0</v>
      </c>
      <c r="M2939">
        <f t="shared" si="186"/>
        <v>0</v>
      </c>
    </row>
    <row r="2940" spans="1:13" x14ac:dyDescent="0.25">
      <c r="A2940" s="21">
        <v>2938</v>
      </c>
      <c r="B2940" s="37">
        <f>IFERROR(VLOOKUP(A2940,Inventory!$A$5:$B$5011, 2, FALSE),0)</f>
        <v>0</v>
      </c>
      <c r="C2940" s="66">
        <f t="shared" si="187"/>
        <v>0</v>
      </c>
      <c r="D2940" s="67"/>
      <c r="E2940" s="66" t="str">
        <f t="shared" si="188"/>
        <v/>
      </c>
      <c r="F2940" s="67"/>
      <c r="G2940" s="38" t="e">
        <f t="shared" si="189"/>
        <v>#VALUE!</v>
      </c>
      <c r="H2940" s="39"/>
      <c r="I2940" s="21"/>
      <c r="J2940" s="21"/>
      <c r="L2940">
        <f>IF(SUM($B$3:B2939) + B2940 &gt; $J$25, IF(SUM($B$3:B2939) &lt; $J$25, $J$25 - SUM($B$3:B2939), 0), B2940)</f>
        <v>0</v>
      </c>
      <c r="M2940">
        <f t="shared" si="186"/>
        <v>0</v>
      </c>
    </row>
    <row r="2941" spans="1:13" x14ac:dyDescent="0.25">
      <c r="A2941" s="21">
        <v>2939</v>
      </c>
      <c r="B2941" s="37">
        <f>IFERROR(VLOOKUP(A2941,Inventory!$A$5:$B$5011, 2, FALSE),0)</f>
        <v>0</v>
      </c>
      <c r="C2941" s="66">
        <f t="shared" si="187"/>
        <v>0</v>
      </c>
      <c r="D2941" s="67"/>
      <c r="E2941" s="66" t="str">
        <f t="shared" si="188"/>
        <v/>
      </c>
      <c r="F2941" s="67"/>
      <c r="G2941" s="38" t="e">
        <f t="shared" si="189"/>
        <v>#VALUE!</v>
      </c>
      <c r="H2941" s="39"/>
      <c r="I2941" s="21"/>
      <c r="J2941" s="21"/>
      <c r="L2941">
        <f>IF(SUM($B$3:B2940) + B2941 &gt; $J$25, IF(SUM($B$3:B2940) &lt; $J$25, $J$25 - SUM($B$3:B2940), 0), B2941)</f>
        <v>0</v>
      </c>
      <c r="M2941">
        <f t="shared" si="186"/>
        <v>0</v>
      </c>
    </row>
    <row r="2942" spans="1:13" x14ac:dyDescent="0.25">
      <c r="A2942" s="21">
        <v>2940</v>
      </c>
      <c r="B2942" s="37">
        <f>IFERROR(VLOOKUP(A2942,Inventory!$A$5:$B$5011, 2, FALSE),0)</f>
        <v>0</v>
      </c>
      <c r="C2942" s="66">
        <f t="shared" si="187"/>
        <v>0</v>
      </c>
      <c r="D2942" s="67"/>
      <c r="E2942" s="66" t="str">
        <f t="shared" si="188"/>
        <v/>
      </c>
      <c r="F2942" s="67"/>
      <c r="G2942" s="38" t="e">
        <f t="shared" si="189"/>
        <v>#VALUE!</v>
      </c>
      <c r="H2942" s="39"/>
      <c r="I2942" s="21"/>
      <c r="J2942" s="21"/>
      <c r="L2942">
        <f>IF(SUM($B$3:B2941) + B2942 &gt; $J$25, IF(SUM($B$3:B2941) &lt; $J$25, $J$25 - SUM($B$3:B2941), 0), B2942)</f>
        <v>0</v>
      </c>
      <c r="M2942">
        <f t="shared" si="186"/>
        <v>0</v>
      </c>
    </row>
    <row r="2943" spans="1:13" x14ac:dyDescent="0.25">
      <c r="A2943" s="21">
        <v>2941</v>
      </c>
      <c r="B2943" s="37">
        <f>IFERROR(VLOOKUP(A2943,Inventory!$A$5:$B$5011, 2, FALSE),0)</f>
        <v>0</v>
      </c>
      <c r="C2943" s="66">
        <f t="shared" si="187"/>
        <v>0</v>
      </c>
      <c r="D2943" s="67"/>
      <c r="E2943" s="66" t="str">
        <f t="shared" si="188"/>
        <v/>
      </c>
      <c r="F2943" s="67"/>
      <c r="G2943" s="38" t="e">
        <f t="shared" si="189"/>
        <v>#VALUE!</v>
      </c>
      <c r="H2943" s="39"/>
      <c r="I2943" s="21"/>
      <c r="J2943" s="21"/>
      <c r="L2943">
        <f>IF(SUM($B$3:B2942) + B2943 &gt; $J$25, IF(SUM($B$3:B2942) &lt; $J$25, $J$25 - SUM($B$3:B2942), 0), B2943)</f>
        <v>0</v>
      </c>
      <c r="M2943">
        <f t="shared" si="186"/>
        <v>0</v>
      </c>
    </row>
    <row r="2944" spans="1:13" x14ac:dyDescent="0.25">
      <c r="A2944" s="21">
        <v>2942</v>
      </c>
      <c r="B2944" s="37">
        <f>IFERROR(VLOOKUP(A2944,Inventory!$A$5:$B$5011, 2, FALSE),0)</f>
        <v>0</v>
      </c>
      <c r="C2944" s="66">
        <f t="shared" si="187"/>
        <v>0</v>
      </c>
      <c r="D2944" s="67"/>
      <c r="E2944" s="66" t="str">
        <f t="shared" si="188"/>
        <v/>
      </c>
      <c r="F2944" s="67"/>
      <c r="G2944" s="38" t="e">
        <f t="shared" si="189"/>
        <v>#VALUE!</v>
      </c>
      <c r="H2944" s="39"/>
      <c r="I2944" s="21"/>
      <c r="J2944" s="21"/>
      <c r="L2944">
        <f>IF(SUM($B$3:B2943) + B2944 &gt; $J$25, IF(SUM($B$3:B2943) &lt; $J$25, $J$25 - SUM($B$3:B2943), 0), B2944)</f>
        <v>0</v>
      </c>
      <c r="M2944">
        <f t="shared" si="186"/>
        <v>0</v>
      </c>
    </row>
    <row r="2945" spans="1:13" x14ac:dyDescent="0.25">
      <c r="A2945" s="21">
        <v>2943</v>
      </c>
      <c r="B2945" s="37">
        <f>IFERROR(VLOOKUP(A2945,Inventory!$A$5:$B$5011, 2, FALSE),0)</f>
        <v>0</v>
      </c>
      <c r="C2945" s="66">
        <f t="shared" si="187"/>
        <v>0</v>
      </c>
      <c r="D2945" s="67"/>
      <c r="E2945" s="66" t="str">
        <f t="shared" si="188"/>
        <v/>
      </c>
      <c r="F2945" s="67"/>
      <c r="G2945" s="38" t="e">
        <f t="shared" si="189"/>
        <v>#VALUE!</v>
      </c>
      <c r="H2945" s="39"/>
      <c r="I2945" s="21"/>
      <c r="J2945" s="21"/>
      <c r="L2945">
        <f>IF(SUM($B$3:B2944) + B2945 &gt; $J$25, IF(SUM($B$3:B2944) &lt; $J$25, $J$25 - SUM($B$3:B2944), 0), B2945)</f>
        <v>0</v>
      </c>
      <c r="M2945">
        <f t="shared" si="186"/>
        <v>0</v>
      </c>
    </row>
    <row r="2946" spans="1:13" x14ac:dyDescent="0.25">
      <c r="A2946" s="21">
        <v>2944</v>
      </c>
      <c r="B2946" s="37">
        <f>IFERROR(VLOOKUP(A2946,Inventory!$A$5:$B$5011, 2, FALSE),0)</f>
        <v>0</v>
      </c>
      <c r="C2946" s="66">
        <f t="shared" si="187"/>
        <v>0</v>
      </c>
      <c r="D2946" s="67"/>
      <c r="E2946" s="66" t="str">
        <f t="shared" si="188"/>
        <v/>
      </c>
      <c r="F2946" s="67"/>
      <c r="G2946" s="38" t="e">
        <f t="shared" si="189"/>
        <v>#VALUE!</v>
      </c>
      <c r="H2946" s="39"/>
      <c r="I2946" s="21"/>
      <c r="J2946" s="21"/>
      <c r="L2946">
        <f>IF(SUM($B$3:B2945) + B2946 &gt; $J$25, IF(SUM($B$3:B2945) &lt; $J$25, $J$25 - SUM($B$3:B2945), 0), B2946)</f>
        <v>0</v>
      </c>
      <c r="M2946">
        <f t="shared" si="186"/>
        <v>0</v>
      </c>
    </row>
    <row r="2947" spans="1:13" x14ac:dyDescent="0.25">
      <c r="A2947" s="21">
        <v>2945</v>
      </c>
      <c r="B2947" s="37">
        <f>IFERROR(VLOOKUP(A2947,Inventory!$A$5:$B$5011, 2, FALSE),0)</f>
        <v>0</v>
      </c>
      <c r="C2947" s="66">
        <f t="shared" si="187"/>
        <v>0</v>
      </c>
      <c r="D2947" s="67"/>
      <c r="E2947" s="66" t="str">
        <f t="shared" si="188"/>
        <v/>
      </c>
      <c r="F2947" s="67"/>
      <c r="G2947" s="38" t="e">
        <f t="shared" si="189"/>
        <v>#VALUE!</v>
      </c>
      <c r="H2947" s="39"/>
      <c r="I2947" s="21"/>
      <c r="J2947" s="21"/>
      <c r="L2947">
        <f>IF(SUM($B$3:B2946) + B2947 &gt; $J$25, IF(SUM($B$3:B2946) &lt; $J$25, $J$25 - SUM($B$3:B2946), 0), B2947)</f>
        <v>0</v>
      </c>
      <c r="M2947">
        <f t="shared" si="186"/>
        <v>0</v>
      </c>
    </row>
    <row r="2948" spans="1:13" x14ac:dyDescent="0.25">
      <c r="A2948" s="21">
        <v>2946</v>
      </c>
      <c r="B2948" s="37">
        <f>IFERROR(VLOOKUP(A2948,Inventory!$A$5:$B$5011, 2, FALSE),0)</f>
        <v>0</v>
      </c>
      <c r="C2948" s="66">
        <f t="shared" si="187"/>
        <v>0</v>
      </c>
      <c r="D2948" s="67"/>
      <c r="E2948" s="66" t="str">
        <f t="shared" si="188"/>
        <v/>
      </c>
      <c r="F2948" s="67"/>
      <c r="G2948" s="38" t="e">
        <f t="shared" si="189"/>
        <v>#VALUE!</v>
      </c>
      <c r="H2948" s="39"/>
      <c r="I2948" s="21"/>
      <c r="J2948" s="21"/>
      <c r="L2948">
        <f>IF(SUM($B$3:B2947) + B2948 &gt; $J$25, IF(SUM($B$3:B2947) &lt; $J$25, $J$25 - SUM($B$3:B2947), 0), B2948)</f>
        <v>0</v>
      </c>
      <c r="M2948">
        <f t="shared" si="186"/>
        <v>0</v>
      </c>
    </row>
    <row r="2949" spans="1:13" x14ac:dyDescent="0.25">
      <c r="A2949" s="21">
        <v>2947</v>
      </c>
      <c r="B2949" s="37">
        <f>IFERROR(VLOOKUP(A2949,Inventory!$A$5:$B$5011, 2, FALSE),0)</f>
        <v>0</v>
      </c>
      <c r="C2949" s="66">
        <f t="shared" si="187"/>
        <v>0</v>
      </c>
      <c r="D2949" s="67"/>
      <c r="E2949" s="66" t="str">
        <f t="shared" si="188"/>
        <v/>
      </c>
      <c r="F2949" s="67"/>
      <c r="G2949" s="38" t="e">
        <f t="shared" si="189"/>
        <v>#VALUE!</v>
      </c>
      <c r="H2949" s="39"/>
      <c r="I2949" s="21"/>
      <c r="J2949" s="21"/>
      <c r="L2949">
        <f>IF(SUM($B$3:B2948) + B2949 &gt; $J$25, IF(SUM($B$3:B2948) &lt; $J$25, $J$25 - SUM($B$3:B2948), 0), B2949)</f>
        <v>0</v>
      </c>
      <c r="M2949">
        <f t="shared" ref="M2949:M3012" si="190">IF(L2948&gt;=$J$25,L2949,(L2949+L2948))</f>
        <v>0</v>
      </c>
    </row>
    <row r="2950" spans="1:13" x14ac:dyDescent="0.25">
      <c r="A2950" s="21">
        <v>2948</v>
      </c>
      <c r="B2950" s="37">
        <f>IFERROR(VLOOKUP(A2950,Inventory!$A$5:$B$5011, 2, FALSE),0)</f>
        <v>0</v>
      </c>
      <c r="C2950" s="66">
        <f t="shared" si="187"/>
        <v>0</v>
      </c>
      <c r="D2950" s="67"/>
      <c r="E2950" s="66" t="str">
        <f t="shared" si="188"/>
        <v/>
      </c>
      <c r="F2950" s="67"/>
      <c r="G2950" s="38" t="e">
        <f t="shared" si="189"/>
        <v>#VALUE!</v>
      </c>
      <c r="H2950" s="39"/>
      <c r="I2950" s="21"/>
      <c r="J2950" s="21"/>
      <c r="L2950">
        <f>IF(SUM($B$3:B2949) + B2950 &gt; $J$25, IF(SUM($B$3:B2949) &lt; $J$25, $J$25 - SUM($B$3:B2949), 0), B2950)</f>
        <v>0</v>
      </c>
      <c r="M2950">
        <f t="shared" si="190"/>
        <v>0</v>
      </c>
    </row>
    <row r="2951" spans="1:13" x14ac:dyDescent="0.25">
      <c r="A2951" s="21">
        <v>2949</v>
      </c>
      <c r="B2951" s="37">
        <f>IFERROR(VLOOKUP(A2951,Inventory!$A$5:$B$5011, 2, FALSE),0)</f>
        <v>0</v>
      </c>
      <c r="C2951" s="66">
        <f t="shared" si="187"/>
        <v>0</v>
      </c>
      <c r="D2951" s="67"/>
      <c r="E2951" s="66" t="str">
        <f t="shared" si="188"/>
        <v/>
      </c>
      <c r="F2951" s="67"/>
      <c r="G2951" s="38" t="e">
        <f t="shared" si="189"/>
        <v>#VALUE!</v>
      </c>
      <c r="H2951" s="39"/>
      <c r="I2951" s="21"/>
      <c r="J2951" s="21"/>
      <c r="L2951">
        <f>IF(SUM($B$3:B2950) + B2951 &gt; $J$25, IF(SUM($B$3:B2950) &lt; $J$25, $J$25 - SUM($B$3:B2950), 0), B2951)</f>
        <v>0</v>
      </c>
      <c r="M2951">
        <f t="shared" si="190"/>
        <v>0</v>
      </c>
    </row>
    <row r="2952" spans="1:13" x14ac:dyDescent="0.25">
      <c r="A2952" s="21">
        <v>2950</v>
      </c>
      <c r="B2952" s="37">
        <f>IFERROR(VLOOKUP(A2952,Inventory!$A$5:$B$5011, 2, FALSE),0)</f>
        <v>0</v>
      </c>
      <c r="C2952" s="66">
        <f t="shared" si="187"/>
        <v>0</v>
      </c>
      <c r="D2952" s="67"/>
      <c r="E2952" s="66" t="str">
        <f t="shared" si="188"/>
        <v/>
      </c>
      <c r="F2952" s="67"/>
      <c r="G2952" s="38" t="e">
        <f t="shared" si="189"/>
        <v>#VALUE!</v>
      </c>
      <c r="H2952" s="39"/>
      <c r="I2952" s="21"/>
      <c r="J2952" s="21"/>
      <c r="L2952">
        <f>IF(SUM($B$3:B2951) + B2952 &gt; $J$25, IF(SUM($B$3:B2951) &lt; $J$25, $J$25 - SUM($B$3:B2951), 0), B2952)</f>
        <v>0</v>
      </c>
      <c r="M2952">
        <f t="shared" si="190"/>
        <v>0</v>
      </c>
    </row>
    <row r="2953" spans="1:13" x14ac:dyDescent="0.25">
      <c r="A2953" s="21">
        <v>2951</v>
      </c>
      <c r="B2953" s="37">
        <f>IFERROR(VLOOKUP(A2953,Inventory!$A$5:$B$5011, 2, FALSE),0)</f>
        <v>0</v>
      </c>
      <c r="C2953" s="66">
        <f t="shared" si="187"/>
        <v>0</v>
      </c>
      <c r="D2953" s="67"/>
      <c r="E2953" s="66" t="str">
        <f t="shared" si="188"/>
        <v/>
      </c>
      <c r="F2953" s="67"/>
      <c r="G2953" s="38" t="e">
        <f t="shared" si="189"/>
        <v>#VALUE!</v>
      </c>
      <c r="H2953" s="39"/>
      <c r="I2953" s="21"/>
      <c r="J2953" s="21"/>
      <c r="L2953">
        <f>IF(SUM($B$3:B2952) + B2953 &gt; $J$25, IF(SUM($B$3:B2952) &lt; $J$25, $J$25 - SUM($B$3:B2952), 0), B2953)</f>
        <v>0</v>
      </c>
      <c r="M2953">
        <f t="shared" si="190"/>
        <v>0</v>
      </c>
    </row>
    <row r="2954" spans="1:13" x14ac:dyDescent="0.25">
      <c r="A2954" s="21">
        <v>2952</v>
      </c>
      <c r="B2954" s="37">
        <f>IFERROR(VLOOKUP(A2954,Inventory!$A$5:$B$5011, 2, FALSE),0)</f>
        <v>0</v>
      </c>
      <c r="C2954" s="66">
        <f t="shared" si="187"/>
        <v>0</v>
      </c>
      <c r="D2954" s="67"/>
      <c r="E2954" s="66" t="str">
        <f t="shared" si="188"/>
        <v/>
      </c>
      <c r="F2954" s="67"/>
      <c r="G2954" s="38" t="e">
        <f t="shared" si="189"/>
        <v>#VALUE!</v>
      </c>
      <c r="H2954" s="39"/>
      <c r="I2954" s="21"/>
      <c r="J2954" s="21"/>
      <c r="L2954">
        <f>IF(SUM($B$3:B2953) + B2954 &gt; $J$25, IF(SUM($B$3:B2953) &lt; $J$25, $J$25 - SUM($B$3:B2953), 0), B2954)</f>
        <v>0</v>
      </c>
      <c r="M2954">
        <f t="shared" si="190"/>
        <v>0</v>
      </c>
    </row>
    <row r="2955" spans="1:13" x14ac:dyDescent="0.25">
      <c r="A2955" s="21">
        <v>2953</v>
      </c>
      <c r="B2955" s="37">
        <f>IFERROR(VLOOKUP(A2955,Inventory!$A$5:$B$5011, 2, FALSE),0)</f>
        <v>0</v>
      </c>
      <c r="C2955" s="66">
        <f t="shared" si="187"/>
        <v>0</v>
      </c>
      <c r="D2955" s="67"/>
      <c r="E2955" s="66" t="str">
        <f t="shared" si="188"/>
        <v/>
      </c>
      <c r="F2955" s="67"/>
      <c r="G2955" s="38" t="e">
        <f t="shared" si="189"/>
        <v>#VALUE!</v>
      </c>
      <c r="H2955" s="39"/>
      <c r="I2955" s="21"/>
      <c r="J2955" s="21"/>
      <c r="L2955">
        <f>IF(SUM($B$3:B2954) + B2955 &gt; $J$25, IF(SUM($B$3:B2954) &lt; $J$25, $J$25 - SUM($B$3:B2954), 0), B2955)</f>
        <v>0</v>
      </c>
      <c r="M2955">
        <f t="shared" si="190"/>
        <v>0</v>
      </c>
    </row>
    <row r="2956" spans="1:13" x14ac:dyDescent="0.25">
      <c r="A2956" s="21">
        <v>2954</v>
      </c>
      <c r="B2956" s="37">
        <f>IFERROR(VLOOKUP(A2956,Inventory!$A$5:$B$5011, 2, FALSE),0)</f>
        <v>0</v>
      </c>
      <c r="C2956" s="66">
        <f t="shared" si="187"/>
        <v>0</v>
      </c>
      <c r="D2956" s="67"/>
      <c r="E2956" s="66" t="str">
        <f t="shared" si="188"/>
        <v/>
      </c>
      <c r="F2956" s="67"/>
      <c r="G2956" s="38" t="e">
        <f t="shared" si="189"/>
        <v>#VALUE!</v>
      </c>
      <c r="H2956" s="39"/>
      <c r="I2956" s="21"/>
      <c r="J2956" s="21"/>
      <c r="L2956">
        <f>IF(SUM($B$3:B2955) + B2956 &gt; $J$25, IF(SUM($B$3:B2955) &lt; $J$25, $J$25 - SUM($B$3:B2955), 0), B2956)</f>
        <v>0</v>
      </c>
      <c r="M2956">
        <f t="shared" si="190"/>
        <v>0</v>
      </c>
    </row>
    <row r="2957" spans="1:13" x14ac:dyDescent="0.25">
      <c r="A2957" s="21">
        <v>2955</v>
      </c>
      <c r="B2957" s="37">
        <f>IFERROR(VLOOKUP(A2957,Inventory!$A$5:$B$5011, 2, FALSE),0)</f>
        <v>0</v>
      </c>
      <c r="C2957" s="66">
        <f t="shared" si="187"/>
        <v>0</v>
      </c>
      <c r="D2957" s="67"/>
      <c r="E2957" s="66" t="str">
        <f t="shared" si="188"/>
        <v/>
      </c>
      <c r="F2957" s="67"/>
      <c r="G2957" s="38" t="e">
        <f t="shared" si="189"/>
        <v>#VALUE!</v>
      </c>
      <c r="H2957" s="39"/>
      <c r="I2957" s="21"/>
      <c r="J2957" s="21"/>
      <c r="L2957">
        <f>IF(SUM($B$3:B2956) + B2957 &gt; $J$25, IF(SUM($B$3:B2956) &lt; $J$25, $J$25 - SUM($B$3:B2956), 0), B2957)</f>
        <v>0</v>
      </c>
      <c r="M2957">
        <f t="shared" si="190"/>
        <v>0</v>
      </c>
    </row>
    <row r="2958" spans="1:13" x14ac:dyDescent="0.25">
      <c r="A2958" s="21">
        <v>2956</v>
      </c>
      <c r="B2958" s="37">
        <f>IFERROR(VLOOKUP(A2958,Inventory!$A$5:$B$5011, 2, FALSE),0)</f>
        <v>0</v>
      </c>
      <c r="C2958" s="66">
        <f t="shared" si="187"/>
        <v>0</v>
      </c>
      <c r="D2958" s="67"/>
      <c r="E2958" s="66" t="str">
        <f t="shared" si="188"/>
        <v/>
      </c>
      <c r="F2958" s="67"/>
      <c r="G2958" s="38" t="e">
        <f t="shared" si="189"/>
        <v>#VALUE!</v>
      </c>
      <c r="H2958" s="39"/>
      <c r="I2958" s="21"/>
      <c r="J2958" s="21"/>
      <c r="L2958">
        <f>IF(SUM($B$3:B2957) + B2958 &gt; $J$25, IF(SUM($B$3:B2957) &lt; $J$25, $J$25 - SUM($B$3:B2957), 0), B2958)</f>
        <v>0</v>
      </c>
      <c r="M2958">
        <f t="shared" si="190"/>
        <v>0</v>
      </c>
    </row>
    <row r="2959" spans="1:13" x14ac:dyDescent="0.25">
      <c r="A2959" s="21">
        <v>2957</v>
      </c>
      <c r="B2959" s="37">
        <f>IFERROR(VLOOKUP(A2959,Inventory!$A$5:$B$5011, 2, FALSE),0)</f>
        <v>0</v>
      </c>
      <c r="C2959" s="66">
        <f t="shared" si="187"/>
        <v>0</v>
      </c>
      <c r="D2959" s="67"/>
      <c r="E2959" s="66" t="str">
        <f t="shared" si="188"/>
        <v/>
      </c>
      <c r="F2959" s="67"/>
      <c r="G2959" s="38" t="e">
        <f t="shared" si="189"/>
        <v>#VALUE!</v>
      </c>
      <c r="H2959" s="39"/>
      <c r="I2959" s="21"/>
      <c r="J2959" s="21"/>
      <c r="L2959">
        <f>IF(SUM($B$3:B2958) + B2959 &gt; $J$25, IF(SUM($B$3:B2958) &lt; $J$25, $J$25 - SUM($B$3:B2958), 0), B2959)</f>
        <v>0</v>
      </c>
      <c r="M2959">
        <f t="shared" si="190"/>
        <v>0</v>
      </c>
    </row>
    <row r="2960" spans="1:13" x14ac:dyDescent="0.25">
      <c r="A2960" s="21">
        <v>2958</v>
      </c>
      <c r="B2960" s="37">
        <f>IFERROR(VLOOKUP(A2960,Inventory!$A$5:$B$5011, 2, FALSE),0)</f>
        <v>0</v>
      </c>
      <c r="C2960" s="66">
        <f t="shared" si="187"/>
        <v>0</v>
      </c>
      <c r="D2960" s="67"/>
      <c r="E2960" s="66" t="str">
        <f t="shared" si="188"/>
        <v/>
      </c>
      <c r="F2960" s="67"/>
      <c r="G2960" s="38" t="e">
        <f t="shared" si="189"/>
        <v>#VALUE!</v>
      </c>
      <c r="H2960" s="39"/>
      <c r="I2960" s="21"/>
      <c r="J2960" s="21"/>
      <c r="L2960">
        <f>IF(SUM($B$3:B2959) + B2960 &gt; $J$25, IF(SUM($B$3:B2959) &lt; $J$25, $J$25 - SUM($B$3:B2959), 0), B2960)</f>
        <v>0</v>
      </c>
      <c r="M2960">
        <f t="shared" si="190"/>
        <v>0</v>
      </c>
    </row>
    <row r="2961" spans="1:13" x14ac:dyDescent="0.25">
      <c r="A2961" s="21">
        <v>2959</v>
      </c>
      <c r="B2961" s="37">
        <f>IFERROR(VLOOKUP(A2961,Inventory!$A$5:$B$5011, 2, FALSE),0)</f>
        <v>0</v>
      </c>
      <c r="C2961" s="66">
        <f t="shared" si="187"/>
        <v>0</v>
      </c>
      <c r="D2961" s="67"/>
      <c r="E2961" s="66" t="str">
        <f t="shared" si="188"/>
        <v/>
      </c>
      <c r="F2961" s="67"/>
      <c r="G2961" s="38" t="e">
        <f t="shared" si="189"/>
        <v>#VALUE!</v>
      </c>
      <c r="H2961" s="39"/>
      <c r="I2961" s="21"/>
      <c r="J2961" s="21"/>
      <c r="L2961">
        <f>IF(SUM($B$3:B2960) + B2961 &gt; $J$25, IF(SUM($B$3:B2960) &lt; $J$25, $J$25 - SUM($B$3:B2960), 0), B2961)</f>
        <v>0</v>
      </c>
      <c r="M2961">
        <f t="shared" si="190"/>
        <v>0</v>
      </c>
    </row>
    <row r="2962" spans="1:13" x14ac:dyDescent="0.25">
      <c r="A2962" s="21">
        <v>2960</v>
      </c>
      <c r="B2962" s="37">
        <f>IFERROR(VLOOKUP(A2962,Inventory!$A$5:$B$5011, 2, FALSE),0)</f>
        <v>0</v>
      </c>
      <c r="C2962" s="66">
        <f t="shared" si="187"/>
        <v>0</v>
      </c>
      <c r="D2962" s="67"/>
      <c r="E2962" s="66" t="str">
        <f t="shared" si="188"/>
        <v/>
      </c>
      <c r="F2962" s="67"/>
      <c r="G2962" s="38" t="e">
        <f t="shared" si="189"/>
        <v>#VALUE!</v>
      </c>
      <c r="H2962" s="39"/>
      <c r="I2962" s="21"/>
      <c r="J2962" s="21"/>
      <c r="L2962">
        <f>IF(SUM($B$3:B2961) + B2962 &gt; $J$25, IF(SUM($B$3:B2961) &lt; $J$25, $J$25 - SUM($B$3:B2961), 0), B2962)</f>
        <v>0</v>
      </c>
      <c r="M2962">
        <f t="shared" si="190"/>
        <v>0</v>
      </c>
    </row>
    <row r="2963" spans="1:13" x14ac:dyDescent="0.25">
      <c r="A2963" s="21">
        <v>2961</v>
      </c>
      <c r="B2963" s="37">
        <f>IFERROR(VLOOKUP(A2963,Inventory!$A$5:$B$5011, 2, FALSE),0)</f>
        <v>0</v>
      </c>
      <c r="C2963" s="66">
        <f t="shared" si="187"/>
        <v>0</v>
      </c>
      <c r="D2963" s="67"/>
      <c r="E2963" s="66" t="str">
        <f t="shared" si="188"/>
        <v/>
      </c>
      <c r="F2963" s="67"/>
      <c r="G2963" s="38" t="e">
        <f t="shared" si="189"/>
        <v>#VALUE!</v>
      </c>
      <c r="H2963" s="39"/>
      <c r="I2963" s="21"/>
      <c r="J2963" s="21"/>
      <c r="L2963">
        <f>IF(SUM($B$3:B2962) + B2963 &gt; $J$25, IF(SUM($B$3:B2962) &lt; $J$25, $J$25 - SUM($B$3:B2962), 0), B2963)</f>
        <v>0</v>
      </c>
      <c r="M2963">
        <f t="shared" si="190"/>
        <v>0</v>
      </c>
    </row>
    <row r="2964" spans="1:13" x14ac:dyDescent="0.25">
      <c r="A2964" s="21">
        <v>2962</v>
      </c>
      <c r="B2964" s="37">
        <f>IFERROR(VLOOKUP(A2964,Inventory!$A$5:$B$5011, 2, FALSE),0)</f>
        <v>0</v>
      </c>
      <c r="C2964" s="66">
        <f t="shared" si="187"/>
        <v>0</v>
      </c>
      <c r="D2964" s="67"/>
      <c r="E2964" s="66" t="str">
        <f t="shared" si="188"/>
        <v/>
      </c>
      <c r="F2964" s="67"/>
      <c r="G2964" s="38" t="e">
        <f t="shared" si="189"/>
        <v>#VALUE!</v>
      </c>
      <c r="H2964" s="39"/>
      <c r="I2964" s="21"/>
      <c r="J2964" s="21"/>
      <c r="L2964">
        <f>IF(SUM($B$3:B2963) + B2964 &gt; $J$25, IF(SUM($B$3:B2963) &lt; $J$25, $J$25 - SUM($B$3:B2963), 0), B2964)</f>
        <v>0</v>
      </c>
      <c r="M2964">
        <f t="shared" si="190"/>
        <v>0</v>
      </c>
    </row>
    <row r="2965" spans="1:13" x14ac:dyDescent="0.25">
      <c r="A2965" s="21">
        <v>2963</v>
      </c>
      <c r="B2965" s="37">
        <f>IFERROR(VLOOKUP(A2965,Inventory!$A$5:$B$5011, 2, FALSE),0)</f>
        <v>0</v>
      </c>
      <c r="C2965" s="66">
        <f t="shared" si="187"/>
        <v>0</v>
      </c>
      <c r="D2965" s="67"/>
      <c r="E2965" s="66" t="str">
        <f t="shared" si="188"/>
        <v/>
      </c>
      <c r="F2965" s="67"/>
      <c r="G2965" s="38" t="e">
        <f t="shared" si="189"/>
        <v>#VALUE!</v>
      </c>
      <c r="H2965" s="39"/>
      <c r="I2965" s="21"/>
      <c r="J2965" s="21"/>
      <c r="L2965">
        <f>IF(SUM($B$3:B2964) + B2965 &gt; $J$25, IF(SUM($B$3:B2964) &lt; $J$25, $J$25 - SUM($B$3:B2964), 0), B2965)</f>
        <v>0</v>
      </c>
      <c r="M2965">
        <f t="shared" si="190"/>
        <v>0</v>
      </c>
    </row>
    <row r="2966" spans="1:13" x14ac:dyDescent="0.25">
      <c r="A2966" s="21">
        <v>2964</v>
      </c>
      <c r="B2966" s="37">
        <f>IFERROR(VLOOKUP(A2966,Inventory!$A$5:$B$5011, 2, FALSE),0)</f>
        <v>0</v>
      </c>
      <c r="C2966" s="66">
        <f t="shared" si="187"/>
        <v>0</v>
      </c>
      <c r="D2966" s="67"/>
      <c r="E2966" s="66" t="str">
        <f t="shared" si="188"/>
        <v/>
      </c>
      <c r="F2966" s="67"/>
      <c r="G2966" s="38" t="e">
        <f t="shared" si="189"/>
        <v>#VALUE!</v>
      </c>
      <c r="H2966" s="39"/>
      <c r="I2966" s="21"/>
      <c r="J2966" s="21"/>
      <c r="L2966">
        <f>IF(SUM($B$3:B2965) + B2966 &gt; $J$25, IF(SUM($B$3:B2965) &lt; $J$25, $J$25 - SUM($B$3:B2965), 0), B2966)</f>
        <v>0</v>
      </c>
      <c r="M2966">
        <f t="shared" si="190"/>
        <v>0</v>
      </c>
    </row>
    <row r="2967" spans="1:13" x14ac:dyDescent="0.25">
      <c r="A2967" s="21">
        <v>2965</v>
      </c>
      <c r="B2967" s="37">
        <f>IFERROR(VLOOKUP(A2967,Inventory!$A$5:$B$5011, 2, FALSE),0)</f>
        <v>0</v>
      </c>
      <c r="C2967" s="66">
        <f t="shared" si="187"/>
        <v>0</v>
      </c>
      <c r="D2967" s="67"/>
      <c r="E2967" s="66" t="str">
        <f t="shared" si="188"/>
        <v/>
      </c>
      <c r="F2967" s="67"/>
      <c r="G2967" s="38" t="e">
        <f t="shared" si="189"/>
        <v>#VALUE!</v>
      </c>
      <c r="H2967" s="39"/>
      <c r="I2967" s="21"/>
      <c r="J2967" s="21"/>
      <c r="L2967">
        <f>IF(SUM($B$3:B2966) + B2967 &gt; $J$25, IF(SUM($B$3:B2966) &lt; $J$25, $J$25 - SUM($B$3:B2966), 0), B2967)</f>
        <v>0</v>
      </c>
      <c r="M2967">
        <f t="shared" si="190"/>
        <v>0</v>
      </c>
    </row>
    <row r="2968" spans="1:13" x14ac:dyDescent="0.25">
      <c r="A2968" s="21">
        <v>2966</v>
      </c>
      <c r="B2968" s="37">
        <f>IFERROR(VLOOKUP(A2968,Inventory!$A$5:$B$5011, 2, FALSE),0)</f>
        <v>0</v>
      </c>
      <c r="C2968" s="66">
        <f t="shared" si="187"/>
        <v>0</v>
      </c>
      <c r="D2968" s="67"/>
      <c r="E2968" s="66" t="str">
        <f t="shared" si="188"/>
        <v/>
      </c>
      <c r="F2968" s="67"/>
      <c r="G2968" s="38" t="e">
        <f t="shared" si="189"/>
        <v>#VALUE!</v>
      </c>
      <c r="H2968" s="39"/>
      <c r="I2968" s="21"/>
      <c r="J2968" s="21"/>
      <c r="L2968">
        <f>IF(SUM($B$3:B2967) + B2968 &gt; $J$25, IF(SUM($B$3:B2967) &lt; $J$25, $J$25 - SUM($B$3:B2967), 0), B2968)</f>
        <v>0</v>
      </c>
      <c r="M2968">
        <f t="shared" si="190"/>
        <v>0</v>
      </c>
    </row>
    <row r="2969" spans="1:13" x14ac:dyDescent="0.25">
      <c r="A2969" s="21">
        <v>2967</v>
      </c>
      <c r="B2969" s="37">
        <f>IFERROR(VLOOKUP(A2969,Inventory!$A$5:$B$5011, 2, FALSE),0)</f>
        <v>0</v>
      </c>
      <c r="C2969" s="66">
        <f t="shared" ref="C2969:C3032" si="191">IF(L2969&gt;0,B2969,0)</f>
        <v>0</v>
      </c>
      <c r="D2969" s="67"/>
      <c r="E2969" s="66" t="str">
        <f t="shared" ref="E2969:E3032" si="192">IF(AND(C2969&gt;=6,C2969&lt;10),1, IF(AND(C2969&gt;=10,C2969&lt;20),2,IF(C2969&gt;=20,4,"")))</f>
        <v/>
      </c>
      <c r="F2969" s="67"/>
      <c r="G2969" s="38" t="e">
        <f t="shared" ref="G2969:G3032" si="193">IF(ISBLANK(C2969),"",E2969*600)</f>
        <v>#VALUE!</v>
      </c>
      <c r="H2969" s="39"/>
      <c r="I2969" s="21"/>
      <c r="J2969" s="21"/>
      <c r="L2969">
        <f>IF(SUM($B$3:B2968) + B2969 &gt; $J$25, IF(SUM($B$3:B2968) &lt; $J$25, $J$25 - SUM($B$3:B2968), 0), B2969)</f>
        <v>0</v>
      </c>
      <c r="M2969">
        <f t="shared" si="190"/>
        <v>0</v>
      </c>
    </row>
    <row r="2970" spans="1:13" x14ac:dyDescent="0.25">
      <c r="A2970" s="21">
        <v>2968</v>
      </c>
      <c r="B2970" s="37">
        <f>IFERROR(VLOOKUP(A2970,Inventory!$A$5:$B$5011, 2, FALSE),0)</f>
        <v>0</v>
      </c>
      <c r="C2970" s="66">
        <f t="shared" si="191"/>
        <v>0</v>
      </c>
      <c r="D2970" s="67"/>
      <c r="E2970" s="66" t="str">
        <f t="shared" si="192"/>
        <v/>
      </c>
      <c r="F2970" s="67"/>
      <c r="G2970" s="38" t="e">
        <f t="shared" si="193"/>
        <v>#VALUE!</v>
      </c>
      <c r="H2970" s="39"/>
      <c r="I2970" s="21"/>
      <c r="J2970" s="21"/>
      <c r="L2970">
        <f>IF(SUM($B$3:B2969) + B2970 &gt; $J$25, IF(SUM($B$3:B2969) &lt; $J$25, $J$25 - SUM($B$3:B2969), 0), B2970)</f>
        <v>0</v>
      </c>
      <c r="M2970">
        <f t="shared" si="190"/>
        <v>0</v>
      </c>
    </row>
    <row r="2971" spans="1:13" x14ac:dyDescent="0.25">
      <c r="A2971" s="21">
        <v>2969</v>
      </c>
      <c r="B2971" s="37">
        <f>IFERROR(VLOOKUP(A2971,Inventory!$A$5:$B$5011, 2, FALSE),0)</f>
        <v>0</v>
      </c>
      <c r="C2971" s="66">
        <f t="shared" si="191"/>
        <v>0</v>
      </c>
      <c r="D2971" s="67"/>
      <c r="E2971" s="66" t="str">
        <f t="shared" si="192"/>
        <v/>
      </c>
      <c r="F2971" s="67"/>
      <c r="G2971" s="38" t="e">
        <f t="shared" si="193"/>
        <v>#VALUE!</v>
      </c>
      <c r="H2971" s="39"/>
      <c r="I2971" s="21"/>
      <c r="J2971" s="21"/>
      <c r="L2971">
        <f>IF(SUM($B$3:B2970) + B2971 &gt; $J$25, IF(SUM($B$3:B2970) &lt; $J$25, $J$25 - SUM($B$3:B2970), 0), B2971)</f>
        <v>0</v>
      </c>
      <c r="M2971">
        <f t="shared" si="190"/>
        <v>0</v>
      </c>
    </row>
    <row r="2972" spans="1:13" x14ac:dyDescent="0.25">
      <c r="A2972" s="21">
        <v>2970</v>
      </c>
      <c r="B2972" s="37">
        <f>IFERROR(VLOOKUP(A2972,Inventory!$A$5:$B$5011, 2, FALSE),0)</f>
        <v>0</v>
      </c>
      <c r="C2972" s="66">
        <f t="shared" si="191"/>
        <v>0</v>
      </c>
      <c r="D2972" s="67"/>
      <c r="E2972" s="66" t="str">
        <f t="shared" si="192"/>
        <v/>
      </c>
      <c r="F2972" s="67"/>
      <c r="G2972" s="38" t="e">
        <f t="shared" si="193"/>
        <v>#VALUE!</v>
      </c>
      <c r="H2972" s="39"/>
      <c r="I2972" s="21"/>
      <c r="J2972" s="21"/>
      <c r="L2972">
        <f>IF(SUM($B$3:B2971) + B2972 &gt; $J$25, IF(SUM($B$3:B2971) &lt; $J$25, $J$25 - SUM($B$3:B2971), 0), B2972)</f>
        <v>0</v>
      </c>
      <c r="M2972">
        <f t="shared" si="190"/>
        <v>0</v>
      </c>
    </row>
    <row r="2973" spans="1:13" x14ac:dyDescent="0.25">
      <c r="A2973" s="21">
        <v>2971</v>
      </c>
      <c r="B2973" s="37">
        <f>IFERROR(VLOOKUP(A2973,Inventory!$A$5:$B$5011, 2, FALSE),0)</f>
        <v>0</v>
      </c>
      <c r="C2973" s="66">
        <f t="shared" si="191"/>
        <v>0</v>
      </c>
      <c r="D2973" s="67"/>
      <c r="E2973" s="66" t="str">
        <f t="shared" si="192"/>
        <v/>
      </c>
      <c r="F2973" s="67"/>
      <c r="G2973" s="38" t="e">
        <f t="shared" si="193"/>
        <v>#VALUE!</v>
      </c>
      <c r="H2973" s="39"/>
      <c r="I2973" s="21"/>
      <c r="J2973" s="21"/>
      <c r="L2973">
        <f>IF(SUM($B$3:B2972) + B2973 &gt; $J$25, IF(SUM($B$3:B2972) &lt; $J$25, $J$25 - SUM($B$3:B2972), 0), B2973)</f>
        <v>0</v>
      </c>
      <c r="M2973">
        <f t="shared" si="190"/>
        <v>0</v>
      </c>
    </row>
    <row r="2974" spans="1:13" x14ac:dyDescent="0.25">
      <c r="A2974" s="21">
        <v>2972</v>
      </c>
      <c r="B2974" s="37">
        <f>IFERROR(VLOOKUP(A2974,Inventory!$A$5:$B$5011, 2, FALSE),0)</f>
        <v>0</v>
      </c>
      <c r="C2974" s="66">
        <f t="shared" si="191"/>
        <v>0</v>
      </c>
      <c r="D2974" s="67"/>
      <c r="E2974" s="66" t="str">
        <f t="shared" si="192"/>
        <v/>
      </c>
      <c r="F2974" s="67"/>
      <c r="G2974" s="38" t="e">
        <f t="shared" si="193"/>
        <v>#VALUE!</v>
      </c>
      <c r="H2974" s="39"/>
      <c r="I2974" s="21"/>
      <c r="J2974" s="21"/>
      <c r="L2974">
        <f>IF(SUM($B$3:B2973) + B2974 &gt; $J$25, IF(SUM($B$3:B2973) &lt; $J$25, $J$25 - SUM($B$3:B2973), 0), B2974)</f>
        <v>0</v>
      </c>
      <c r="M2974">
        <f t="shared" si="190"/>
        <v>0</v>
      </c>
    </row>
    <row r="2975" spans="1:13" x14ac:dyDescent="0.25">
      <c r="A2975" s="21">
        <v>2973</v>
      </c>
      <c r="B2975" s="37">
        <f>IFERROR(VLOOKUP(A2975,Inventory!$A$5:$B$5011, 2, FALSE),0)</f>
        <v>0</v>
      </c>
      <c r="C2975" s="66">
        <f t="shared" si="191"/>
        <v>0</v>
      </c>
      <c r="D2975" s="67"/>
      <c r="E2975" s="66" t="str">
        <f t="shared" si="192"/>
        <v/>
      </c>
      <c r="F2975" s="67"/>
      <c r="G2975" s="38" t="e">
        <f t="shared" si="193"/>
        <v>#VALUE!</v>
      </c>
      <c r="H2975" s="39"/>
      <c r="I2975" s="21"/>
      <c r="J2975" s="21"/>
      <c r="L2975">
        <f>IF(SUM($B$3:B2974) + B2975 &gt; $J$25, IF(SUM($B$3:B2974) &lt; $J$25, $J$25 - SUM($B$3:B2974), 0), B2975)</f>
        <v>0</v>
      </c>
      <c r="M2975">
        <f t="shared" si="190"/>
        <v>0</v>
      </c>
    </row>
    <row r="2976" spans="1:13" x14ac:dyDescent="0.25">
      <c r="A2976" s="21">
        <v>2974</v>
      </c>
      <c r="B2976" s="37">
        <f>IFERROR(VLOOKUP(A2976,Inventory!$A$5:$B$5011, 2, FALSE),0)</f>
        <v>0</v>
      </c>
      <c r="C2976" s="66">
        <f t="shared" si="191"/>
        <v>0</v>
      </c>
      <c r="D2976" s="67"/>
      <c r="E2976" s="66" t="str">
        <f t="shared" si="192"/>
        <v/>
      </c>
      <c r="F2976" s="67"/>
      <c r="G2976" s="38" t="e">
        <f t="shared" si="193"/>
        <v>#VALUE!</v>
      </c>
      <c r="H2976" s="39"/>
      <c r="I2976" s="21"/>
      <c r="J2976" s="21"/>
      <c r="L2976">
        <f>IF(SUM($B$3:B2975) + B2976 &gt; $J$25, IF(SUM($B$3:B2975) &lt; $J$25, $J$25 - SUM($B$3:B2975), 0), B2976)</f>
        <v>0</v>
      </c>
      <c r="M2976">
        <f t="shared" si="190"/>
        <v>0</v>
      </c>
    </row>
    <row r="2977" spans="1:13" x14ac:dyDescent="0.25">
      <c r="A2977" s="21">
        <v>2975</v>
      </c>
      <c r="B2977" s="37">
        <f>IFERROR(VLOOKUP(A2977,Inventory!$A$5:$B$5011, 2, FALSE),0)</f>
        <v>0</v>
      </c>
      <c r="C2977" s="66">
        <f t="shared" si="191"/>
        <v>0</v>
      </c>
      <c r="D2977" s="67"/>
      <c r="E2977" s="66" t="str">
        <f t="shared" si="192"/>
        <v/>
      </c>
      <c r="F2977" s="67"/>
      <c r="G2977" s="38" t="e">
        <f t="shared" si="193"/>
        <v>#VALUE!</v>
      </c>
      <c r="H2977" s="39"/>
      <c r="I2977" s="21"/>
      <c r="J2977" s="21"/>
      <c r="L2977">
        <f>IF(SUM($B$3:B2976) + B2977 &gt; $J$25, IF(SUM($B$3:B2976) &lt; $J$25, $J$25 - SUM($B$3:B2976), 0), B2977)</f>
        <v>0</v>
      </c>
      <c r="M2977">
        <f t="shared" si="190"/>
        <v>0</v>
      </c>
    </row>
    <row r="2978" spans="1:13" x14ac:dyDescent="0.25">
      <c r="A2978" s="21">
        <v>2976</v>
      </c>
      <c r="B2978" s="37">
        <f>IFERROR(VLOOKUP(A2978,Inventory!$A$5:$B$5011, 2, FALSE),0)</f>
        <v>0</v>
      </c>
      <c r="C2978" s="66">
        <f t="shared" si="191"/>
        <v>0</v>
      </c>
      <c r="D2978" s="67"/>
      <c r="E2978" s="66" t="str">
        <f t="shared" si="192"/>
        <v/>
      </c>
      <c r="F2978" s="67"/>
      <c r="G2978" s="38" t="e">
        <f t="shared" si="193"/>
        <v>#VALUE!</v>
      </c>
      <c r="H2978" s="39"/>
      <c r="I2978" s="21"/>
      <c r="J2978" s="21"/>
      <c r="L2978">
        <f>IF(SUM($B$3:B2977) + B2978 &gt; $J$25, IF(SUM($B$3:B2977) &lt; $J$25, $J$25 - SUM($B$3:B2977), 0), B2978)</f>
        <v>0</v>
      </c>
      <c r="M2978">
        <f t="shared" si="190"/>
        <v>0</v>
      </c>
    </row>
    <row r="2979" spans="1:13" x14ac:dyDescent="0.25">
      <c r="A2979" s="21">
        <v>2977</v>
      </c>
      <c r="B2979" s="37">
        <f>IFERROR(VLOOKUP(A2979,Inventory!$A$5:$B$5011, 2, FALSE),0)</f>
        <v>0</v>
      </c>
      <c r="C2979" s="66">
        <f t="shared" si="191"/>
        <v>0</v>
      </c>
      <c r="D2979" s="67"/>
      <c r="E2979" s="66" t="str">
        <f t="shared" si="192"/>
        <v/>
      </c>
      <c r="F2979" s="67"/>
      <c r="G2979" s="38" t="e">
        <f t="shared" si="193"/>
        <v>#VALUE!</v>
      </c>
      <c r="H2979" s="39"/>
      <c r="I2979" s="21"/>
      <c r="J2979" s="21"/>
      <c r="L2979">
        <f>IF(SUM($B$3:B2978) + B2979 &gt; $J$25, IF(SUM($B$3:B2978) &lt; $J$25, $J$25 - SUM($B$3:B2978), 0), B2979)</f>
        <v>0</v>
      </c>
      <c r="M2979">
        <f t="shared" si="190"/>
        <v>0</v>
      </c>
    </row>
    <row r="2980" spans="1:13" x14ac:dyDescent="0.25">
      <c r="A2980" s="21">
        <v>2978</v>
      </c>
      <c r="B2980" s="37">
        <f>IFERROR(VLOOKUP(A2980,Inventory!$A$5:$B$5011, 2, FALSE),0)</f>
        <v>0</v>
      </c>
      <c r="C2980" s="66">
        <f t="shared" si="191"/>
        <v>0</v>
      </c>
      <c r="D2980" s="67"/>
      <c r="E2980" s="66" t="str">
        <f t="shared" si="192"/>
        <v/>
      </c>
      <c r="F2980" s="67"/>
      <c r="G2980" s="38" t="e">
        <f t="shared" si="193"/>
        <v>#VALUE!</v>
      </c>
      <c r="H2980" s="39"/>
      <c r="I2980" s="21"/>
      <c r="J2980" s="21"/>
      <c r="L2980">
        <f>IF(SUM($B$3:B2979) + B2980 &gt; $J$25, IF(SUM($B$3:B2979) &lt; $J$25, $J$25 - SUM($B$3:B2979), 0), B2980)</f>
        <v>0</v>
      </c>
      <c r="M2980">
        <f t="shared" si="190"/>
        <v>0</v>
      </c>
    </row>
    <row r="2981" spans="1:13" x14ac:dyDescent="0.25">
      <c r="A2981" s="21">
        <v>2979</v>
      </c>
      <c r="B2981" s="37">
        <f>IFERROR(VLOOKUP(A2981,Inventory!$A$5:$B$5011, 2, FALSE),0)</f>
        <v>0</v>
      </c>
      <c r="C2981" s="66">
        <f t="shared" si="191"/>
        <v>0</v>
      </c>
      <c r="D2981" s="67"/>
      <c r="E2981" s="66" t="str">
        <f t="shared" si="192"/>
        <v/>
      </c>
      <c r="F2981" s="67"/>
      <c r="G2981" s="38" t="e">
        <f t="shared" si="193"/>
        <v>#VALUE!</v>
      </c>
      <c r="H2981" s="39"/>
      <c r="I2981" s="21"/>
      <c r="J2981" s="21"/>
      <c r="L2981">
        <f>IF(SUM($B$3:B2980) + B2981 &gt; $J$25, IF(SUM($B$3:B2980) &lt; $J$25, $J$25 - SUM($B$3:B2980), 0), B2981)</f>
        <v>0</v>
      </c>
      <c r="M2981">
        <f t="shared" si="190"/>
        <v>0</v>
      </c>
    </row>
    <row r="2982" spans="1:13" x14ac:dyDescent="0.25">
      <c r="A2982" s="21">
        <v>2980</v>
      </c>
      <c r="B2982" s="37">
        <f>IFERROR(VLOOKUP(A2982,Inventory!$A$5:$B$5011, 2, FALSE),0)</f>
        <v>0</v>
      </c>
      <c r="C2982" s="66">
        <f t="shared" si="191"/>
        <v>0</v>
      </c>
      <c r="D2982" s="67"/>
      <c r="E2982" s="66" t="str">
        <f t="shared" si="192"/>
        <v/>
      </c>
      <c r="F2982" s="67"/>
      <c r="G2982" s="38" t="e">
        <f t="shared" si="193"/>
        <v>#VALUE!</v>
      </c>
      <c r="H2982" s="39"/>
      <c r="I2982" s="21"/>
      <c r="J2982" s="21"/>
      <c r="L2982">
        <f>IF(SUM($B$3:B2981) + B2982 &gt; $J$25, IF(SUM($B$3:B2981) &lt; $J$25, $J$25 - SUM($B$3:B2981), 0), B2982)</f>
        <v>0</v>
      </c>
      <c r="M2982">
        <f t="shared" si="190"/>
        <v>0</v>
      </c>
    </row>
    <row r="2983" spans="1:13" x14ac:dyDescent="0.25">
      <c r="A2983" s="21">
        <v>2981</v>
      </c>
      <c r="B2983" s="37">
        <f>IFERROR(VLOOKUP(A2983,Inventory!$A$5:$B$5011, 2, FALSE),0)</f>
        <v>0</v>
      </c>
      <c r="C2983" s="66">
        <f t="shared" si="191"/>
        <v>0</v>
      </c>
      <c r="D2983" s="67"/>
      <c r="E2983" s="66" t="str">
        <f t="shared" si="192"/>
        <v/>
      </c>
      <c r="F2983" s="67"/>
      <c r="G2983" s="38" t="e">
        <f t="shared" si="193"/>
        <v>#VALUE!</v>
      </c>
      <c r="H2983" s="39"/>
      <c r="I2983" s="21"/>
      <c r="J2983" s="21"/>
      <c r="L2983">
        <f>IF(SUM($B$3:B2982) + B2983 &gt; $J$25, IF(SUM($B$3:B2982) &lt; $J$25, $J$25 - SUM($B$3:B2982), 0), B2983)</f>
        <v>0</v>
      </c>
      <c r="M2983">
        <f t="shared" si="190"/>
        <v>0</v>
      </c>
    </row>
    <row r="2984" spans="1:13" x14ac:dyDescent="0.25">
      <c r="A2984" s="21">
        <v>2982</v>
      </c>
      <c r="B2984" s="37">
        <f>IFERROR(VLOOKUP(A2984,Inventory!$A$5:$B$5011, 2, FALSE),0)</f>
        <v>0</v>
      </c>
      <c r="C2984" s="66">
        <f t="shared" si="191"/>
        <v>0</v>
      </c>
      <c r="D2984" s="67"/>
      <c r="E2984" s="66" t="str">
        <f t="shared" si="192"/>
        <v/>
      </c>
      <c r="F2984" s="67"/>
      <c r="G2984" s="38" t="e">
        <f t="shared" si="193"/>
        <v>#VALUE!</v>
      </c>
      <c r="H2984" s="39"/>
      <c r="I2984" s="21"/>
      <c r="J2984" s="21"/>
      <c r="L2984">
        <f>IF(SUM($B$3:B2983) + B2984 &gt; $J$25, IF(SUM($B$3:B2983) &lt; $J$25, $J$25 - SUM($B$3:B2983), 0), B2984)</f>
        <v>0</v>
      </c>
      <c r="M2984">
        <f t="shared" si="190"/>
        <v>0</v>
      </c>
    </row>
    <row r="2985" spans="1:13" x14ac:dyDescent="0.25">
      <c r="A2985" s="21">
        <v>2983</v>
      </c>
      <c r="B2985" s="37">
        <f>IFERROR(VLOOKUP(A2985,Inventory!$A$5:$B$5011, 2, FALSE),0)</f>
        <v>0</v>
      </c>
      <c r="C2985" s="66">
        <f t="shared" si="191"/>
        <v>0</v>
      </c>
      <c r="D2985" s="67"/>
      <c r="E2985" s="66" t="str">
        <f t="shared" si="192"/>
        <v/>
      </c>
      <c r="F2985" s="67"/>
      <c r="G2985" s="38" t="e">
        <f t="shared" si="193"/>
        <v>#VALUE!</v>
      </c>
      <c r="H2985" s="39"/>
      <c r="I2985" s="21"/>
      <c r="J2985" s="21"/>
      <c r="L2985">
        <f>IF(SUM($B$3:B2984) + B2985 &gt; $J$25, IF(SUM($B$3:B2984) &lt; $J$25, $J$25 - SUM($B$3:B2984), 0), B2985)</f>
        <v>0</v>
      </c>
      <c r="M2985">
        <f t="shared" si="190"/>
        <v>0</v>
      </c>
    </row>
    <row r="2986" spans="1:13" x14ac:dyDescent="0.25">
      <c r="A2986" s="21">
        <v>2984</v>
      </c>
      <c r="B2986" s="37">
        <f>IFERROR(VLOOKUP(A2986,Inventory!$A$5:$B$5011, 2, FALSE),0)</f>
        <v>0</v>
      </c>
      <c r="C2986" s="66">
        <f t="shared" si="191"/>
        <v>0</v>
      </c>
      <c r="D2986" s="67"/>
      <c r="E2986" s="66" t="str">
        <f t="shared" si="192"/>
        <v/>
      </c>
      <c r="F2986" s="67"/>
      <c r="G2986" s="38" t="e">
        <f t="shared" si="193"/>
        <v>#VALUE!</v>
      </c>
      <c r="H2986" s="39"/>
      <c r="I2986" s="21"/>
      <c r="J2986" s="21"/>
      <c r="L2986">
        <f>IF(SUM($B$3:B2985) + B2986 &gt; $J$25, IF(SUM($B$3:B2985) &lt; $J$25, $J$25 - SUM($B$3:B2985), 0), B2986)</f>
        <v>0</v>
      </c>
      <c r="M2986">
        <f t="shared" si="190"/>
        <v>0</v>
      </c>
    </row>
    <row r="2987" spans="1:13" x14ac:dyDescent="0.25">
      <c r="A2987" s="21">
        <v>2985</v>
      </c>
      <c r="B2987" s="37">
        <f>IFERROR(VLOOKUP(A2987,Inventory!$A$5:$B$5011, 2, FALSE),0)</f>
        <v>0</v>
      </c>
      <c r="C2987" s="66">
        <f t="shared" si="191"/>
        <v>0</v>
      </c>
      <c r="D2987" s="67"/>
      <c r="E2987" s="66" t="str">
        <f t="shared" si="192"/>
        <v/>
      </c>
      <c r="F2987" s="67"/>
      <c r="G2987" s="38" t="e">
        <f t="shared" si="193"/>
        <v>#VALUE!</v>
      </c>
      <c r="H2987" s="39"/>
      <c r="I2987" s="21"/>
      <c r="J2987" s="21"/>
      <c r="L2987">
        <f>IF(SUM($B$3:B2986) + B2987 &gt; $J$25, IF(SUM($B$3:B2986) &lt; $J$25, $J$25 - SUM($B$3:B2986), 0), B2987)</f>
        <v>0</v>
      </c>
      <c r="M2987">
        <f t="shared" si="190"/>
        <v>0</v>
      </c>
    </row>
    <row r="2988" spans="1:13" x14ac:dyDescent="0.25">
      <c r="A2988" s="21">
        <v>2986</v>
      </c>
      <c r="B2988" s="37">
        <f>IFERROR(VLOOKUP(A2988,Inventory!$A$5:$B$5011, 2, FALSE),0)</f>
        <v>0</v>
      </c>
      <c r="C2988" s="66">
        <f t="shared" si="191"/>
        <v>0</v>
      </c>
      <c r="D2988" s="67"/>
      <c r="E2988" s="66" t="str">
        <f t="shared" si="192"/>
        <v/>
      </c>
      <c r="F2988" s="67"/>
      <c r="G2988" s="38" t="e">
        <f t="shared" si="193"/>
        <v>#VALUE!</v>
      </c>
      <c r="H2988" s="39"/>
      <c r="I2988" s="21"/>
      <c r="J2988" s="21"/>
      <c r="L2988">
        <f>IF(SUM($B$3:B2987) + B2988 &gt; $J$25, IF(SUM($B$3:B2987) &lt; $J$25, $J$25 - SUM($B$3:B2987), 0), B2988)</f>
        <v>0</v>
      </c>
      <c r="M2988">
        <f t="shared" si="190"/>
        <v>0</v>
      </c>
    </row>
    <row r="2989" spans="1:13" x14ac:dyDescent="0.25">
      <c r="A2989" s="21">
        <v>2987</v>
      </c>
      <c r="B2989" s="37">
        <f>IFERROR(VLOOKUP(A2989,Inventory!$A$5:$B$5011, 2, FALSE),0)</f>
        <v>0</v>
      </c>
      <c r="C2989" s="66">
        <f t="shared" si="191"/>
        <v>0</v>
      </c>
      <c r="D2989" s="67"/>
      <c r="E2989" s="66" t="str">
        <f t="shared" si="192"/>
        <v/>
      </c>
      <c r="F2989" s="67"/>
      <c r="G2989" s="38" t="e">
        <f t="shared" si="193"/>
        <v>#VALUE!</v>
      </c>
      <c r="H2989" s="39"/>
      <c r="I2989" s="21"/>
      <c r="J2989" s="21"/>
      <c r="L2989">
        <f>IF(SUM($B$3:B2988) + B2989 &gt; $J$25, IF(SUM($B$3:B2988) &lt; $J$25, $J$25 - SUM($B$3:B2988), 0), B2989)</f>
        <v>0</v>
      </c>
      <c r="M2989">
        <f t="shared" si="190"/>
        <v>0</v>
      </c>
    </row>
    <row r="2990" spans="1:13" x14ac:dyDescent="0.25">
      <c r="A2990" s="21">
        <v>2988</v>
      </c>
      <c r="B2990" s="37">
        <f>IFERROR(VLOOKUP(A2990,Inventory!$A$5:$B$5011, 2, FALSE),0)</f>
        <v>0</v>
      </c>
      <c r="C2990" s="66">
        <f t="shared" si="191"/>
        <v>0</v>
      </c>
      <c r="D2990" s="67"/>
      <c r="E2990" s="66" t="str">
        <f t="shared" si="192"/>
        <v/>
      </c>
      <c r="F2990" s="67"/>
      <c r="G2990" s="38" t="e">
        <f t="shared" si="193"/>
        <v>#VALUE!</v>
      </c>
      <c r="H2990" s="39"/>
      <c r="I2990" s="21"/>
      <c r="J2990" s="21"/>
      <c r="L2990">
        <f>IF(SUM($B$3:B2989) + B2990 &gt; $J$25, IF(SUM($B$3:B2989) &lt; $J$25, $J$25 - SUM($B$3:B2989), 0), B2990)</f>
        <v>0</v>
      </c>
      <c r="M2990">
        <f t="shared" si="190"/>
        <v>0</v>
      </c>
    </row>
    <row r="2991" spans="1:13" x14ac:dyDescent="0.25">
      <c r="A2991" s="21">
        <v>2989</v>
      </c>
      <c r="B2991" s="37">
        <f>IFERROR(VLOOKUP(A2991,Inventory!$A$5:$B$5011, 2, FALSE),0)</f>
        <v>0</v>
      </c>
      <c r="C2991" s="66">
        <f t="shared" si="191"/>
        <v>0</v>
      </c>
      <c r="D2991" s="67"/>
      <c r="E2991" s="66" t="str">
        <f t="shared" si="192"/>
        <v/>
      </c>
      <c r="F2991" s="67"/>
      <c r="G2991" s="38" t="e">
        <f t="shared" si="193"/>
        <v>#VALUE!</v>
      </c>
      <c r="H2991" s="39"/>
      <c r="I2991" s="21"/>
      <c r="J2991" s="21"/>
      <c r="L2991">
        <f>IF(SUM($B$3:B2990) + B2991 &gt; $J$25, IF(SUM($B$3:B2990) &lt; $J$25, $J$25 - SUM($B$3:B2990), 0), B2991)</f>
        <v>0</v>
      </c>
      <c r="M2991">
        <f t="shared" si="190"/>
        <v>0</v>
      </c>
    </row>
    <row r="2992" spans="1:13" x14ac:dyDescent="0.25">
      <c r="A2992" s="21">
        <v>2990</v>
      </c>
      <c r="B2992" s="37">
        <f>IFERROR(VLOOKUP(A2992,Inventory!$A$5:$B$5011, 2, FALSE),0)</f>
        <v>0</v>
      </c>
      <c r="C2992" s="66">
        <f t="shared" si="191"/>
        <v>0</v>
      </c>
      <c r="D2992" s="67"/>
      <c r="E2992" s="66" t="str">
        <f t="shared" si="192"/>
        <v/>
      </c>
      <c r="F2992" s="67"/>
      <c r="G2992" s="38" t="e">
        <f t="shared" si="193"/>
        <v>#VALUE!</v>
      </c>
      <c r="H2992" s="39"/>
      <c r="I2992" s="21"/>
      <c r="J2992" s="21"/>
      <c r="L2992">
        <f>IF(SUM($B$3:B2991) + B2992 &gt; $J$25, IF(SUM($B$3:B2991) &lt; $J$25, $J$25 - SUM($B$3:B2991), 0), B2992)</f>
        <v>0</v>
      </c>
      <c r="M2992">
        <f t="shared" si="190"/>
        <v>0</v>
      </c>
    </row>
    <row r="2993" spans="1:13" x14ac:dyDescent="0.25">
      <c r="A2993" s="21">
        <v>2991</v>
      </c>
      <c r="B2993" s="37">
        <f>IFERROR(VLOOKUP(A2993,Inventory!$A$5:$B$5011, 2, FALSE),0)</f>
        <v>0</v>
      </c>
      <c r="C2993" s="66">
        <f t="shared" si="191"/>
        <v>0</v>
      </c>
      <c r="D2993" s="67"/>
      <c r="E2993" s="66" t="str">
        <f t="shared" si="192"/>
        <v/>
      </c>
      <c r="F2993" s="67"/>
      <c r="G2993" s="38" t="e">
        <f t="shared" si="193"/>
        <v>#VALUE!</v>
      </c>
      <c r="H2993" s="39"/>
      <c r="I2993" s="21"/>
      <c r="J2993" s="21"/>
      <c r="L2993">
        <f>IF(SUM($B$3:B2992) + B2993 &gt; $J$25, IF(SUM($B$3:B2992) &lt; $J$25, $J$25 - SUM($B$3:B2992), 0), B2993)</f>
        <v>0</v>
      </c>
      <c r="M2993">
        <f t="shared" si="190"/>
        <v>0</v>
      </c>
    </row>
    <row r="2994" spans="1:13" x14ac:dyDescent="0.25">
      <c r="A2994" s="21">
        <v>2992</v>
      </c>
      <c r="B2994" s="37">
        <f>IFERROR(VLOOKUP(A2994,Inventory!$A$5:$B$5011, 2, FALSE),0)</f>
        <v>0</v>
      </c>
      <c r="C2994" s="66">
        <f t="shared" si="191"/>
        <v>0</v>
      </c>
      <c r="D2994" s="67"/>
      <c r="E2994" s="66" t="str">
        <f t="shared" si="192"/>
        <v/>
      </c>
      <c r="F2994" s="67"/>
      <c r="G2994" s="38" t="e">
        <f t="shared" si="193"/>
        <v>#VALUE!</v>
      </c>
      <c r="H2994" s="39"/>
      <c r="I2994" s="21"/>
      <c r="J2994" s="21"/>
      <c r="L2994">
        <f>IF(SUM($B$3:B2993) + B2994 &gt; $J$25, IF(SUM($B$3:B2993) &lt; $J$25, $J$25 - SUM($B$3:B2993), 0), B2994)</f>
        <v>0</v>
      </c>
      <c r="M2994">
        <f t="shared" si="190"/>
        <v>0</v>
      </c>
    </row>
    <row r="2995" spans="1:13" x14ac:dyDescent="0.25">
      <c r="A2995" s="21">
        <v>2993</v>
      </c>
      <c r="B2995" s="37">
        <f>IFERROR(VLOOKUP(A2995,Inventory!$A$5:$B$5011, 2, FALSE),0)</f>
        <v>0</v>
      </c>
      <c r="C2995" s="66">
        <f t="shared" si="191"/>
        <v>0</v>
      </c>
      <c r="D2995" s="67"/>
      <c r="E2995" s="66" t="str">
        <f t="shared" si="192"/>
        <v/>
      </c>
      <c r="F2995" s="67"/>
      <c r="G2995" s="38" t="e">
        <f t="shared" si="193"/>
        <v>#VALUE!</v>
      </c>
      <c r="H2995" s="39"/>
      <c r="I2995" s="21"/>
      <c r="J2995" s="21"/>
      <c r="L2995">
        <f>IF(SUM($B$3:B2994) + B2995 &gt; $J$25, IF(SUM($B$3:B2994) &lt; $J$25, $J$25 - SUM($B$3:B2994), 0), B2995)</f>
        <v>0</v>
      </c>
      <c r="M2995">
        <f t="shared" si="190"/>
        <v>0</v>
      </c>
    </row>
    <row r="2996" spans="1:13" x14ac:dyDescent="0.25">
      <c r="A2996" s="21">
        <v>2994</v>
      </c>
      <c r="B2996" s="37">
        <f>IFERROR(VLOOKUP(A2996,Inventory!$A$5:$B$5011, 2, FALSE),0)</f>
        <v>0</v>
      </c>
      <c r="C2996" s="66">
        <f t="shared" si="191"/>
        <v>0</v>
      </c>
      <c r="D2996" s="67"/>
      <c r="E2996" s="66" t="str">
        <f t="shared" si="192"/>
        <v/>
      </c>
      <c r="F2996" s="67"/>
      <c r="G2996" s="38" t="e">
        <f t="shared" si="193"/>
        <v>#VALUE!</v>
      </c>
      <c r="H2996" s="39"/>
      <c r="I2996" s="21"/>
      <c r="J2996" s="21"/>
      <c r="L2996">
        <f>IF(SUM($B$3:B2995) + B2996 &gt; $J$25, IF(SUM($B$3:B2995) &lt; $J$25, $J$25 - SUM($B$3:B2995), 0), B2996)</f>
        <v>0</v>
      </c>
      <c r="M2996">
        <f t="shared" si="190"/>
        <v>0</v>
      </c>
    </row>
    <row r="2997" spans="1:13" x14ac:dyDescent="0.25">
      <c r="A2997" s="21">
        <v>2995</v>
      </c>
      <c r="B2997" s="37">
        <f>IFERROR(VLOOKUP(A2997,Inventory!$A$5:$B$5011, 2, FALSE),0)</f>
        <v>0</v>
      </c>
      <c r="C2997" s="66">
        <f t="shared" si="191"/>
        <v>0</v>
      </c>
      <c r="D2997" s="67"/>
      <c r="E2997" s="66" t="str">
        <f t="shared" si="192"/>
        <v/>
      </c>
      <c r="F2997" s="67"/>
      <c r="G2997" s="38" t="e">
        <f t="shared" si="193"/>
        <v>#VALUE!</v>
      </c>
      <c r="H2997" s="39"/>
      <c r="I2997" s="21"/>
      <c r="J2997" s="21"/>
      <c r="L2997">
        <f>IF(SUM($B$3:B2996) + B2997 &gt; $J$25, IF(SUM($B$3:B2996) &lt; $J$25, $J$25 - SUM($B$3:B2996), 0), B2997)</f>
        <v>0</v>
      </c>
      <c r="M2997">
        <f t="shared" si="190"/>
        <v>0</v>
      </c>
    </row>
    <row r="2998" spans="1:13" x14ac:dyDescent="0.25">
      <c r="A2998" s="21">
        <v>2996</v>
      </c>
      <c r="B2998" s="37">
        <f>IFERROR(VLOOKUP(A2998,Inventory!$A$5:$B$5011, 2, FALSE),0)</f>
        <v>0</v>
      </c>
      <c r="C2998" s="66">
        <f t="shared" si="191"/>
        <v>0</v>
      </c>
      <c r="D2998" s="67"/>
      <c r="E2998" s="66" t="str">
        <f t="shared" si="192"/>
        <v/>
      </c>
      <c r="F2998" s="67"/>
      <c r="G2998" s="38" t="e">
        <f t="shared" si="193"/>
        <v>#VALUE!</v>
      </c>
      <c r="H2998" s="39"/>
      <c r="I2998" s="21"/>
      <c r="J2998" s="21"/>
      <c r="L2998">
        <f>IF(SUM($B$3:B2997) + B2998 &gt; $J$25, IF(SUM($B$3:B2997) &lt; $J$25, $J$25 - SUM($B$3:B2997), 0), B2998)</f>
        <v>0</v>
      </c>
      <c r="M2998">
        <f t="shared" si="190"/>
        <v>0</v>
      </c>
    </row>
    <row r="2999" spans="1:13" x14ac:dyDescent="0.25">
      <c r="A2999" s="21">
        <v>2997</v>
      </c>
      <c r="B2999" s="37">
        <f>IFERROR(VLOOKUP(A2999,Inventory!$A$5:$B$5011, 2, FALSE),0)</f>
        <v>0</v>
      </c>
      <c r="C2999" s="66">
        <f t="shared" si="191"/>
        <v>0</v>
      </c>
      <c r="D2999" s="67"/>
      <c r="E2999" s="66" t="str">
        <f t="shared" si="192"/>
        <v/>
      </c>
      <c r="F2999" s="67"/>
      <c r="G2999" s="38" t="e">
        <f t="shared" si="193"/>
        <v>#VALUE!</v>
      </c>
      <c r="H2999" s="39"/>
      <c r="I2999" s="21"/>
      <c r="J2999" s="21"/>
      <c r="L2999">
        <f>IF(SUM($B$3:B2998) + B2999 &gt; $J$25, IF(SUM($B$3:B2998) &lt; $J$25, $J$25 - SUM($B$3:B2998), 0), B2999)</f>
        <v>0</v>
      </c>
      <c r="M2999">
        <f t="shared" si="190"/>
        <v>0</v>
      </c>
    </row>
    <row r="3000" spans="1:13" x14ac:dyDescent="0.25">
      <c r="A3000" s="21">
        <v>2998</v>
      </c>
      <c r="B3000" s="37">
        <f>IFERROR(VLOOKUP(A3000,Inventory!$A$5:$B$5011, 2, FALSE),0)</f>
        <v>0</v>
      </c>
      <c r="C3000" s="66">
        <f t="shared" si="191"/>
        <v>0</v>
      </c>
      <c r="D3000" s="67"/>
      <c r="E3000" s="66" t="str">
        <f t="shared" si="192"/>
        <v/>
      </c>
      <c r="F3000" s="67"/>
      <c r="G3000" s="38" t="e">
        <f t="shared" si="193"/>
        <v>#VALUE!</v>
      </c>
      <c r="H3000" s="39"/>
      <c r="I3000" s="21"/>
      <c r="J3000" s="21"/>
      <c r="L3000">
        <f>IF(SUM($B$3:B2999) + B3000 &gt; $J$25, IF(SUM($B$3:B2999) &lt; $J$25, $J$25 - SUM($B$3:B2999), 0), B3000)</f>
        <v>0</v>
      </c>
      <c r="M3000">
        <f t="shared" si="190"/>
        <v>0</v>
      </c>
    </row>
    <row r="3001" spans="1:13" x14ac:dyDescent="0.25">
      <c r="A3001" s="21">
        <v>2999</v>
      </c>
      <c r="B3001" s="37">
        <f>IFERROR(VLOOKUP(A3001,Inventory!$A$5:$B$5011, 2, FALSE),0)</f>
        <v>0</v>
      </c>
      <c r="C3001" s="66">
        <f t="shared" si="191"/>
        <v>0</v>
      </c>
      <c r="D3001" s="67"/>
      <c r="E3001" s="66" t="str">
        <f t="shared" si="192"/>
        <v/>
      </c>
      <c r="F3001" s="67"/>
      <c r="G3001" s="38" t="e">
        <f t="shared" si="193"/>
        <v>#VALUE!</v>
      </c>
      <c r="H3001" s="39"/>
      <c r="I3001" s="21"/>
      <c r="J3001" s="21"/>
      <c r="L3001">
        <f>IF(SUM($B$3:B3000) + B3001 &gt; $J$25, IF(SUM($B$3:B3000) &lt; $J$25, $J$25 - SUM($B$3:B3000), 0), B3001)</f>
        <v>0</v>
      </c>
      <c r="M3001">
        <f t="shared" si="190"/>
        <v>0</v>
      </c>
    </row>
    <row r="3002" spans="1:13" x14ac:dyDescent="0.25">
      <c r="A3002" s="21">
        <v>3000</v>
      </c>
      <c r="B3002" s="37">
        <f>IFERROR(VLOOKUP(A3002,Inventory!$A$5:$B$5011, 2, FALSE),0)</f>
        <v>0</v>
      </c>
      <c r="C3002" s="66">
        <f t="shared" si="191"/>
        <v>0</v>
      </c>
      <c r="D3002" s="67"/>
      <c r="E3002" s="66" t="str">
        <f t="shared" si="192"/>
        <v/>
      </c>
      <c r="F3002" s="67"/>
      <c r="G3002" s="38" t="e">
        <f t="shared" si="193"/>
        <v>#VALUE!</v>
      </c>
      <c r="H3002" s="39"/>
      <c r="I3002" s="21"/>
      <c r="J3002" s="21"/>
      <c r="L3002">
        <f>IF(SUM($B$3:B3001) + B3002 &gt; $J$25, IF(SUM($B$3:B3001) &lt; $J$25, $J$25 - SUM($B$3:B3001), 0), B3002)</f>
        <v>0</v>
      </c>
      <c r="M3002">
        <f t="shared" si="190"/>
        <v>0</v>
      </c>
    </row>
    <row r="3003" spans="1:13" x14ac:dyDescent="0.25">
      <c r="A3003" s="21">
        <v>3001</v>
      </c>
      <c r="B3003" s="37">
        <f>IFERROR(VLOOKUP(A3003,Inventory!$A$5:$B$5011, 2, FALSE),0)</f>
        <v>0</v>
      </c>
      <c r="C3003" s="66">
        <f t="shared" si="191"/>
        <v>0</v>
      </c>
      <c r="D3003" s="67"/>
      <c r="E3003" s="66" t="str">
        <f t="shared" si="192"/>
        <v/>
      </c>
      <c r="F3003" s="67"/>
      <c r="G3003" s="38" t="e">
        <f t="shared" si="193"/>
        <v>#VALUE!</v>
      </c>
      <c r="H3003" s="39"/>
      <c r="I3003" s="21"/>
      <c r="J3003" s="21"/>
      <c r="L3003">
        <f>IF(SUM($B$3:B3002) + B3003 &gt; $J$25, IF(SUM($B$3:B3002) &lt; $J$25, $J$25 - SUM($B$3:B3002), 0), B3003)</f>
        <v>0</v>
      </c>
      <c r="M3003">
        <f t="shared" si="190"/>
        <v>0</v>
      </c>
    </row>
    <row r="3004" spans="1:13" x14ac:dyDescent="0.25">
      <c r="A3004" s="21">
        <v>3002</v>
      </c>
      <c r="B3004" s="37">
        <f>IFERROR(VLOOKUP(A3004,Inventory!$A$5:$B$5011, 2, FALSE),0)</f>
        <v>0</v>
      </c>
      <c r="C3004" s="66">
        <f t="shared" si="191"/>
        <v>0</v>
      </c>
      <c r="D3004" s="67"/>
      <c r="E3004" s="66" t="str">
        <f t="shared" si="192"/>
        <v/>
      </c>
      <c r="F3004" s="67"/>
      <c r="G3004" s="38" t="e">
        <f t="shared" si="193"/>
        <v>#VALUE!</v>
      </c>
      <c r="H3004" s="39"/>
      <c r="I3004" s="21"/>
      <c r="J3004" s="21"/>
      <c r="L3004">
        <f>IF(SUM($B$3:B3003) + B3004 &gt; $J$25, IF(SUM($B$3:B3003) &lt; $J$25, $J$25 - SUM($B$3:B3003), 0), B3004)</f>
        <v>0</v>
      </c>
      <c r="M3004">
        <f t="shared" si="190"/>
        <v>0</v>
      </c>
    </row>
    <row r="3005" spans="1:13" x14ac:dyDescent="0.25">
      <c r="A3005" s="21">
        <v>3003</v>
      </c>
      <c r="B3005" s="37">
        <f>IFERROR(VLOOKUP(A3005,Inventory!$A$5:$B$5011, 2, FALSE),0)</f>
        <v>0</v>
      </c>
      <c r="C3005" s="66">
        <f t="shared" si="191"/>
        <v>0</v>
      </c>
      <c r="D3005" s="67"/>
      <c r="E3005" s="66" t="str">
        <f t="shared" si="192"/>
        <v/>
      </c>
      <c r="F3005" s="67"/>
      <c r="G3005" s="38" t="e">
        <f t="shared" si="193"/>
        <v>#VALUE!</v>
      </c>
      <c r="H3005" s="39"/>
      <c r="I3005" s="21"/>
      <c r="J3005" s="21"/>
      <c r="L3005">
        <f>IF(SUM($B$3:B3004) + B3005 &gt; $J$25, IF(SUM($B$3:B3004) &lt; $J$25, $J$25 - SUM($B$3:B3004), 0), B3005)</f>
        <v>0</v>
      </c>
      <c r="M3005">
        <f t="shared" si="190"/>
        <v>0</v>
      </c>
    </row>
    <row r="3006" spans="1:13" x14ac:dyDescent="0.25">
      <c r="A3006" s="21">
        <v>3004</v>
      </c>
      <c r="B3006" s="37">
        <f>IFERROR(VLOOKUP(A3006,Inventory!$A$5:$B$5011, 2, FALSE),0)</f>
        <v>0</v>
      </c>
      <c r="C3006" s="66">
        <f t="shared" si="191"/>
        <v>0</v>
      </c>
      <c r="D3006" s="67"/>
      <c r="E3006" s="66" t="str">
        <f t="shared" si="192"/>
        <v/>
      </c>
      <c r="F3006" s="67"/>
      <c r="G3006" s="38" t="e">
        <f t="shared" si="193"/>
        <v>#VALUE!</v>
      </c>
      <c r="H3006" s="39"/>
      <c r="I3006" s="21"/>
      <c r="J3006" s="21"/>
      <c r="L3006">
        <f>IF(SUM($B$3:B3005) + B3006 &gt; $J$25, IF(SUM($B$3:B3005) &lt; $J$25, $J$25 - SUM($B$3:B3005), 0), B3006)</f>
        <v>0</v>
      </c>
      <c r="M3006">
        <f t="shared" si="190"/>
        <v>0</v>
      </c>
    </row>
    <row r="3007" spans="1:13" x14ac:dyDescent="0.25">
      <c r="A3007" s="21">
        <v>3005</v>
      </c>
      <c r="B3007" s="37">
        <f>IFERROR(VLOOKUP(A3007,Inventory!$A$5:$B$5011, 2, FALSE),0)</f>
        <v>0</v>
      </c>
      <c r="C3007" s="66">
        <f t="shared" si="191"/>
        <v>0</v>
      </c>
      <c r="D3007" s="67"/>
      <c r="E3007" s="66" t="str">
        <f t="shared" si="192"/>
        <v/>
      </c>
      <c r="F3007" s="67"/>
      <c r="G3007" s="38" t="e">
        <f t="shared" si="193"/>
        <v>#VALUE!</v>
      </c>
      <c r="H3007" s="39"/>
      <c r="I3007" s="21"/>
      <c r="J3007" s="21"/>
      <c r="L3007">
        <f>IF(SUM($B$3:B3006) + B3007 &gt; $J$25, IF(SUM($B$3:B3006) &lt; $J$25, $J$25 - SUM($B$3:B3006), 0), B3007)</f>
        <v>0</v>
      </c>
      <c r="M3007">
        <f t="shared" si="190"/>
        <v>0</v>
      </c>
    </row>
    <row r="3008" spans="1:13" x14ac:dyDescent="0.25">
      <c r="A3008" s="21">
        <v>3006</v>
      </c>
      <c r="B3008" s="37">
        <f>IFERROR(VLOOKUP(A3008,Inventory!$A$5:$B$5011, 2, FALSE),0)</f>
        <v>0</v>
      </c>
      <c r="C3008" s="66">
        <f t="shared" si="191"/>
        <v>0</v>
      </c>
      <c r="D3008" s="67"/>
      <c r="E3008" s="66" t="str">
        <f t="shared" si="192"/>
        <v/>
      </c>
      <c r="F3008" s="67"/>
      <c r="G3008" s="38" t="e">
        <f t="shared" si="193"/>
        <v>#VALUE!</v>
      </c>
      <c r="H3008" s="39"/>
      <c r="I3008" s="21"/>
      <c r="J3008" s="21"/>
      <c r="L3008">
        <f>IF(SUM($B$3:B3007) + B3008 &gt; $J$25, IF(SUM($B$3:B3007) &lt; $J$25, $J$25 - SUM($B$3:B3007), 0), B3008)</f>
        <v>0</v>
      </c>
      <c r="M3008">
        <f t="shared" si="190"/>
        <v>0</v>
      </c>
    </row>
    <row r="3009" spans="1:13" x14ac:dyDescent="0.25">
      <c r="A3009" s="21">
        <v>3007</v>
      </c>
      <c r="B3009" s="37">
        <f>IFERROR(VLOOKUP(A3009,Inventory!$A$5:$B$5011, 2, FALSE),0)</f>
        <v>0</v>
      </c>
      <c r="C3009" s="66">
        <f t="shared" si="191"/>
        <v>0</v>
      </c>
      <c r="D3009" s="67"/>
      <c r="E3009" s="66" t="str">
        <f t="shared" si="192"/>
        <v/>
      </c>
      <c r="F3009" s="67"/>
      <c r="G3009" s="38" t="e">
        <f t="shared" si="193"/>
        <v>#VALUE!</v>
      </c>
      <c r="H3009" s="39"/>
      <c r="I3009" s="21"/>
      <c r="J3009" s="21"/>
      <c r="L3009">
        <f>IF(SUM($B$3:B3008) + B3009 &gt; $J$25, IF(SUM($B$3:B3008) &lt; $J$25, $J$25 - SUM($B$3:B3008), 0), B3009)</f>
        <v>0</v>
      </c>
      <c r="M3009">
        <f t="shared" si="190"/>
        <v>0</v>
      </c>
    </row>
    <row r="3010" spans="1:13" x14ac:dyDescent="0.25">
      <c r="A3010" s="21">
        <v>3008</v>
      </c>
      <c r="B3010" s="37">
        <f>IFERROR(VLOOKUP(A3010,Inventory!$A$5:$B$5011, 2, FALSE),0)</f>
        <v>0</v>
      </c>
      <c r="C3010" s="66">
        <f t="shared" si="191"/>
        <v>0</v>
      </c>
      <c r="D3010" s="67"/>
      <c r="E3010" s="66" t="str">
        <f t="shared" si="192"/>
        <v/>
      </c>
      <c r="F3010" s="67"/>
      <c r="G3010" s="38" t="e">
        <f t="shared" si="193"/>
        <v>#VALUE!</v>
      </c>
      <c r="H3010" s="39"/>
      <c r="I3010" s="21"/>
      <c r="J3010" s="21"/>
      <c r="L3010">
        <f>IF(SUM($B$3:B3009) + B3010 &gt; $J$25, IF(SUM($B$3:B3009) &lt; $J$25, $J$25 - SUM($B$3:B3009), 0), B3010)</f>
        <v>0</v>
      </c>
      <c r="M3010">
        <f t="shared" si="190"/>
        <v>0</v>
      </c>
    </row>
    <row r="3011" spans="1:13" x14ac:dyDescent="0.25">
      <c r="A3011" s="21">
        <v>3009</v>
      </c>
      <c r="B3011" s="37">
        <f>IFERROR(VLOOKUP(A3011,Inventory!$A$5:$B$5011, 2, FALSE),0)</f>
        <v>0</v>
      </c>
      <c r="C3011" s="66">
        <f t="shared" si="191"/>
        <v>0</v>
      </c>
      <c r="D3011" s="67"/>
      <c r="E3011" s="66" t="str">
        <f t="shared" si="192"/>
        <v/>
      </c>
      <c r="F3011" s="67"/>
      <c r="G3011" s="38" t="e">
        <f t="shared" si="193"/>
        <v>#VALUE!</v>
      </c>
      <c r="H3011" s="39"/>
      <c r="I3011" s="21"/>
      <c r="J3011" s="21"/>
      <c r="L3011">
        <f>IF(SUM($B$3:B3010) + B3011 &gt; $J$25, IF(SUM($B$3:B3010) &lt; $J$25, $J$25 - SUM($B$3:B3010), 0), B3011)</f>
        <v>0</v>
      </c>
      <c r="M3011">
        <f t="shared" si="190"/>
        <v>0</v>
      </c>
    </row>
    <row r="3012" spans="1:13" x14ac:dyDescent="0.25">
      <c r="A3012" s="21">
        <v>3010</v>
      </c>
      <c r="B3012" s="37">
        <f>IFERROR(VLOOKUP(A3012,Inventory!$A$5:$B$5011, 2, FALSE),0)</f>
        <v>0</v>
      </c>
      <c r="C3012" s="66">
        <f t="shared" si="191"/>
        <v>0</v>
      </c>
      <c r="D3012" s="67"/>
      <c r="E3012" s="66" t="str">
        <f t="shared" si="192"/>
        <v/>
      </c>
      <c r="F3012" s="67"/>
      <c r="G3012" s="38" t="e">
        <f t="shared" si="193"/>
        <v>#VALUE!</v>
      </c>
      <c r="H3012" s="39"/>
      <c r="I3012" s="21"/>
      <c r="J3012" s="21"/>
      <c r="L3012">
        <f>IF(SUM($B$3:B3011) + B3012 &gt; $J$25, IF(SUM($B$3:B3011) &lt; $J$25, $J$25 - SUM($B$3:B3011), 0), B3012)</f>
        <v>0</v>
      </c>
      <c r="M3012">
        <f t="shared" si="190"/>
        <v>0</v>
      </c>
    </row>
    <row r="3013" spans="1:13" x14ac:dyDescent="0.25">
      <c r="A3013" s="21">
        <v>3011</v>
      </c>
      <c r="B3013" s="37">
        <f>IFERROR(VLOOKUP(A3013,Inventory!$A$5:$B$5011, 2, FALSE),0)</f>
        <v>0</v>
      </c>
      <c r="C3013" s="66">
        <f t="shared" si="191"/>
        <v>0</v>
      </c>
      <c r="D3013" s="67"/>
      <c r="E3013" s="66" t="str">
        <f t="shared" si="192"/>
        <v/>
      </c>
      <c r="F3013" s="67"/>
      <c r="G3013" s="38" t="e">
        <f t="shared" si="193"/>
        <v>#VALUE!</v>
      </c>
      <c r="H3013" s="39"/>
      <c r="I3013" s="21"/>
      <c r="J3013" s="21"/>
      <c r="L3013">
        <f>IF(SUM($B$3:B3012) + B3013 &gt; $J$25, IF(SUM($B$3:B3012) &lt; $J$25, $J$25 - SUM($B$3:B3012), 0), B3013)</f>
        <v>0</v>
      </c>
      <c r="M3013">
        <f t="shared" ref="M3013:M3076" si="194">IF(L3012&gt;=$J$25,L3013,(L3013+L3012))</f>
        <v>0</v>
      </c>
    </row>
    <row r="3014" spans="1:13" x14ac:dyDescent="0.25">
      <c r="A3014" s="21">
        <v>3012</v>
      </c>
      <c r="B3014" s="37">
        <f>IFERROR(VLOOKUP(A3014,Inventory!$A$5:$B$5011, 2, FALSE),0)</f>
        <v>0</v>
      </c>
      <c r="C3014" s="66">
        <f t="shared" si="191"/>
        <v>0</v>
      </c>
      <c r="D3014" s="67"/>
      <c r="E3014" s="66" t="str">
        <f t="shared" si="192"/>
        <v/>
      </c>
      <c r="F3014" s="67"/>
      <c r="G3014" s="38" t="e">
        <f t="shared" si="193"/>
        <v>#VALUE!</v>
      </c>
      <c r="H3014" s="39"/>
      <c r="I3014" s="21"/>
      <c r="J3014" s="21"/>
      <c r="L3014">
        <f>IF(SUM($B$3:B3013) + B3014 &gt; $J$25, IF(SUM($B$3:B3013) &lt; $J$25, $J$25 - SUM($B$3:B3013), 0), B3014)</f>
        <v>0</v>
      </c>
      <c r="M3014">
        <f t="shared" si="194"/>
        <v>0</v>
      </c>
    </row>
    <row r="3015" spans="1:13" x14ac:dyDescent="0.25">
      <c r="A3015" s="21">
        <v>3013</v>
      </c>
      <c r="B3015" s="37">
        <f>IFERROR(VLOOKUP(A3015,Inventory!$A$5:$B$5011, 2, FALSE),0)</f>
        <v>0</v>
      </c>
      <c r="C3015" s="66">
        <f t="shared" si="191"/>
        <v>0</v>
      </c>
      <c r="D3015" s="67"/>
      <c r="E3015" s="66" t="str">
        <f t="shared" si="192"/>
        <v/>
      </c>
      <c r="F3015" s="67"/>
      <c r="G3015" s="38" t="e">
        <f t="shared" si="193"/>
        <v>#VALUE!</v>
      </c>
      <c r="H3015" s="39"/>
      <c r="I3015" s="21"/>
      <c r="J3015" s="21"/>
      <c r="L3015">
        <f>IF(SUM($B$3:B3014) + B3015 &gt; $J$25, IF(SUM($B$3:B3014) &lt; $J$25, $J$25 - SUM($B$3:B3014), 0), B3015)</f>
        <v>0</v>
      </c>
      <c r="M3015">
        <f t="shared" si="194"/>
        <v>0</v>
      </c>
    </row>
    <row r="3016" spans="1:13" x14ac:dyDescent="0.25">
      <c r="A3016" s="21">
        <v>3014</v>
      </c>
      <c r="B3016" s="37">
        <f>IFERROR(VLOOKUP(A3016,Inventory!$A$5:$B$5011, 2, FALSE),0)</f>
        <v>0</v>
      </c>
      <c r="C3016" s="66">
        <f t="shared" si="191"/>
        <v>0</v>
      </c>
      <c r="D3016" s="67"/>
      <c r="E3016" s="66" t="str">
        <f t="shared" si="192"/>
        <v/>
      </c>
      <c r="F3016" s="67"/>
      <c r="G3016" s="38" t="e">
        <f t="shared" si="193"/>
        <v>#VALUE!</v>
      </c>
      <c r="H3016" s="39"/>
      <c r="I3016" s="21"/>
      <c r="J3016" s="21"/>
      <c r="L3016">
        <f>IF(SUM($B$3:B3015) + B3016 &gt; $J$25, IF(SUM($B$3:B3015) &lt; $J$25, $J$25 - SUM($B$3:B3015), 0), B3016)</f>
        <v>0</v>
      </c>
      <c r="M3016">
        <f t="shared" si="194"/>
        <v>0</v>
      </c>
    </row>
    <row r="3017" spans="1:13" x14ac:dyDescent="0.25">
      <c r="A3017" s="21">
        <v>3015</v>
      </c>
      <c r="B3017" s="37">
        <f>IFERROR(VLOOKUP(A3017,Inventory!$A$5:$B$5011, 2, FALSE),0)</f>
        <v>0</v>
      </c>
      <c r="C3017" s="66">
        <f t="shared" si="191"/>
        <v>0</v>
      </c>
      <c r="D3017" s="67"/>
      <c r="E3017" s="66" t="str">
        <f t="shared" si="192"/>
        <v/>
      </c>
      <c r="F3017" s="67"/>
      <c r="G3017" s="38" t="e">
        <f t="shared" si="193"/>
        <v>#VALUE!</v>
      </c>
      <c r="H3017" s="39"/>
      <c r="I3017" s="21"/>
      <c r="J3017" s="21"/>
      <c r="L3017">
        <f>IF(SUM($B$3:B3016) + B3017 &gt; $J$25, IF(SUM($B$3:B3016) &lt; $J$25, $J$25 - SUM($B$3:B3016), 0), B3017)</f>
        <v>0</v>
      </c>
      <c r="M3017">
        <f t="shared" si="194"/>
        <v>0</v>
      </c>
    </row>
    <row r="3018" spans="1:13" x14ac:dyDescent="0.25">
      <c r="A3018" s="21">
        <v>3016</v>
      </c>
      <c r="B3018" s="37">
        <f>IFERROR(VLOOKUP(A3018,Inventory!$A$5:$B$5011, 2, FALSE),0)</f>
        <v>0</v>
      </c>
      <c r="C3018" s="66">
        <f t="shared" si="191"/>
        <v>0</v>
      </c>
      <c r="D3018" s="67"/>
      <c r="E3018" s="66" t="str">
        <f t="shared" si="192"/>
        <v/>
      </c>
      <c r="F3018" s="67"/>
      <c r="G3018" s="38" t="e">
        <f t="shared" si="193"/>
        <v>#VALUE!</v>
      </c>
      <c r="H3018" s="39"/>
      <c r="I3018" s="21"/>
      <c r="J3018" s="21"/>
      <c r="L3018">
        <f>IF(SUM($B$3:B3017) + B3018 &gt; $J$25, IF(SUM($B$3:B3017) &lt; $J$25, $J$25 - SUM($B$3:B3017), 0), B3018)</f>
        <v>0</v>
      </c>
      <c r="M3018">
        <f t="shared" si="194"/>
        <v>0</v>
      </c>
    </row>
    <row r="3019" spans="1:13" x14ac:dyDescent="0.25">
      <c r="A3019" s="21">
        <v>3017</v>
      </c>
      <c r="B3019" s="37">
        <f>IFERROR(VLOOKUP(A3019,Inventory!$A$5:$B$5011, 2, FALSE),0)</f>
        <v>0</v>
      </c>
      <c r="C3019" s="66">
        <f t="shared" si="191"/>
        <v>0</v>
      </c>
      <c r="D3019" s="67"/>
      <c r="E3019" s="66" t="str">
        <f t="shared" si="192"/>
        <v/>
      </c>
      <c r="F3019" s="67"/>
      <c r="G3019" s="38" t="e">
        <f t="shared" si="193"/>
        <v>#VALUE!</v>
      </c>
      <c r="H3019" s="39"/>
      <c r="I3019" s="21"/>
      <c r="J3019" s="21"/>
      <c r="L3019">
        <f>IF(SUM($B$3:B3018) + B3019 &gt; $J$25, IF(SUM($B$3:B3018) &lt; $J$25, $J$25 - SUM($B$3:B3018), 0), B3019)</f>
        <v>0</v>
      </c>
      <c r="M3019">
        <f t="shared" si="194"/>
        <v>0</v>
      </c>
    </row>
    <row r="3020" spans="1:13" x14ac:dyDescent="0.25">
      <c r="A3020" s="21">
        <v>3018</v>
      </c>
      <c r="B3020" s="37">
        <f>IFERROR(VLOOKUP(A3020,Inventory!$A$5:$B$5011, 2, FALSE),0)</f>
        <v>0</v>
      </c>
      <c r="C3020" s="66">
        <f t="shared" si="191"/>
        <v>0</v>
      </c>
      <c r="D3020" s="67"/>
      <c r="E3020" s="66" t="str">
        <f t="shared" si="192"/>
        <v/>
      </c>
      <c r="F3020" s="67"/>
      <c r="G3020" s="38" t="e">
        <f t="shared" si="193"/>
        <v>#VALUE!</v>
      </c>
      <c r="H3020" s="39"/>
      <c r="I3020" s="21"/>
      <c r="J3020" s="21"/>
      <c r="L3020">
        <f>IF(SUM($B$3:B3019) + B3020 &gt; $J$25, IF(SUM($B$3:B3019) &lt; $J$25, $J$25 - SUM($B$3:B3019), 0), B3020)</f>
        <v>0</v>
      </c>
      <c r="M3020">
        <f t="shared" si="194"/>
        <v>0</v>
      </c>
    </row>
    <row r="3021" spans="1:13" x14ac:dyDescent="0.25">
      <c r="A3021" s="21">
        <v>3019</v>
      </c>
      <c r="B3021" s="37">
        <f>IFERROR(VLOOKUP(A3021,Inventory!$A$5:$B$5011, 2, FALSE),0)</f>
        <v>0</v>
      </c>
      <c r="C3021" s="66">
        <f t="shared" si="191"/>
        <v>0</v>
      </c>
      <c r="D3021" s="67"/>
      <c r="E3021" s="66" t="str">
        <f t="shared" si="192"/>
        <v/>
      </c>
      <c r="F3021" s="67"/>
      <c r="G3021" s="38" t="e">
        <f t="shared" si="193"/>
        <v>#VALUE!</v>
      </c>
      <c r="H3021" s="39"/>
      <c r="I3021" s="21"/>
      <c r="J3021" s="21"/>
      <c r="L3021">
        <f>IF(SUM($B$3:B3020) + B3021 &gt; $J$25, IF(SUM($B$3:B3020) &lt; $J$25, $J$25 - SUM($B$3:B3020), 0), B3021)</f>
        <v>0</v>
      </c>
      <c r="M3021">
        <f t="shared" si="194"/>
        <v>0</v>
      </c>
    </row>
    <row r="3022" spans="1:13" x14ac:dyDescent="0.25">
      <c r="A3022" s="21">
        <v>3020</v>
      </c>
      <c r="B3022" s="37">
        <f>IFERROR(VLOOKUP(A3022,Inventory!$A$5:$B$5011, 2, FALSE),0)</f>
        <v>0</v>
      </c>
      <c r="C3022" s="66">
        <f t="shared" si="191"/>
        <v>0</v>
      </c>
      <c r="D3022" s="67"/>
      <c r="E3022" s="66" t="str">
        <f t="shared" si="192"/>
        <v/>
      </c>
      <c r="F3022" s="67"/>
      <c r="G3022" s="38" t="e">
        <f t="shared" si="193"/>
        <v>#VALUE!</v>
      </c>
      <c r="H3022" s="39"/>
      <c r="I3022" s="21"/>
      <c r="J3022" s="21"/>
      <c r="L3022">
        <f>IF(SUM($B$3:B3021) + B3022 &gt; $J$25, IF(SUM($B$3:B3021) &lt; $J$25, $J$25 - SUM($B$3:B3021), 0), B3022)</f>
        <v>0</v>
      </c>
      <c r="M3022">
        <f t="shared" si="194"/>
        <v>0</v>
      </c>
    </row>
    <row r="3023" spans="1:13" x14ac:dyDescent="0.25">
      <c r="A3023" s="21">
        <v>3021</v>
      </c>
      <c r="B3023" s="37">
        <f>IFERROR(VLOOKUP(A3023,Inventory!$A$5:$B$5011, 2, FALSE),0)</f>
        <v>0</v>
      </c>
      <c r="C3023" s="66">
        <f t="shared" si="191"/>
        <v>0</v>
      </c>
      <c r="D3023" s="67"/>
      <c r="E3023" s="66" t="str">
        <f t="shared" si="192"/>
        <v/>
      </c>
      <c r="F3023" s="67"/>
      <c r="G3023" s="38" t="e">
        <f t="shared" si="193"/>
        <v>#VALUE!</v>
      </c>
      <c r="H3023" s="39"/>
      <c r="I3023" s="21"/>
      <c r="J3023" s="21"/>
      <c r="L3023">
        <f>IF(SUM($B$3:B3022) + B3023 &gt; $J$25, IF(SUM($B$3:B3022) &lt; $J$25, $J$25 - SUM($B$3:B3022), 0), B3023)</f>
        <v>0</v>
      </c>
      <c r="M3023">
        <f t="shared" si="194"/>
        <v>0</v>
      </c>
    </row>
    <row r="3024" spans="1:13" x14ac:dyDescent="0.25">
      <c r="A3024" s="21">
        <v>3022</v>
      </c>
      <c r="B3024" s="37">
        <f>IFERROR(VLOOKUP(A3024,Inventory!$A$5:$B$5011, 2, FALSE),0)</f>
        <v>0</v>
      </c>
      <c r="C3024" s="66">
        <f t="shared" si="191"/>
        <v>0</v>
      </c>
      <c r="D3024" s="67"/>
      <c r="E3024" s="66" t="str">
        <f t="shared" si="192"/>
        <v/>
      </c>
      <c r="F3024" s="67"/>
      <c r="G3024" s="38" t="e">
        <f t="shared" si="193"/>
        <v>#VALUE!</v>
      </c>
      <c r="H3024" s="39"/>
      <c r="I3024" s="21"/>
      <c r="J3024" s="21"/>
      <c r="L3024">
        <f>IF(SUM($B$3:B3023) + B3024 &gt; $J$25, IF(SUM($B$3:B3023) &lt; $J$25, $J$25 - SUM($B$3:B3023), 0), B3024)</f>
        <v>0</v>
      </c>
      <c r="M3024">
        <f t="shared" si="194"/>
        <v>0</v>
      </c>
    </row>
    <row r="3025" spans="1:13" x14ac:dyDescent="0.25">
      <c r="A3025" s="21">
        <v>3023</v>
      </c>
      <c r="B3025" s="37">
        <f>IFERROR(VLOOKUP(A3025,Inventory!$A$5:$B$5011, 2, FALSE),0)</f>
        <v>0</v>
      </c>
      <c r="C3025" s="66">
        <f t="shared" si="191"/>
        <v>0</v>
      </c>
      <c r="D3025" s="67"/>
      <c r="E3025" s="66" t="str">
        <f t="shared" si="192"/>
        <v/>
      </c>
      <c r="F3025" s="67"/>
      <c r="G3025" s="38" t="e">
        <f t="shared" si="193"/>
        <v>#VALUE!</v>
      </c>
      <c r="H3025" s="39"/>
      <c r="I3025" s="21"/>
      <c r="J3025" s="21"/>
      <c r="L3025">
        <f>IF(SUM($B$3:B3024) + B3025 &gt; $J$25, IF(SUM($B$3:B3024) &lt; $J$25, $J$25 - SUM($B$3:B3024), 0), B3025)</f>
        <v>0</v>
      </c>
      <c r="M3025">
        <f t="shared" si="194"/>
        <v>0</v>
      </c>
    </row>
    <row r="3026" spans="1:13" x14ac:dyDescent="0.25">
      <c r="A3026" s="21">
        <v>3024</v>
      </c>
      <c r="B3026" s="37">
        <f>IFERROR(VLOOKUP(A3026,Inventory!$A$5:$B$5011, 2, FALSE),0)</f>
        <v>0</v>
      </c>
      <c r="C3026" s="66">
        <f t="shared" si="191"/>
        <v>0</v>
      </c>
      <c r="D3026" s="67"/>
      <c r="E3026" s="66" t="str">
        <f t="shared" si="192"/>
        <v/>
      </c>
      <c r="F3026" s="67"/>
      <c r="G3026" s="38" t="e">
        <f t="shared" si="193"/>
        <v>#VALUE!</v>
      </c>
      <c r="H3026" s="39"/>
      <c r="I3026" s="21"/>
      <c r="J3026" s="21"/>
      <c r="L3026">
        <f>IF(SUM($B$3:B3025) + B3026 &gt; $J$25, IF(SUM($B$3:B3025) &lt; $J$25, $J$25 - SUM($B$3:B3025), 0), B3026)</f>
        <v>0</v>
      </c>
      <c r="M3026">
        <f t="shared" si="194"/>
        <v>0</v>
      </c>
    </row>
    <row r="3027" spans="1:13" x14ac:dyDescent="0.25">
      <c r="A3027" s="21">
        <v>3025</v>
      </c>
      <c r="B3027" s="37">
        <f>IFERROR(VLOOKUP(A3027,Inventory!$A$5:$B$5011, 2, FALSE),0)</f>
        <v>0</v>
      </c>
      <c r="C3027" s="66">
        <f t="shared" si="191"/>
        <v>0</v>
      </c>
      <c r="D3027" s="67"/>
      <c r="E3027" s="66" t="str">
        <f t="shared" si="192"/>
        <v/>
      </c>
      <c r="F3027" s="67"/>
      <c r="G3027" s="38" t="e">
        <f t="shared" si="193"/>
        <v>#VALUE!</v>
      </c>
      <c r="H3027" s="39"/>
      <c r="I3027" s="21"/>
      <c r="J3027" s="21"/>
      <c r="L3027">
        <f>IF(SUM($B$3:B3026) + B3027 &gt; $J$25, IF(SUM($B$3:B3026) &lt; $J$25, $J$25 - SUM($B$3:B3026), 0), B3027)</f>
        <v>0</v>
      </c>
      <c r="M3027">
        <f t="shared" si="194"/>
        <v>0</v>
      </c>
    </row>
    <row r="3028" spans="1:13" x14ac:dyDescent="0.25">
      <c r="A3028" s="21">
        <v>3026</v>
      </c>
      <c r="B3028" s="37">
        <f>IFERROR(VLOOKUP(A3028,Inventory!$A$5:$B$5011, 2, FALSE),0)</f>
        <v>0</v>
      </c>
      <c r="C3028" s="66">
        <f t="shared" si="191"/>
        <v>0</v>
      </c>
      <c r="D3028" s="67"/>
      <c r="E3028" s="66" t="str">
        <f t="shared" si="192"/>
        <v/>
      </c>
      <c r="F3028" s="67"/>
      <c r="G3028" s="38" t="e">
        <f t="shared" si="193"/>
        <v>#VALUE!</v>
      </c>
      <c r="H3028" s="39"/>
      <c r="I3028" s="21"/>
      <c r="J3028" s="21"/>
      <c r="L3028">
        <f>IF(SUM($B$3:B3027) + B3028 &gt; $J$25, IF(SUM($B$3:B3027) &lt; $J$25, $J$25 - SUM($B$3:B3027), 0), B3028)</f>
        <v>0</v>
      </c>
      <c r="M3028">
        <f t="shared" si="194"/>
        <v>0</v>
      </c>
    </row>
    <row r="3029" spans="1:13" x14ac:dyDescent="0.25">
      <c r="A3029" s="21">
        <v>3027</v>
      </c>
      <c r="B3029" s="37">
        <f>IFERROR(VLOOKUP(A3029,Inventory!$A$5:$B$5011, 2, FALSE),0)</f>
        <v>0</v>
      </c>
      <c r="C3029" s="66">
        <f t="shared" si="191"/>
        <v>0</v>
      </c>
      <c r="D3029" s="67"/>
      <c r="E3029" s="66" t="str">
        <f t="shared" si="192"/>
        <v/>
      </c>
      <c r="F3029" s="67"/>
      <c r="G3029" s="38" t="e">
        <f t="shared" si="193"/>
        <v>#VALUE!</v>
      </c>
      <c r="H3029" s="39"/>
      <c r="I3029" s="21"/>
      <c r="J3029" s="21"/>
      <c r="L3029">
        <f>IF(SUM($B$3:B3028) + B3029 &gt; $J$25, IF(SUM($B$3:B3028) &lt; $J$25, $J$25 - SUM($B$3:B3028), 0), B3029)</f>
        <v>0</v>
      </c>
      <c r="M3029">
        <f t="shared" si="194"/>
        <v>0</v>
      </c>
    </row>
    <row r="3030" spans="1:13" x14ac:dyDescent="0.25">
      <c r="A3030" s="21">
        <v>3028</v>
      </c>
      <c r="B3030" s="37">
        <f>IFERROR(VLOOKUP(A3030,Inventory!$A$5:$B$5011, 2, FALSE),0)</f>
        <v>0</v>
      </c>
      <c r="C3030" s="66">
        <f t="shared" si="191"/>
        <v>0</v>
      </c>
      <c r="D3030" s="67"/>
      <c r="E3030" s="66" t="str">
        <f t="shared" si="192"/>
        <v/>
      </c>
      <c r="F3030" s="67"/>
      <c r="G3030" s="38" t="e">
        <f t="shared" si="193"/>
        <v>#VALUE!</v>
      </c>
      <c r="H3030" s="39"/>
      <c r="I3030" s="21"/>
      <c r="J3030" s="21"/>
      <c r="L3030">
        <f>IF(SUM($B$3:B3029) + B3030 &gt; $J$25, IF(SUM($B$3:B3029) &lt; $J$25, $J$25 - SUM($B$3:B3029), 0), B3030)</f>
        <v>0</v>
      </c>
      <c r="M3030">
        <f t="shared" si="194"/>
        <v>0</v>
      </c>
    </row>
    <row r="3031" spans="1:13" x14ac:dyDescent="0.25">
      <c r="A3031" s="21">
        <v>3029</v>
      </c>
      <c r="B3031" s="37">
        <f>IFERROR(VLOOKUP(A3031,Inventory!$A$5:$B$5011, 2, FALSE),0)</f>
        <v>0</v>
      </c>
      <c r="C3031" s="66">
        <f t="shared" si="191"/>
        <v>0</v>
      </c>
      <c r="D3031" s="67"/>
      <c r="E3031" s="66" t="str">
        <f t="shared" si="192"/>
        <v/>
      </c>
      <c r="F3031" s="67"/>
      <c r="G3031" s="38" t="e">
        <f t="shared" si="193"/>
        <v>#VALUE!</v>
      </c>
      <c r="H3031" s="39"/>
      <c r="I3031" s="21"/>
      <c r="J3031" s="21"/>
      <c r="L3031">
        <f>IF(SUM($B$3:B3030) + B3031 &gt; $J$25, IF(SUM($B$3:B3030) &lt; $J$25, $J$25 - SUM($B$3:B3030), 0), B3031)</f>
        <v>0</v>
      </c>
      <c r="M3031">
        <f t="shared" si="194"/>
        <v>0</v>
      </c>
    </row>
    <row r="3032" spans="1:13" x14ac:dyDescent="0.25">
      <c r="A3032" s="21">
        <v>3030</v>
      </c>
      <c r="B3032" s="37">
        <f>IFERROR(VLOOKUP(A3032,Inventory!$A$5:$B$5011, 2, FALSE),0)</f>
        <v>0</v>
      </c>
      <c r="C3032" s="66">
        <f t="shared" si="191"/>
        <v>0</v>
      </c>
      <c r="D3032" s="67"/>
      <c r="E3032" s="66" t="str">
        <f t="shared" si="192"/>
        <v/>
      </c>
      <c r="F3032" s="67"/>
      <c r="G3032" s="38" t="e">
        <f t="shared" si="193"/>
        <v>#VALUE!</v>
      </c>
      <c r="H3032" s="39"/>
      <c r="I3032" s="21"/>
      <c r="J3032" s="21"/>
      <c r="L3032">
        <f>IF(SUM($B$3:B3031) + B3032 &gt; $J$25, IF(SUM($B$3:B3031) &lt; $J$25, $J$25 - SUM($B$3:B3031), 0), B3032)</f>
        <v>0</v>
      </c>
      <c r="M3032">
        <f t="shared" si="194"/>
        <v>0</v>
      </c>
    </row>
    <row r="3033" spans="1:13" x14ac:dyDescent="0.25">
      <c r="A3033" s="21">
        <v>3031</v>
      </c>
      <c r="B3033" s="37">
        <f>IFERROR(VLOOKUP(A3033,Inventory!$A$5:$B$5011, 2, FALSE),0)</f>
        <v>0</v>
      </c>
      <c r="C3033" s="66">
        <f t="shared" ref="C3033:C3096" si="195">IF(L3033&gt;0,B3033,0)</f>
        <v>0</v>
      </c>
      <c r="D3033" s="67"/>
      <c r="E3033" s="66" t="str">
        <f t="shared" ref="E3033:E3096" si="196">IF(AND(C3033&gt;=6,C3033&lt;10),1, IF(AND(C3033&gt;=10,C3033&lt;20),2,IF(C3033&gt;=20,4,"")))</f>
        <v/>
      </c>
      <c r="F3033" s="67"/>
      <c r="G3033" s="38" t="e">
        <f t="shared" ref="G3033:G3096" si="197">IF(ISBLANK(C3033),"",E3033*600)</f>
        <v>#VALUE!</v>
      </c>
      <c r="H3033" s="39"/>
      <c r="I3033" s="21"/>
      <c r="J3033" s="21"/>
      <c r="L3033">
        <f>IF(SUM($B$3:B3032) + B3033 &gt; $J$25, IF(SUM($B$3:B3032) &lt; $J$25, $J$25 - SUM($B$3:B3032), 0), B3033)</f>
        <v>0</v>
      </c>
      <c r="M3033">
        <f t="shared" si="194"/>
        <v>0</v>
      </c>
    </row>
    <row r="3034" spans="1:13" x14ac:dyDescent="0.25">
      <c r="A3034" s="21">
        <v>3032</v>
      </c>
      <c r="B3034" s="37">
        <f>IFERROR(VLOOKUP(A3034,Inventory!$A$5:$B$5011, 2, FALSE),0)</f>
        <v>0</v>
      </c>
      <c r="C3034" s="66">
        <f t="shared" si="195"/>
        <v>0</v>
      </c>
      <c r="D3034" s="67"/>
      <c r="E3034" s="66" t="str">
        <f t="shared" si="196"/>
        <v/>
      </c>
      <c r="F3034" s="67"/>
      <c r="G3034" s="38" t="e">
        <f t="shared" si="197"/>
        <v>#VALUE!</v>
      </c>
      <c r="H3034" s="39"/>
      <c r="I3034" s="21"/>
      <c r="J3034" s="21"/>
      <c r="L3034">
        <f>IF(SUM($B$3:B3033) + B3034 &gt; $J$25, IF(SUM($B$3:B3033) &lt; $J$25, $J$25 - SUM($B$3:B3033), 0), B3034)</f>
        <v>0</v>
      </c>
      <c r="M3034">
        <f t="shared" si="194"/>
        <v>0</v>
      </c>
    </row>
    <row r="3035" spans="1:13" x14ac:dyDescent="0.25">
      <c r="A3035" s="21">
        <v>3033</v>
      </c>
      <c r="B3035" s="37">
        <f>IFERROR(VLOOKUP(A3035,Inventory!$A$5:$B$5011, 2, FALSE),0)</f>
        <v>0</v>
      </c>
      <c r="C3035" s="66">
        <f t="shared" si="195"/>
        <v>0</v>
      </c>
      <c r="D3035" s="67"/>
      <c r="E3035" s="66" t="str">
        <f t="shared" si="196"/>
        <v/>
      </c>
      <c r="F3035" s="67"/>
      <c r="G3035" s="38" t="e">
        <f t="shared" si="197"/>
        <v>#VALUE!</v>
      </c>
      <c r="H3035" s="39"/>
      <c r="I3035" s="21"/>
      <c r="J3035" s="21"/>
      <c r="L3035">
        <f>IF(SUM($B$3:B3034) + B3035 &gt; $J$25, IF(SUM($B$3:B3034) &lt; $J$25, $J$25 - SUM($B$3:B3034), 0), B3035)</f>
        <v>0</v>
      </c>
      <c r="M3035">
        <f t="shared" si="194"/>
        <v>0</v>
      </c>
    </row>
    <row r="3036" spans="1:13" x14ac:dyDescent="0.25">
      <c r="A3036" s="21">
        <v>3034</v>
      </c>
      <c r="B3036" s="37">
        <f>IFERROR(VLOOKUP(A3036,Inventory!$A$5:$B$5011, 2, FALSE),0)</f>
        <v>0</v>
      </c>
      <c r="C3036" s="66">
        <f t="shared" si="195"/>
        <v>0</v>
      </c>
      <c r="D3036" s="67"/>
      <c r="E3036" s="66" t="str">
        <f t="shared" si="196"/>
        <v/>
      </c>
      <c r="F3036" s="67"/>
      <c r="G3036" s="38" t="e">
        <f t="shared" si="197"/>
        <v>#VALUE!</v>
      </c>
      <c r="H3036" s="39"/>
      <c r="I3036" s="21"/>
      <c r="J3036" s="21"/>
      <c r="L3036">
        <f>IF(SUM($B$3:B3035) + B3036 &gt; $J$25, IF(SUM($B$3:B3035) &lt; $J$25, $J$25 - SUM($B$3:B3035), 0), B3036)</f>
        <v>0</v>
      </c>
      <c r="M3036">
        <f t="shared" si="194"/>
        <v>0</v>
      </c>
    </row>
    <row r="3037" spans="1:13" x14ac:dyDescent="0.25">
      <c r="A3037" s="21">
        <v>3035</v>
      </c>
      <c r="B3037" s="37">
        <f>IFERROR(VLOOKUP(A3037,Inventory!$A$5:$B$5011, 2, FALSE),0)</f>
        <v>0</v>
      </c>
      <c r="C3037" s="66">
        <f t="shared" si="195"/>
        <v>0</v>
      </c>
      <c r="D3037" s="67"/>
      <c r="E3037" s="66" t="str">
        <f t="shared" si="196"/>
        <v/>
      </c>
      <c r="F3037" s="67"/>
      <c r="G3037" s="38" t="e">
        <f t="shared" si="197"/>
        <v>#VALUE!</v>
      </c>
      <c r="H3037" s="39"/>
      <c r="I3037" s="21"/>
      <c r="J3037" s="21"/>
      <c r="L3037">
        <f>IF(SUM($B$3:B3036) + B3037 &gt; $J$25, IF(SUM($B$3:B3036) &lt; $J$25, $J$25 - SUM($B$3:B3036), 0), B3037)</f>
        <v>0</v>
      </c>
      <c r="M3037">
        <f t="shared" si="194"/>
        <v>0</v>
      </c>
    </row>
    <row r="3038" spans="1:13" x14ac:dyDescent="0.25">
      <c r="A3038" s="21">
        <v>3036</v>
      </c>
      <c r="B3038" s="37">
        <f>IFERROR(VLOOKUP(A3038,Inventory!$A$5:$B$5011, 2, FALSE),0)</f>
        <v>0</v>
      </c>
      <c r="C3038" s="66">
        <f t="shared" si="195"/>
        <v>0</v>
      </c>
      <c r="D3038" s="67"/>
      <c r="E3038" s="66" t="str">
        <f t="shared" si="196"/>
        <v/>
      </c>
      <c r="F3038" s="67"/>
      <c r="G3038" s="38" t="e">
        <f t="shared" si="197"/>
        <v>#VALUE!</v>
      </c>
      <c r="H3038" s="39"/>
      <c r="I3038" s="21"/>
      <c r="J3038" s="21"/>
      <c r="L3038">
        <f>IF(SUM($B$3:B3037) + B3038 &gt; $J$25, IF(SUM($B$3:B3037) &lt; $J$25, $J$25 - SUM($B$3:B3037), 0), B3038)</f>
        <v>0</v>
      </c>
      <c r="M3038">
        <f t="shared" si="194"/>
        <v>0</v>
      </c>
    </row>
    <row r="3039" spans="1:13" x14ac:dyDescent="0.25">
      <c r="A3039" s="21">
        <v>3037</v>
      </c>
      <c r="B3039" s="37">
        <f>IFERROR(VLOOKUP(A3039,Inventory!$A$5:$B$5011, 2, FALSE),0)</f>
        <v>0</v>
      </c>
      <c r="C3039" s="66">
        <f t="shared" si="195"/>
        <v>0</v>
      </c>
      <c r="D3039" s="67"/>
      <c r="E3039" s="66" t="str">
        <f t="shared" si="196"/>
        <v/>
      </c>
      <c r="F3039" s="67"/>
      <c r="G3039" s="38" t="e">
        <f t="shared" si="197"/>
        <v>#VALUE!</v>
      </c>
      <c r="H3039" s="39"/>
      <c r="I3039" s="21"/>
      <c r="J3039" s="21"/>
      <c r="L3039">
        <f>IF(SUM($B$3:B3038) + B3039 &gt; $J$25, IF(SUM($B$3:B3038) &lt; $J$25, $J$25 - SUM($B$3:B3038), 0), B3039)</f>
        <v>0</v>
      </c>
      <c r="M3039">
        <f t="shared" si="194"/>
        <v>0</v>
      </c>
    </row>
    <row r="3040" spans="1:13" x14ac:dyDescent="0.25">
      <c r="A3040" s="21">
        <v>3038</v>
      </c>
      <c r="B3040" s="37">
        <f>IFERROR(VLOOKUP(A3040,Inventory!$A$5:$B$5011, 2, FALSE),0)</f>
        <v>0</v>
      </c>
      <c r="C3040" s="66">
        <f t="shared" si="195"/>
        <v>0</v>
      </c>
      <c r="D3040" s="67"/>
      <c r="E3040" s="66" t="str">
        <f t="shared" si="196"/>
        <v/>
      </c>
      <c r="F3040" s="67"/>
      <c r="G3040" s="38" t="e">
        <f t="shared" si="197"/>
        <v>#VALUE!</v>
      </c>
      <c r="H3040" s="39"/>
      <c r="I3040" s="21"/>
      <c r="J3040" s="21"/>
      <c r="L3040">
        <f>IF(SUM($B$3:B3039) + B3040 &gt; $J$25, IF(SUM($B$3:B3039) &lt; $J$25, $J$25 - SUM($B$3:B3039), 0), B3040)</f>
        <v>0</v>
      </c>
      <c r="M3040">
        <f t="shared" si="194"/>
        <v>0</v>
      </c>
    </row>
    <row r="3041" spans="1:13" x14ac:dyDescent="0.25">
      <c r="A3041" s="21">
        <v>3039</v>
      </c>
      <c r="B3041" s="37">
        <f>IFERROR(VLOOKUP(A3041,Inventory!$A$5:$B$5011, 2, FALSE),0)</f>
        <v>0</v>
      </c>
      <c r="C3041" s="66">
        <f t="shared" si="195"/>
        <v>0</v>
      </c>
      <c r="D3041" s="67"/>
      <c r="E3041" s="66" t="str">
        <f t="shared" si="196"/>
        <v/>
      </c>
      <c r="F3041" s="67"/>
      <c r="G3041" s="38" t="e">
        <f t="shared" si="197"/>
        <v>#VALUE!</v>
      </c>
      <c r="H3041" s="39"/>
      <c r="I3041" s="21"/>
      <c r="J3041" s="21"/>
      <c r="L3041">
        <f>IF(SUM($B$3:B3040) + B3041 &gt; $J$25, IF(SUM($B$3:B3040) &lt; $J$25, $J$25 - SUM($B$3:B3040), 0), B3041)</f>
        <v>0</v>
      </c>
      <c r="M3041">
        <f t="shared" si="194"/>
        <v>0</v>
      </c>
    </row>
    <row r="3042" spans="1:13" x14ac:dyDescent="0.25">
      <c r="A3042" s="21">
        <v>3040</v>
      </c>
      <c r="B3042" s="37">
        <f>IFERROR(VLOOKUP(A3042,Inventory!$A$5:$B$5011, 2, FALSE),0)</f>
        <v>0</v>
      </c>
      <c r="C3042" s="66">
        <f t="shared" si="195"/>
        <v>0</v>
      </c>
      <c r="D3042" s="67"/>
      <c r="E3042" s="66" t="str">
        <f t="shared" si="196"/>
        <v/>
      </c>
      <c r="F3042" s="67"/>
      <c r="G3042" s="38" t="e">
        <f t="shared" si="197"/>
        <v>#VALUE!</v>
      </c>
      <c r="H3042" s="39"/>
      <c r="I3042" s="21"/>
      <c r="J3042" s="21"/>
      <c r="L3042">
        <f>IF(SUM($B$3:B3041) + B3042 &gt; $J$25, IF(SUM($B$3:B3041) &lt; $J$25, $J$25 - SUM($B$3:B3041), 0), B3042)</f>
        <v>0</v>
      </c>
      <c r="M3042">
        <f t="shared" si="194"/>
        <v>0</v>
      </c>
    </row>
    <row r="3043" spans="1:13" x14ac:dyDescent="0.25">
      <c r="A3043" s="21">
        <v>3041</v>
      </c>
      <c r="B3043" s="37">
        <f>IFERROR(VLOOKUP(A3043,Inventory!$A$5:$B$5011, 2, FALSE),0)</f>
        <v>0</v>
      </c>
      <c r="C3043" s="66">
        <f t="shared" si="195"/>
        <v>0</v>
      </c>
      <c r="D3043" s="67"/>
      <c r="E3043" s="66" t="str">
        <f t="shared" si="196"/>
        <v/>
      </c>
      <c r="F3043" s="67"/>
      <c r="G3043" s="38" t="e">
        <f t="shared" si="197"/>
        <v>#VALUE!</v>
      </c>
      <c r="H3043" s="39"/>
      <c r="I3043" s="21"/>
      <c r="J3043" s="21"/>
      <c r="L3043">
        <f>IF(SUM($B$3:B3042) + B3043 &gt; $J$25, IF(SUM($B$3:B3042) &lt; $J$25, $J$25 - SUM($B$3:B3042), 0), B3043)</f>
        <v>0</v>
      </c>
      <c r="M3043">
        <f t="shared" si="194"/>
        <v>0</v>
      </c>
    </row>
    <row r="3044" spans="1:13" x14ac:dyDescent="0.25">
      <c r="A3044" s="21">
        <v>3042</v>
      </c>
      <c r="B3044" s="37">
        <f>IFERROR(VLOOKUP(A3044,Inventory!$A$5:$B$5011, 2, FALSE),0)</f>
        <v>0</v>
      </c>
      <c r="C3044" s="66">
        <f t="shared" si="195"/>
        <v>0</v>
      </c>
      <c r="D3044" s="67"/>
      <c r="E3044" s="66" t="str">
        <f t="shared" si="196"/>
        <v/>
      </c>
      <c r="F3044" s="67"/>
      <c r="G3044" s="38" t="e">
        <f t="shared" si="197"/>
        <v>#VALUE!</v>
      </c>
      <c r="H3044" s="39"/>
      <c r="I3044" s="21"/>
      <c r="J3044" s="21"/>
      <c r="L3044">
        <f>IF(SUM($B$3:B3043) + B3044 &gt; $J$25, IF(SUM($B$3:B3043) &lt; $J$25, $J$25 - SUM($B$3:B3043), 0), B3044)</f>
        <v>0</v>
      </c>
      <c r="M3044">
        <f t="shared" si="194"/>
        <v>0</v>
      </c>
    </row>
    <row r="3045" spans="1:13" x14ac:dyDescent="0.25">
      <c r="A3045" s="21">
        <v>3043</v>
      </c>
      <c r="B3045" s="37">
        <f>IFERROR(VLOOKUP(A3045,Inventory!$A$5:$B$5011, 2, FALSE),0)</f>
        <v>0</v>
      </c>
      <c r="C3045" s="66">
        <f t="shared" si="195"/>
        <v>0</v>
      </c>
      <c r="D3045" s="67"/>
      <c r="E3045" s="66" t="str">
        <f t="shared" si="196"/>
        <v/>
      </c>
      <c r="F3045" s="67"/>
      <c r="G3045" s="38" t="e">
        <f t="shared" si="197"/>
        <v>#VALUE!</v>
      </c>
      <c r="H3045" s="39"/>
      <c r="I3045" s="21"/>
      <c r="J3045" s="21"/>
      <c r="L3045">
        <f>IF(SUM($B$3:B3044) + B3045 &gt; $J$25, IF(SUM($B$3:B3044) &lt; $J$25, $J$25 - SUM($B$3:B3044), 0), B3045)</f>
        <v>0</v>
      </c>
      <c r="M3045">
        <f t="shared" si="194"/>
        <v>0</v>
      </c>
    </row>
    <row r="3046" spans="1:13" x14ac:dyDescent="0.25">
      <c r="A3046" s="21">
        <v>3044</v>
      </c>
      <c r="B3046" s="37">
        <f>IFERROR(VLOOKUP(A3046,Inventory!$A$5:$B$5011, 2, FALSE),0)</f>
        <v>0</v>
      </c>
      <c r="C3046" s="66">
        <f t="shared" si="195"/>
        <v>0</v>
      </c>
      <c r="D3046" s="67"/>
      <c r="E3046" s="66" t="str">
        <f t="shared" si="196"/>
        <v/>
      </c>
      <c r="F3046" s="67"/>
      <c r="G3046" s="38" t="e">
        <f t="shared" si="197"/>
        <v>#VALUE!</v>
      </c>
      <c r="H3046" s="39"/>
      <c r="I3046" s="21"/>
      <c r="J3046" s="21"/>
      <c r="L3046">
        <f>IF(SUM($B$3:B3045) + B3046 &gt; $J$25, IF(SUM($B$3:B3045) &lt; $J$25, $J$25 - SUM($B$3:B3045), 0), B3046)</f>
        <v>0</v>
      </c>
      <c r="M3046">
        <f t="shared" si="194"/>
        <v>0</v>
      </c>
    </row>
    <row r="3047" spans="1:13" x14ac:dyDescent="0.25">
      <c r="A3047" s="21">
        <v>3045</v>
      </c>
      <c r="B3047" s="37">
        <f>IFERROR(VLOOKUP(A3047,Inventory!$A$5:$B$5011, 2, FALSE),0)</f>
        <v>0</v>
      </c>
      <c r="C3047" s="66">
        <f t="shared" si="195"/>
        <v>0</v>
      </c>
      <c r="D3047" s="67"/>
      <c r="E3047" s="66" t="str">
        <f t="shared" si="196"/>
        <v/>
      </c>
      <c r="F3047" s="67"/>
      <c r="G3047" s="38" t="e">
        <f t="shared" si="197"/>
        <v>#VALUE!</v>
      </c>
      <c r="H3047" s="39"/>
      <c r="I3047" s="21"/>
      <c r="J3047" s="21"/>
      <c r="L3047">
        <f>IF(SUM($B$3:B3046) + B3047 &gt; $J$25, IF(SUM($B$3:B3046) &lt; $J$25, $J$25 - SUM($B$3:B3046), 0), B3047)</f>
        <v>0</v>
      </c>
      <c r="M3047">
        <f t="shared" si="194"/>
        <v>0</v>
      </c>
    </row>
    <row r="3048" spans="1:13" x14ac:dyDescent="0.25">
      <c r="A3048" s="21">
        <v>3046</v>
      </c>
      <c r="B3048" s="37">
        <f>IFERROR(VLOOKUP(A3048,Inventory!$A$5:$B$5011, 2, FALSE),0)</f>
        <v>0</v>
      </c>
      <c r="C3048" s="66">
        <f t="shared" si="195"/>
        <v>0</v>
      </c>
      <c r="D3048" s="67"/>
      <c r="E3048" s="66" t="str">
        <f t="shared" si="196"/>
        <v/>
      </c>
      <c r="F3048" s="67"/>
      <c r="G3048" s="38" t="e">
        <f t="shared" si="197"/>
        <v>#VALUE!</v>
      </c>
      <c r="H3048" s="39"/>
      <c r="I3048" s="21"/>
      <c r="J3048" s="21"/>
      <c r="L3048">
        <f>IF(SUM($B$3:B3047) + B3048 &gt; $J$25, IF(SUM($B$3:B3047) &lt; $J$25, $J$25 - SUM($B$3:B3047), 0), B3048)</f>
        <v>0</v>
      </c>
      <c r="M3048">
        <f t="shared" si="194"/>
        <v>0</v>
      </c>
    </row>
    <row r="3049" spans="1:13" x14ac:dyDescent="0.25">
      <c r="A3049" s="21">
        <v>3047</v>
      </c>
      <c r="B3049" s="37">
        <f>IFERROR(VLOOKUP(A3049,Inventory!$A$5:$B$5011, 2, FALSE),0)</f>
        <v>0</v>
      </c>
      <c r="C3049" s="66">
        <f t="shared" si="195"/>
        <v>0</v>
      </c>
      <c r="D3049" s="67"/>
      <c r="E3049" s="66" t="str">
        <f t="shared" si="196"/>
        <v/>
      </c>
      <c r="F3049" s="67"/>
      <c r="G3049" s="38" t="e">
        <f t="shared" si="197"/>
        <v>#VALUE!</v>
      </c>
      <c r="H3049" s="39"/>
      <c r="I3049" s="21"/>
      <c r="J3049" s="21"/>
      <c r="L3049">
        <f>IF(SUM($B$3:B3048) + B3049 &gt; $J$25, IF(SUM($B$3:B3048) &lt; $J$25, $J$25 - SUM($B$3:B3048), 0), B3049)</f>
        <v>0</v>
      </c>
      <c r="M3049">
        <f t="shared" si="194"/>
        <v>0</v>
      </c>
    </row>
    <row r="3050" spans="1:13" x14ac:dyDescent="0.25">
      <c r="A3050" s="21">
        <v>3048</v>
      </c>
      <c r="B3050" s="37">
        <f>IFERROR(VLOOKUP(A3050,Inventory!$A$5:$B$5011, 2, FALSE),0)</f>
        <v>0</v>
      </c>
      <c r="C3050" s="66">
        <f t="shared" si="195"/>
        <v>0</v>
      </c>
      <c r="D3050" s="67"/>
      <c r="E3050" s="66" t="str">
        <f t="shared" si="196"/>
        <v/>
      </c>
      <c r="F3050" s="67"/>
      <c r="G3050" s="38" t="e">
        <f t="shared" si="197"/>
        <v>#VALUE!</v>
      </c>
      <c r="H3050" s="39"/>
      <c r="I3050" s="21"/>
      <c r="J3050" s="21"/>
      <c r="L3050">
        <f>IF(SUM($B$3:B3049) + B3050 &gt; $J$25, IF(SUM($B$3:B3049) &lt; $J$25, $J$25 - SUM($B$3:B3049), 0), B3050)</f>
        <v>0</v>
      </c>
      <c r="M3050">
        <f t="shared" si="194"/>
        <v>0</v>
      </c>
    </row>
    <row r="3051" spans="1:13" x14ac:dyDescent="0.25">
      <c r="A3051" s="21">
        <v>3049</v>
      </c>
      <c r="B3051" s="37">
        <f>IFERROR(VLOOKUP(A3051,Inventory!$A$5:$B$5011, 2, FALSE),0)</f>
        <v>0</v>
      </c>
      <c r="C3051" s="66">
        <f t="shared" si="195"/>
        <v>0</v>
      </c>
      <c r="D3051" s="67"/>
      <c r="E3051" s="66" t="str">
        <f t="shared" si="196"/>
        <v/>
      </c>
      <c r="F3051" s="67"/>
      <c r="G3051" s="38" t="e">
        <f t="shared" si="197"/>
        <v>#VALUE!</v>
      </c>
      <c r="H3051" s="39"/>
      <c r="I3051" s="21"/>
      <c r="J3051" s="21"/>
      <c r="L3051">
        <f>IF(SUM($B$3:B3050) + B3051 &gt; $J$25, IF(SUM($B$3:B3050) &lt; $J$25, $J$25 - SUM($B$3:B3050), 0), B3051)</f>
        <v>0</v>
      </c>
      <c r="M3051">
        <f t="shared" si="194"/>
        <v>0</v>
      </c>
    </row>
    <row r="3052" spans="1:13" x14ac:dyDescent="0.25">
      <c r="A3052" s="21">
        <v>3050</v>
      </c>
      <c r="B3052" s="37">
        <f>IFERROR(VLOOKUP(A3052,Inventory!$A$5:$B$5011, 2, FALSE),0)</f>
        <v>0</v>
      </c>
      <c r="C3052" s="66">
        <f t="shared" si="195"/>
        <v>0</v>
      </c>
      <c r="D3052" s="67"/>
      <c r="E3052" s="66" t="str">
        <f t="shared" si="196"/>
        <v/>
      </c>
      <c r="F3052" s="67"/>
      <c r="G3052" s="38" t="e">
        <f t="shared" si="197"/>
        <v>#VALUE!</v>
      </c>
      <c r="H3052" s="39"/>
      <c r="I3052" s="21"/>
      <c r="J3052" s="21"/>
      <c r="L3052">
        <f>IF(SUM($B$3:B3051) + B3052 &gt; $J$25, IF(SUM($B$3:B3051) &lt; $J$25, $J$25 - SUM($B$3:B3051), 0), B3052)</f>
        <v>0</v>
      </c>
      <c r="M3052">
        <f t="shared" si="194"/>
        <v>0</v>
      </c>
    </row>
    <row r="3053" spans="1:13" x14ac:dyDescent="0.25">
      <c r="A3053" s="21">
        <v>3051</v>
      </c>
      <c r="B3053" s="37">
        <f>IFERROR(VLOOKUP(A3053,Inventory!$A$5:$B$5011, 2, FALSE),0)</f>
        <v>0</v>
      </c>
      <c r="C3053" s="66">
        <f t="shared" si="195"/>
        <v>0</v>
      </c>
      <c r="D3053" s="67"/>
      <c r="E3053" s="66" t="str">
        <f t="shared" si="196"/>
        <v/>
      </c>
      <c r="F3053" s="67"/>
      <c r="G3053" s="38" t="e">
        <f t="shared" si="197"/>
        <v>#VALUE!</v>
      </c>
      <c r="H3053" s="39"/>
      <c r="I3053" s="21"/>
      <c r="J3053" s="21"/>
      <c r="L3053">
        <f>IF(SUM($B$3:B3052) + B3053 &gt; $J$25, IF(SUM($B$3:B3052) &lt; $J$25, $J$25 - SUM($B$3:B3052), 0), B3053)</f>
        <v>0</v>
      </c>
      <c r="M3053">
        <f t="shared" si="194"/>
        <v>0</v>
      </c>
    </row>
    <row r="3054" spans="1:13" x14ac:dyDescent="0.25">
      <c r="A3054" s="21">
        <v>3052</v>
      </c>
      <c r="B3054" s="37">
        <f>IFERROR(VLOOKUP(A3054,Inventory!$A$5:$B$5011, 2, FALSE),0)</f>
        <v>0</v>
      </c>
      <c r="C3054" s="66">
        <f t="shared" si="195"/>
        <v>0</v>
      </c>
      <c r="D3054" s="67"/>
      <c r="E3054" s="66" t="str">
        <f t="shared" si="196"/>
        <v/>
      </c>
      <c r="F3054" s="67"/>
      <c r="G3054" s="38" t="e">
        <f t="shared" si="197"/>
        <v>#VALUE!</v>
      </c>
      <c r="H3054" s="39"/>
      <c r="I3054" s="21"/>
      <c r="J3054" s="21"/>
      <c r="L3054">
        <f>IF(SUM($B$3:B3053) + B3054 &gt; $J$25, IF(SUM($B$3:B3053) &lt; $J$25, $J$25 - SUM($B$3:B3053), 0), B3054)</f>
        <v>0</v>
      </c>
      <c r="M3054">
        <f t="shared" si="194"/>
        <v>0</v>
      </c>
    </row>
    <row r="3055" spans="1:13" x14ac:dyDescent="0.25">
      <c r="A3055" s="21">
        <v>3053</v>
      </c>
      <c r="B3055" s="37">
        <f>IFERROR(VLOOKUP(A3055,Inventory!$A$5:$B$5011, 2, FALSE),0)</f>
        <v>0</v>
      </c>
      <c r="C3055" s="66">
        <f t="shared" si="195"/>
        <v>0</v>
      </c>
      <c r="D3055" s="67"/>
      <c r="E3055" s="66" t="str">
        <f t="shared" si="196"/>
        <v/>
      </c>
      <c r="F3055" s="67"/>
      <c r="G3055" s="38" t="e">
        <f t="shared" si="197"/>
        <v>#VALUE!</v>
      </c>
      <c r="H3055" s="39"/>
      <c r="I3055" s="21"/>
      <c r="J3055" s="21"/>
      <c r="L3055">
        <f>IF(SUM($B$3:B3054) + B3055 &gt; $J$25, IF(SUM($B$3:B3054) &lt; $J$25, $J$25 - SUM($B$3:B3054), 0), B3055)</f>
        <v>0</v>
      </c>
      <c r="M3055">
        <f t="shared" si="194"/>
        <v>0</v>
      </c>
    </row>
    <row r="3056" spans="1:13" x14ac:dyDescent="0.25">
      <c r="A3056" s="21">
        <v>3054</v>
      </c>
      <c r="B3056" s="37">
        <f>IFERROR(VLOOKUP(A3056,Inventory!$A$5:$B$5011, 2, FALSE),0)</f>
        <v>0</v>
      </c>
      <c r="C3056" s="66">
        <f t="shared" si="195"/>
        <v>0</v>
      </c>
      <c r="D3056" s="67"/>
      <c r="E3056" s="66" t="str">
        <f t="shared" si="196"/>
        <v/>
      </c>
      <c r="F3056" s="67"/>
      <c r="G3056" s="38" t="e">
        <f t="shared" si="197"/>
        <v>#VALUE!</v>
      </c>
      <c r="H3056" s="39"/>
      <c r="I3056" s="21"/>
      <c r="J3056" s="21"/>
      <c r="L3056">
        <f>IF(SUM($B$3:B3055) + B3056 &gt; $J$25, IF(SUM($B$3:B3055) &lt; $J$25, $J$25 - SUM($B$3:B3055), 0), B3056)</f>
        <v>0</v>
      </c>
      <c r="M3056">
        <f t="shared" si="194"/>
        <v>0</v>
      </c>
    </row>
    <row r="3057" spans="1:13" x14ac:dyDescent="0.25">
      <c r="A3057" s="21">
        <v>3055</v>
      </c>
      <c r="B3057" s="37">
        <f>IFERROR(VLOOKUP(A3057,Inventory!$A$5:$B$5011, 2, FALSE),0)</f>
        <v>0</v>
      </c>
      <c r="C3057" s="66">
        <f t="shared" si="195"/>
        <v>0</v>
      </c>
      <c r="D3057" s="67"/>
      <c r="E3057" s="66" t="str">
        <f t="shared" si="196"/>
        <v/>
      </c>
      <c r="F3057" s="67"/>
      <c r="G3057" s="38" t="e">
        <f t="shared" si="197"/>
        <v>#VALUE!</v>
      </c>
      <c r="H3057" s="39"/>
      <c r="I3057" s="21"/>
      <c r="J3057" s="21"/>
      <c r="L3057">
        <f>IF(SUM($B$3:B3056) + B3057 &gt; $J$25, IF(SUM($B$3:B3056) &lt; $J$25, $J$25 - SUM($B$3:B3056), 0), B3057)</f>
        <v>0</v>
      </c>
      <c r="M3057">
        <f t="shared" si="194"/>
        <v>0</v>
      </c>
    </row>
    <row r="3058" spans="1:13" x14ac:dyDescent="0.25">
      <c r="A3058" s="21">
        <v>3056</v>
      </c>
      <c r="B3058" s="37">
        <f>IFERROR(VLOOKUP(A3058,Inventory!$A$5:$B$5011, 2, FALSE),0)</f>
        <v>0</v>
      </c>
      <c r="C3058" s="66">
        <f t="shared" si="195"/>
        <v>0</v>
      </c>
      <c r="D3058" s="67"/>
      <c r="E3058" s="66" t="str">
        <f t="shared" si="196"/>
        <v/>
      </c>
      <c r="F3058" s="67"/>
      <c r="G3058" s="38" t="e">
        <f t="shared" si="197"/>
        <v>#VALUE!</v>
      </c>
      <c r="H3058" s="39"/>
      <c r="I3058" s="21"/>
      <c r="J3058" s="21"/>
      <c r="L3058">
        <f>IF(SUM($B$3:B3057) + B3058 &gt; $J$25, IF(SUM($B$3:B3057) &lt; $J$25, $J$25 - SUM($B$3:B3057), 0), B3058)</f>
        <v>0</v>
      </c>
      <c r="M3058">
        <f t="shared" si="194"/>
        <v>0</v>
      </c>
    </row>
    <row r="3059" spans="1:13" x14ac:dyDescent="0.25">
      <c r="A3059" s="21">
        <v>3057</v>
      </c>
      <c r="B3059" s="37">
        <f>IFERROR(VLOOKUP(A3059,Inventory!$A$5:$B$5011, 2, FALSE),0)</f>
        <v>0</v>
      </c>
      <c r="C3059" s="66">
        <f t="shared" si="195"/>
        <v>0</v>
      </c>
      <c r="D3059" s="67"/>
      <c r="E3059" s="66" t="str">
        <f t="shared" si="196"/>
        <v/>
      </c>
      <c r="F3059" s="67"/>
      <c r="G3059" s="38" t="e">
        <f t="shared" si="197"/>
        <v>#VALUE!</v>
      </c>
      <c r="H3059" s="39"/>
      <c r="I3059" s="21"/>
      <c r="J3059" s="21"/>
      <c r="L3059">
        <f>IF(SUM($B$3:B3058) + B3059 &gt; $J$25, IF(SUM($B$3:B3058) &lt; $J$25, $J$25 - SUM($B$3:B3058), 0), B3059)</f>
        <v>0</v>
      </c>
      <c r="M3059">
        <f t="shared" si="194"/>
        <v>0</v>
      </c>
    </row>
    <row r="3060" spans="1:13" x14ac:dyDescent="0.25">
      <c r="A3060" s="21">
        <v>3058</v>
      </c>
      <c r="B3060" s="37">
        <f>IFERROR(VLOOKUP(A3060,Inventory!$A$5:$B$5011, 2, FALSE),0)</f>
        <v>0</v>
      </c>
      <c r="C3060" s="66">
        <f t="shared" si="195"/>
        <v>0</v>
      </c>
      <c r="D3060" s="67"/>
      <c r="E3060" s="66" t="str">
        <f t="shared" si="196"/>
        <v/>
      </c>
      <c r="F3060" s="67"/>
      <c r="G3060" s="38" t="e">
        <f t="shared" si="197"/>
        <v>#VALUE!</v>
      </c>
      <c r="H3060" s="39"/>
      <c r="I3060" s="21"/>
      <c r="J3060" s="21"/>
      <c r="L3060">
        <f>IF(SUM($B$3:B3059) + B3060 &gt; $J$25, IF(SUM($B$3:B3059) &lt; $J$25, $J$25 - SUM($B$3:B3059), 0), B3060)</f>
        <v>0</v>
      </c>
      <c r="M3060">
        <f t="shared" si="194"/>
        <v>0</v>
      </c>
    </row>
    <row r="3061" spans="1:13" x14ac:dyDescent="0.25">
      <c r="A3061" s="21">
        <v>3059</v>
      </c>
      <c r="B3061" s="37">
        <f>IFERROR(VLOOKUP(A3061,Inventory!$A$5:$B$5011, 2, FALSE),0)</f>
        <v>0</v>
      </c>
      <c r="C3061" s="66">
        <f t="shared" si="195"/>
        <v>0</v>
      </c>
      <c r="D3061" s="67"/>
      <c r="E3061" s="66" t="str">
        <f t="shared" si="196"/>
        <v/>
      </c>
      <c r="F3061" s="67"/>
      <c r="G3061" s="38" t="e">
        <f t="shared" si="197"/>
        <v>#VALUE!</v>
      </c>
      <c r="H3061" s="39"/>
      <c r="I3061" s="21"/>
      <c r="J3061" s="21"/>
      <c r="L3061">
        <f>IF(SUM($B$3:B3060) + B3061 &gt; $J$25, IF(SUM($B$3:B3060) &lt; $J$25, $J$25 - SUM($B$3:B3060), 0), B3061)</f>
        <v>0</v>
      </c>
      <c r="M3061">
        <f t="shared" si="194"/>
        <v>0</v>
      </c>
    </row>
    <row r="3062" spans="1:13" x14ac:dyDescent="0.25">
      <c r="A3062" s="21">
        <v>3060</v>
      </c>
      <c r="B3062" s="37">
        <f>IFERROR(VLOOKUP(A3062,Inventory!$A$5:$B$5011, 2, FALSE),0)</f>
        <v>0</v>
      </c>
      <c r="C3062" s="66">
        <f t="shared" si="195"/>
        <v>0</v>
      </c>
      <c r="D3062" s="67"/>
      <c r="E3062" s="66" t="str">
        <f t="shared" si="196"/>
        <v/>
      </c>
      <c r="F3062" s="67"/>
      <c r="G3062" s="38" t="e">
        <f t="shared" si="197"/>
        <v>#VALUE!</v>
      </c>
      <c r="H3062" s="39"/>
      <c r="I3062" s="21"/>
      <c r="J3062" s="21"/>
      <c r="L3062">
        <f>IF(SUM($B$3:B3061) + B3062 &gt; $J$25, IF(SUM($B$3:B3061) &lt; $J$25, $J$25 - SUM($B$3:B3061), 0), B3062)</f>
        <v>0</v>
      </c>
      <c r="M3062">
        <f t="shared" si="194"/>
        <v>0</v>
      </c>
    </row>
    <row r="3063" spans="1:13" x14ac:dyDescent="0.25">
      <c r="A3063" s="21">
        <v>3061</v>
      </c>
      <c r="B3063" s="37">
        <f>IFERROR(VLOOKUP(A3063,Inventory!$A$5:$B$5011, 2, FALSE),0)</f>
        <v>0</v>
      </c>
      <c r="C3063" s="66">
        <f t="shared" si="195"/>
        <v>0</v>
      </c>
      <c r="D3063" s="67"/>
      <c r="E3063" s="66" t="str">
        <f t="shared" si="196"/>
        <v/>
      </c>
      <c r="F3063" s="67"/>
      <c r="G3063" s="38" t="e">
        <f t="shared" si="197"/>
        <v>#VALUE!</v>
      </c>
      <c r="H3063" s="39"/>
      <c r="I3063" s="21"/>
      <c r="J3063" s="21"/>
      <c r="L3063">
        <f>IF(SUM($B$3:B3062) + B3063 &gt; $J$25, IF(SUM($B$3:B3062) &lt; $J$25, $J$25 - SUM($B$3:B3062), 0), B3063)</f>
        <v>0</v>
      </c>
      <c r="M3063">
        <f t="shared" si="194"/>
        <v>0</v>
      </c>
    </row>
    <row r="3064" spans="1:13" x14ac:dyDescent="0.25">
      <c r="A3064" s="21">
        <v>3062</v>
      </c>
      <c r="B3064" s="37">
        <f>IFERROR(VLOOKUP(A3064,Inventory!$A$5:$B$5011, 2, FALSE),0)</f>
        <v>0</v>
      </c>
      <c r="C3064" s="66">
        <f t="shared" si="195"/>
        <v>0</v>
      </c>
      <c r="D3064" s="67"/>
      <c r="E3064" s="66" t="str">
        <f t="shared" si="196"/>
        <v/>
      </c>
      <c r="F3064" s="67"/>
      <c r="G3064" s="38" t="e">
        <f t="shared" si="197"/>
        <v>#VALUE!</v>
      </c>
      <c r="H3064" s="39"/>
      <c r="I3064" s="21"/>
      <c r="J3064" s="21"/>
      <c r="L3064">
        <f>IF(SUM($B$3:B3063) + B3064 &gt; $J$25, IF(SUM($B$3:B3063) &lt; $J$25, $J$25 - SUM($B$3:B3063), 0), B3064)</f>
        <v>0</v>
      </c>
      <c r="M3064">
        <f t="shared" si="194"/>
        <v>0</v>
      </c>
    </row>
    <row r="3065" spans="1:13" x14ac:dyDescent="0.25">
      <c r="A3065" s="21">
        <v>3063</v>
      </c>
      <c r="B3065" s="37">
        <f>IFERROR(VLOOKUP(A3065,Inventory!$A$5:$B$5011, 2, FALSE),0)</f>
        <v>0</v>
      </c>
      <c r="C3065" s="66">
        <f t="shared" si="195"/>
        <v>0</v>
      </c>
      <c r="D3065" s="67"/>
      <c r="E3065" s="66" t="str">
        <f t="shared" si="196"/>
        <v/>
      </c>
      <c r="F3065" s="67"/>
      <c r="G3065" s="38" t="e">
        <f t="shared" si="197"/>
        <v>#VALUE!</v>
      </c>
      <c r="H3065" s="39"/>
      <c r="I3065" s="21"/>
      <c r="J3065" s="21"/>
      <c r="L3065">
        <f>IF(SUM($B$3:B3064) + B3065 &gt; $J$25, IF(SUM($B$3:B3064) &lt; $J$25, $J$25 - SUM($B$3:B3064), 0), B3065)</f>
        <v>0</v>
      </c>
      <c r="M3065">
        <f t="shared" si="194"/>
        <v>0</v>
      </c>
    </row>
    <row r="3066" spans="1:13" x14ac:dyDescent="0.25">
      <c r="A3066" s="21">
        <v>3064</v>
      </c>
      <c r="B3066" s="37">
        <f>IFERROR(VLOOKUP(A3066,Inventory!$A$5:$B$5011, 2, FALSE),0)</f>
        <v>0</v>
      </c>
      <c r="C3066" s="66">
        <f t="shared" si="195"/>
        <v>0</v>
      </c>
      <c r="D3066" s="67"/>
      <c r="E3066" s="66" t="str">
        <f t="shared" si="196"/>
        <v/>
      </c>
      <c r="F3066" s="67"/>
      <c r="G3066" s="38" t="e">
        <f t="shared" si="197"/>
        <v>#VALUE!</v>
      </c>
      <c r="H3066" s="39"/>
      <c r="I3066" s="21"/>
      <c r="J3066" s="21"/>
      <c r="L3066">
        <f>IF(SUM($B$3:B3065) + B3066 &gt; $J$25, IF(SUM($B$3:B3065) &lt; $J$25, $J$25 - SUM($B$3:B3065), 0), B3066)</f>
        <v>0</v>
      </c>
      <c r="M3066">
        <f t="shared" si="194"/>
        <v>0</v>
      </c>
    </row>
    <row r="3067" spans="1:13" x14ac:dyDescent="0.25">
      <c r="A3067" s="21">
        <v>3065</v>
      </c>
      <c r="B3067" s="37">
        <f>IFERROR(VLOOKUP(A3067,Inventory!$A$5:$B$5011, 2, FALSE),0)</f>
        <v>0</v>
      </c>
      <c r="C3067" s="66">
        <f t="shared" si="195"/>
        <v>0</v>
      </c>
      <c r="D3067" s="67"/>
      <c r="E3067" s="66" t="str">
        <f t="shared" si="196"/>
        <v/>
      </c>
      <c r="F3067" s="67"/>
      <c r="G3067" s="38" t="e">
        <f t="shared" si="197"/>
        <v>#VALUE!</v>
      </c>
      <c r="H3067" s="39"/>
      <c r="I3067" s="21"/>
      <c r="J3067" s="21"/>
      <c r="L3067">
        <f>IF(SUM($B$3:B3066) + B3067 &gt; $J$25, IF(SUM($B$3:B3066) &lt; $J$25, $J$25 - SUM($B$3:B3066), 0), B3067)</f>
        <v>0</v>
      </c>
      <c r="M3067">
        <f t="shared" si="194"/>
        <v>0</v>
      </c>
    </row>
    <row r="3068" spans="1:13" x14ac:dyDescent="0.25">
      <c r="A3068" s="21">
        <v>3066</v>
      </c>
      <c r="B3068" s="37">
        <f>IFERROR(VLOOKUP(A3068,Inventory!$A$5:$B$5011, 2, FALSE),0)</f>
        <v>0</v>
      </c>
      <c r="C3068" s="66">
        <f t="shared" si="195"/>
        <v>0</v>
      </c>
      <c r="D3068" s="67"/>
      <c r="E3068" s="66" t="str">
        <f t="shared" si="196"/>
        <v/>
      </c>
      <c r="F3068" s="67"/>
      <c r="G3068" s="38" t="e">
        <f t="shared" si="197"/>
        <v>#VALUE!</v>
      </c>
      <c r="H3068" s="39"/>
      <c r="I3068" s="21"/>
      <c r="J3068" s="21"/>
      <c r="L3068">
        <f>IF(SUM($B$3:B3067) + B3068 &gt; $J$25, IF(SUM($B$3:B3067) &lt; $J$25, $J$25 - SUM($B$3:B3067), 0), B3068)</f>
        <v>0</v>
      </c>
      <c r="M3068">
        <f t="shared" si="194"/>
        <v>0</v>
      </c>
    </row>
    <row r="3069" spans="1:13" x14ac:dyDescent="0.25">
      <c r="A3069" s="21">
        <v>3067</v>
      </c>
      <c r="B3069" s="37">
        <f>IFERROR(VLOOKUP(A3069,Inventory!$A$5:$B$5011, 2, FALSE),0)</f>
        <v>0</v>
      </c>
      <c r="C3069" s="66">
        <f t="shared" si="195"/>
        <v>0</v>
      </c>
      <c r="D3069" s="67"/>
      <c r="E3069" s="66" t="str">
        <f t="shared" si="196"/>
        <v/>
      </c>
      <c r="F3069" s="67"/>
      <c r="G3069" s="38" t="e">
        <f t="shared" si="197"/>
        <v>#VALUE!</v>
      </c>
      <c r="H3069" s="39"/>
      <c r="I3069" s="21"/>
      <c r="J3069" s="21"/>
      <c r="L3069">
        <f>IF(SUM($B$3:B3068) + B3069 &gt; $J$25, IF(SUM($B$3:B3068) &lt; $J$25, $J$25 - SUM($B$3:B3068), 0), B3069)</f>
        <v>0</v>
      </c>
      <c r="M3069">
        <f t="shared" si="194"/>
        <v>0</v>
      </c>
    </row>
    <row r="3070" spans="1:13" x14ac:dyDescent="0.25">
      <c r="A3070" s="21">
        <v>3068</v>
      </c>
      <c r="B3070" s="37">
        <f>IFERROR(VLOOKUP(A3070,Inventory!$A$5:$B$5011, 2, FALSE),0)</f>
        <v>0</v>
      </c>
      <c r="C3070" s="66">
        <f t="shared" si="195"/>
        <v>0</v>
      </c>
      <c r="D3070" s="67"/>
      <c r="E3070" s="66" t="str">
        <f t="shared" si="196"/>
        <v/>
      </c>
      <c r="F3070" s="67"/>
      <c r="G3070" s="38" t="e">
        <f t="shared" si="197"/>
        <v>#VALUE!</v>
      </c>
      <c r="H3070" s="39"/>
      <c r="I3070" s="21"/>
      <c r="J3070" s="21"/>
      <c r="L3070">
        <f>IF(SUM($B$3:B3069) + B3070 &gt; $J$25, IF(SUM($B$3:B3069) &lt; $J$25, $J$25 - SUM($B$3:B3069), 0), B3070)</f>
        <v>0</v>
      </c>
      <c r="M3070">
        <f t="shared" si="194"/>
        <v>0</v>
      </c>
    </row>
    <row r="3071" spans="1:13" x14ac:dyDescent="0.25">
      <c r="A3071" s="21">
        <v>3069</v>
      </c>
      <c r="B3071" s="37">
        <f>IFERROR(VLOOKUP(A3071,Inventory!$A$5:$B$5011, 2, FALSE),0)</f>
        <v>0</v>
      </c>
      <c r="C3071" s="66">
        <f t="shared" si="195"/>
        <v>0</v>
      </c>
      <c r="D3071" s="67"/>
      <c r="E3071" s="66" t="str">
        <f t="shared" si="196"/>
        <v/>
      </c>
      <c r="F3071" s="67"/>
      <c r="G3071" s="38" t="e">
        <f t="shared" si="197"/>
        <v>#VALUE!</v>
      </c>
      <c r="H3071" s="39"/>
      <c r="I3071" s="21"/>
      <c r="J3071" s="21"/>
      <c r="L3071">
        <f>IF(SUM($B$3:B3070) + B3071 &gt; $J$25, IF(SUM($B$3:B3070) &lt; $J$25, $J$25 - SUM($B$3:B3070), 0), B3071)</f>
        <v>0</v>
      </c>
      <c r="M3071">
        <f t="shared" si="194"/>
        <v>0</v>
      </c>
    </row>
    <row r="3072" spans="1:13" x14ac:dyDescent="0.25">
      <c r="A3072" s="21">
        <v>3070</v>
      </c>
      <c r="B3072" s="37">
        <f>IFERROR(VLOOKUP(A3072,Inventory!$A$5:$B$5011, 2, FALSE),0)</f>
        <v>0</v>
      </c>
      <c r="C3072" s="66">
        <f t="shared" si="195"/>
        <v>0</v>
      </c>
      <c r="D3072" s="67"/>
      <c r="E3072" s="66" t="str">
        <f t="shared" si="196"/>
        <v/>
      </c>
      <c r="F3072" s="67"/>
      <c r="G3072" s="38" t="e">
        <f t="shared" si="197"/>
        <v>#VALUE!</v>
      </c>
      <c r="H3072" s="39"/>
      <c r="I3072" s="21"/>
      <c r="J3072" s="21"/>
      <c r="L3072">
        <f>IF(SUM($B$3:B3071) + B3072 &gt; $J$25, IF(SUM($B$3:B3071) &lt; $J$25, $J$25 - SUM($B$3:B3071), 0), B3072)</f>
        <v>0</v>
      </c>
      <c r="M3072">
        <f t="shared" si="194"/>
        <v>0</v>
      </c>
    </row>
    <row r="3073" spans="1:13" x14ac:dyDescent="0.25">
      <c r="A3073" s="21">
        <v>3071</v>
      </c>
      <c r="B3073" s="37">
        <f>IFERROR(VLOOKUP(A3073,Inventory!$A$5:$B$5011, 2, FALSE),0)</f>
        <v>0</v>
      </c>
      <c r="C3073" s="66">
        <f t="shared" si="195"/>
        <v>0</v>
      </c>
      <c r="D3073" s="67"/>
      <c r="E3073" s="66" t="str">
        <f t="shared" si="196"/>
        <v/>
      </c>
      <c r="F3073" s="67"/>
      <c r="G3073" s="38" t="e">
        <f t="shared" si="197"/>
        <v>#VALUE!</v>
      </c>
      <c r="H3073" s="39"/>
      <c r="I3073" s="21"/>
      <c r="J3073" s="21"/>
      <c r="L3073">
        <f>IF(SUM($B$3:B3072) + B3073 &gt; $J$25, IF(SUM($B$3:B3072) &lt; $J$25, $J$25 - SUM($B$3:B3072), 0), B3073)</f>
        <v>0</v>
      </c>
      <c r="M3073">
        <f t="shared" si="194"/>
        <v>0</v>
      </c>
    </row>
    <row r="3074" spans="1:13" x14ac:dyDescent="0.25">
      <c r="A3074" s="21">
        <v>3072</v>
      </c>
      <c r="B3074" s="37">
        <f>IFERROR(VLOOKUP(A3074,Inventory!$A$5:$B$5011, 2, FALSE),0)</f>
        <v>0</v>
      </c>
      <c r="C3074" s="66">
        <f t="shared" si="195"/>
        <v>0</v>
      </c>
      <c r="D3074" s="67"/>
      <c r="E3074" s="66" t="str">
        <f t="shared" si="196"/>
        <v/>
      </c>
      <c r="F3074" s="67"/>
      <c r="G3074" s="38" t="e">
        <f t="shared" si="197"/>
        <v>#VALUE!</v>
      </c>
      <c r="H3074" s="39"/>
      <c r="I3074" s="21"/>
      <c r="J3074" s="21"/>
      <c r="L3074">
        <f>IF(SUM($B$3:B3073) + B3074 &gt; $J$25, IF(SUM($B$3:B3073) &lt; $J$25, $J$25 - SUM($B$3:B3073), 0), B3074)</f>
        <v>0</v>
      </c>
      <c r="M3074">
        <f t="shared" si="194"/>
        <v>0</v>
      </c>
    </row>
    <row r="3075" spans="1:13" x14ac:dyDescent="0.25">
      <c r="A3075" s="21">
        <v>3073</v>
      </c>
      <c r="B3075" s="37">
        <f>IFERROR(VLOOKUP(A3075,Inventory!$A$5:$B$5011, 2, FALSE),0)</f>
        <v>0</v>
      </c>
      <c r="C3075" s="66">
        <f t="shared" si="195"/>
        <v>0</v>
      </c>
      <c r="D3075" s="67"/>
      <c r="E3075" s="66" t="str">
        <f t="shared" si="196"/>
        <v/>
      </c>
      <c r="F3075" s="67"/>
      <c r="G3075" s="38" t="e">
        <f t="shared" si="197"/>
        <v>#VALUE!</v>
      </c>
      <c r="H3075" s="39"/>
      <c r="I3075" s="21"/>
      <c r="J3075" s="21"/>
      <c r="L3075">
        <f>IF(SUM($B$3:B3074) + B3075 &gt; $J$25, IF(SUM($B$3:B3074) &lt; $J$25, $J$25 - SUM($B$3:B3074), 0), B3075)</f>
        <v>0</v>
      </c>
      <c r="M3075">
        <f t="shared" si="194"/>
        <v>0</v>
      </c>
    </row>
    <row r="3076" spans="1:13" x14ac:dyDescent="0.25">
      <c r="A3076" s="21">
        <v>3074</v>
      </c>
      <c r="B3076" s="37">
        <f>IFERROR(VLOOKUP(A3076,Inventory!$A$5:$B$5011, 2, FALSE),0)</f>
        <v>0</v>
      </c>
      <c r="C3076" s="66">
        <f t="shared" si="195"/>
        <v>0</v>
      </c>
      <c r="D3076" s="67"/>
      <c r="E3076" s="66" t="str">
        <f t="shared" si="196"/>
        <v/>
      </c>
      <c r="F3076" s="67"/>
      <c r="G3076" s="38" t="e">
        <f t="shared" si="197"/>
        <v>#VALUE!</v>
      </c>
      <c r="H3076" s="39"/>
      <c r="I3076" s="21"/>
      <c r="J3076" s="21"/>
      <c r="L3076">
        <f>IF(SUM($B$3:B3075) + B3076 &gt; $J$25, IF(SUM($B$3:B3075) &lt; $J$25, $J$25 - SUM($B$3:B3075), 0), B3076)</f>
        <v>0</v>
      </c>
      <c r="M3076">
        <f t="shared" si="194"/>
        <v>0</v>
      </c>
    </row>
    <row r="3077" spans="1:13" x14ac:dyDescent="0.25">
      <c r="A3077" s="21">
        <v>3075</v>
      </c>
      <c r="B3077" s="37">
        <f>IFERROR(VLOOKUP(A3077,Inventory!$A$5:$B$5011, 2, FALSE),0)</f>
        <v>0</v>
      </c>
      <c r="C3077" s="66">
        <f t="shared" si="195"/>
        <v>0</v>
      </c>
      <c r="D3077" s="67"/>
      <c r="E3077" s="66" t="str">
        <f t="shared" si="196"/>
        <v/>
      </c>
      <c r="F3077" s="67"/>
      <c r="G3077" s="38" t="e">
        <f t="shared" si="197"/>
        <v>#VALUE!</v>
      </c>
      <c r="H3077" s="39"/>
      <c r="I3077" s="21"/>
      <c r="J3077" s="21"/>
      <c r="L3077">
        <f>IF(SUM($B$3:B3076) + B3077 &gt; $J$25, IF(SUM($B$3:B3076) &lt; $J$25, $J$25 - SUM($B$3:B3076), 0), B3077)</f>
        <v>0</v>
      </c>
      <c r="M3077">
        <f t="shared" ref="M3077:M3140" si="198">IF(L3076&gt;=$J$25,L3077,(L3077+L3076))</f>
        <v>0</v>
      </c>
    </row>
    <row r="3078" spans="1:13" x14ac:dyDescent="0.25">
      <c r="A3078" s="21">
        <v>3076</v>
      </c>
      <c r="B3078" s="37">
        <f>IFERROR(VLOOKUP(A3078,Inventory!$A$5:$B$5011, 2, FALSE),0)</f>
        <v>0</v>
      </c>
      <c r="C3078" s="66">
        <f t="shared" si="195"/>
        <v>0</v>
      </c>
      <c r="D3078" s="67"/>
      <c r="E3078" s="66" t="str">
        <f t="shared" si="196"/>
        <v/>
      </c>
      <c r="F3078" s="67"/>
      <c r="G3078" s="38" t="e">
        <f t="shared" si="197"/>
        <v>#VALUE!</v>
      </c>
      <c r="H3078" s="39"/>
      <c r="I3078" s="21"/>
      <c r="J3078" s="21"/>
      <c r="L3078">
        <f>IF(SUM($B$3:B3077) + B3078 &gt; $J$25, IF(SUM($B$3:B3077) &lt; $J$25, $J$25 - SUM($B$3:B3077), 0), B3078)</f>
        <v>0</v>
      </c>
      <c r="M3078">
        <f t="shared" si="198"/>
        <v>0</v>
      </c>
    </row>
    <row r="3079" spans="1:13" x14ac:dyDescent="0.25">
      <c r="A3079" s="21">
        <v>3077</v>
      </c>
      <c r="B3079" s="37">
        <f>IFERROR(VLOOKUP(A3079,Inventory!$A$5:$B$5011, 2, FALSE),0)</f>
        <v>0</v>
      </c>
      <c r="C3079" s="66">
        <f t="shared" si="195"/>
        <v>0</v>
      </c>
      <c r="D3079" s="67"/>
      <c r="E3079" s="66" t="str">
        <f t="shared" si="196"/>
        <v/>
      </c>
      <c r="F3079" s="67"/>
      <c r="G3079" s="38" t="e">
        <f t="shared" si="197"/>
        <v>#VALUE!</v>
      </c>
      <c r="H3079" s="39"/>
      <c r="I3079" s="21"/>
      <c r="J3079" s="21"/>
      <c r="L3079">
        <f>IF(SUM($B$3:B3078) + B3079 &gt; $J$25, IF(SUM($B$3:B3078) &lt; $J$25, $J$25 - SUM($B$3:B3078), 0), B3079)</f>
        <v>0</v>
      </c>
      <c r="M3079">
        <f t="shared" si="198"/>
        <v>0</v>
      </c>
    </row>
    <row r="3080" spans="1:13" x14ac:dyDescent="0.25">
      <c r="A3080" s="21">
        <v>3078</v>
      </c>
      <c r="B3080" s="37">
        <f>IFERROR(VLOOKUP(A3080,Inventory!$A$5:$B$5011, 2, FALSE),0)</f>
        <v>0</v>
      </c>
      <c r="C3080" s="66">
        <f t="shared" si="195"/>
        <v>0</v>
      </c>
      <c r="D3080" s="67"/>
      <c r="E3080" s="66" t="str">
        <f t="shared" si="196"/>
        <v/>
      </c>
      <c r="F3080" s="67"/>
      <c r="G3080" s="38" t="e">
        <f t="shared" si="197"/>
        <v>#VALUE!</v>
      </c>
      <c r="H3080" s="39"/>
      <c r="I3080" s="21"/>
      <c r="J3080" s="21"/>
      <c r="L3080">
        <f>IF(SUM($B$3:B3079) + B3080 &gt; $J$25, IF(SUM($B$3:B3079) &lt; $J$25, $J$25 - SUM($B$3:B3079), 0), B3080)</f>
        <v>0</v>
      </c>
      <c r="M3080">
        <f t="shared" si="198"/>
        <v>0</v>
      </c>
    </row>
    <row r="3081" spans="1:13" x14ac:dyDescent="0.25">
      <c r="A3081" s="21">
        <v>3079</v>
      </c>
      <c r="B3081" s="37">
        <f>IFERROR(VLOOKUP(A3081,Inventory!$A$5:$B$5011, 2, FALSE),0)</f>
        <v>0</v>
      </c>
      <c r="C3081" s="66">
        <f t="shared" si="195"/>
        <v>0</v>
      </c>
      <c r="D3081" s="67"/>
      <c r="E3081" s="66" t="str">
        <f t="shared" si="196"/>
        <v/>
      </c>
      <c r="F3081" s="67"/>
      <c r="G3081" s="38" t="e">
        <f t="shared" si="197"/>
        <v>#VALUE!</v>
      </c>
      <c r="H3081" s="39"/>
      <c r="I3081" s="21"/>
      <c r="J3081" s="21"/>
      <c r="L3081">
        <f>IF(SUM($B$3:B3080) + B3081 &gt; $J$25, IF(SUM($B$3:B3080) &lt; $J$25, $J$25 - SUM($B$3:B3080), 0), B3081)</f>
        <v>0</v>
      </c>
      <c r="M3081">
        <f t="shared" si="198"/>
        <v>0</v>
      </c>
    </row>
    <row r="3082" spans="1:13" x14ac:dyDescent="0.25">
      <c r="A3082" s="21">
        <v>3080</v>
      </c>
      <c r="B3082" s="37">
        <f>IFERROR(VLOOKUP(A3082,Inventory!$A$5:$B$5011, 2, FALSE),0)</f>
        <v>0</v>
      </c>
      <c r="C3082" s="66">
        <f t="shared" si="195"/>
        <v>0</v>
      </c>
      <c r="D3082" s="67"/>
      <c r="E3082" s="66" t="str">
        <f t="shared" si="196"/>
        <v/>
      </c>
      <c r="F3082" s="67"/>
      <c r="G3082" s="38" t="e">
        <f t="shared" si="197"/>
        <v>#VALUE!</v>
      </c>
      <c r="H3082" s="39"/>
      <c r="I3082" s="21"/>
      <c r="J3082" s="21"/>
      <c r="L3082">
        <f>IF(SUM($B$3:B3081) + B3082 &gt; $J$25, IF(SUM($B$3:B3081) &lt; $J$25, $J$25 - SUM($B$3:B3081), 0), B3082)</f>
        <v>0</v>
      </c>
      <c r="M3082">
        <f t="shared" si="198"/>
        <v>0</v>
      </c>
    </row>
    <row r="3083" spans="1:13" x14ac:dyDescent="0.25">
      <c r="A3083" s="21">
        <v>3081</v>
      </c>
      <c r="B3083" s="37">
        <f>IFERROR(VLOOKUP(A3083,Inventory!$A$5:$B$5011, 2, FALSE),0)</f>
        <v>0</v>
      </c>
      <c r="C3083" s="66">
        <f t="shared" si="195"/>
        <v>0</v>
      </c>
      <c r="D3083" s="67"/>
      <c r="E3083" s="66" t="str">
        <f t="shared" si="196"/>
        <v/>
      </c>
      <c r="F3083" s="67"/>
      <c r="G3083" s="38" t="e">
        <f t="shared" si="197"/>
        <v>#VALUE!</v>
      </c>
      <c r="H3083" s="39"/>
      <c r="I3083" s="21"/>
      <c r="J3083" s="21"/>
      <c r="L3083">
        <f>IF(SUM($B$3:B3082) + B3083 &gt; $J$25, IF(SUM($B$3:B3082) &lt; $J$25, $J$25 - SUM($B$3:B3082), 0), B3083)</f>
        <v>0</v>
      </c>
      <c r="M3083">
        <f t="shared" si="198"/>
        <v>0</v>
      </c>
    </row>
    <row r="3084" spans="1:13" x14ac:dyDescent="0.25">
      <c r="A3084" s="21">
        <v>3082</v>
      </c>
      <c r="B3084" s="37">
        <f>IFERROR(VLOOKUP(A3084,Inventory!$A$5:$B$5011, 2, FALSE),0)</f>
        <v>0</v>
      </c>
      <c r="C3084" s="66">
        <f t="shared" si="195"/>
        <v>0</v>
      </c>
      <c r="D3084" s="67"/>
      <c r="E3084" s="66" t="str">
        <f t="shared" si="196"/>
        <v/>
      </c>
      <c r="F3084" s="67"/>
      <c r="G3084" s="38" t="e">
        <f t="shared" si="197"/>
        <v>#VALUE!</v>
      </c>
      <c r="H3084" s="39"/>
      <c r="I3084" s="21"/>
      <c r="J3084" s="21"/>
      <c r="L3084">
        <f>IF(SUM($B$3:B3083) + B3084 &gt; $J$25, IF(SUM($B$3:B3083) &lt; $J$25, $J$25 - SUM($B$3:B3083), 0), B3084)</f>
        <v>0</v>
      </c>
      <c r="M3084">
        <f t="shared" si="198"/>
        <v>0</v>
      </c>
    </row>
    <row r="3085" spans="1:13" x14ac:dyDescent="0.25">
      <c r="A3085" s="21">
        <v>3083</v>
      </c>
      <c r="B3085" s="37">
        <f>IFERROR(VLOOKUP(A3085,Inventory!$A$5:$B$5011, 2, FALSE),0)</f>
        <v>0</v>
      </c>
      <c r="C3085" s="66">
        <f t="shared" si="195"/>
        <v>0</v>
      </c>
      <c r="D3085" s="67"/>
      <c r="E3085" s="66" t="str">
        <f t="shared" si="196"/>
        <v/>
      </c>
      <c r="F3085" s="67"/>
      <c r="G3085" s="38" t="e">
        <f t="shared" si="197"/>
        <v>#VALUE!</v>
      </c>
      <c r="H3085" s="39"/>
      <c r="I3085" s="21"/>
      <c r="J3085" s="21"/>
      <c r="L3085">
        <f>IF(SUM($B$3:B3084) + B3085 &gt; $J$25, IF(SUM($B$3:B3084) &lt; $J$25, $J$25 - SUM($B$3:B3084), 0), B3085)</f>
        <v>0</v>
      </c>
      <c r="M3085">
        <f t="shared" si="198"/>
        <v>0</v>
      </c>
    </row>
    <row r="3086" spans="1:13" x14ac:dyDescent="0.25">
      <c r="A3086" s="21">
        <v>3084</v>
      </c>
      <c r="B3086" s="37">
        <f>IFERROR(VLOOKUP(A3086,Inventory!$A$5:$B$5011, 2, FALSE),0)</f>
        <v>0</v>
      </c>
      <c r="C3086" s="66">
        <f t="shared" si="195"/>
        <v>0</v>
      </c>
      <c r="D3086" s="67"/>
      <c r="E3086" s="66" t="str">
        <f t="shared" si="196"/>
        <v/>
      </c>
      <c r="F3086" s="67"/>
      <c r="G3086" s="38" t="e">
        <f t="shared" si="197"/>
        <v>#VALUE!</v>
      </c>
      <c r="H3086" s="39"/>
      <c r="I3086" s="21"/>
      <c r="J3086" s="21"/>
      <c r="L3086">
        <f>IF(SUM($B$3:B3085) + B3086 &gt; $J$25, IF(SUM($B$3:B3085) &lt; $J$25, $J$25 - SUM($B$3:B3085), 0), B3086)</f>
        <v>0</v>
      </c>
      <c r="M3086">
        <f t="shared" si="198"/>
        <v>0</v>
      </c>
    </row>
    <row r="3087" spans="1:13" x14ac:dyDescent="0.25">
      <c r="A3087" s="21">
        <v>3085</v>
      </c>
      <c r="B3087" s="37">
        <f>IFERROR(VLOOKUP(A3087,Inventory!$A$5:$B$5011, 2, FALSE),0)</f>
        <v>0</v>
      </c>
      <c r="C3087" s="66">
        <f t="shared" si="195"/>
        <v>0</v>
      </c>
      <c r="D3087" s="67"/>
      <c r="E3087" s="66" t="str">
        <f t="shared" si="196"/>
        <v/>
      </c>
      <c r="F3087" s="67"/>
      <c r="G3087" s="38" t="e">
        <f t="shared" si="197"/>
        <v>#VALUE!</v>
      </c>
      <c r="H3087" s="39"/>
      <c r="I3087" s="21"/>
      <c r="J3087" s="21"/>
      <c r="L3087">
        <f>IF(SUM($B$3:B3086) + B3087 &gt; $J$25, IF(SUM($B$3:B3086) &lt; $J$25, $J$25 - SUM($B$3:B3086), 0), B3087)</f>
        <v>0</v>
      </c>
      <c r="M3087">
        <f t="shared" si="198"/>
        <v>0</v>
      </c>
    </row>
    <row r="3088" spans="1:13" x14ac:dyDescent="0.25">
      <c r="A3088" s="21">
        <v>3086</v>
      </c>
      <c r="B3088" s="37">
        <f>IFERROR(VLOOKUP(A3088,Inventory!$A$5:$B$5011, 2, FALSE),0)</f>
        <v>0</v>
      </c>
      <c r="C3088" s="66">
        <f t="shared" si="195"/>
        <v>0</v>
      </c>
      <c r="D3088" s="67"/>
      <c r="E3088" s="66" t="str">
        <f t="shared" si="196"/>
        <v/>
      </c>
      <c r="F3088" s="67"/>
      <c r="G3088" s="38" t="e">
        <f t="shared" si="197"/>
        <v>#VALUE!</v>
      </c>
      <c r="H3088" s="39"/>
      <c r="I3088" s="21"/>
      <c r="J3088" s="21"/>
      <c r="L3088">
        <f>IF(SUM($B$3:B3087) + B3088 &gt; $J$25, IF(SUM($B$3:B3087) &lt; $J$25, $J$25 - SUM($B$3:B3087), 0), B3088)</f>
        <v>0</v>
      </c>
      <c r="M3088">
        <f t="shared" si="198"/>
        <v>0</v>
      </c>
    </row>
    <row r="3089" spans="1:13" x14ac:dyDescent="0.25">
      <c r="A3089" s="21">
        <v>3087</v>
      </c>
      <c r="B3089" s="37">
        <f>IFERROR(VLOOKUP(A3089,Inventory!$A$5:$B$5011, 2, FALSE),0)</f>
        <v>0</v>
      </c>
      <c r="C3089" s="66">
        <f t="shared" si="195"/>
        <v>0</v>
      </c>
      <c r="D3089" s="67"/>
      <c r="E3089" s="66" t="str">
        <f t="shared" si="196"/>
        <v/>
      </c>
      <c r="F3089" s="67"/>
      <c r="G3089" s="38" t="e">
        <f t="shared" si="197"/>
        <v>#VALUE!</v>
      </c>
      <c r="H3089" s="39"/>
      <c r="I3089" s="21"/>
      <c r="J3089" s="21"/>
      <c r="L3089">
        <f>IF(SUM($B$3:B3088) + B3089 &gt; $J$25, IF(SUM($B$3:B3088) &lt; $J$25, $J$25 - SUM($B$3:B3088), 0), B3089)</f>
        <v>0</v>
      </c>
      <c r="M3089">
        <f t="shared" si="198"/>
        <v>0</v>
      </c>
    </row>
    <row r="3090" spans="1:13" x14ac:dyDescent="0.25">
      <c r="A3090" s="21">
        <v>3088</v>
      </c>
      <c r="B3090" s="37">
        <f>IFERROR(VLOOKUP(A3090,Inventory!$A$5:$B$5011, 2, FALSE),0)</f>
        <v>0</v>
      </c>
      <c r="C3090" s="66">
        <f t="shared" si="195"/>
        <v>0</v>
      </c>
      <c r="D3090" s="67"/>
      <c r="E3090" s="66" t="str">
        <f t="shared" si="196"/>
        <v/>
      </c>
      <c r="F3090" s="67"/>
      <c r="G3090" s="38" t="e">
        <f t="shared" si="197"/>
        <v>#VALUE!</v>
      </c>
      <c r="H3090" s="39"/>
      <c r="I3090" s="21"/>
      <c r="J3090" s="21"/>
      <c r="L3090">
        <f>IF(SUM($B$3:B3089) + B3090 &gt; $J$25, IF(SUM($B$3:B3089) &lt; $J$25, $J$25 - SUM($B$3:B3089), 0), B3090)</f>
        <v>0</v>
      </c>
      <c r="M3090">
        <f t="shared" si="198"/>
        <v>0</v>
      </c>
    </row>
    <row r="3091" spans="1:13" x14ac:dyDescent="0.25">
      <c r="A3091" s="21">
        <v>3089</v>
      </c>
      <c r="B3091" s="37">
        <f>IFERROR(VLOOKUP(A3091,Inventory!$A$5:$B$5011, 2, FALSE),0)</f>
        <v>0</v>
      </c>
      <c r="C3091" s="66">
        <f t="shared" si="195"/>
        <v>0</v>
      </c>
      <c r="D3091" s="67"/>
      <c r="E3091" s="66" t="str">
        <f t="shared" si="196"/>
        <v/>
      </c>
      <c r="F3091" s="67"/>
      <c r="G3091" s="38" t="e">
        <f t="shared" si="197"/>
        <v>#VALUE!</v>
      </c>
      <c r="H3091" s="39"/>
      <c r="I3091" s="21"/>
      <c r="J3091" s="21"/>
      <c r="L3091">
        <f>IF(SUM($B$3:B3090) + B3091 &gt; $J$25, IF(SUM($B$3:B3090) &lt; $J$25, $J$25 - SUM($B$3:B3090), 0), B3091)</f>
        <v>0</v>
      </c>
      <c r="M3091">
        <f t="shared" si="198"/>
        <v>0</v>
      </c>
    </row>
    <row r="3092" spans="1:13" x14ac:dyDescent="0.25">
      <c r="A3092" s="21">
        <v>3090</v>
      </c>
      <c r="B3092" s="37">
        <f>IFERROR(VLOOKUP(A3092,Inventory!$A$5:$B$5011, 2, FALSE),0)</f>
        <v>0</v>
      </c>
      <c r="C3092" s="66">
        <f t="shared" si="195"/>
        <v>0</v>
      </c>
      <c r="D3092" s="67"/>
      <c r="E3092" s="66" t="str">
        <f t="shared" si="196"/>
        <v/>
      </c>
      <c r="F3092" s="67"/>
      <c r="G3092" s="38" t="e">
        <f t="shared" si="197"/>
        <v>#VALUE!</v>
      </c>
      <c r="H3092" s="39"/>
      <c r="I3092" s="21"/>
      <c r="J3092" s="21"/>
      <c r="L3092">
        <f>IF(SUM($B$3:B3091) + B3092 &gt; $J$25, IF(SUM($B$3:B3091) &lt; $J$25, $J$25 - SUM($B$3:B3091), 0), B3092)</f>
        <v>0</v>
      </c>
      <c r="M3092">
        <f t="shared" si="198"/>
        <v>0</v>
      </c>
    </row>
    <row r="3093" spans="1:13" x14ac:dyDescent="0.25">
      <c r="A3093" s="21">
        <v>3091</v>
      </c>
      <c r="B3093" s="37">
        <f>IFERROR(VLOOKUP(A3093,Inventory!$A$5:$B$5011, 2, FALSE),0)</f>
        <v>0</v>
      </c>
      <c r="C3093" s="66">
        <f t="shared" si="195"/>
        <v>0</v>
      </c>
      <c r="D3093" s="67"/>
      <c r="E3093" s="66" t="str">
        <f t="shared" si="196"/>
        <v/>
      </c>
      <c r="F3093" s="67"/>
      <c r="G3093" s="38" t="e">
        <f t="shared" si="197"/>
        <v>#VALUE!</v>
      </c>
      <c r="H3093" s="39"/>
      <c r="I3093" s="21"/>
      <c r="J3093" s="21"/>
      <c r="L3093">
        <f>IF(SUM($B$3:B3092) + B3093 &gt; $J$25, IF(SUM($B$3:B3092) &lt; $J$25, $J$25 - SUM($B$3:B3092), 0), B3093)</f>
        <v>0</v>
      </c>
      <c r="M3093">
        <f t="shared" si="198"/>
        <v>0</v>
      </c>
    </row>
    <row r="3094" spans="1:13" x14ac:dyDescent="0.25">
      <c r="A3094" s="21">
        <v>3092</v>
      </c>
      <c r="B3094" s="37">
        <f>IFERROR(VLOOKUP(A3094,Inventory!$A$5:$B$5011, 2, FALSE),0)</f>
        <v>0</v>
      </c>
      <c r="C3094" s="66">
        <f t="shared" si="195"/>
        <v>0</v>
      </c>
      <c r="D3094" s="67"/>
      <c r="E3094" s="66" t="str">
        <f t="shared" si="196"/>
        <v/>
      </c>
      <c r="F3094" s="67"/>
      <c r="G3094" s="38" t="e">
        <f t="shared" si="197"/>
        <v>#VALUE!</v>
      </c>
      <c r="H3094" s="39"/>
      <c r="I3094" s="21"/>
      <c r="J3094" s="21"/>
      <c r="L3094">
        <f>IF(SUM($B$3:B3093) + B3094 &gt; $J$25, IF(SUM($B$3:B3093) &lt; $J$25, $J$25 - SUM($B$3:B3093), 0), B3094)</f>
        <v>0</v>
      </c>
      <c r="M3094">
        <f t="shared" si="198"/>
        <v>0</v>
      </c>
    </row>
    <row r="3095" spans="1:13" x14ac:dyDescent="0.25">
      <c r="A3095" s="21">
        <v>3093</v>
      </c>
      <c r="B3095" s="37">
        <f>IFERROR(VLOOKUP(A3095,Inventory!$A$5:$B$5011, 2, FALSE),0)</f>
        <v>0</v>
      </c>
      <c r="C3095" s="66">
        <f t="shared" si="195"/>
        <v>0</v>
      </c>
      <c r="D3095" s="67"/>
      <c r="E3095" s="66" t="str">
        <f t="shared" si="196"/>
        <v/>
      </c>
      <c r="F3095" s="67"/>
      <c r="G3095" s="38" t="e">
        <f t="shared" si="197"/>
        <v>#VALUE!</v>
      </c>
      <c r="H3095" s="39"/>
      <c r="I3095" s="21"/>
      <c r="J3095" s="21"/>
      <c r="L3095">
        <f>IF(SUM($B$3:B3094) + B3095 &gt; $J$25, IF(SUM($B$3:B3094) &lt; $J$25, $J$25 - SUM($B$3:B3094), 0), B3095)</f>
        <v>0</v>
      </c>
      <c r="M3095">
        <f t="shared" si="198"/>
        <v>0</v>
      </c>
    </row>
    <row r="3096" spans="1:13" x14ac:dyDescent="0.25">
      <c r="A3096" s="21">
        <v>3094</v>
      </c>
      <c r="B3096" s="37">
        <f>IFERROR(VLOOKUP(A3096,Inventory!$A$5:$B$5011, 2, FALSE),0)</f>
        <v>0</v>
      </c>
      <c r="C3096" s="66">
        <f t="shared" si="195"/>
        <v>0</v>
      </c>
      <c r="D3096" s="67"/>
      <c r="E3096" s="66" t="str">
        <f t="shared" si="196"/>
        <v/>
      </c>
      <c r="F3096" s="67"/>
      <c r="G3096" s="38" t="e">
        <f t="shared" si="197"/>
        <v>#VALUE!</v>
      </c>
      <c r="H3096" s="39"/>
      <c r="I3096" s="21"/>
      <c r="J3096" s="21"/>
      <c r="L3096">
        <f>IF(SUM($B$3:B3095) + B3096 &gt; $J$25, IF(SUM($B$3:B3095) &lt; $J$25, $J$25 - SUM($B$3:B3095), 0), B3096)</f>
        <v>0</v>
      </c>
      <c r="M3096">
        <f t="shared" si="198"/>
        <v>0</v>
      </c>
    </row>
    <row r="3097" spans="1:13" x14ac:dyDescent="0.25">
      <c r="A3097" s="21">
        <v>3095</v>
      </c>
      <c r="B3097" s="37">
        <f>IFERROR(VLOOKUP(A3097,Inventory!$A$5:$B$5011, 2, FALSE),0)</f>
        <v>0</v>
      </c>
      <c r="C3097" s="66">
        <f t="shared" ref="C3097:C3160" si="199">IF(L3097&gt;0,B3097,0)</f>
        <v>0</v>
      </c>
      <c r="D3097" s="67"/>
      <c r="E3097" s="66" t="str">
        <f t="shared" ref="E3097:E3160" si="200">IF(AND(C3097&gt;=6,C3097&lt;10),1, IF(AND(C3097&gt;=10,C3097&lt;20),2,IF(C3097&gt;=20,4,"")))</f>
        <v/>
      </c>
      <c r="F3097" s="67"/>
      <c r="G3097" s="38" t="e">
        <f t="shared" ref="G3097:G3160" si="201">IF(ISBLANK(C3097),"",E3097*600)</f>
        <v>#VALUE!</v>
      </c>
      <c r="H3097" s="39"/>
      <c r="I3097" s="21"/>
      <c r="J3097" s="21"/>
      <c r="L3097">
        <f>IF(SUM($B$3:B3096) + B3097 &gt; $J$25, IF(SUM($B$3:B3096) &lt; $J$25, $J$25 - SUM($B$3:B3096), 0), B3097)</f>
        <v>0</v>
      </c>
      <c r="M3097">
        <f t="shared" si="198"/>
        <v>0</v>
      </c>
    </row>
    <row r="3098" spans="1:13" x14ac:dyDescent="0.25">
      <c r="A3098" s="21">
        <v>3096</v>
      </c>
      <c r="B3098" s="37">
        <f>IFERROR(VLOOKUP(A3098,Inventory!$A$5:$B$5011, 2, FALSE),0)</f>
        <v>0</v>
      </c>
      <c r="C3098" s="66">
        <f t="shared" si="199"/>
        <v>0</v>
      </c>
      <c r="D3098" s="67"/>
      <c r="E3098" s="66" t="str">
        <f t="shared" si="200"/>
        <v/>
      </c>
      <c r="F3098" s="67"/>
      <c r="G3098" s="38" t="e">
        <f t="shared" si="201"/>
        <v>#VALUE!</v>
      </c>
      <c r="H3098" s="39"/>
      <c r="I3098" s="21"/>
      <c r="J3098" s="21"/>
      <c r="L3098">
        <f>IF(SUM($B$3:B3097) + B3098 &gt; $J$25, IF(SUM($B$3:B3097) &lt; $J$25, $J$25 - SUM($B$3:B3097), 0), B3098)</f>
        <v>0</v>
      </c>
      <c r="M3098">
        <f t="shared" si="198"/>
        <v>0</v>
      </c>
    </row>
    <row r="3099" spans="1:13" x14ac:dyDescent="0.25">
      <c r="A3099" s="21">
        <v>3097</v>
      </c>
      <c r="B3099" s="37">
        <f>IFERROR(VLOOKUP(A3099,Inventory!$A$5:$B$5011, 2, FALSE),0)</f>
        <v>0</v>
      </c>
      <c r="C3099" s="66">
        <f t="shared" si="199"/>
        <v>0</v>
      </c>
      <c r="D3099" s="67"/>
      <c r="E3099" s="66" t="str">
        <f t="shared" si="200"/>
        <v/>
      </c>
      <c r="F3099" s="67"/>
      <c r="G3099" s="38" t="e">
        <f t="shared" si="201"/>
        <v>#VALUE!</v>
      </c>
      <c r="H3099" s="39"/>
      <c r="I3099" s="21"/>
      <c r="J3099" s="21"/>
      <c r="L3099">
        <f>IF(SUM($B$3:B3098) + B3099 &gt; $J$25, IF(SUM($B$3:B3098) &lt; $J$25, $J$25 - SUM($B$3:B3098), 0), B3099)</f>
        <v>0</v>
      </c>
      <c r="M3099">
        <f t="shared" si="198"/>
        <v>0</v>
      </c>
    </row>
    <row r="3100" spans="1:13" x14ac:dyDescent="0.25">
      <c r="A3100" s="21">
        <v>3098</v>
      </c>
      <c r="B3100" s="37">
        <f>IFERROR(VLOOKUP(A3100,Inventory!$A$5:$B$5011, 2, FALSE),0)</f>
        <v>0</v>
      </c>
      <c r="C3100" s="66">
        <f t="shared" si="199"/>
        <v>0</v>
      </c>
      <c r="D3100" s="67"/>
      <c r="E3100" s="66" t="str">
        <f t="shared" si="200"/>
        <v/>
      </c>
      <c r="F3100" s="67"/>
      <c r="G3100" s="38" t="e">
        <f t="shared" si="201"/>
        <v>#VALUE!</v>
      </c>
      <c r="H3100" s="39"/>
      <c r="I3100" s="21"/>
      <c r="J3100" s="21"/>
      <c r="L3100">
        <f>IF(SUM($B$3:B3099) + B3100 &gt; $J$25, IF(SUM($B$3:B3099) &lt; $J$25, $J$25 - SUM($B$3:B3099), 0), B3100)</f>
        <v>0</v>
      </c>
      <c r="M3100">
        <f t="shared" si="198"/>
        <v>0</v>
      </c>
    </row>
    <row r="3101" spans="1:13" x14ac:dyDescent="0.25">
      <c r="A3101" s="21">
        <v>3099</v>
      </c>
      <c r="B3101" s="37">
        <f>IFERROR(VLOOKUP(A3101,Inventory!$A$5:$B$5011, 2, FALSE),0)</f>
        <v>0</v>
      </c>
      <c r="C3101" s="66">
        <f t="shared" si="199"/>
        <v>0</v>
      </c>
      <c r="D3101" s="67"/>
      <c r="E3101" s="66" t="str">
        <f t="shared" si="200"/>
        <v/>
      </c>
      <c r="F3101" s="67"/>
      <c r="G3101" s="38" t="e">
        <f t="shared" si="201"/>
        <v>#VALUE!</v>
      </c>
      <c r="H3101" s="39"/>
      <c r="I3101" s="21"/>
      <c r="J3101" s="21"/>
      <c r="L3101">
        <f>IF(SUM($B$3:B3100) + B3101 &gt; $J$25, IF(SUM($B$3:B3100) &lt; $J$25, $J$25 - SUM($B$3:B3100), 0), B3101)</f>
        <v>0</v>
      </c>
      <c r="M3101">
        <f t="shared" si="198"/>
        <v>0</v>
      </c>
    </row>
    <row r="3102" spans="1:13" x14ac:dyDescent="0.25">
      <c r="A3102" s="21">
        <v>3100</v>
      </c>
      <c r="B3102" s="37">
        <f>IFERROR(VLOOKUP(A3102,Inventory!$A$5:$B$5011, 2, FALSE),0)</f>
        <v>0</v>
      </c>
      <c r="C3102" s="66">
        <f t="shared" si="199"/>
        <v>0</v>
      </c>
      <c r="D3102" s="67"/>
      <c r="E3102" s="66" t="str">
        <f t="shared" si="200"/>
        <v/>
      </c>
      <c r="F3102" s="67"/>
      <c r="G3102" s="38" t="e">
        <f t="shared" si="201"/>
        <v>#VALUE!</v>
      </c>
      <c r="H3102" s="39"/>
      <c r="I3102" s="21"/>
      <c r="J3102" s="21"/>
      <c r="L3102">
        <f>IF(SUM($B$3:B3101) + B3102 &gt; $J$25, IF(SUM($B$3:B3101) &lt; $J$25, $J$25 - SUM($B$3:B3101), 0), B3102)</f>
        <v>0</v>
      </c>
      <c r="M3102">
        <f t="shared" si="198"/>
        <v>0</v>
      </c>
    </row>
    <row r="3103" spans="1:13" x14ac:dyDescent="0.25">
      <c r="A3103" s="21">
        <v>3101</v>
      </c>
      <c r="B3103" s="37">
        <f>IFERROR(VLOOKUP(A3103,Inventory!$A$5:$B$5011, 2, FALSE),0)</f>
        <v>0</v>
      </c>
      <c r="C3103" s="66">
        <f t="shared" si="199"/>
        <v>0</v>
      </c>
      <c r="D3103" s="67"/>
      <c r="E3103" s="66" t="str">
        <f t="shared" si="200"/>
        <v/>
      </c>
      <c r="F3103" s="67"/>
      <c r="G3103" s="38" t="e">
        <f t="shared" si="201"/>
        <v>#VALUE!</v>
      </c>
      <c r="H3103" s="39"/>
      <c r="I3103" s="21"/>
      <c r="J3103" s="21"/>
      <c r="L3103">
        <f>IF(SUM($B$3:B3102) + B3103 &gt; $J$25, IF(SUM($B$3:B3102) &lt; $J$25, $J$25 - SUM($B$3:B3102), 0), B3103)</f>
        <v>0</v>
      </c>
      <c r="M3103">
        <f t="shared" si="198"/>
        <v>0</v>
      </c>
    </row>
    <row r="3104" spans="1:13" x14ac:dyDescent="0.25">
      <c r="A3104" s="21">
        <v>3102</v>
      </c>
      <c r="B3104" s="37">
        <f>IFERROR(VLOOKUP(A3104,Inventory!$A$5:$B$5011, 2, FALSE),0)</f>
        <v>0</v>
      </c>
      <c r="C3104" s="66">
        <f t="shared" si="199"/>
        <v>0</v>
      </c>
      <c r="D3104" s="67"/>
      <c r="E3104" s="66" t="str">
        <f t="shared" si="200"/>
        <v/>
      </c>
      <c r="F3104" s="67"/>
      <c r="G3104" s="38" t="e">
        <f t="shared" si="201"/>
        <v>#VALUE!</v>
      </c>
      <c r="H3104" s="39"/>
      <c r="I3104" s="21"/>
      <c r="J3104" s="21"/>
      <c r="L3104">
        <f>IF(SUM($B$3:B3103) + B3104 &gt; $J$25, IF(SUM($B$3:B3103) &lt; $J$25, $J$25 - SUM($B$3:B3103), 0), B3104)</f>
        <v>0</v>
      </c>
      <c r="M3104">
        <f t="shared" si="198"/>
        <v>0</v>
      </c>
    </row>
    <row r="3105" spans="1:13" x14ac:dyDescent="0.25">
      <c r="A3105" s="21">
        <v>3103</v>
      </c>
      <c r="B3105" s="37">
        <f>IFERROR(VLOOKUP(A3105,Inventory!$A$5:$B$5011, 2, FALSE),0)</f>
        <v>0</v>
      </c>
      <c r="C3105" s="66">
        <f t="shared" si="199"/>
        <v>0</v>
      </c>
      <c r="D3105" s="67"/>
      <c r="E3105" s="66" t="str">
        <f t="shared" si="200"/>
        <v/>
      </c>
      <c r="F3105" s="67"/>
      <c r="G3105" s="38" t="e">
        <f t="shared" si="201"/>
        <v>#VALUE!</v>
      </c>
      <c r="H3105" s="39"/>
      <c r="I3105" s="21"/>
      <c r="J3105" s="21"/>
      <c r="L3105">
        <f>IF(SUM($B$3:B3104) + B3105 &gt; $J$25, IF(SUM($B$3:B3104) &lt; $J$25, $J$25 - SUM($B$3:B3104), 0), B3105)</f>
        <v>0</v>
      </c>
      <c r="M3105">
        <f t="shared" si="198"/>
        <v>0</v>
      </c>
    </row>
    <row r="3106" spans="1:13" x14ac:dyDescent="0.25">
      <c r="A3106" s="21">
        <v>3104</v>
      </c>
      <c r="B3106" s="37">
        <f>IFERROR(VLOOKUP(A3106,Inventory!$A$5:$B$5011, 2, FALSE),0)</f>
        <v>0</v>
      </c>
      <c r="C3106" s="66">
        <f t="shared" si="199"/>
        <v>0</v>
      </c>
      <c r="D3106" s="67"/>
      <c r="E3106" s="66" t="str">
        <f t="shared" si="200"/>
        <v/>
      </c>
      <c r="F3106" s="67"/>
      <c r="G3106" s="38" t="e">
        <f t="shared" si="201"/>
        <v>#VALUE!</v>
      </c>
      <c r="H3106" s="39"/>
      <c r="I3106" s="21"/>
      <c r="J3106" s="21"/>
      <c r="L3106">
        <f>IF(SUM($B$3:B3105) + B3106 &gt; $J$25, IF(SUM($B$3:B3105) &lt; $J$25, $J$25 - SUM($B$3:B3105), 0), B3106)</f>
        <v>0</v>
      </c>
      <c r="M3106">
        <f t="shared" si="198"/>
        <v>0</v>
      </c>
    </row>
    <row r="3107" spans="1:13" x14ac:dyDescent="0.25">
      <c r="A3107" s="21">
        <v>3105</v>
      </c>
      <c r="B3107" s="37">
        <f>IFERROR(VLOOKUP(A3107,Inventory!$A$5:$B$5011, 2, FALSE),0)</f>
        <v>0</v>
      </c>
      <c r="C3107" s="66">
        <f t="shared" si="199"/>
        <v>0</v>
      </c>
      <c r="D3107" s="67"/>
      <c r="E3107" s="66" t="str">
        <f t="shared" si="200"/>
        <v/>
      </c>
      <c r="F3107" s="67"/>
      <c r="G3107" s="38" t="e">
        <f t="shared" si="201"/>
        <v>#VALUE!</v>
      </c>
      <c r="H3107" s="39"/>
      <c r="I3107" s="21"/>
      <c r="J3107" s="21"/>
      <c r="L3107">
        <f>IF(SUM($B$3:B3106) + B3107 &gt; $J$25, IF(SUM($B$3:B3106) &lt; $J$25, $J$25 - SUM($B$3:B3106), 0), B3107)</f>
        <v>0</v>
      </c>
      <c r="M3107">
        <f t="shared" si="198"/>
        <v>0</v>
      </c>
    </row>
    <row r="3108" spans="1:13" x14ac:dyDescent="0.25">
      <c r="A3108" s="21">
        <v>3106</v>
      </c>
      <c r="B3108" s="37">
        <f>IFERROR(VLOOKUP(A3108,Inventory!$A$5:$B$5011, 2, FALSE),0)</f>
        <v>0</v>
      </c>
      <c r="C3108" s="66">
        <f t="shared" si="199"/>
        <v>0</v>
      </c>
      <c r="D3108" s="67"/>
      <c r="E3108" s="66" t="str">
        <f t="shared" si="200"/>
        <v/>
      </c>
      <c r="F3108" s="67"/>
      <c r="G3108" s="38" t="e">
        <f t="shared" si="201"/>
        <v>#VALUE!</v>
      </c>
      <c r="H3108" s="39"/>
      <c r="I3108" s="21"/>
      <c r="J3108" s="21"/>
      <c r="L3108">
        <f>IF(SUM($B$3:B3107) + B3108 &gt; $J$25, IF(SUM($B$3:B3107) &lt; $J$25, $J$25 - SUM($B$3:B3107), 0), B3108)</f>
        <v>0</v>
      </c>
      <c r="M3108">
        <f t="shared" si="198"/>
        <v>0</v>
      </c>
    </row>
    <row r="3109" spans="1:13" x14ac:dyDescent="0.25">
      <c r="A3109" s="21">
        <v>3107</v>
      </c>
      <c r="B3109" s="37">
        <f>IFERROR(VLOOKUP(A3109,Inventory!$A$5:$B$5011, 2, FALSE),0)</f>
        <v>0</v>
      </c>
      <c r="C3109" s="66">
        <f t="shared" si="199"/>
        <v>0</v>
      </c>
      <c r="D3109" s="67"/>
      <c r="E3109" s="66" t="str">
        <f t="shared" si="200"/>
        <v/>
      </c>
      <c r="F3109" s="67"/>
      <c r="G3109" s="38" t="e">
        <f t="shared" si="201"/>
        <v>#VALUE!</v>
      </c>
      <c r="H3109" s="39"/>
      <c r="I3109" s="21"/>
      <c r="J3109" s="21"/>
      <c r="L3109">
        <f>IF(SUM($B$3:B3108) + B3109 &gt; $J$25, IF(SUM($B$3:B3108) &lt; $J$25, $J$25 - SUM($B$3:B3108), 0), B3109)</f>
        <v>0</v>
      </c>
      <c r="M3109">
        <f t="shared" si="198"/>
        <v>0</v>
      </c>
    </row>
    <row r="3110" spans="1:13" x14ac:dyDescent="0.25">
      <c r="A3110" s="21">
        <v>3108</v>
      </c>
      <c r="B3110" s="37">
        <f>IFERROR(VLOOKUP(A3110,Inventory!$A$5:$B$5011, 2, FALSE),0)</f>
        <v>0</v>
      </c>
      <c r="C3110" s="66">
        <f t="shared" si="199"/>
        <v>0</v>
      </c>
      <c r="D3110" s="67"/>
      <c r="E3110" s="66" t="str">
        <f t="shared" si="200"/>
        <v/>
      </c>
      <c r="F3110" s="67"/>
      <c r="G3110" s="38" t="e">
        <f t="shared" si="201"/>
        <v>#VALUE!</v>
      </c>
      <c r="H3110" s="39"/>
      <c r="I3110" s="21"/>
      <c r="J3110" s="21"/>
      <c r="L3110">
        <f>IF(SUM($B$3:B3109) + B3110 &gt; $J$25, IF(SUM($B$3:B3109) &lt; $J$25, $J$25 - SUM($B$3:B3109), 0), B3110)</f>
        <v>0</v>
      </c>
      <c r="M3110">
        <f t="shared" si="198"/>
        <v>0</v>
      </c>
    </row>
    <row r="3111" spans="1:13" x14ac:dyDescent="0.25">
      <c r="A3111" s="21">
        <v>3109</v>
      </c>
      <c r="B3111" s="37">
        <f>IFERROR(VLOOKUP(A3111,Inventory!$A$5:$B$5011, 2, FALSE),0)</f>
        <v>0</v>
      </c>
      <c r="C3111" s="66">
        <f t="shared" si="199"/>
        <v>0</v>
      </c>
      <c r="D3111" s="67"/>
      <c r="E3111" s="66" t="str">
        <f t="shared" si="200"/>
        <v/>
      </c>
      <c r="F3111" s="67"/>
      <c r="G3111" s="38" t="e">
        <f t="shared" si="201"/>
        <v>#VALUE!</v>
      </c>
      <c r="H3111" s="39"/>
      <c r="I3111" s="21"/>
      <c r="J3111" s="21"/>
      <c r="L3111">
        <f>IF(SUM($B$3:B3110) + B3111 &gt; $J$25, IF(SUM($B$3:B3110) &lt; $J$25, $J$25 - SUM($B$3:B3110), 0), B3111)</f>
        <v>0</v>
      </c>
      <c r="M3111">
        <f t="shared" si="198"/>
        <v>0</v>
      </c>
    </row>
    <row r="3112" spans="1:13" x14ac:dyDescent="0.25">
      <c r="A3112" s="21">
        <v>3110</v>
      </c>
      <c r="B3112" s="37">
        <f>IFERROR(VLOOKUP(A3112,Inventory!$A$5:$B$5011, 2, FALSE),0)</f>
        <v>0</v>
      </c>
      <c r="C3112" s="66">
        <f t="shared" si="199"/>
        <v>0</v>
      </c>
      <c r="D3112" s="67"/>
      <c r="E3112" s="66" t="str">
        <f t="shared" si="200"/>
        <v/>
      </c>
      <c r="F3112" s="67"/>
      <c r="G3112" s="38" t="e">
        <f t="shared" si="201"/>
        <v>#VALUE!</v>
      </c>
      <c r="H3112" s="39"/>
      <c r="I3112" s="21"/>
      <c r="J3112" s="21"/>
      <c r="L3112">
        <f>IF(SUM($B$3:B3111) + B3112 &gt; $J$25, IF(SUM($B$3:B3111) &lt; $J$25, $J$25 - SUM($B$3:B3111), 0), B3112)</f>
        <v>0</v>
      </c>
      <c r="M3112">
        <f t="shared" si="198"/>
        <v>0</v>
      </c>
    </row>
    <row r="3113" spans="1:13" x14ac:dyDescent="0.25">
      <c r="A3113" s="21">
        <v>3111</v>
      </c>
      <c r="B3113" s="37">
        <f>IFERROR(VLOOKUP(A3113,Inventory!$A$5:$B$5011, 2, FALSE),0)</f>
        <v>0</v>
      </c>
      <c r="C3113" s="66">
        <f t="shared" si="199"/>
        <v>0</v>
      </c>
      <c r="D3113" s="67"/>
      <c r="E3113" s="66" t="str">
        <f t="shared" si="200"/>
        <v/>
      </c>
      <c r="F3113" s="67"/>
      <c r="G3113" s="38" t="e">
        <f t="shared" si="201"/>
        <v>#VALUE!</v>
      </c>
      <c r="H3113" s="39"/>
      <c r="I3113" s="21"/>
      <c r="J3113" s="21"/>
      <c r="L3113">
        <f>IF(SUM($B$3:B3112) + B3113 &gt; $J$25, IF(SUM($B$3:B3112) &lt; $J$25, $J$25 - SUM($B$3:B3112), 0), B3113)</f>
        <v>0</v>
      </c>
      <c r="M3113">
        <f t="shared" si="198"/>
        <v>0</v>
      </c>
    </row>
    <row r="3114" spans="1:13" x14ac:dyDescent="0.25">
      <c r="A3114" s="21">
        <v>3112</v>
      </c>
      <c r="B3114" s="37">
        <f>IFERROR(VLOOKUP(A3114,Inventory!$A$5:$B$5011, 2, FALSE),0)</f>
        <v>0</v>
      </c>
      <c r="C3114" s="66">
        <f t="shared" si="199"/>
        <v>0</v>
      </c>
      <c r="D3114" s="67"/>
      <c r="E3114" s="66" t="str">
        <f t="shared" si="200"/>
        <v/>
      </c>
      <c r="F3114" s="67"/>
      <c r="G3114" s="38" t="e">
        <f t="shared" si="201"/>
        <v>#VALUE!</v>
      </c>
      <c r="H3114" s="39"/>
      <c r="I3114" s="21"/>
      <c r="J3114" s="21"/>
      <c r="L3114">
        <f>IF(SUM($B$3:B3113) + B3114 &gt; $J$25, IF(SUM($B$3:B3113) &lt; $J$25, $J$25 - SUM($B$3:B3113), 0), B3114)</f>
        <v>0</v>
      </c>
      <c r="M3114">
        <f t="shared" si="198"/>
        <v>0</v>
      </c>
    </row>
    <row r="3115" spans="1:13" x14ac:dyDescent="0.25">
      <c r="A3115" s="21">
        <v>3113</v>
      </c>
      <c r="B3115" s="37">
        <f>IFERROR(VLOOKUP(A3115,Inventory!$A$5:$B$5011, 2, FALSE),0)</f>
        <v>0</v>
      </c>
      <c r="C3115" s="66">
        <f t="shared" si="199"/>
        <v>0</v>
      </c>
      <c r="D3115" s="67"/>
      <c r="E3115" s="66" t="str">
        <f t="shared" si="200"/>
        <v/>
      </c>
      <c r="F3115" s="67"/>
      <c r="G3115" s="38" t="e">
        <f t="shared" si="201"/>
        <v>#VALUE!</v>
      </c>
      <c r="H3115" s="39"/>
      <c r="I3115" s="21"/>
      <c r="J3115" s="21"/>
      <c r="L3115">
        <f>IF(SUM($B$3:B3114) + B3115 &gt; $J$25, IF(SUM($B$3:B3114) &lt; $J$25, $J$25 - SUM($B$3:B3114), 0), B3115)</f>
        <v>0</v>
      </c>
      <c r="M3115">
        <f t="shared" si="198"/>
        <v>0</v>
      </c>
    </row>
    <row r="3116" spans="1:13" x14ac:dyDescent="0.25">
      <c r="A3116" s="21">
        <v>3114</v>
      </c>
      <c r="B3116" s="37">
        <f>IFERROR(VLOOKUP(A3116,Inventory!$A$5:$B$5011, 2, FALSE),0)</f>
        <v>0</v>
      </c>
      <c r="C3116" s="66">
        <f t="shared" si="199"/>
        <v>0</v>
      </c>
      <c r="D3116" s="67"/>
      <c r="E3116" s="66" t="str">
        <f t="shared" si="200"/>
        <v/>
      </c>
      <c r="F3116" s="67"/>
      <c r="G3116" s="38" t="e">
        <f t="shared" si="201"/>
        <v>#VALUE!</v>
      </c>
      <c r="H3116" s="39"/>
      <c r="I3116" s="21"/>
      <c r="J3116" s="21"/>
      <c r="L3116">
        <f>IF(SUM($B$3:B3115) + B3116 &gt; $J$25, IF(SUM($B$3:B3115) &lt; $J$25, $J$25 - SUM($B$3:B3115), 0), B3116)</f>
        <v>0</v>
      </c>
      <c r="M3116">
        <f t="shared" si="198"/>
        <v>0</v>
      </c>
    </row>
    <row r="3117" spans="1:13" x14ac:dyDescent="0.25">
      <c r="A3117" s="21">
        <v>3115</v>
      </c>
      <c r="B3117" s="37">
        <f>IFERROR(VLOOKUP(A3117,Inventory!$A$5:$B$5011, 2, FALSE),0)</f>
        <v>0</v>
      </c>
      <c r="C3117" s="66">
        <f t="shared" si="199"/>
        <v>0</v>
      </c>
      <c r="D3117" s="67"/>
      <c r="E3117" s="66" t="str">
        <f t="shared" si="200"/>
        <v/>
      </c>
      <c r="F3117" s="67"/>
      <c r="G3117" s="38" t="e">
        <f t="shared" si="201"/>
        <v>#VALUE!</v>
      </c>
      <c r="H3117" s="39"/>
      <c r="I3117" s="21"/>
      <c r="J3117" s="21"/>
      <c r="L3117">
        <f>IF(SUM($B$3:B3116) + B3117 &gt; $J$25, IF(SUM($B$3:B3116) &lt; $J$25, $J$25 - SUM($B$3:B3116), 0), B3117)</f>
        <v>0</v>
      </c>
      <c r="M3117">
        <f t="shared" si="198"/>
        <v>0</v>
      </c>
    </row>
    <row r="3118" spans="1:13" x14ac:dyDescent="0.25">
      <c r="A3118" s="21">
        <v>3116</v>
      </c>
      <c r="B3118" s="37">
        <f>IFERROR(VLOOKUP(A3118,Inventory!$A$5:$B$5011, 2, FALSE),0)</f>
        <v>0</v>
      </c>
      <c r="C3118" s="66">
        <f t="shared" si="199"/>
        <v>0</v>
      </c>
      <c r="D3118" s="67"/>
      <c r="E3118" s="66" t="str">
        <f t="shared" si="200"/>
        <v/>
      </c>
      <c r="F3118" s="67"/>
      <c r="G3118" s="38" t="e">
        <f t="shared" si="201"/>
        <v>#VALUE!</v>
      </c>
      <c r="H3118" s="39"/>
      <c r="I3118" s="21"/>
      <c r="J3118" s="21"/>
      <c r="L3118">
        <f>IF(SUM($B$3:B3117) + B3118 &gt; $J$25, IF(SUM($B$3:B3117) &lt; $J$25, $J$25 - SUM($B$3:B3117), 0), B3118)</f>
        <v>0</v>
      </c>
      <c r="M3118">
        <f t="shared" si="198"/>
        <v>0</v>
      </c>
    </row>
    <row r="3119" spans="1:13" x14ac:dyDescent="0.25">
      <c r="A3119" s="21">
        <v>3117</v>
      </c>
      <c r="B3119" s="37">
        <f>IFERROR(VLOOKUP(A3119,Inventory!$A$5:$B$5011, 2, FALSE),0)</f>
        <v>0</v>
      </c>
      <c r="C3119" s="66">
        <f t="shared" si="199"/>
        <v>0</v>
      </c>
      <c r="D3119" s="67"/>
      <c r="E3119" s="66" t="str">
        <f t="shared" si="200"/>
        <v/>
      </c>
      <c r="F3119" s="67"/>
      <c r="G3119" s="38" t="e">
        <f t="shared" si="201"/>
        <v>#VALUE!</v>
      </c>
      <c r="H3119" s="39"/>
      <c r="I3119" s="21"/>
      <c r="J3119" s="21"/>
      <c r="L3119">
        <f>IF(SUM($B$3:B3118) + B3119 &gt; $J$25, IF(SUM($B$3:B3118) &lt; $J$25, $J$25 - SUM($B$3:B3118), 0), B3119)</f>
        <v>0</v>
      </c>
      <c r="M3119">
        <f t="shared" si="198"/>
        <v>0</v>
      </c>
    </row>
    <row r="3120" spans="1:13" x14ac:dyDescent="0.25">
      <c r="A3120" s="21">
        <v>3118</v>
      </c>
      <c r="B3120" s="37">
        <f>IFERROR(VLOOKUP(A3120,Inventory!$A$5:$B$5011, 2, FALSE),0)</f>
        <v>0</v>
      </c>
      <c r="C3120" s="66">
        <f t="shared" si="199"/>
        <v>0</v>
      </c>
      <c r="D3120" s="67"/>
      <c r="E3120" s="66" t="str">
        <f t="shared" si="200"/>
        <v/>
      </c>
      <c r="F3120" s="67"/>
      <c r="G3120" s="38" t="e">
        <f t="shared" si="201"/>
        <v>#VALUE!</v>
      </c>
      <c r="H3120" s="39"/>
      <c r="I3120" s="21"/>
      <c r="J3120" s="21"/>
      <c r="L3120">
        <f>IF(SUM($B$3:B3119) + B3120 &gt; $J$25, IF(SUM($B$3:B3119) &lt; $J$25, $J$25 - SUM($B$3:B3119), 0), B3120)</f>
        <v>0</v>
      </c>
      <c r="M3120">
        <f t="shared" si="198"/>
        <v>0</v>
      </c>
    </row>
    <row r="3121" spans="1:13" x14ac:dyDescent="0.25">
      <c r="A3121" s="21">
        <v>3119</v>
      </c>
      <c r="B3121" s="37">
        <f>IFERROR(VLOOKUP(A3121,Inventory!$A$5:$B$5011, 2, FALSE),0)</f>
        <v>0</v>
      </c>
      <c r="C3121" s="66">
        <f t="shared" si="199"/>
        <v>0</v>
      </c>
      <c r="D3121" s="67"/>
      <c r="E3121" s="66" t="str">
        <f t="shared" si="200"/>
        <v/>
      </c>
      <c r="F3121" s="67"/>
      <c r="G3121" s="38" t="e">
        <f t="shared" si="201"/>
        <v>#VALUE!</v>
      </c>
      <c r="H3121" s="39"/>
      <c r="I3121" s="21"/>
      <c r="J3121" s="21"/>
      <c r="L3121">
        <f>IF(SUM($B$3:B3120) + B3121 &gt; $J$25, IF(SUM($B$3:B3120) &lt; $J$25, $J$25 - SUM($B$3:B3120), 0), B3121)</f>
        <v>0</v>
      </c>
      <c r="M3121">
        <f t="shared" si="198"/>
        <v>0</v>
      </c>
    </row>
    <row r="3122" spans="1:13" x14ac:dyDescent="0.25">
      <c r="A3122" s="21">
        <v>3120</v>
      </c>
      <c r="B3122" s="37">
        <f>IFERROR(VLOOKUP(A3122,Inventory!$A$5:$B$5011, 2, FALSE),0)</f>
        <v>0</v>
      </c>
      <c r="C3122" s="66">
        <f t="shared" si="199"/>
        <v>0</v>
      </c>
      <c r="D3122" s="67"/>
      <c r="E3122" s="66" t="str">
        <f t="shared" si="200"/>
        <v/>
      </c>
      <c r="F3122" s="67"/>
      <c r="G3122" s="38" t="e">
        <f t="shared" si="201"/>
        <v>#VALUE!</v>
      </c>
      <c r="H3122" s="39"/>
      <c r="I3122" s="21"/>
      <c r="J3122" s="21"/>
      <c r="L3122">
        <f>IF(SUM($B$3:B3121) + B3122 &gt; $J$25, IF(SUM($B$3:B3121) &lt; $J$25, $J$25 - SUM($B$3:B3121), 0), B3122)</f>
        <v>0</v>
      </c>
      <c r="M3122">
        <f t="shared" si="198"/>
        <v>0</v>
      </c>
    </row>
    <row r="3123" spans="1:13" x14ac:dyDescent="0.25">
      <c r="A3123" s="21">
        <v>3121</v>
      </c>
      <c r="B3123" s="37">
        <f>IFERROR(VLOOKUP(A3123,Inventory!$A$5:$B$5011, 2, FALSE),0)</f>
        <v>0</v>
      </c>
      <c r="C3123" s="66">
        <f t="shared" si="199"/>
        <v>0</v>
      </c>
      <c r="D3123" s="67"/>
      <c r="E3123" s="66" t="str">
        <f t="shared" si="200"/>
        <v/>
      </c>
      <c r="F3123" s="67"/>
      <c r="G3123" s="38" t="e">
        <f t="shared" si="201"/>
        <v>#VALUE!</v>
      </c>
      <c r="H3123" s="39"/>
      <c r="I3123" s="21"/>
      <c r="J3123" s="21"/>
      <c r="L3123">
        <f>IF(SUM($B$3:B3122) + B3123 &gt; $J$25, IF(SUM($B$3:B3122) &lt; $J$25, $J$25 - SUM($B$3:B3122), 0), B3123)</f>
        <v>0</v>
      </c>
      <c r="M3123">
        <f t="shared" si="198"/>
        <v>0</v>
      </c>
    </row>
    <row r="3124" spans="1:13" x14ac:dyDescent="0.25">
      <c r="A3124" s="21">
        <v>3122</v>
      </c>
      <c r="B3124" s="37">
        <f>IFERROR(VLOOKUP(A3124,Inventory!$A$5:$B$5011, 2, FALSE),0)</f>
        <v>0</v>
      </c>
      <c r="C3124" s="66">
        <f t="shared" si="199"/>
        <v>0</v>
      </c>
      <c r="D3124" s="67"/>
      <c r="E3124" s="66" t="str">
        <f t="shared" si="200"/>
        <v/>
      </c>
      <c r="F3124" s="67"/>
      <c r="G3124" s="38" t="e">
        <f t="shared" si="201"/>
        <v>#VALUE!</v>
      </c>
      <c r="H3124" s="39"/>
      <c r="I3124" s="21"/>
      <c r="J3124" s="21"/>
      <c r="L3124">
        <f>IF(SUM($B$3:B3123) + B3124 &gt; $J$25, IF(SUM($B$3:B3123) &lt; $J$25, $J$25 - SUM($B$3:B3123), 0), B3124)</f>
        <v>0</v>
      </c>
      <c r="M3124">
        <f t="shared" si="198"/>
        <v>0</v>
      </c>
    </row>
    <row r="3125" spans="1:13" x14ac:dyDescent="0.25">
      <c r="A3125" s="21">
        <v>3123</v>
      </c>
      <c r="B3125" s="37">
        <f>IFERROR(VLOOKUP(A3125,Inventory!$A$5:$B$5011, 2, FALSE),0)</f>
        <v>0</v>
      </c>
      <c r="C3125" s="66">
        <f t="shared" si="199"/>
        <v>0</v>
      </c>
      <c r="D3125" s="67"/>
      <c r="E3125" s="66" t="str">
        <f t="shared" si="200"/>
        <v/>
      </c>
      <c r="F3125" s="67"/>
      <c r="G3125" s="38" t="e">
        <f t="shared" si="201"/>
        <v>#VALUE!</v>
      </c>
      <c r="H3125" s="39"/>
      <c r="I3125" s="21"/>
      <c r="J3125" s="21"/>
      <c r="L3125">
        <f>IF(SUM($B$3:B3124) + B3125 &gt; $J$25, IF(SUM($B$3:B3124) &lt; $J$25, $J$25 - SUM($B$3:B3124), 0), B3125)</f>
        <v>0</v>
      </c>
      <c r="M3125">
        <f t="shared" si="198"/>
        <v>0</v>
      </c>
    </row>
    <row r="3126" spans="1:13" x14ac:dyDescent="0.25">
      <c r="A3126" s="21">
        <v>3124</v>
      </c>
      <c r="B3126" s="37">
        <f>IFERROR(VLOOKUP(A3126,Inventory!$A$5:$B$5011, 2, FALSE),0)</f>
        <v>0</v>
      </c>
      <c r="C3126" s="66">
        <f t="shared" si="199"/>
        <v>0</v>
      </c>
      <c r="D3126" s="67"/>
      <c r="E3126" s="66" t="str">
        <f t="shared" si="200"/>
        <v/>
      </c>
      <c r="F3126" s="67"/>
      <c r="G3126" s="38" t="e">
        <f t="shared" si="201"/>
        <v>#VALUE!</v>
      </c>
      <c r="H3126" s="39"/>
      <c r="I3126" s="21"/>
      <c r="J3126" s="21"/>
      <c r="L3126">
        <f>IF(SUM($B$3:B3125) + B3126 &gt; $J$25, IF(SUM($B$3:B3125) &lt; $J$25, $J$25 - SUM($B$3:B3125), 0), B3126)</f>
        <v>0</v>
      </c>
      <c r="M3126">
        <f t="shared" si="198"/>
        <v>0</v>
      </c>
    </row>
    <row r="3127" spans="1:13" x14ac:dyDescent="0.25">
      <c r="A3127" s="21">
        <v>3125</v>
      </c>
      <c r="B3127" s="37">
        <f>IFERROR(VLOOKUP(A3127,Inventory!$A$5:$B$5011, 2, FALSE),0)</f>
        <v>0</v>
      </c>
      <c r="C3127" s="66">
        <f t="shared" si="199"/>
        <v>0</v>
      </c>
      <c r="D3127" s="67"/>
      <c r="E3127" s="66" t="str">
        <f t="shared" si="200"/>
        <v/>
      </c>
      <c r="F3127" s="67"/>
      <c r="G3127" s="38" t="e">
        <f t="shared" si="201"/>
        <v>#VALUE!</v>
      </c>
      <c r="H3127" s="39"/>
      <c r="I3127" s="21"/>
      <c r="J3127" s="21"/>
      <c r="L3127">
        <f>IF(SUM($B$3:B3126) + B3127 &gt; $J$25, IF(SUM($B$3:B3126) &lt; $J$25, $J$25 - SUM($B$3:B3126), 0), B3127)</f>
        <v>0</v>
      </c>
      <c r="M3127">
        <f t="shared" si="198"/>
        <v>0</v>
      </c>
    </row>
    <row r="3128" spans="1:13" x14ac:dyDescent="0.25">
      <c r="A3128" s="21">
        <v>3126</v>
      </c>
      <c r="B3128" s="37">
        <f>IFERROR(VLOOKUP(A3128,Inventory!$A$5:$B$5011, 2, FALSE),0)</f>
        <v>0</v>
      </c>
      <c r="C3128" s="66">
        <f t="shared" si="199"/>
        <v>0</v>
      </c>
      <c r="D3128" s="67"/>
      <c r="E3128" s="66" t="str">
        <f t="shared" si="200"/>
        <v/>
      </c>
      <c r="F3128" s="67"/>
      <c r="G3128" s="38" t="e">
        <f t="shared" si="201"/>
        <v>#VALUE!</v>
      </c>
      <c r="H3128" s="39"/>
      <c r="I3128" s="21"/>
      <c r="J3128" s="21"/>
      <c r="L3128">
        <f>IF(SUM($B$3:B3127) + B3128 &gt; $J$25, IF(SUM($B$3:B3127) &lt; $J$25, $J$25 - SUM($B$3:B3127), 0), B3128)</f>
        <v>0</v>
      </c>
      <c r="M3128">
        <f t="shared" si="198"/>
        <v>0</v>
      </c>
    </row>
    <row r="3129" spans="1:13" x14ac:dyDescent="0.25">
      <c r="A3129" s="21">
        <v>3127</v>
      </c>
      <c r="B3129" s="37">
        <f>IFERROR(VLOOKUP(A3129,Inventory!$A$5:$B$5011, 2, FALSE),0)</f>
        <v>0</v>
      </c>
      <c r="C3129" s="66">
        <f t="shared" si="199"/>
        <v>0</v>
      </c>
      <c r="D3129" s="67"/>
      <c r="E3129" s="66" t="str">
        <f t="shared" si="200"/>
        <v/>
      </c>
      <c r="F3129" s="67"/>
      <c r="G3129" s="38" t="e">
        <f t="shared" si="201"/>
        <v>#VALUE!</v>
      </c>
      <c r="H3129" s="39"/>
      <c r="I3129" s="21"/>
      <c r="J3129" s="21"/>
      <c r="L3129">
        <f>IF(SUM($B$3:B3128) + B3129 &gt; $J$25, IF(SUM($B$3:B3128) &lt; $J$25, $J$25 - SUM($B$3:B3128), 0), B3129)</f>
        <v>0</v>
      </c>
      <c r="M3129">
        <f t="shared" si="198"/>
        <v>0</v>
      </c>
    </row>
    <row r="3130" spans="1:13" x14ac:dyDescent="0.25">
      <c r="A3130" s="21">
        <v>3128</v>
      </c>
      <c r="B3130" s="37">
        <f>IFERROR(VLOOKUP(A3130,Inventory!$A$5:$B$5011, 2, FALSE),0)</f>
        <v>0</v>
      </c>
      <c r="C3130" s="66">
        <f t="shared" si="199"/>
        <v>0</v>
      </c>
      <c r="D3130" s="67"/>
      <c r="E3130" s="66" t="str">
        <f t="shared" si="200"/>
        <v/>
      </c>
      <c r="F3130" s="67"/>
      <c r="G3130" s="38" t="e">
        <f t="shared" si="201"/>
        <v>#VALUE!</v>
      </c>
      <c r="H3130" s="39"/>
      <c r="I3130" s="21"/>
      <c r="J3130" s="21"/>
      <c r="L3130">
        <f>IF(SUM($B$3:B3129) + B3130 &gt; $J$25, IF(SUM($B$3:B3129) &lt; $J$25, $J$25 - SUM($B$3:B3129), 0), B3130)</f>
        <v>0</v>
      </c>
      <c r="M3130">
        <f t="shared" si="198"/>
        <v>0</v>
      </c>
    </row>
    <row r="3131" spans="1:13" x14ac:dyDescent="0.25">
      <c r="A3131" s="21">
        <v>3129</v>
      </c>
      <c r="B3131" s="37">
        <f>IFERROR(VLOOKUP(A3131,Inventory!$A$5:$B$5011, 2, FALSE),0)</f>
        <v>0</v>
      </c>
      <c r="C3131" s="66">
        <f t="shared" si="199"/>
        <v>0</v>
      </c>
      <c r="D3131" s="67"/>
      <c r="E3131" s="66" t="str">
        <f t="shared" si="200"/>
        <v/>
      </c>
      <c r="F3131" s="67"/>
      <c r="G3131" s="38" t="e">
        <f t="shared" si="201"/>
        <v>#VALUE!</v>
      </c>
      <c r="H3131" s="39"/>
      <c r="I3131" s="21"/>
      <c r="J3131" s="21"/>
      <c r="L3131">
        <f>IF(SUM($B$3:B3130) + B3131 &gt; $J$25, IF(SUM($B$3:B3130) &lt; $J$25, $J$25 - SUM($B$3:B3130), 0), B3131)</f>
        <v>0</v>
      </c>
      <c r="M3131">
        <f t="shared" si="198"/>
        <v>0</v>
      </c>
    </row>
    <row r="3132" spans="1:13" x14ac:dyDescent="0.25">
      <c r="A3132" s="21">
        <v>3130</v>
      </c>
      <c r="B3132" s="37">
        <f>IFERROR(VLOOKUP(A3132,Inventory!$A$5:$B$5011, 2, FALSE),0)</f>
        <v>0</v>
      </c>
      <c r="C3132" s="66">
        <f t="shared" si="199"/>
        <v>0</v>
      </c>
      <c r="D3132" s="67"/>
      <c r="E3132" s="66" t="str">
        <f t="shared" si="200"/>
        <v/>
      </c>
      <c r="F3132" s="67"/>
      <c r="G3132" s="38" t="e">
        <f t="shared" si="201"/>
        <v>#VALUE!</v>
      </c>
      <c r="H3132" s="39"/>
      <c r="I3132" s="21"/>
      <c r="J3132" s="21"/>
      <c r="L3132">
        <f>IF(SUM($B$3:B3131) + B3132 &gt; $J$25, IF(SUM($B$3:B3131) &lt; $J$25, $J$25 - SUM($B$3:B3131), 0), B3132)</f>
        <v>0</v>
      </c>
      <c r="M3132">
        <f t="shared" si="198"/>
        <v>0</v>
      </c>
    </row>
    <row r="3133" spans="1:13" x14ac:dyDescent="0.25">
      <c r="A3133" s="21">
        <v>3131</v>
      </c>
      <c r="B3133" s="37">
        <f>IFERROR(VLOOKUP(A3133,Inventory!$A$5:$B$5011, 2, FALSE),0)</f>
        <v>0</v>
      </c>
      <c r="C3133" s="66">
        <f t="shared" si="199"/>
        <v>0</v>
      </c>
      <c r="D3133" s="67"/>
      <c r="E3133" s="66" t="str">
        <f t="shared" si="200"/>
        <v/>
      </c>
      <c r="F3133" s="67"/>
      <c r="G3133" s="38" t="e">
        <f t="shared" si="201"/>
        <v>#VALUE!</v>
      </c>
      <c r="H3133" s="39"/>
      <c r="I3133" s="21"/>
      <c r="J3133" s="21"/>
      <c r="L3133">
        <f>IF(SUM($B$3:B3132) + B3133 &gt; $J$25, IF(SUM($B$3:B3132) &lt; $J$25, $J$25 - SUM($B$3:B3132), 0), B3133)</f>
        <v>0</v>
      </c>
      <c r="M3133">
        <f t="shared" si="198"/>
        <v>0</v>
      </c>
    </row>
    <row r="3134" spans="1:13" x14ac:dyDescent="0.25">
      <c r="A3134" s="21">
        <v>3132</v>
      </c>
      <c r="B3134" s="37">
        <f>IFERROR(VLOOKUP(A3134,Inventory!$A$5:$B$5011, 2, FALSE),0)</f>
        <v>0</v>
      </c>
      <c r="C3134" s="66">
        <f t="shared" si="199"/>
        <v>0</v>
      </c>
      <c r="D3134" s="67"/>
      <c r="E3134" s="66" t="str">
        <f t="shared" si="200"/>
        <v/>
      </c>
      <c r="F3134" s="67"/>
      <c r="G3134" s="38" t="e">
        <f t="shared" si="201"/>
        <v>#VALUE!</v>
      </c>
      <c r="H3134" s="39"/>
      <c r="I3134" s="21"/>
      <c r="J3134" s="21"/>
      <c r="L3134">
        <f>IF(SUM($B$3:B3133) + B3134 &gt; $J$25, IF(SUM($B$3:B3133) &lt; $J$25, $J$25 - SUM($B$3:B3133), 0), B3134)</f>
        <v>0</v>
      </c>
      <c r="M3134">
        <f t="shared" si="198"/>
        <v>0</v>
      </c>
    </row>
    <row r="3135" spans="1:13" x14ac:dyDescent="0.25">
      <c r="A3135" s="21">
        <v>3133</v>
      </c>
      <c r="B3135" s="37">
        <f>IFERROR(VLOOKUP(A3135,Inventory!$A$5:$B$5011, 2, FALSE),0)</f>
        <v>0</v>
      </c>
      <c r="C3135" s="66">
        <f t="shared" si="199"/>
        <v>0</v>
      </c>
      <c r="D3135" s="67"/>
      <c r="E3135" s="66" t="str">
        <f t="shared" si="200"/>
        <v/>
      </c>
      <c r="F3135" s="67"/>
      <c r="G3135" s="38" t="e">
        <f t="shared" si="201"/>
        <v>#VALUE!</v>
      </c>
      <c r="H3135" s="39"/>
      <c r="I3135" s="21"/>
      <c r="J3135" s="21"/>
      <c r="L3135">
        <f>IF(SUM($B$3:B3134) + B3135 &gt; $J$25, IF(SUM($B$3:B3134) &lt; $J$25, $J$25 - SUM($B$3:B3134), 0), B3135)</f>
        <v>0</v>
      </c>
      <c r="M3135">
        <f t="shared" si="198"/>
        <v>0</v>
      </c>
    </row>
    <row r="3136" spans="1:13" x14ac:dyDescent="0.25">
      <c r="A3136" s="21">
        <v>3134</v>
      </c>
      <c r="B3136" s="37">
        <f>IFERROR(VLOOKUP(A3136,Inventory!$A$5:$B$5011, 2, FALSE),0)</f>
        <v>0</v>
      </c>
      <c r="C3136" s="66">
        <f t="shared" si="199"/>
        <v>0</v>
      </c>
      <c r="D3136" s="67"/>
      <c r="E3136" s="66" t="str">
        <f t="shared" si="200"/>
        <v/>
      </c>
      <c r="F3136" s="67"/>
      <c r="G3136" s="38" t="e">
        <f t="shared" si="201"/>
        <v>#VALUE!</v>
      </c>
      <c r="H3136" s="39"/>
      <c r="I3136" s="21"/>
      <c r="J3136" s="21"/>
      <c r="L3136">
        <f>IF(SUM($B$3:B3135) + B3136 &gt; $J$25, IF(SUM($B$3:B3135) &lt; $J$25, $J$25 - SUM($B$3:B3135), 0), B3136)</f>
        <v>0</v>
      </c>
      <c r="M3136">
        <f t="shared" si="198"/>
        <v>0</v>
      </c>
    </row>
    <row r="3137" spans="1:13" x14ac:dyDescent="0.25">
      <c r="A3137" s="21">
        <v>3135</v>
      </c>
      <c r="B3137" s="37">
        <f>IFERROR(VLOOKUP(A3137,Inventory!$A$5:$B$5011, 2, FALSE),0)</f>
        <v>0</v>
      </c>
      <c r="C3137" s="66">
        <f t="shared" si="199"/>
        <v>0</v>
      </c>
      <c r="D3137" s="67"/>
      <c r="E3137" s="66" t="str">
        <f t="shared" si="200"/>
        <v/>
      </c>
      <c r="F3137" s="67"/>
      <c r="G3137" s="38" t="e">
        <f t="shared" si="201"/>
        <v>#VALUE!</v>
      </c>
      <c r="H3137" s="39"/>
      <c r="I3137" s="21"/>
      <c r="J3137" s="21"/>
      <c r="L3137">
        <f>IF(SUM($B$3:B3136) + B3137 &gt; $J$25, IF(SUM($B$3:B3136) &lt; $J$25, $J$25 - SUM($B$3:B3136), 0), B3137)</f>
        <v>0</v>
      </c>
      <c r="M3137">
        <f t="shared" si="198"/>
        <v>0</v>
      </c>
    </row>
    <row r="3138" spans="1:13" x14ac:dyDescent="0.25">
      <c r="A3138" s="21">
        <v>3136</v>
      </c>
      <c r="B3138" s="37">
        <f>IFERROR(VLOOKUP(A3138,Inventory!$A$5:$B$5011, 2, FALSE),0)</f>
        <v>0</v>
      </c>
      <c r="C3138" s="66">
        <f t="shared" si="199"/>
        <v>0</v>
      </c>
      <c r="D3138" s="67"/>
      <c r="E3138" s="66" t="str">
        <f t="shared" si="200"/>
        <v/>
      </c>
      <c r="F3138" s="67"/>
      <c r="G3138" s="38" t="e">
        <f t="shared" si="201"/>
        <v>#VALUE!</v>
      </c>
      <c r="H3138" s="39"/>
      <c r="I3138" s="21"/>
      <c r="J3138" s="21"/>
      <c r="L3138">
        <f>IF(SUM($B$3:B3137) + B3138 &gt; $J$25, IF(SUM($B$3:B3137) &lt; $J$25, $J$25 - SUM($B$3:B3137), 0), B3138)</f>
        <v>0</v>
      </c>
      <c r="M3138">
        <f t="shared" si="198"/>
        <v>0</v>
      </c>
    </row>
    <row r="3139" spans="1:13" x14ac:dyDescent="0.25">
      <c r="A3139" s="21">
        <v>3137</v>
      </c>
      <c r="B3139" s="37">
        <f>IFERROR(VLOOKUP(A3139,Inventory!$A$5:$B$5011, 2, FALSE),0)</f>
        <v>0</v>
      </c>
      <c r="C3139" s="66">
        <f t="shared" si="199"/>
        <v>0</v>
      </c>
      <c r="D3139" s="67"/>
      <c r="E3139" s="66" t="str">
        <f t="shared" si="200"/>
        <v/>
      </c>
      <c r="F3139" s="67"/>
      <c r="G3139" s="38" t="e">
        <f t="shared" si="201"/>
        <v>#VALUE!</v>
      </c>
      <c r="H3139" s="39"/>
      <c r="I3139" s="21"/>
      <c r="J3139" s="21"/>
      <c r="L3139">
        <f>IF(SUM($B$3:B3138) + B3139 &gt; $J$25, IF(SUM($B$3:B3138) &lt; $J$25, $J$25 - SUM($B$3:B3138), 0), B3139)</f>
        <v>0</v>
      </c>
      <c r="M3139">
        <f t="shared" si="198"/>
        <v>0</v>
      </c>
    </row>
    <row r="3140" spans="1:13" x14ac:dyDescent="0.25">
      <c r="A3140" s="21">
        <v>3138</v>
      </c>
      <c r="B3140" s="37">
        <f>IFERROR(VLOOKUP(A3140,Inventory!$A$5:$B$5011, 2, FALSE),0)</f>
        <v>0</v>
      </c>
      <c r="C3140" s="66">
        <f t="shared" si="199"/>
        <v>0</v>
      </c>
      <c r="D3140" s="67"/>
      <c r="E3140" s="66" t="str">
        <f t="shared" si="200"/>
        <v/>
      </c>
      <c r="F3140" s="67"/>
      <c r="G3140" s="38" t="e">
        <f t="shared" si="201"/>
        <v>#VALUE!</v>
      </c>
      <c r="H3140" s="39"/>
      <c r="I3140" s="21"/>
      <c r="J3140" s="21"/>
      <c r="L3140">
        <f>IF(SUM($B$3:B3139) + B3140 &gt; $J$25, IF(SUM($B$3:B3139) &lt; $J$25, $J$25 - SUM($B$3:B3139), 0), B3140)</f>
        <v>0</v>
      </c>
      <c r="M3140">
        <f t="shared" si="198"/>
        <v>0</v>
      </c>
    </row>
    <row r="3141" spans="1:13" x14ac:dyDescent="0.25">
      <c r="A3141" s="21">
        <v>3139</v>
      </c>
      <c r="B3141" s="37">
        <f>IFERROR(VLOOKUP(A3141,Inventory!$A$5:$B$5011, 2, FALSE),0)</f>
        <v>0</v>
      </c>
      <c r="C3141" s="66">
        <f t="shared" si="199"/>
        <v>0</v>
      </c>
      <c r="D3141" s="67"/>
      <c r="E3141" s="66" t="str">
        <f t="shared" si="200"/>
        <v/>
      </c>
      <c r="F3141" s="67"/>
      <c r="G3141" s="38" t="e">
        <f t="shared" si="201"/>
        <v>#VALUE!</v>
      </c>
      <c r="H3141" s="39"/>
      <c r="I3141" s="21"/>
      <c r="J3141" s="21"/>
      <c r="L3141">
        <f>IF(SUM($B$3:B3140) + B3141 &gt; $J$25, IF(SUM($B$3:B3140) &lt; $J$25, $J$25 - SUM($B$3:B3140), 0), B3141)</f>
        <v>0</v>
      </c>
      <c r="M3141">
        <f t="shared" ref="M3141:M3204" si="202">IF(L3140&gt;=$J$25,L3141,(L3141+L3140))</f>
        <v>0</v>
      </c>
    </row>
    <row r="3142" spans="1:13" x14ac:dyDescent="0.25">
      <c r="A3142" s="21">
        <v>3140</v>
      </c>
      <c r="B3142" s="37">
        <f>IFERROR(VLOOKUP(A3142,Inventory!$A$5:$B$5011, 2, FALSE),0)</f>
        <v>0</v>
      </c>
      <c r="C3142" s="66">
        <f t="shared" si="199"/>
        <v>0</v>
      </c>
      <c r="D3142" s="67"/>
      <c r="E3142" s="66" t="str">
        <f t="shared" si="200"/>
        <v/>
      </c>
      <c r="F3142" s="67"/>
      <c r="G3142" s="38" t="e">
        <f t="shared" si="201"/>
        <v>#VALUE!</v>
      </c>
      <c r="H3142" s="39"/>
      <c r="I3142" s="21"/>
      <c r="J3142" s="21"/>
      <c r="L3142">
        <f>IF(SUM($B$3:B3141) + B3142 &gt; $J$25, IF(SUM($B$3:B3141) &lt; $J$25, $J$25 - SUM($B$3:B3141), 0), B3142)</f>
        <v>0</v>
      </c>
      <c r="M3142">
        <f t="shared" si="202"/>
        <v>0</v>
      </c>
    </row>
    <row r="3143" spans="1:13" x14ac:dyDescent="0.25">
      <c r="A3143" s="21">
        <v>3141</v>
      </c>
      <c r="B3143" s="37">
        <f>IFERROR(VLOOKUP(A3143,Inventory!$A$5:$B$5011, 2, FALSE),0)</f>
        <v>0</v>
      </c>
      <c r="C3143" s="66">
        <f t="shared" si="199"/>
        <v>0</v>
      </c>
      <c r="D3143" s="67"/>
      <c r="E3143" s="66" t="str">
        <f t="shared" si="200"/>
        <v/>
      </c>
      <c r="F3143" s="67"/>
      <c r="G3143" s="38" t="e">
        <f t="shared" si="201"/>
        <v>#VALUE!</v>
      </c>
      <c r="H3143" s="39"/>
      <c r="I3143" s="21"/>
      <c r="J3143" s="21"/>
      <c r="L3143">
        <f>IF(SUM($B$3:B3142) + B3143 &gt; $J$25, IF(SUM($B$3:B3142) &lt; $J$25, $J$25 - SUM($B$3:B3142), 0), B3143)</f>
        <v>0</v>
      </c>
      <c r="M3143">
        <f t="shared" si="202"/>
        <v>0</v>
      </c>
    </row>
    <row r="3144" spans="1:13" x14ac:dyDescent="0.25">
      <c r="A3144" s="21">
        <v>3142</v>
      </c>
      <c r="B3144" s="37">
        <f>IFERROR(VLOOKUP(A3144,Inventory!$A$5:$B$5011, 2, FALSE),0)</f>
        <v>0</v>
      </c>
      <c r="C3144" s="66">
        <f t="shared" si="199"/>
        <v>0</v>
      </c>
      <c r="D3144" s="67"/>
      <c r="E3144" s="66" t="str">
        <f t="shared" si="200"/>
        <v/>
      </c>
      <c r="F3144" s="67"/>
      <c r="G3144" s="38" t="e">
        <f t="shared" si="201"/>
        <v>#VALUE!</v>
      </c>
      <c r="H3144" s="39"/>
      <c r="I3144" s="21"/>
      <c r="J3144" s="21"/>
      <c r="L3144">
        <f>IF(SUM($B$3:B3143) + B3144 &gt; $J$25, IF(SUM($B$3:B3143) &lt; $J$25, $J$25 - SUM($B$3:B3143), 0), B3144)</f>
        <v>0</v>
      </c>
      <c r="M3144">
        <f t="shared" si="202"/>
        <v>0</v>
      </c>
    </row>
    <row r="3145" spans="1:13" x14ac:dyDescent="0.25">
      <c r="A3145" s="21">
        <v>3143</v>
      </c>
      <c r="B3145" s="37">
        <f>IFERROR(VLOOKUP(A3145,Inventory!$A$5:$B$5011, 2, FALSE),0)</f>
        <v>0</v>
      </c>
      <c r="C3145" s="66">
        <f t="shared" si="199"/>
        <v>0</v>
      </c>
      <c r="D3145" s="67"/>
      <c r="E3145" s="66" t="str">
        <f t="shared" si="200"/>
        <v/>
      </c>
      <c r="F3145" s="67"/>
      <c r="G3145" s="38" t="e">
        <f t="shared" si="201"/>
        <v>#VALUE!</v>
      </c>
      <c r="H3145" s="39"/>
      <c r="I3145" s="21"/>
      <c r="J3145" s="21"/>
      <c r="L3145">
        <f>IF(SUM($B$3:B3144) + B3145 &gt; $J$25, IF(SUM($B$3:B3144) &lt; $J$25, $J$25 - SUM($B$3:B3144), 0), B3145)</f>
        <v>0</v>
      </c>
      <c r="M3145">
        <f t="shared" si="202"/>
        <v>0</v>
      </c>
    </row>
    <row r="3146" spans="1:13" x14ac:dyDescent="0.25">
      <c r="A3146" s="21">
        <v>3144</v>
      </c>
      <c r="B3146" s="37">
        <f>IFERROR(VLOOKUP(A3146,Inventory!$A$5:$B$5011, 2, FALSE),0)</f>
        <v>0</v>
      </c>
      <c r="C3146" s="66">
        <f t="shared" si="199"/>
        <v>0</v>
      </c>
      <c r="D3146" s="67"/>
      <c r="E3146" s="66" t="str">
        <f t="shared" si="200"/>
        <v/>
      </c>
      <c r="F3146" s="67"/>
      <c r="G3146" s="38" t="e">
        <f t="shared" si="201"/>
        <v>#VALUE!</v>
      </c>
      <c r="H3146" s="39"/>
      <c r="I3146" s="21"/>
      <c r="J3146" s="21"/>
      <c r="L3146">
        <f>IF(SUM($B$3:B3145) + B3146 &gt; $J$25, IF(SUM($B$3:B3145) &lt; $J$25, $J$25 - SUM($B$3:B3145), 0), B3146)</f>
        <v>0</v>
      </c>
      <c r="M3146">
        <f t="shared" si="202"/>
        <v>0</v>
      </c>
    </row>
    <row r="3147" spans="1:13" x14ac:dyDescent="0.25">
      <c r="A3147" s="21">
        <v>3145</v>
      </c>
      <c r="B3147" s="37">
        <f>IFERROR(VLOOKUP(A3147,Inventory!$A$5:$B$5011, 2, FALSE),0)</f>
        <v>0</v>
      </c>
      <c r="C3147" s="66">
        <f t="shared" si="199"/>
        <v>0</v>
      </c>
      <c r="D3147" s="67"/>
      <c r="E3147" s="66" t="str">
        <f t="shared" si="200"/>
        <v/>
      </c>
      <c r="F3147" s="67"/>
      <c r="G3147" s="38" t="e">
        <f t="shared" si="201"/>
        <v>#VALUE!</v>
      </c>
      <c r="H3147" s="39"/>
      <c r="I3147" s="21"/>
      <c r="J3147" s="21"/>
      <c r="L3147">
        <f>IF(SUM($B$3:B3146) + B3147 &gt; $J$25, IF(SUM($B$3:B3146) &lt; $J$25, $J$25 - SUM($B$3:B3146), 0), B3147)</f>
        <v>0</v>
      </c>
      <c r="M3147">
        <f t="shared" si="202"/>
        <v>0</v>
      </c>
    </row>
    <row r="3148" spans="1:13" x14ac:dyDescent="0.25">
      <c r="A3148" s="21">
        <v>3146</v>
      </c>
      <c r="B3148" s="37">
        <f>IFERROR(VLOOKUP(A3148,Inventory!$A$5:$B$5011, 2, FALSE),0)</f>
        <v>0</v>
      </c>
      <c r="C3148" s="66">
        <f t="shared" si="199"/>
        <v>0</v>
      </c>
      <c r="D3148" s="67"/>
      <c r="E3148" s="66" t="str">
        <f t="shared" si="200"/>
        <v/>
      </c>
      <c r="F3148" s="67"/>
      <c r="G3148" s="38" t="e">
        <f t="shared" si="201"/>
        <v>#VALUE!</v>
      </c>
      <c r="H3148" s="39"/>
      <c r="I3148" s="21"/>
      <c r="J3148" s="21"/>
      <c r="L3148">
        <f>IF(SUM($B$3:B3147) + B3148 &gt; $J$25, IF(SUM($B$3:B3147) &lt; $J$25, $J$25 - SUM($B$3:B3147), 0), B3148)</f>
        <v>0</v>
      </c>
      <c r="M3148">
        <f t="shared" si="202"/>
        <v>0</v>
      </c>
    </row>
    <row r="3149" spans="1:13" x14ac:dyDescent="0.25">
      <c r="A3149" s="21">
        <v>3147</v>
      </c>
      <c r="B3149" s="37">
        <f>IFERROR(VLOOKUP(A3149,Inventory!$A$5:$B$5011, 2, FALSE),0)</f>
        <v>0</v>
      </c>
      <c r="C3149" s="66">
        <f t="shared" si="199"/>
        <v>0</v>
      </c>
      <c r="D3149" s="67"/>
      <c r="E3149" s="66" t="str">
        <f t="shared" si="200"/>
        <v/>
      </c>
      <c r="F3149" s="67"/>
      <c r="G3149" s="38" t="e">
        <f t="shared" si="201"/>
        <v>#VALUE!</v>
      </c>
      <c r="H3149" s="39"/>
      <c r="I3149" s="21"/>
      <c r="J3149" s="21"/>
      <c r="L3149">
        <f>IF(SUM($B$3:B3148) + B3149 &gt; $J$25, IF(SUM($B$3:B3148) &lt; $J$25, $J$25 - SUM($B$3:B3148), 0), B3149)</f>
        <v>0</v>
      </c>
      <c r="M3149">
        <f t="shared" si="202"/>
        <v>0</v>
      </c>
    </row>
    <row r="3150" spans="1:13" x14ac:dyDescent="0.25">
      <c r="A3150" s="21">
        <v>3148</v>
      </c>
      <c r="B3150" s="37">
        <f>IFERROR(VLOOKUP(A3150,Inventory!$A$5:$B$5011, 2, FALSE),0)</f>
        <v>0</v>
      </c>
      <c r="C3150" s="66">
        <f t="shared" si="199"/>
        <v>0</v>
      </c>
      <c r="D3150" s="67"/>
      <c r="E3150" s="66" t="str">
        <f t="shared" si="200"/>
        <v/>
      </c>
      <c r="F3150" s="67"/>
      <c r="G3150" s="38" t="e">
        <f t="shared" si="201"/>
        <v>#VALUE!</v>
      </c>
      <c r="H3150" s="39"/>
      <c r="I3150" s="21"/>
      <c r="J3150" s="21"/>
      <c r="L3150">
        <f>IF(SUM($B$3:B3149) + B3150 &gt; $J$25, IF(SUM($B$3:B3149) &lt; $J$25, $J$25 - SUM($B$3:B3149), 0), B3150)</f>
        <v>0</v>
      </c>
      <c r="M3150">
        <f t="shared" si="202"/>
        <v>0</v>
      </c>
    </row>
    <row r="3151" spans="1:13" x14ac:dyDescent="0.25">
      <c r="A3151" s="21">
        <v>3149</v>
      </c>
      <c r="B3151" s="37">
        <f>IFERROR(VLOOKUP(A3151,Inventory!$A$5:$B$5011, 2, FALSE),0)</f>
        <v>0</v>
      </c>
      <c r="C3151" s="66">
        <f t="shared" si="199"/>
        <v>0</v>
      </c>
      <c r="D3151" s="67"/>
      <c r="E3151" s="66" t="str">
        <f t="shared" si="200"/>
        <v/>
      </c>
      <c r="F3151" s="67"/>
      <c r="G3151" s="38" t="e">
        <f t="shared" si="201"/>
        <v>#VALUE!</v>
      </c>
      <c r="H3151" s="39"/>
      <c r="I3151" s="21"/>
      <c r="J3151" s="21"/>
      <c r="L3151">
        <f>IF(SUM($B$3:B3150) + B3151 &gt; $J$25, IF(SUM($B$3:B3150) &lt; $J$25, $J$25 - SUM($B$3:B3150), 0), B3151)</f>
        <v>0</v>
      </c>
      <c r="M3151">
        <f t="shared" si="202"/>
        <v>0</v>
      </c>
    </row>
    <row r="3152" spans="1:13" x14ac:dyDescent="0.25">
      <c r="A3152" s="21">
        <v>3150</v>
      </c>
      <c r="B3152" s="37">
        <f>IFERROR(VLOOKUP(A3152,Inventory!$A$5:$B$5011, 2, FALSE),0)</f>
        <v>0</v>
      </c>
      <c r="C3152" s="66">
        <f t="shared" si="199"/>
        <v>0</v>
      </c>
      <c r="D3152" s="67"/>
      <c r="E3152" s="66" t="str">
        <f t="shared" si="200"/>
        <v/>
      </c>
      <c r="F3152" s="67"/>
      <c r="G3152" s="38" t="e">
        <f t="shared" si="201"/>
        <v>#VALUE!</v>
      </c>
      <c r="H3152" s="39"/>
      <c r="I3152" s="21"/>
      <c r="J3152" s="21"/>
      <c r="L3152">
        <f>IF(SUM($B$3:B3151) + B3152 &gt; $J$25, IF(SUM($B$3:B3151) &lt; $J$25, $J$25 - SUM($B$3:B3151), 0), B3152)</f>
        <v>0</v>
      </c>
      <c r="M3152">
        <f t="shared" si="202"/>
        <v>0</v>
      </c>
    </row>
    <row r="3153" spans="1:13" x14ac:dyDescent="0.25">
      <c r="A3153" s="21">
        <v>3151</v>
      </c>
      <c r="B3153" s="37">
        <f>IFERROR(VLOOKUP(A3153,Inventory!$A$5:$B$5011, 2, FALSE),0)</f>
        <v>0</v>
      </c>
      <c r="C3153" s="66">
        <f t="shared" si="199"/>
        <v>0</v>
      </c>
      <c r="D3153" s="67"/>
      <c r="E3153" s="66" t="str">
        <f t="shared" si="200"/>
        <v/>
      </c>
      <c r="F3153" s="67"/>
      <c r="G3153" s="38" t="e">
        <f t="shared" si="201"/>
        <v>#VALUE!</v>
      </c>
      <c r="H3153" s="39"/>
      <c r="I3153" s="21"/>
      <c r="J3153" s="21"/>
      <c r="L3153">
        <f>IF(SUM($B$3:B3152) + B3153 &gt; $J$25, IF(SUM($B$3:B3152) &lt; $J$25, $J$25 - SUM($B$3:B3152), 0), B3153)</f>
        <v>0</v>
      </c>
      <c r="M3153">
        <f t="shared" si="202"/>
        <v>0</v>
      </c>
    </row>
    <row r="3154" spans="1:13" x14ac:dyDescent="0.25">
      <c r="A3154" s="21">
        <v>3152</v>
      </c>
      <c r="B3154" s="37">
        <f>IFERROR(VLOOKUP(A3154,Inventory!$A$5:$B$5011, 2, FALSE),0)</f>
        <v>0</v>
      </c>
      <c r="C3154" s="66">
        <f t="shared" si="199"/>
        <v>0</v>
      </c>
      <c r="D3154" s="67"/>
      <c r="E3154" s="66" t="str">
        <f t="shared" si="200"/>
        <v/>
      </c>
      <c r="F3154" s="67"/>
      <c r="G3154" s="38" t="e">
        <f t="shared" si="201"/>
        <v>#VALUE!</v>
      </c>
      <c r="H3154" s="39"/>
      <c r="I3154" s="21"/>
      <c r="J3154" s="21"/>
      <c r="L3154">
        <f>IF(SUM($B$3:B3153) + B3154 &gt; $J$25, IF(SUM($B$3:B3153) &lt; $J$25, $J$25 - SUM($B$3:B3153), 0), B3154)</f>
        <v>0</v>
      </c>
      <c r="M3154">
        <f t="shared" si="202"/>
        <v>0</v>
      </c>
    </row>
    <row r="3155" spans="1:13" x14ac:dyDescent="0.25">
      <c r="A3155" s="21">
        <v>3153</v>
      </c>
      <c r="B3155" s="37">
        <f>IFERROR(VLOOKUP(A3155,Inventory!$A$5:$B$5011, 2, FALSE),0)</f>
        <v>0</v>
      </c>
      <c r="C3155" s="66">
        <f t="shared" si="199"/>
        <v>0</v>
      </c>
      <c r="D3155" s="67"/>
      <c r="E3155" s="66" t="str">
        <f t="shared" si="200"/>
        <v/>
      </c>
      <c r="F3155" s="67"/>
      <c r="G3155" s="38" t="e">
        <f t="shared" si="201"/>
        <v>#VALUE!</v>
      </c>
      <c r="H3155" s="39"/>
      <c r="I3155" s="21"/>
      <c r="J3155" s="21"/>
      <c r="L3155">
        <f>IF(SUM($B$3:B3154) + B3155 &gt; $J$25, IF(SUM($B$3:B3154) &lt; $J$25, $J$25 - SUM($B$3:B3154), 0), B3155)</f>
        <v>0</v>
      </c>
      <c r="M3155">
        <f t="shared" si="202"/>
        <v>0</v>
      </c>
    </row>
    <row r="3156" spans="1:13" x14ac:dyDescent="0.25">
      <c r="A3156" s="21">
        <v>3154</v>
      </c>
      <c r="B3156" s="37">
        <f>IFERROR(VLOOKUP(A3156,Inventory!$A$5:$B$5011, 2, FALSE),0)</f>
        <v>0</v>
      </c>
      <c r="C3156" s="66">
        <f t="shared" si="199"/>
        <v>0</v>
      </c>
      <c r="D3156" s="67"/>
      <c r="E3156" s="66" t="str">
        <f t="shared" si="200"/>
        <v/>
      </c>
      <c r="F3156" s="67"/>
      <c r="G3156" s="38" t="e">
        <f t="shared" si="201"/>
        <v>#VALUE!</v>
      </c>
      <c r="H3156" s="39"/>
      <c r="I3156" s="21"/>
      <c r="J3156" s="21"/>
      <c r="L3156">
        <f>IF(SUM($B$3:B3155) + B3156 &gt; $J$25, IF(SUM($B$3:B3155) &lt; $J$25, $J$25 - SUM($B$3:B3155), 0), B3156)</f>
        <v>0</v>
      </c>
      <c r="M3156">
        <f t="shared" si="202"/>
        <v>0</v>
      </c>
    </row>
    <row r="3157" spans="1:13" x14ac:dyDescent="0.25">
      <c r="A3157" s="21">
        <v>3155</v>
      </c>
      <c r="B3157" s="37">
        <f>IFERROR(VLOOKUP(A3157,Inventory!$A$5:$B$5011, 2, FALSE),0)</f>
        <v>0</v>
      </c>
      <c r="C3157" s="66">
        <f t="shared" si="199"/>
        <v>0</v>
      </c>
      <c r="D3157" s="67"/>
      <c r="E3157" s="66" t="str">
        <f t="shared" si="200"/>
        <v/>
      </c>
      <c r="F3157" s="67"/>
      <c r="G3157" s="38" t="e">
        <f t="shared" si="201"/>
        <v>#VALUE!</v>
      </c>
      <c r="H3157" s="39"/>
      <c r="I3157" s="21"/>
      <c r="J3157" s="21"/>
      <c r="L3157">
        <f>IF(SUM($B$3:B3156) + B3157 &gt; $J$25, IF(SUM($B$3:B3156) &lt; $J$25, $J$25 - SUM($B$3:B3156), 0), B3157)</f>
        <v>0</v>
      </c>
      <c r="M3157">
        <f t="shared" si="202"/>
        <v>0</v>
      </c>
    </row>
    <row r="3158" spans="1:13" x14ac:dyDescent="0.25">
      <c r="A3158" s="21">
        <v>3156</v>
      </c>
      <c r="B3158" s="37">
        <f>IFERROR(VLOOKUP(A3158,Inventory!$A$5:$B$5011, 2, FALSE),0)</f>
        <v>0</v>
      </c>
      <c r="C3158" s="66">
        <f t="shared" si="199"/>
        <v>0</v>
      </c>
      <c r="D3158" s="67"/>
      <c r="E3158" s="66" t="str">
        <f t="shared" si="200"/>
        <v/>
      </c>
      <c r="F3158" s="67"/>
      <c r="G3158" s="38" t="e">
        <f t="shared" si="201"/>
        <v>#VALUE!</v>
      </c>
      <c r="H3158" s="39"/>
      <c r="I3158" s="21"/>
      <c r="J3158" s="21"/>
      <c r="L3158">
        <f>IF(SUM($B$3:B3157) + B3158 &gt; $J$25, IF(SUM($B$3:B3157) &lt; $J$25, $J$25 - SUM($B$3:B3157), 0), B3158)</f>
        <v>0</v>
      </c>
      <c r="M3158">
        <f t="shared" si="202"/>
        <v>0</v>
      </c>
    </row>
    <row r="3159" spans="1:13" x14ac:dyDescent="0.25">
      <c r="A3159" s="21">
        <v>3157</v>
      </c>
      <c r="B3159" s="37">
        <f>IFERROR(VLOOKUP(A3159,Inventory!$A$5:$B$5011, 2, FALSE),0)</f>
        <v>0</v>
      </c>
      <c r="C3159" s="66">
        <f t="shared" si="199"/>
        <v>0</v>
      </c>
      <c r="D3159" s="67"/>
      <c r="E3159" s="66" t="str">
        <f t="shared" si="200"/>
        <v/>
      </c>
      <c r="F3159" s="67"/>
      <c r="G3159" s="38" t="e">
        <f t="shared" si="201"/>
        <v>#VALUE!</v>
      </c>
      <c r="H3159" s="39"/>
      <c r="I3159" s="21"/>
      <c r="J3159" s="21"/>
      <c r="L3159">
        <f>IF(SUM($B$3:B3158) + B3159 &gt; $J$25, IF(SUM($B$3:B3158) &lt; $J$25, $J$25 - SUM($B$3:B3158), 0), B3159)</f>
        <v>0</v>
      </c>
      <c r="M3159">
        <f t="shared" si="202"/>
        <v>0</v>
      </c>
    </row>
    <row r="3160" spans="1:13" x14ac:dyDescent="0.25">
      <c r="A3160" s="21">
        <v>3158</v>
      </c>
      <c r="B3160" s="37">
        <f>IFERROR(VLOOKUP(A3160,Inventory!$A$5:$B$5011, 2, FALSE),0)</f>
        <v>0</v>
      </c>
      <c r="C3160" s="66">
        <f t="shared" si="199"/>
        <v>0</v>
      </c>
      <c r="D3160" s="67"/>
      <c r="E3160" s="66" t="str">
        <f t="shared" si="200"/>
        <v/>
      </c>
      <c r="F3160" s="67"/>
      <c r="G3160" s="38" t="e">
        <f t="shared" si="201"/>
        <v>#VALUE!</v>
      </c>
      <c r="H3160" s="39"/>
      <c r="I3160" s="21"/>
      <c r="J3160" s="21"/>
      <c r="L3160">
        <f>IF(SUM($B$3:B3159) + B3160 &gt; $J$25, IF(SUM($B$3:B3159) &lt; $J$25, $J$25 - SUM($B$3:B3159), 0), B3160)</f>
        <v>0</v>
      </c>
      <c r="M3160">
        <f t="shared" si="202"/>
        <v>0</v>
      </c>
    </row>
    <row r="3161" spans="1:13" x14ac:dyDescent="0.25">
      <c r="A3161" s="21">
        <v>3159</v>
      </c>
      <c r="B3161" s="37">
        <f>IFERROR(VLOOKUP(A3161,Inventory!$A$5:$B$5011, 2, FALSE),0)</f>
        <v>0</v>
      </c>
      <c r="C3161" s="66">
        <f t="shared" ref="C3161:C3224" si="203">IF(L3161&gt;0,B3161,0)</f>
        <v>0</v>
      </c>
      <c r="D3161" s="67"/>
      <c r="E3161" s="66" t="str">
        <f t="shared" ref="E3161:E3224" si="204">IF(AND(C3161&gt;=6,C3161&lt;10),1, IF(AND(C3161&gt;=10,C3161&lt;20),2,IF(C3161&gt;=20,4,"")))</f>
        <v/>
      </c>
      <c r="F3161" s="67"/>
      <c r="G3161" s="38" t="e">
        <f t="shared" ref="G3161:G3224" si="205">IF(ISBLANK(C3161),"",E3161*600)</f>
        <v>#VALUE!</v>
      </c>
      <c r="H3161" s="39"/>
      <c r="I3161" s="21"/>
      <c r="J3161" s="21"/>
      <c r="L3161">
        <f>IF(SUM($B$3:B3160) + B3161 &gt; $J$25, IF(SUM($B$3:B3160) &lt; $J$25, $J$25 - SUM($B$3:B3160), 0), B3161)</f>
        <v>0</v>
      </c>
      <c r="M3161">
        <f t="shared" si="202"/>
        <v>0</v>
      </c>
    </row>
    <row r="3162" spans="1:13" x14ac:dyDescent="0.25">
      <c r="A3162" s="21">
        <v>3160</v>
      </c>
      <c r="B3162" s="37">
        <f>IFERROR(VLOOKUP(A3162,Inventory!$A$5:$B$5011, 2, FALSE),0)</f>
        <v>0</v>
      </c>
      <c r="C3162" s="66">
        <f t="shared" si="203"/>
        <v>0</v>
      </c>
      <c r="D3162" s="67"/>
      <c r="E3162" s="66" t="str">
        <f t="shared" si="204"/>
        <v/>
      </c>
      <c r="F3162" s="67"/>
      <c r="G3162" s="38" t="e">
        <f t="shared" si="205"/>
        <v>#VALUE!</v>
      </c>
      <c r="H3162" s="39"/>
      <c r="I3162" s="21"/>
      <c r="J3162" s="21"/>
      <c r="L3162">
        <f>IF(SUM($B$3:B3161) + B3162 &gt; $J$25, IF(SUM($B$3:B3161) &lt; $J$25, $J$25 - SUM($B$3:B3161), 0), B3162)</f>
        <v>0</v>
      </c>
      <c r="M3162">
        <f t="shared" si="202"/>
        <v>0</v>
      </c>
    </row>
    <row r="3163" spans="1:13" x14ac:dyDescent="0.25">
      <c r="A3163" s="21">
        <v>3161</v>
      </c>
      <c r="B3163" s="37">
        <f>IFERROR(VLOOKUP(A3163,Inventory!$A$5:$B$5011, 2, FALSE),0)</f>
        <v>0</v>
      </c>
      <c r="C3163" s="66">
        <f t="shared" si="203"/>
        <v>0</v>
      </c>
      <c r="D3163" s="67"/>
      <c r="E3163" s="66" t="str">
        <f t="shared" si="204"/>
        <v/>
      </c>
      <c r="F3163" s="67"/>
      <c r="G3163" s="38" t="e">
        <f t="shared" si="205"/>
        <v>#VALUE!</v>
      </c>
      <c r="H3163" s="39"/>
      <c r="I3163" s="21"/>
      <c r="J3163" s="21"/>
      <c r="L3163">
        <f>IF(SUM($B$3:B3162) + B3163 &gt; $J$25, IF(SUM($B$3:B3162) &lt; $J$25, $J$25 - SUM($B$3:B3162), 0), B3163)</f>
        <v>0</v>
      </c>
      <c r="M3163">
        <f t="shared" si="202"/>
        <v>0</v>
      </c>
    </row>
    <row r="3164" spans="1:13" x14ac:dyDescent="0.25">
      <c r="A3164" s="21">
        <v>3162</v>
      </c>
      <c r="B3164" s="37">
        <f>IFERROR(VLOOKUP(A3164,Inventory!$A$5:$B$5011, 2, FALSE),0)</f>
        <v>0</v>
      </c>
      <c r="C3164" s="66">
        <f t="shared" si="203"/>
        <v>0</v>
      </c>
      <c r="D3164" s="67"/>
      <c r="E3164" s="66" t="str">
        <f t="shared" si="204"/>
        <v/>
      </c>
      <c r="F3164" s="67"/>
      <c r="G3164" s="38" t="e">
        <f t="shared" si="205"/>
        <v>#VALUE!</v>
      </c>
      <c r="H3164" s="39"/>
      <c r="I3164" s="21"/>
      <c r="J3164" s="21"/>
      <c r="L3164">
        <f>IF(SUM($B$3:B3163) + B3164 &gt; $J$25, IF(SUM($B$3:B3163) &lt; $J$25, $J$25 - SUM($B$3:B3163), 0), B3164)</f>
        <v>0</v>
      </c>
      <c r="M3164">
        <f t="shared" si="202"/>
        <v>0</v>
      </c>
    </row>
    <row r="3165" spans="1:13" x14ac:dyDescent="0.25">
      <c r="A3165" s="21">
        <v>3163</v>
      </c>
      <c r="B3165" s="37">
        <f>IFERROR(VLOOKUP(A3165,Inventory!$A$5:$B$5011, 2, FALSE),0)</f>
        <v>0</v>
      </c>
      <c r="C3165" s="66">
        <f t="shared" si="203"/>
        <v>0</v>
      </c>
      <c r="D3165" s="67"/>
      <c r="E3165" s="66" t="str">
        <f t="shared" si="204"/>
        <v/>
      </c>
      <c r="F3165" s="67"/>
      <c r="G3165" s="38" t="e">
        <f t="shared" si="205"/>
        <v>#VALUE!</v>
      </c>
      <c r="H3165" s="39"/>
      <c r="I3165" s="21"/>
      <c r="J3165" s="21"/>
      <c r="L3165">
        <f>IF(SUM($B$3:B3164) + B3165 &gt; $J$25, IF(SUM($B$3:B3164) &lt; $J$25, $J$25 - SUM($B$3:B3164), 0), B3165)</f>
        <v>0</v>
      </c>
      <c r="M3165">
        <f t="shared" si="202"/>
        <v>0</v>
      </c>
    </row>
    <row r="3166" spans="1:13" x14ac:dyDescent="0.25">
      <c r="A3166" s="21">
        <v>3164</v>
      </c>
      <c r="B3166" s="37">
        <f>IFERROR(VLOOKUP(A3166,Inventory!$A$5:$B$5011, 2, FALSE),0)</f>
        <v>0</v>
      </c>
      <c r="C3166" s="66">
        <f t="shared" si="203"/>
        <v>0</v>
      </c>
      <c r="D3166" s="67"/>
      <c r="E3166" s="66" t="str">
        <f t="shared" si="204"/>
        <v/>
      </c>
      <c r="F3166" s="67"/>
      <c r="G3166" s="38" t="e">
        <f t="shared" si="205"/>
        <v>#VALUE!</v>
      </c>
      <c r="H3166" s="39"/>
      <c r="I3166" s="21"/>
      <c r="J3166" s="21"/>
      <c r="L3166">
        <f>IF(SUM($B$3:B3165) + B3166 &gt; $J$25, IF(SUM($B$3:B3165) &lt; $J$25, $J$25 - SUM($B$3:B3165), 0), B3166)</f>
        <v>0</v>
      </c>
      <c r="M3166">
        <f t="shared" si="202"/>
        <v>0</v>
      </c>
    </row>
    <row r="3167" spans="1:13" x14ac:dyDescent="0.25">
      <c r="A3167" s="21">
        <v>3165</v>
      </c>
      <c r="B3167" s="37">
        <f>IFERROR(VLOOKUP(A3167,Inventory!$A$5:$B$5011, 2, FALSE),0)</f>
        <v>0</v>
      </c>
      <c r="C3167" s="66">
        <f t="shared" si="203"/>
        <v>0</v>
      </c>
      <c r="D3167" s="67"/>
      <c r="E3167" s="66" t="str">
        <f t="shared" si="204"/>
        <v/>
      </c>
      <c r="F3167" s="67"/>
      <c r="G3167" s="38" t="e">
        <f t="shared" si="205"/>
        <v>#VALUE!</v>
      </c>
      <c r="H3167" s="39"/>
      <c r="I3167" s="21"/>
      <c r="J3167" s="21"/>
      <c r="L3167">
        <f>IF(SUM($B$3:B3166) + B3167 &gt; $J$25, IF(SUM($B$3:B3166) &lt; $J$25, $J$25 - SUM($B$3:B3166), 0), B3167)</f>
        <v>0</v>
      </c>
      <c r="M3167">
        <f t="shared" si="202"/>
        <v>0</v>
      </c>
    </row>
    <row r="3168" spans="1:13" x14ac:dyDescent="0.25">
      <c r="A3168" s="21">
        <v>3166</v>
      </c>
      <c r="B3168" s="37">
        <f>IFERROR(VLOOKUP(A3168,Inventory!$A$5:$B$5011, 2, FALSE),0)</f>
        <v>0</v>
      </c>
      <c r="C3168" s="66">
        <f t="shared" si="203"/>
        <v>0</v>
      </c>
      <c r="D3168" s="67"/>
      <c r="E3168" s="66" t="str">
        <f t="shared" si="204"/>
        <v/>
      </c>
      <c r="F3168" s="67"/>
      <c r="G3168" s="38" t="e">
        <f t="shared" si="205"/>
        <v>#VALUE!</v>
      </c>
      <c r="H3168" s="39"/>
      <c r="I3168" s="21"/>
      <c r="J3168" s="21"/>
      <c r="L3168">
        <f>IF(SUM($B$3:B3167) + B3168 &gt; $J$25, IF(SUM($B$3:B3167) &lt; $J$25, $J$25 - SUM($B$3:B3167), 0), B3168)</f>
        <v>0</v>
      </c>
      <c r="M3168">
        <f t="shared" si="202"/>
        <v>0</v>
      </c>
    </row>
    <row r="3169" spans="1:13" x14ac:dyDescent="0.25">
      <c r="A3169" s="21">
        <v>3167</v>
      </c>
      <c r="B3169" s="37">
        <f>IFERROR(VLOOKUP(A3169,Inventory!$A$5:$B$5011, 2, FALSE),0)</f>
        <v>0</v>
      </c>
      <c r="C3169" s="66">
        <f t="shared" si="203"/>
        <v>0</v>
      </c>
      <c r="D3169" s="67"/>
      <c r="E3169" s="66" t="str">
        <f t="shared" si="204"/>
        <v/>
      </c>
      <c r="F3169" s="67"/>
      <c r="G3169" s="38" t="e">
        <f t="shared" si="205"/>
        <v>#VALUE!</v>
      </c>
      <c r="H3169" s="39"/>
      <c r="I3169" s="21"/>
      <c r="J3169" s="21"/>
      <c r="L3169">
        <f>IF(SUM($B$3:B3168) + B3169 &gt; $J$25, IF(SUM($B$3:B3168) &lt; $J$25, $J$25 - SUM($B$3:B3168), 0), B3169)</f>
        <v>0</v>
      </c>
      <c r="M3169">
        <f t="shared" si="202"/>
        <v>0</v>
      </c>
    </row>
    <row r="3170" spans="1:13" x14ac:dyDescent="0.25">
      <c r="A3170" s="21">
        <v>3168</v>
      </c>
      <c r="B3170" s="37">
        <f>IFERROR(VLOOKUP(A3170,Inventory!$A$5:$B$5011, 2, FALSE),0)</f>
        <v>0</v>
      </c>
      <c r="C3170" s="66">
        <f t="shared" si="203"/>
        <v>0</v>
      </c>
      <c r="D3170" s="67"/>
      <c r="E3170" s="66" t="str">
        <f t="shared" si="204"/>
        <v/>
      </c>
      <c r="F3170" s="67"/>
      <c r="G3170" s="38" t="e">
        <f t="shared" si="205"/>
        <v>#VALUE!</v>
      </c>
      <c r="H3170" s="39"/>
      <c r="I3170" s="21"/>
      <c r="J3170" s="21"/>
      <c r="L3170">
        <f>IF(SUM($B$3:B3169) + B3170 &gt; $J$25, IF(SUM($B$3:B3169) &lt; $J$25, $J$25 - SUM($B$3:B3169), 0), B3170)</f>
        <v>0</v>
      </c>
      <c r="M3170">
        <f t="shared" si="202"/>
        <v>0</v>
      </c>
    </row>
    <row r="3171" spans="1:13" x14ac:dyDescent="0.25">
      <c r="A3171" s="21">
        <v>3169</v>
      </c>
      <c r="B3171" s="37">
        <f>IFERROR(VLOOKUP(A3171,Inventory!$A$5:$B$5011, 2, FALSE),0)</f>
        <v>0</v>
      </c>
      <c r="C3171" s="66">
        <f t="shared" si="203"/>
        <v>0</v>
      </c>
      <c r="D3171" s="67"/>
      <c r="E3171" s="66" t="str">
        <f t="shared" si="204"/>
        <v/>
      </c>
      <c r="F3171" s="67"/>
      <c r="G3171" s="38" t="e">
        <f t="shared" si="205"/>
        <v>#VALUE!</v>
      </c>
      <c r="H3171" s="39"/>
      <c r="I3171" s="21"/>
      <c r="J3171" s="21"/>
      <c r="L3171">
        <f>IF(SUM($B$3:B3170) + B3171 &gt; $J$25, IF(SUM($B$3:B3170) &lt; $J$25, $J$25 - SUM($B$3:B3170), 0), B3171)</f>
        <v>0</v>
      </c>
      <c r="M3171">
        <f t="shared" si="202"/>
        <v>0</v>
      </c>
    </row>
    <row r="3172" spans="1:13" x14ac:dyDescent="0.25">
      <c r="A3172" s="21">
        <v>3170</v>
      </c>
      <c r="B3172" s="37">
        <f>IFERROR(VLOOKUP(A3172,Inventory!$A$5:$B$5011, 2, FALSE),0)</f>
        <v>0</v>
      </c>
      <c r="C3172" s="66">
        <f t="shared" si="203"/>
        <v>0</v>
      </c>
      <c r="D3172" s="67"/>
      <c r="E3172" s="66" t="str">
        <f t="shared" si="204"/>
        <v/>
      </c>
      <c r="F3172" s="67"/>
      <c r="G3172" s="38" t="e">
        <f t="shared" si="205"/>
        <v>#VALUE!</v>
      </c>
      <c r="H3172" s="39"/>
      <c r="I3172" s="21"/>
      <c r="J3172" s="21"/>
      <c r="L3172">
        <f>IF(SUM($B$3:B3171) + B3172 &gt; $J$25, IF(SUM($B$3:B3171) &lt; $J$25, $J$25 - SUM($B$3:B3171), 0), B3172)</f>
        <v>0</v>
      </c>
      <c r="M3172">
        <f t="shared" si="202"/>
        <v>0</v>
      </c>
    </row>
    <row r="3173" spans="1:13" x14ac:dyDescent="0.25">
      <c r="A3173" s="21">
        <v>3171</v>
      </c>
      <c r="B3173" s="37">
        <f>IFERROR(VLOOKUP(A3173,Inventory!$A$5:$B$5011, 2, FALSE),0)</f>
        <v>0</v>
      </c>
      <c r="C3173" s="66">
        <f t="shared" si="203"/>
        <v>0</v>
      </c>
      <c r="D3173" s="67"/>
      <c r="E3173" s="66" t="str">
        <f t="shared" si="204"/>
        <v/>
      </c>
      <c r="F3173" s="67"/>
      <c r="G3173" s="38" t="e">
        <f t="shared" si="205"/>
        <v>#VALUE!</v>
      </c>
      <c r="H3173" s="39"/>
      <c r="I3173" s="21"/>
      <c r="J3173" s="21"/>
      <c r="L3173">
        <f>IF(SUM($B$3:B3172) + B3173 &gt; $J$25, IF(SUM($B$3:B3172) &lt; $J$25, $J$25 - SUM($B$3:B3172), 0), B3173)</f>
        <v>0</v>
      </c>
      <c r="M3173">
        <f t="shared" si="202"/>
        <v>0</v>
      </c>
    </row>
    <row r="3174" spans="1:13" x14ac:dyDescent="0.25">
      <c r="A3174" s="21">
        <v>3172</v>
      </c>
      <c r="B3174" s="37">
        <f>IFERROR(VLOOKUP(A3174,Inventory!$A$5:$B$5011, 2, FALSE),0)</f>
        <v>0</v>
      </c>
      <c r="C3174" s="66">
        <f t="shared" si="203"/>
        <v>0</v>
      </c>
      <c r="D3174" s="67"/>
      <c r="E3174" s="66" t="str">
        <f t="shared" si="204"/>
        <v/>
      </c>
      <c r="F3174" s="67"/>
      <c r="G3174" s="38" t="e">
        <f t="shared" si="205"/>
        <v>#VALUE!</v>
      </c>
      <c r="H3174" s="39"/>
      <c r="I3174" s="21"/>
      <c r="J3174" s="21"/>
      <c r="L3174">
        <f>IF(SUM($B$3:B3173) + B3174 &gt; $J$25, IF(SUM($B$3:B3173) &lt; $J$25, $J$25 - SUM($B$3:B3173), 0), B3174)</f>
        <v>0</v>
      </c>
      <c r="M3174">
        <f t="shared" si="202"/>
        <v>0</v>
      </c>
    </row>
    <row r="3175" spans="1:13" x14ac:dyDescent="0.25">
      <c r="A3175" s="21">
        <v>3173</v>
      </c>
      <c r="B3175" s="37">
        <f>IFERROR(VLOOKUP(A3175,Inventory!$A$5:$B$5011, 2, FALSE),0)</f>
        <v>0</v>
      </c>
      <c r="C3175" s="66">
        <f t="shared" si="203"/>
        <v>0</v>
      </c>
      <c r="D3175" s="67"/>
      <c r="E3175" s="66" t="str">
        <f t="shared" si="204"/>
        <v/>
      </c>
      <c r="F3175" s="67"/>
      <c r="G3175" s="38" t="e">
        <f t="shared" si="205"/>
        <v>#VALUE!</v>
      </c>
      <c r="H3175" s="39"/>
      <c r="I3175" s="21"/>
      <c r="J3175" s="21"/>
      <c r="L3175">
        <f>IF(SUM($B$3:B3174) + B3175 &gt; $J$25, IF(SUM($B$3:B3174) &lt; $J$25, $J$25 - SUM($B$3:B3174), 0), B3175)</f>
        <v>0</v>
      </c>
      <c r="M3175">
        <f t="shared" si="202"/>
        <v>0</v>
      </c>
    </row>
    <row r="3176" spans="1:13" x14ac:dyDescent="0.25">
      <c r="A3176" s="21">
        <v>3174</v>
      </c>
      <c r="B3176" s="37">
        <f>IFERROR(VLOOKUP(A3176,Inventory!$A$5:$B$5011, 2, FALSE),0)</f>
        <v>0</v>
      </c>
      <c r="C3176" s="66">
        <f t="shared" si="203"/>
        <v>0</v>
      </c>
      <c r="D3176" s="67"/>
      <c r="E3176" s="66" t="str">
        <f t="shared" si="204"/>
        <v/>
      </c>
      <c r="F3176" s="67"/>
      <c r="G3176" s="38" t="e">
        <f t="shared" si="205"/>
        <v>#VALUE!</v>
      </c>
      <c r="H3176" s="39"/>
      <c r="I3176" s="21"/>
      <c r="J3176" s="21"/>
      <c r="L3176">
        <f>IF(SUM($B$3:B3175) + B3176 &gt; $J$25, IF(SUM($B$3:B3175) &lt; $J$25, $J$25 - SUM($B$3:B3175), 0), B3176)</f>
        <v>0</v>
      </c>
      <c r="M3176">
        <f t="shared" si="202"/>
        <v>0</v>
      </c>
    </row>
    <row r="3177" spans="1:13" x14ac:dyDescent="0.25">
      <c r="A3177" s="21">
        <v>3175</v>
      </c>
      <c r="B3177" s="37">
        <f>IFERROR(VLOOKUP(A3177,Inventory!$A$5:$B$5011, 2, FALSE),0)</f>
        <v>0</v>
      </c>
      <c r="C3177" s="66">
        <f t="shared" si="203"/>
        <v>0</v>
      </c>
      <c r="D3177" s="67"/>
      <c r="E3177" s="66" t="str">
        <f t="shared" si="204"/>
        <v/>
      </c>
      <c r="F3177" s="67"/>
      <c r="G3177" s="38" t="e">
        <f t="shared" si="205"/>
        <v>#VALUE!</v>
      </c>
      <c r="H3177" s="39"/>
      <c r="I3177" s="21"/>
      <c r="J3177" s="21"/>
      <c r="L3177">
        <f>IF(SUM($B$3:B3176) + B3177 &gt; $J$25, IF(SUM($B$3:B3176) &lt; $J$25, $J$25 - SUM($B$3:B3176), 0), B3177)</f>
        <v>0</v>
      </c>
      <c r="M3177">
        <f t="shared" si="202"/>
        <v>0</v>
      </c>
    </row>
    <row r="3178" spans="1:13" x14ac:dyDescent="0.25">
      <c r="A3178" s="21">
        <v>3176</v>
      </c>
      <c r="B3178" s="37">
        <f>IFERROR(VLOOKUP(A3178,Inventory!$A$5:$B$5011, 2, FALSE),0)</f>
        <v>0</v>
      </c>
      <c r="C3178" s="66">
        <f t="shared" si="203"/>
        <v>0</v>
      </c>
      <c r="D3178" s="67"/>
      <c r="E3178" s="66" t="str">
        <f t="shared" si="204"/>
        <v/>
      </c>
      <c r="F3178" s="67"/>
      <c r="G3178" s="38" t="e">
        <f t="shared" si="205"/>
        <v>#VALUE!</v>
      </c>
      <c r="H3178" s="39"/>
      <c r="I3178" s="21"/>
      <c r="J3178" s="21"/>
      <c r="L3178">
        <f>IF(SUM($B$3:B3177) + B3178 &gt; $J$25, IF(SUM($B$3:B3177) &lt; $J$25, $J$25 - SUM($B$3:B3177), 0), B3178)</f>
        <v>0</v>
      </c>
      <c r="M3178">
        <f t="shared" si="202"/>
        <v>0</v>
      </c>
    </row>
    <row r="3179" spans="1:13" x14ac:dyDescent="0.25">
      <c r="A3179" s="21">
        <v>3177</v>
      </c>
      <c r="B3179" s="37">
        <f>IFERROR(VLOOKUP(A3179,Inventory!$A$5:$B$5011, 2, FALSE),0)</f>
        <v>0</v>
      </c>
      <c r="C3179" s="66">
        <f t="shared" si="203"/>
        <v>0</v>
      </c>
      <c r="D3179" s="67"/>
      <c r="E3179" s="66" t="str">
        <f t="shared" si="204"/>
        <v/>
      </c>
      <c r="F3179" s="67"/>
      <c r="G3179" s="38" t="e">
        <f t="shared" si="205"/>
        <v>#VALUE!</v>
      </c>
      <c r="H3179" s="39"/>
      <c r="I3179" s="21"/>
      <c r="J3179" s="21"/>
      <c r="L3179">
        <f>IF(SUM($B$3:B3178) + B3179 &gt; $J$25, IF(SUM($B$3:B3178) &lt; $J$25, $J$25 - SUM($B$3:B3178), 0), B3179)</f>
        <v>0</v>
      </c>
      <c r="M3179">
        <f t="shared" si="202"/>
        <v>0</v>
      </c>
    </row>
    <row r="3180" spans="1:13" x14ac:dyDescent="0.25">
      <c r="A3180" s="21">
        <v>3178</v>
      </c>
      <c r="B3180" s="37">
        <f>IFERROR(VLOOKUP(A3180,Inventory!$A$5:$B$5011, 2, FALSE),0)</f>
        <v>0</v>
      </c>
      <c r="C3180" s="66">
        <f t="shared" si="203"/>
        <v>0</v>
      </c>
      <c r="D3180" s="67"/>
      <c r="E3180" s="66" t="str">
        <f t="shared" si="204"/>
        <v/>
      </c>
      <c r="F3180" s="67"/>
      <c r="G3180" s="38" t="e">
        <f t="shared" si="205"/>
        <v>#VALUE!</v>
      </c>
      <c r="H3180" s="39"/>
      <c r="I3180" s="21"/>
      <c r="J3180" s="21"/>
      <c r="L3180">
        <f>IF(SUM($B$3:B3179) + B3180 &gt; $J$25, IF(SUM($B$3:B3179) &lt; $J$25, $J$25 - SUM($B$3:B3179), 0), B3180)</f>
        <v>0</v>
      </c>
      <c r="M3180">
        <f t="shared" si="202"/>
        <v>0</v>
      </c>
    </row>
    <row r="3181" spans="1:13" x14ac:dyDescent="0.25">
      <c r="A3181" s="21">
        <v>3179</v>
      </c>
      <c r="B3181" s="37">
        <f>IFERROR(VLOOKUP(A3181,Inventory!$A$5:$B$5011, 2, FALSE),0)</f>
        <v>0</v>
      </c>
      <c r="C3181" s="66">
        <f t="shared" si="203"/>
        <v>0</v>
      </c>
      <c r="D3181" s="67"/>
      <c r="E3181" s="66" t="str">
        <f t="shared" si="204"/>
        <v/>
      </c>
      <c r="F3181" s="67"/>
      <c r="G3181" s="38" t="e">
        <f t="shared" si="205"/>
        <v>#VALUE!</v>
      </c>
      <c r="H3181" s="39"/>
      <c r="I3181" s="21"/>
      <c r="J3181" s="21"/>
      <c r="L3181">
        <f>IF(SUM($B$3:B3180) + B3181 &gt; $J$25, IF(SUM($B$3:B3180) &lt; $J$25, $J$25 - SUM($B$3:B3180), 0), B3181)</f>
        <v>0</v>
      </c>
      <c r="M3181">
        <f t="shared" si="202"/>
        <v>0</v>
      </c>
    </row>
    <row r="3182" spans="1:13" x14ac:dyDescent="0.25">
      <c r="A3182" s="21">
        <v>3180</v>
      </c>
      <c r="B3182" s="37">
        <f>IFERROR(VLOOKUP(A3182,Inventory!$A$5:$B$5011, 2, FALSE),0)</f>
        <v>0</v>
      </c>
      <c r="C3182" s="66">
        <f t="shared" si="203"/>
        <v>0</v>
      </c>
      <c r="D3182" s="67"/>
      <c r="E3182" s="66" t="str">
        <f t="shared" si="204"/>
        <v/>
      </c>
      <c r="F3182" s="67"/>
      <c r="G3182" s="38" t="e">
        <f t="shared" si="205"/>
        <v>#VALUE!</v>
      </c>
      <c r="H3182" s="39"/>
      <c r="I3182" s="21"/>
      <c r="J3182" s="21"/>
      <c r="L3182">
        <f>IF(SUM($B$3:B3181) + B3182 &gt; $J$25, IF(SUM($B$3:B3181) &lt; $J$25, $J$25 - SUM($B$3:B3181), 0), B3182)</f>
        <v>0</v>
      </c>
      <c r="M3182">
        <f t="shared" si="202"/>
        <v>0</v>
      </c>
    </row>
    <row r="3183" spans="1:13" x14ac:dyDescent="0.25">
      <c r="A3183" s="21">
        <v>3181</v>
      </c>
      <c r="B3183" s="37">
        <f>IFERROR(VLOOKUP(A3183,Inventory!$A$5:$B$5011, 2, FALSE),0)</f>
        <v>0</v>
      </c>
      <c r="C3183" s="66">
        <f t="shared" si="203"/>
        <v>0</v>
      </c>
      <c r="D3183" s="67"/>
      <c r="E3183" s="66" t="str">
        <f t="shared" si="204"/>
        <v/>
      </c>
      <c r="F3183" s="67"/>
      <c r="G3183" s="38" t="e">
        <f t="shared" si="205"/>
        <v>#VALUE!</v>
      </c>
      <c r="H3183" s="39"/>
      <c r="I3183" s="21"/>
      <c r="J3183" s="21"/>
      <c r="L3183">
        <f>IF(SUM($B$3:B3182) + B3183 &gt; $J$25, IF(SUM($B$3:B3182) &lt; $J$25, $J$25 - SUM($B$3:B3182), 0), B3183)</f>
        <v>0</v>
      </c>
      <c r="M3183">
        <f t="shared" si="202"/>
        <v>0</v>
      </c>
    </row>
    <row r="3184" spans="1:13" x14ac:dyDescent="0.25">
      <c r="A3184" s="21">
        <v>3182</v>
      </c>
      <c r="B3184" s="37">
        <f>IFERROR(VLOOKUP(A3184,Inventory!$A$5:$B$5011, 2, FALSE),0)</f>
        <v>0</v>
      </c>
      <c r="C3184" s="66">
        <f t="shared" si="203"/>
        <v>0</v>
      </c>
      <c r="D3184" s="67"/>
      <c r="E3184" s="66" t="str">
        <f t="shared" si="204"/>
        <v/>
      </c>
      <c r="F3184" s="67"/>
      <c r="G3184" s="38" t="e">
        <f t="shared" si="205"/>
        <v>#VALUE!</v>
      </c>
      <c r="H3184" s="39"/>
      <c r="I3184" s="21"/>
      <c r="J3184" s="21"/>
      <c r="L3184">
        <f>IF(SUM($B$3:B3183) + B3184 &gt; $J$25, IF(SUM($B$3:B3183) &lt; $J$25, $J$25 - SUM($B$3:B3183), 0), B3184)</f>
        <v>0</v>
      </c>
      <c r="M3184">
        <f t="shared" si="202"/>
        <v>0</v>
      </c>
    </row>
    <row r="3185" spans="1:13" x14ac:dyDescent="0.25">
      <c r="A3185" s="21">
        <v>3183</v>
      </c>
      <c r="B3185" s="37">
        <f>IFERROR(VLOOKUP(A3185,Inventory!$A$5:$B$5011, 2, FALSE),0)</f>
        <v>0</v>
      </c>
      <c r="C3185" s="66">
        <f t="shared" si="203"/>
        <v>0</v>
      </c>
      <c r="D3185" s="67"/>
      <c r="E3185" s="66" t="str">
        <f t="shared" si="204"/>
        <v/>
      </c>
      <c r="F3185" s="67"/>
      <c r="G3185" s="38" t="e">
        <f t="shared" si="205"/>
        <v>#VALUE!</v>
      </c>
      <c r="H3185" s="39"/>
      <c r="I3185" s="21"/>
      <c r="J3185" s="21"/>
      <c r="L3185">
        <f>IF(SUM($B$3:B3184) + B3185 &gt; $J$25, IF(SUM($B$3:B3184) &lt; $J$25, $J$25 - SUM($B$3:B3184), 0), B3185)</f>
        <v>0</v>
      </c>
      <c r="M3185">
        <f t="shared" si="202"/>
        <v>0</v>
      </c>
    </row>
    <row r="3186" spans="1:13" x14ac:dyDescent="0.25">
      <c r="A3186" s="21">
        <v>3184</v>
      </c>
      <c r="B3186" s="37">
        <f>IFERROR(VLOOKUP(A3186,Inventory!$A$5:$B$5011, 2, FALSE),0)</f>
        <v>0</v>
      </c>
      <c r="C3186" s="66">
        <f t="shared" si="203"/>
        <v>0</v>
      </c>
      <c r="D3186" s="67"/>
      <c r="E3186" s="66" t="str">
        <f t="shared" si="204"/>
        <v/>
      </c>
      <c r="F3186" s="67"/>
      <c r="G3186" s="38" t="e">
        <f t="shared" si="205"/>
        <v>#VALUE!</v>
      </c>
      <c r="H3186" s="39"/>
      <c r="I3186" s="21"/>
      <c r="J3186" s="21"/>
      <c r="L3186">
        <f>IF(SUM($B$3:B3185) + B3186 &gt; $J$25, IF(SUM($B$3:B3185) &lt; $J$25, $J$25 - SUM($B$3:B3185), 0), B3186)</f>
        <v>0</v>
      </c>
      <c r="M3186">
        <f t="shared" si="202"/>
        <v>0</v>
      </c>
    </row>
    <row r="3187" spans="1:13" x14ac:dyDescent="0.25">
      <c r="A3187" s="21">
        <v>3185</v>
      </c>
      <c r="B3187" s="37">
        <f>IFERROR(VLOOKUP(A3187,Inventory!$A$5:$B$5011, 2, FALSE),0)</f>
        <v>0</v>
      </c>
      <c r="C3187" s="66">
        <f t="shared" si="203"/>
        <v>0</v>
      </c>
      <c r="D3187" s="67"/>
      <c r="E3187" s="66" t="str">
        <f t="shared" si="204"/>
        <v/>
      </c>
      <c r="F3187" s="67"/>
      <c r="G3187" s="38" t="e">
        <f t="shared" si="205"/>
        <v>#VALUE!</v>
      </c>
      <c r="H3187" s="39"/>
      <c r="I3187" s="21"/>
      <c r="J3187" s="21"/>
      <c r="L3187">
        <f>IF(SUM($B$3:B3186) + B3187 &gt; $J$25, IF(SUM($B$3:B3186) &lt; $J$25, $J$25 - SUM($B$3:B3186), 0), B3187)</f>
        <v>0</v>
      </c>
      <c r="M3187">
        <f t="shared" si="202"/>
        <v>0</v>
      </c>
    </row>
    <row r="3188" spans="1:13" x14ac:dyDescent="0.25">
      <c r="A3188" s="21">
        <v>3186</v>
      </c>
      <c r="B3188" s="37">
        <f>IFERROR(VLOOKUP(A3188,Inventory!$A$5:$B$5011, 2, FALSE),0)</f>
        <v>0</v>
      </c>
      <c r="C3188" s="66">
        <f t="shared" si="203"/>
        <v>0</v>
      </c>
      <c r="D3188" s="67"/>
      <c r="E3188" s="66" t="str">
        <f t="shared" si="204"/>
        <v/>
      </c>
      <c r="F3188" s="67"/>
      <c r="G3188" s="38" t="e">
        <f t="shared" si="205"/>
        <v>#VALUE!</v>
      </c>
      <c r="H3188" s="39"/>
      <c r="I3188" s="21"/>
      <c r="J3188" s="21"/>
      <c r="L3188">
        <f>IF(SUM($B$3:B3187) + B3188 &gt; $J$25, IF(SUM($B$3:B3187) &lt; $J$25, $J$25 - SUM($B$3:B3187), 0), B3188)</f>
        <v>0</v>
      </c>
      <c r="M3188">
        <f t="shared" si="202"/>
        <v>0</v>
      </c>
    </row>
    <row r="3189" spans="1:13" x14ac:dyDescent="0.25">
      <c r="A3189" s="21">
        <v>3187</v>
      </c>
      <c r="B3189" s="37">
        <f>IFERROR(VLOOKUP(A3189,Inventory!$A$5:$B$5011, 2, FALSE),0)</f>
        <v>0</v>
      </c>
      <c r="C3189" s="66">
        <f t="shared" si="203"/>
        <v>0</v>
      </c>
      <c r="D3189" s="67"/>
      <c r="E3189" s="66" t="str">
        <f t="shared" si="204"/>
        <v/>
      </c>
      <c r="F3189" s="67"/>
      <c r="G3189" s="38" t="e">
        <f t="shared" si="205"/>
        <v>#VALUE!</v>
      </c>
      <c r="H3189" s="39"/>
      <c r="I3189" s="21"/>
      <c r="J3189" s="21"/>
      <c r="L3189">
        <f>IF(SUM($B$3:B3188) + B3189 &gt; $J$25, IF(SUM($B$3:B3188) &lt; $J$25, $J$25 - SUM($B$3:B3188), 0), B3189)</f>
        <v>0</v>
      </c>
      <c r="M3189">
        <f t="shared" si="202"/>
        <v>0</v>
      </c>
    </row>
    <row r="3190" spans="1:13" x14ac:dyDescent="0.25">
      <c r="A3190" s="21">
        <v>3188</v>
      </c>
      <c r="B3190" s="37">
        <f>IFERROR(VLOOKUP(A3190,Inventory!$A$5:$B$5011, 2, FALSE),0)</f>
        <v>0</v>
      </c>
      <c r="C3190" s="66">
        <f t="shared" si="203"/>
        <v>0</v>
      </c>
      <c r="D3190" s="67"/>
      <c r="E3190" s="66" t="str">
        <f t="shared" si="204"/>
        <v/>
      </c>
      <c r="F3190" s="67"/>
      <c r="G3190" s="38" t="e">
        <f t="shared" si="205"/>
        <v>#VALUE!</v>
      </c>
      <c r="H3190" s="39"/>
      <c r="I3190" s="21"/>
      <c r="J3190" s="21"/>
      <c r="L3190">
        <f>IF(SUM($B$3:B3189) + B3190 &gt; $J$25, IF(SUM($B$3:B3189) &lt; $J$25, $J$25 - SUM($B$3:B3189), 0), B3190)</f>
        <v>0</v>
      </c>
      <c r="M3190">
        <f t="shared" si="202"/>
        <v>0</v>
      </c>
    </row>
    <row r="3191" spans="1:13" x14ac:dyDescent="0.25">
      <c r="A3191" s="21">
        <v>3189</v>
      </c>
      <c r="B3191" s="37">
        <f>IFERROR(VLOOKUP(A3191,Inventory!$A$5:$B$5011, 2, FALSE),0)</f>
        <v>0</v>
      </c>
      <c r="C3191" s="66">
        <f t="shared" si="203"/>
        <v>0</v>
      </c>
      <c r="D3191" s="67"/>
      <c r="E3191" s="66" t="str">
        <f t="shared" si="204"/>
        <v/>
      </c>
      <c r="F3191" s="67"/>
      <c r="G3191" s="38" t="e">
        <f t="shared" si="205"/>
        <v>#VALUE!</v>
      </c>
      <c r="H3191" s="39"/>
      <c r="I3191" s="21"/>
      <c r="J3191" s="21"/>
      <c r="L3191">
        <f>IF(SUM($B$3:B3190) + B3191 &gt; $J$25, IF(SUM($B$3:B3190) &lt; $J$25, $J$25 - SUM($B$3:B3190), 0), B3191)</f>
        <v>0</v>
      </c>
      <c r="M3191">
        <f t="shared" si="202"/>
        <v>0</v>
      </c>
    </row>
    <row r="3192" spans="1:13" x14ac:dyDescent="0.25">
      <c r="A3192" s="21">
        <v>3190</v>
      </c>
      <c r="B3192" s="37">
        <f>IFERROR(VLOOKUP(A3192,Inventory!$A$5:$B$5011, 2, FALSE),0)</f>
        <v>0</v>
      </c>
      <c r="C3192" s="66">
        <f t="shared" si="203"/>
        <v>0</v>
      </c>
      <c r="D3192" s="67"/>
      <c r="E3192" s="66" t="str">
        <f t="shared" si="204"/>
        <v/>
      </c>
      <c r="F3192" s="67"/>
      <c r="G3192" s="38" t="e">
        <f t="shared" si="205"/>
        <v>#VALUE!</v>
      </c>
      <c r="H3192" s="39"/>
      <c r="I3192" s="21"/>
      <c r="J3192" s="21"/>
      <c r="L3192">
        <f>IF(SUM($B$3:B3191) + B3192 &gt; $J$25, IF(SUM($B$3:B3191) &lt; $J$25, $J$25 - SUM($B$3:B3191), 0), B3192)</f>
        <v>0</v>
      </c>
      <c r="M3192">
        <f t="shared" si="202"/>
        <v>0</v>
      </c>
    </row>
    <row r="3193" spans="1:13" x14ac:dyDescent="0.25">
      <c r="A3193" s="21">
        <v>3191</v>
      </c>
      <c r="B3193" s="37">
        <f>IFERROR(VLOOKUP(A3193,Inventory!$A$5:$B$5011, 2, FALSE),0)</f>
        <v>0</v>
      </c>
      <c r="C3193" s="66">
        <f t="shared" si="203"/>
        <v>0</v>
      </c>
      <c r="D3193" s="67"/>
      <c r="E3193" s="66" t="str">
        <f t="shared" si="204"/>
        <v/>
      </c>
      <c r="F3193" s="67"/>
      <c r="G3193" s="38" t="e">
        <f t="shared" si="205"/>
        <v>#VALUE!</v>
      </c>
      <c r="H3193" s="39"/>
      <c r="I3193" s="21"/>
      <c r="J3193" s="21"/>
      <c r="L3193">
        <f>IF(SUM($B$3:B3192) + B3193 &gt; $J$25, IF(SUM($B$3:B3192) &lt; $J$25, $J$25 - SUM($B$3:B3192), 0), B3193)</f>
        <v>0</v>
      </c>
      <c r="M3193">
        <f t="shared" si="202"/>
        <v>0</v>
      </c>
    </row>
    <row r="3194" spans="1:13" x14ac:dyDescent="0.25">
      <c r="A3194" s="21">
        <v>3192</v>
      </c>
      <c r="B3194" s="37">
        <f>IFERROR(VLOOKUP(A3194,Inventory!$A$5:$B$5011, 2, FALSE),0)</f>
        <v>0</v>
      </c>
      <c r="C3194" s="66">
        <f t="shared" si="203"/>
        <v>0</v>
      </c>
      <c r="D3194" s="67"/>
      <c r="E3194" s="66" t="str">
        <f t="shared" si="204"/>
        <v/>
      </c>
      <c r="F3194" s="67"/>
      <c r="G3194" s="38" t="e">
        <f t="shared" si="205"/>
        <v>#VALUE!</v>
      </c>
      <c r="H3194" s="39"/>
      <c r="I3194" s="21"/>
      <c r="J3194" s="21"/>
      <c r="L3194">
        <f>IF(SUM($B$3:B3193) + B3194 &gt; $J$25, IF(SUM($B$3:B3193) &lt; $J$25, $J$25 - SUM($B$3:B3193), 0), B3194)</f>
        <v>0</v>
      </c>
      <c r="M3194">
        <f t="shared" si="202"/>
        <v>0</v>
      </c>
    </row>
    <row r="3195" spans="1:13" x14ac:dyDescent="0.25">
      <c r="A3195" s="21">
        <v>3193</v>
      </c>
      <c r="B3195" s="37">
        <f>IFERROR(VLOOKUP(A3195,Inventory!$A$5:$B$5011, 2, FALSE),0)</f>
        <v>0</v>
      </c>
      <c r="C3195" s="66">
        <f t="shared" si="203"/>
        <v>0</v>
      </c>
      <c r="D3195" s="67"/>
      <c r="E3195" s="66" t="str">
        <f t="shared" si="204"/>
        <v/>
      </c>
      <c r="F3195" s="67"/>
      <c r="G3195" s="38" t="e">
        <f t="shared" si="205"/>
        <v>#VALUE!</v>
      </c>
      <c r="H3195" s="39"/>
      <c r="I3195" s="21"/>
      <c r="J3195" s="21"/>
      <c r="L3195">
        <f>IF(SUM($B$3:B3194) + B3195 &gt; $J$25, IF(SUM($B$3:B3194) &lt; $J$25, $J$25 - SUM($B$3:B3194), 0), B3195)</f>
        <v>0</v>
      </c>
      <c r="M3195">
        <f t="shared" si="202"/>
        <v>0</v>
      </c>
    </row>
    <row r="3196" spans="1:13" x14ac:dyDescent="0.25">
      <c r="A3196" s="21">
        <v>3194</v>
      </c>
      <c r="B3196" s="37">
        <f>IFERROR(VLOOKUP(A3196,Inventory!$A$5:$B$5011, 2, FALSE),0)</f>
        <v>0</v>
      </c>
      <c r="C3196" s="66">
        <f t="shared" si="203"/>
        <v>0</v>
      </c>
      <c r="D3196" s="67"/>
      <c r="E3196" s="66" t="str">
        <f t="shared" si="204"/>
        <v/>
      </c>
      <c r="F3196" s="67"/>
      <c r="G3196" s="38" t="e">
        <f t="shared" si="205"/>
        <v>#VALUE!</v>
      </c>
      <c r="H3196" s="39"/>
      <c r="I3196" s="21"/>
      <c r="J3196" s="21"/>
      <c r="L3196">
        <f>IF(SUM($B$3:B3195) + B3196 &gt; $J$25, IF(SUM($B$3:B3195) &lt; $J$25, $J$25 - SUM($B$3:B3195), 0), B3196)</f>
        <v>0</v>
      </c>
      <c r="M3196">
        <f t="shared" si="202"/>
        <v>0</v>
      </c>
    </row>
    <row r="3197" spans="1:13" x14ac:dyDescent="0.25">
      <c r="A3197" s="21">
        <v>3195</v>
      </c>
      <c r="B3197" s="37">
        <f>IFERROR(VLOOKUP(A3197,Inventory!$A$5:$B$5011, 2, FALSE),0)</f>
        <v>0</v>
      </c>
      <c r="C3197" s="66">
        <f t="shared" si="203"/>
        <v>0</v>
      </c>
      <c r="D3197" s="67"/>
      <c r="E3197" s="66" t="str">
        <f t="shared" si="204"/>
        <v/>
      </c>
      <c r="F3197" s="67"/>
      <c r="G3197" s="38" t="e">
        <f t="shared" si="205"/>
        <v>#VALUE!</v>
      </c>
      <c r="H3197" s="39"/>
      <c r="I3197" s="21"/>
      <c r="J3197" s="21"/>
      <c r="L3197">
        <f>IF(SUM($B$3:B3196) + B3197 &gt; $J$25, IF(SUM($B$3:B3196) &lt; $J$25, $J$25 - SUM($B$3:B3196), 0), B3197)</f>
        <v>0</v>
      </c>
      <c r="M3197">
        <f t="shared" si="202"/>
        <v>0</v>
      </c>
    </row>
    <row r="3198" spans="1:13" x14ac:dyDescent="0.25">
      <c r="A3198" s="21">
        <v>3196</v>
      </c>
      <c r="B3198" s="37">
        <f>IFERROR(VLOOKUP(A3198,Inventory!$A$5:$B$5011, 2, FALSE),0)</f>
        <v>0</v>
      </c>
      <c r="C3198" s="66">
        <f t="shared" si="203"/>
        <v>0</v>
      </c>
      <c r="D3198" s="67"/>
      <c r="E3198" s="66" t="str">
        <f t="shared" si="204"/>
        <v/>
      </c>
      <c r="F3198" s="67"/>
      <c r="G3198" s="38" t="e">
        <f t="shared" si="205"/>
        <v>#VALUE!</v>
      </c>
      <c r="H3198" s="39"/>
      <c r="I3198" s="21"/>
      <c r="J3198" s="21"/>
      <c r="L3198">
        <f>IF(SUM($B$3:B3197) + B3198 &gt; $J$25, IF(SUM($B$3:B3197) &lt; $J$25, $J$25 - SUM($B$3:B3197), 0), B3198)</f>
        <v>0</v>
      </c>
      <c r="M3198">
        <f t="shared" si="202"/>
        <v>0</v>
      </c>
    </row>
    <row r="3199" spans="1:13" x14ac:dyDescent="0.25">
      <c r="A3199" s="21">
        <v>3197</v>
      </c>
      <c r="B3199" s="37">
        <f>IFERROR(VLOOKUP(A3199,Inventory!$A$5:$B$5011, 2, FALSE),0)</f>
        <v>0</v>
      </c>
      <c r="C3199" s="66">
        <f t="shared" si="203"/>
        <v>0</v>
      </c>
      <c r="D3199" s="67"/>
      <c r="E3199" s="66" t="str">
        <f t="shared" si="204"/>
        <v/>
      </c>
      <c r="F3199" s="67"/>
      <c r="G3199" s="38" t="e">
        <f t="shared" si="205"/>
        <v>#VALUE!</v>
      </c>
      <c r="H3199" s="39"/>
      <c r="I3199" s="21"/>
      <c r="J3199" s="21"/>
      <c r="L3199">
        <f>IF(SUM($B$3:B3198) + B3199 &gt; $J$25, IF(SUM($B$3:B3198) &lt; $J$25, $J$25 - SUM($B$3:B3198), 0), B3199)</f>
        <v>0</v>
      </c>
      <c r="M3199">
        <f t="shared" si="202"/>
        <v>0</v>
      </c>
    </row>
    <row r="3200" spans="1:13" x14ac:dyDescent="0.25">
      <c r="A3200" s="21">
        <v>3198</v>
      </c>
      <c r="B3200" s="37">
        <f>IFERROR(VLOOKUP(A3200,Inventory!$A$5:$B$5011, 2, FALSE),0)</f>
        <v>0</v>
      </c>
      <c r="C3200" s="66">
        <f t="shared" si="203"/>
        <v>0</v>
      </c>
      <c r="D3200" s="67"/>
      <c r="E3200" s="66" t="str">
        <f t="shared" si="204"/>
        <v/>
      </c>
      <c r="F3200" s="67"/>
      <c r="G3200" s="38" t="e">
        <f t="shared" si="205"/>
        <v>#VALUE!</v>
      </c>
      <c r="H3200" s="39"/>
      <c r="I3200" s="21"/>
      <c r="J3200" s="21"/>
      <c r="L3200">
        <f>IF(SUM($B$3:B3199) + B3200 &gt; $J$25, IF(SUM($B$3:B3199) &lt; $J$25, $J$25 - SUM($B$3:B3199), 0), B3200)</f>
        <v>0</v>
      </c>
      <c r="M3200">
        <f t="shared" si="202"/>
        <v>0</v>
      </c>
    </row>
    <row r="3201" spans="1:13" x14ac:dyDescent="0.25">
      <c r="A3201" s="21">
        <v>3199</v>
      </c>
      <c r="B3201" s="37">
        <f>IFERROR(VLOOKUP(A3201,Inventory!$A$5:$B$5011, 2, FALSE),0)</f>
        <v>0</v>
      </c>
      <c r="C3201" s="66">
        <f t="shared" si="203"/>
        <v>0</v>
      </c>
      <c r="D3201" s="67"/>
      <c r="E3201" s="66" t="str">
        <f t="shared" si="204"/>
        <v/>
      </c>
      <c r="F3201" s="67"/>
      <c r="G3201" s="38" t="e">
        <f t="shared" si="205"/>
        <v>#VALUE!</v>
      </c>
      <c r="H3201" s="39"/>
      <c r="I3201" s="21"/>
      <c r="J3201" s="21"/>
      <c r="L3201">
        <f>IF(SUM($B$3:B3200) + B3201 &gt; $J$25, IF(SUM($B$3:B3200) &lt; $J$25, $J$25 - SUM($B$3:B3200), 0), B3201)</f>
        <v>0</v>
      </c>
      <c r="M3201">
        <f t="shared" si="202"/>
        <v>0</v>
      </c>
    </row>
    <row r="3202" spans="1:13" x14ac:dyDescent="0.25">
      <c r="A3202" s="21">
        <v>3200</v>
      </c>
      <c r="B3202" s="37">
        <f>IFERROR(VLOOKUP(A3202,Inventory!$A$5:$B$5011, 2, FALSE),0)</f>
        <v>0</v>
      </c>
      <c r="C3202" s="66">
        <f t="shared" si="203"/>
        <v>0</v>
      </c>
      <c r="D3202" s="67"/>
      <c r="E3202" s="66" t="str">
        <f t="shared" si="204"/>
        <v/>
      </c>
      <c r="F3202" s="67"/>
      <c r="G3202" s="38" t="e">
        <f t="shared" si="205"/>
        <v>#VALUE!</v>
      </c>
      <c r="H3202" s="39"/>
      <c r="I3202" s="21"/>
      <c r="J3202" s="21"/>
      <c r="L3202">
        <f>IF(SUM($B$3:B3201) + B3202 &gt; $J$25, IF(SUM($B$3:B3201) &lt; $J$25, $J$25 - SUM($B$3:B3201), 0), B3202)</f>
        <v>0</v>
      </c>
      <c r="M3202">
        <f t="shared" si="202"/>
        <v>0</v>
      </c>
    </row>
    <row r="3203" spans="1:13" x14ac:dyDescent="0.25">
      <c r="A3203" s="21">
        <v>3201</v>
      </c>
      <c r="B3203" s="37">
        <f>IFERROR(VLOOKUP(A3203,Inventory!$A$5:$B$5011, 2, FALSE),0)</f>
        <v>0</v>
      </c>
      <c r="C3203" s="66">
        <f t="shared" si="203"/>
        <v>0</v>
      </c>
      <c r="D3203" s="67"/>
      <c r="E3203" s="66" t="str">
        <f t="shared" si="204"/>
        <v/>
      </c>
      <c r="F3203" s="67"/>
      <c r="G3203" s="38" t="e">
        <f t="shared" si="205"/>
        <v>#VALUE!</v>
      </c>
      <c r="H3203" s="39"/>
      <c r="I3203" s="21"/>
      <c r="J3203" s="21"/>
      <c r="L3203">
        <f>IF(SUM($B$3:B3202) + B3203 &gt; $J$25, IF(SUM($B$3:B3202) &lt; $J$25, $J$25 - SUM($B$3:B3202), 0), B3203)</f>
        <v>0</v>
      </c>
      <c r="M3203">
        <f t="shared" si="202"/>
        <v>0</v>
      </c>
    </row>
    <row r="3204" spans="1:13" x14ac:dyDescent="0.25">
      <c r="A3204" s="21">
        <v>3202</v>
      </c>
      <c r="B3204" s="37">
        <f>IFERROR(VLOOKUP(A3204,Inventory!$A$5:$B$5011, 2, FALSE),0)</f>
        <v>0</v>
      </c>
      <c r="C3204" s="66">
        <f t="shared" si="203"/>
        <v>0</v>
      </c>
      <c r="D3204" s="67"/>
      <c r="E3204" s="66" t="str">
        <f t="shared" si="204"/>
        <v/>
      </c>
      <c r="F3204" s="67"/>
      <c r="G3204" s="38" t="e">
        <f t="shared" si="205"/>
        <v>#VALUE!</v>
      </c>
      <c r="H3204" s="39"/>
      <c r="I3204" s="21"/>
      <c r="J3204" s="21"/>
      <c r="L3204">
        <f>IF(SUM($B$3:B3203) + B3204 &gt; $J$25, IF(SUM($B$3:B3203) &lt; $J$25, $J$25 - SUM($B$3:B3203), 0), B3204)</f>
        <v>0</v>
      </c>
      <c r="M3204">
        <f t="shared" si="202"/>
        <v>0</v>
      </c>
    </row>
    <row r="3205" spans="1:13" x14ac:dyDescent="0.25">
      <c r="A3205" s="21">
        <v>3203</v>
      </c>
      <c r="B3205" s="37">
        <f>IFERROR(VLOOKUP(A3205,Inventory!$A$5:$B$5011, 2, FALSE),0)</f>
        <v>0</v>
      </c>
      <c r="C3205" s="66">
        <f t="shared" si="203"/>
        <v>0</v>
      </c>
      <c r="D3205" s="67"/>
      <c r="E3205" s="66" t="str">
        <f t="shared" si="204"/>
        <v/>
      </c>
      <c r="F3205" s="67"/>
      <c r="G3205" s="38" t="e">
        <f t="shared" si="205"/>
        <v>#VALUE!</v>
      </c>
      <c r="H3205" s="39"/>
      <c r="I3205" s="21"/>
      <c r="J3205" s="21"/>
      <c r="L3205">
        <f>IF(SUM($B$3:B3204) + B3205 &gt; $J$25, IF(SUM($B$3:B3204) &lt; $J$25, $J$25 - SUM($B$3:B3204), 0), B3205)</f>
        <v>0</v>
      </c>
      <c r="M3205">
        <f t="shared" ref="M3205:M3268" si="206">IF(L3204&gt;=$J$25,L3205,(L3205+L3204))</f>
        <v>0</v>
      </c>
    </row>
    <row r="3206" spans="1:13" x14ac:dyDescent="0.25">
      <c r="A3206" s="21">
        <v>3204</v>
      </c>
      <c r="B3206" s="37">
        <f>IFERROR(VLOOKUP(A3206,Inventory!$A$5:$B$5011, 2, FALSE),0)</f>
        <v>0</v>
      </c>
      <c r="C3206" s="66">
        <f t="shared" si="203"/>
        <v>0</v>
      </c>
      <c r="D3206" s="67"/>
      <c r="E3206" s="66" t="str">
        <f t="shared" si="204"/>
        <v/>
      </c>
      <c r="F3206" s="67"/>
      <c r="G3206" s="38" t="e">
        <f t="shared" si="205"/>
        <v>#VALUE!</v>
      </c>
      <c r="H3206" s="39"/>
      <c r="I3206" s="21"/>
      <c r="J3206" s="21"/>
      <c r="L3206">
        <f>IF(SUM($B$3:B3205) + B3206 &gt; $J$25, IF(SUM($B$3:B3205) &lt; $J$25, $J$25 - SUM($B$3:B3205), 0), B3206)</f>
        <v>0</v>
      </c>
      <c r="M3206">
        <f t="shared" si="206"/>
        <v>0</v>
      </c>
    </row>
    <row r="3207" spans="1:13" x14ac:dyDescent="0.25">
      <c r="A3207" s="21">
        <v>3205</v>
      </c>
      <c r="B3207" s="37">
        <f>IFERROR(VLOOKUP(A3207,Inventory!$A$5:$B$5011, 2, FALSE),0)</f>
        <v>0</v>
      </c>
      <c r="C3207" s="66">
        <f t="shared" si="203"/>
        <v>0</v>
      </c>
      <c r="D3207" s="67"/>
      <c r="E3207" s="66" t="str">
        <f t="shared" si="204"/>
        <v/>
      </c>
      <c r="F3207" s="67"/>
      <c r="G3207" s="38" t="e">
        <f t="shared" si="205"/>
        <v>#VALUE!</v>
      </c>
      <c r="H3207" s="39"/>
      <c r="I3207" s="21"/>
      <c r="J3207" s="21"/>
      <c r="L3207">
        <f>IF(SUM($B$3:B3206) + B3207 &gt; $J$25, IF(SUM($B$3:B3206) &lt; $J$25, $J$25 - SUM($B$3:B3206), 0), B3207)</f>
        <v>0</v>
      </c>
      <c r="M3207">
        <f t="shared" si="206"/>
        <v>0</v>
      </c>
    </row>
    <row r="3208" spans="1:13" x14ac:dyDescent="0.25">
      <c r="A3208" s="21">
        <v>3206</v>
      </c>
      <c r="B3208" s="37">
        <f>IFERROR(VLOOKUP(A3208,Inventory!$A$5:$B$5011, 2, FALSE),0)</f>
        <v>0</v>
      </c>
      <c r="C3208" s="66">
        <f t="shared" si="203"/>
        <v>0</v>
      </c>
      <c r="D3208" s="67"/>
      <c r="E3208" s="66" t="str">
        <f t="shared" si="204"/>
        <v/>
      </c>
      <c r="F3208" s="67"/>
      <c r="G3208" s="38" t="e">
        <f t="shared" si="205"/>
        <v>#VALUE!</v>
      </c>
      <c r="H3208" s="39"/>
      <c r="I3208" s="21"/>
      <c r="J3208" s="21"/>
      <c r="L3208">
        <f>IF(SUM($B$3:B3207) + B3208 &gt; $J$25, IF(SUM($B$3:B3207) &lt; $J$25, $J$25 - SUM($B$3:B3207), 0), B3208)</f>
        <v>0</v>
      </c>
      <c r="M3208">
        <f t="shared" si="206"/>
        <v>0</v>
      </c>
    </row>
    <row r="3209" spans="1:13" x14ac:dyDescent="0.25">
      <c r="A3209" s="21">
        <v>3207</v>
      </c>
      <c r="B3209" s="37">
        <f>IFERROR(VLOOKUP(A3209,Inventory!$A$5:$B$5011, 2, FALSE),0)</f>
        <v>0</v>
      </c>
      <c r="C3209" s="66">
        <f t="shared" si="203"/>
        <v>0</v>
      </c>
      <c r="D3209" s="67"/>
      <c r="E3209" s="66" t="str">
        <f t="shared" si="204"/>
        <v/>
      </c>
      <c r="F3209" s="67"/>
      <c r="G3209" s="38" t="e">
        <f t="shared" si="205"/>
        <v>#VALUE!</v>
      </c>
      <c r="H3209" s="39"/>
      <c r="I3209" s="21"/>
      <c r="J3209" s="21"/>
      <c r="L3209">
        <f>IF(SUM($B$3:B3208) + B3209 &gt; $J$25, IF(SUM($B$3:B3208) &lt; $J$25, $J$25 - SUM($B$3:B3208), 0), B3209)</f>
        <v>0</v>
      </c>
      <c r="M3209">
        <f t="shared" si="206"/>
        <v>0</v>
      </c>
    </row>
    <row r="3210" spans="1:13" x14ac:dyDescent="0.25">
      <c r="A3210" s="21">
        <v>3208</v>
      </c>
      <c r="B3210" s="37">
        <f>IFERROR(VLOOKUP(A3210,Inventory!$A$5:$B$5011, 2, FALSE),0)</f>
        <v>0</v>
      </c>
      <c r="C3210" s="66">
        <f t="shared" si="203"/>
        <v>0</v>
      </c>
      <c r="D3210" s="67"/>
      <c r="E3210" s="66" t="str">
        <f t="shared" si="204"/>
        <v/>
      </c>
      <c r="F3210" s="67"/>
      <c r="G3210" s="38" t="e">
        <f t="shared" si="205"/>
        <v>#VALUE!</v>
      </c>
      <c r="H3210" s="39"/>
      <c r="I3210" s="21"/>
      <c r="J3210" s="21"/>
      <c r="L3210">
        <f>IF(SUM($B$3:B3209) + B3210 &gt; $J$25, IF(SUM($B$3:B3209) &lt; $J$25, $J$25 - SUM($B$3:B3209), 0), B3210)</f>
        <v>0</v>
      </c>
      <c r="M3210">
        <f t="shared" si="206"/>
        <v>0</v>
      </c>
    </row>
    <row r="3211" spans="1:13" x14ac:dyDescent="0.25">
      <c r="A3211" s="21">
        <v>3209</v>
      </c>
      <c r="B3211" s="37">
        <f>IFERROR(VLOOKUP(A3211,Inventory!$A$5:$B$5011, 2, FALSE),0)</f>
        <v>0</v>
      </c>
      <c r="C3211" s="66">
        <f t="shared" si="203"/>
        <v>0</v>
      </c>
      <c r="D3211" s="67"/>
      <c r="E3211" s="66" t="str">
        <f t="shared" si="204"/>
        <v/>
      </c>
      <c r="F3211" s="67"/>
      <c r="G3211" s="38" t="e">
        <f t="shared" si="205"/>
        <v>#VALUE!</v>
      </c>
      <c r="H3211" s="39"/>
      <c r="I3211" s="21"/>
      <c r="J3211" s="21"/>
      <c r="L3211">
        <f>IF(SUM($B$3:B3210) + B3211 &gt; $J$25, IF(SUM($B$3:B3210) &lt; $J$25, $J$25 - SUM($B$3:B3210), 0), B3211)</f>
        <v>0</v>
      </c>
      <c r="M3211">
        <f t="shared" si="206"/>
        <v>0</v>
      </c>
    </row>
    <row r="3212" spans="1:13" x14ac:dyDescent="0.25">
      <c r="A3212" s="21">
        <v>3210</v>
      </c>
      <c r="B3212" s="37">
        <f>IFERROR(VLOOKUP(A3212,Inventory!$A$5:$B$5011, 2, FALSE),0)</f>
        <v>0</v>
      </c>
      <c r="C3212" s="66">
        <f t="shared" si="203"/>
        <v>0</v>
      </c>
      <c r="D3212" s="67"/>
      <c r="E3212" s="66" t="str">
        <f t="shared" si="204"/>
        <v/>
      </c>
      <c r="F3212" s="67"/>
      <c r="G3212" s="38" t="e">
        <f t="shared" si="205"/>
        <v>#VALUE!</v>
      </c>
      <c r="H3212" s="39"/>
      <c r="I3212" s="21"/>
      <c r="J3212" s="21"/>
      <c r="L3212">
        <f>IF(SUM($B$3:B3211) + B3212 &gt; $J$25, IF(SUM($B$3:B3211) &lt; $J$25, $J$25 - SUM($B$3:B3211), 0), B3212)</f>
        <v>0</v>
      </c>
      <c r="M3212">
        <f t="shared" si="206"/>
        <v>0</v>
      </c>
    </row>
    <row r="3213" spans="1:13" x14ac:dyDescent="0.25">
      <c r="A3213" s="21">
        <v>3211</v>
      </c>
      <c r="B3213" s="37">
        <f>IFERROR(VLOOKUP(A3213,Inventory!$A$5:$B$5011, 2, FALSE),0)</f>
        <v>0</v>
      </c>
      <c r="C3213" s="66">
        <f t="shared" si="203"/>
        <v>0</v>
      </c>
      <c r="D3213" s="67"/>
      <c r="E3213" s="66" t="str">
        <f t="shared" si="204"/>
        <v/>
      </c>
      <c r="F3213" s="67"/>
      <c r="G3213" s="38" t="e">
        <f t="shared" si="205"/>
        <v>#VALUE!</v>
      </c>
      <c r="H3213" s="39"/>
      <c r="I3213" s="21"/>
      <c r="J3213" s="21"/>
      <c r="L3213">
        <f>IF(SUM($B$3:B3212) + B3213 &gt; $J$25, IF(SUM($B$3:B3212) &lt; $J$25, $J$25 - SUM($B$3:B3212), 0), B3213)</f>
        <v>0</v>
      </c>
      <c r="M3213">
        <f t="shared" si="206"/>
        <v>0</v>
      </c>
    </row>
    <row r="3214" spans="1:13" x14ac:dyDescent="0.25">
      <c r="A3214" s="21">
        <v>3212</v>
      </c>
      <c r="B3214" s="37">
        <f>IFERROR(VLOOKUP(A3214,Inventory!$A$5:$B$5011, 2, FALSE),0)</f>
        <v>0</v>
      </c>
      <c r="C3214" s="66">
        <f t="shared" si="203"/>
        <v>0</v>
      </c>
      <c r="D3214" s="67"/>
      <c r="E3214" s="66" t="str">
        <f t="shared" si="204"/>
        <v/>
      </c>
      <c r="F3214" s="67"/>
      <c r="G3214" s="38" t="e">
        <f t="shared" si="205"/>
        <v>#VALUE!</v>
      </c>
      <c r="H3214" s="39"/>
      <c r="I3214" s="21"/>
      <c r="J3214" s="21"/>
      <c r="L3214">
        <f>IF(SUM($B$3:B3213) + B3214 &gt; $J$25, IF(SUM($B$3:B3213) &lt; $J$25, $J$25 - SUM($B$3:B3213), 0), B3214)</f>
        <v>0</v>
      </c>
      <c r="M3214">
        <f t="shared" si="206"/>
        <v>0</v>
      </c>
    </row>
    <row r="3215" spans="1:13" x14ac:dyDescent="0.25">
      <c r="A3215" s="21">
        <v>3213</v>
      </c>
      <c r="B3215" s="37">
        <f>IFERROR(VLOOKUP(A3215,Inventory!$A$5:$B$5011, 2, FALSE),0)</f>
        <v>0</v>
      </c>
      <c r="C3215" s="66">
        <f t="shared" si="203"/>
        <v>0</v>
      </c>
      <c r="D3215" s="67"/>
      <c r="E3215" s="66" t="str">
        <f t="shared" si="204"/>
        <v/>
      </c>
      <c r="F3215" s="67"/>
      <c r="G3215" s="38" t="e">
        <f t="shared" si="205"/>
        <v>#VALUE!</v>
      </c>
      <c r="H3215" s="39"/>
      <c r="I3215" s="21"/>
      <c r="J3215" s="21"/>
      <c r="L3215">
        <f>IF(SUM($B$3:B3214) + B3215 &gt; $J$25, IF(SUM($B$3:B3214) &lt; $J$25, $J$25 - SUM($B$3:B3214), 0), B3215)</f>
        <v>0</v>
      </c>
      <c r="M3215">
        <f t="shared" si="206"/>
        <v>0</v>
      </c>
    </row>
    <row r="3216" spans="1:13" x14ac:dyDescent="0.25">
      <c r="A3216" s="21">
        <v>3214</v>
      </c>
      <c r="B3216" s="37">
        <f>IFERROR(VLOOKUP(A3216,Inventory!$A$5:$B$5011, 2, FALSE),0)</f>
        <v>0</v>
      </c>
      <c r="C3216" s="66">
        <f t="shared" si="203"/>
        <v>0</v>
      </c>
      <c r="D3216" s="67"/>
      <c r="E3216" s="66" t="str">
        <f t="shared" si="204"/>
        <v/>
      </c>
      <c r="F3216" s="67"/>
      <c r="G3216" s="38" t="e">
        <f t="shared" si="205"/>
        <v>#VALUE!</v>
      </c>
      <c r="H3216" s="39"/>
      <c r="I3216" s="21"/>
      <c r="J3216" s="21"/>
      <c r="L3216">
        <f>IF(SUM($B$3:B3215) + B3216 &gt; $J$25, IF(SUM($B$3:B3215) &lt; $J$25, $J$25 - SUM($B$3:B3215), 0), B3216)</f>
        <v>0</v>
      </c>
      <c r="M3216">
        <f t="shared" si="206"/>
        <v>0</v>
      </c>
    </row>
    <row r="3217" spans="1:13" x14ac:dyDescent="0.25">
      <c r="A3217" s="21">
        <v>3215</v>
      </c>
      <c r="B3217" s="37">
        <f>IFERROR(VLOOKUP(A3217,Inventory!$A$5:$B$5011, 2, FALSE),0)</f>
        <v>0</v>
      </c>
      <c r="C3217" s="66">
        <f t="shared" si="203"/>
        <v>0</v>
      </c>
      <c r="D3217" s="67"/>
      <c r="E3217" s="66" t="str">
        <f t="shared" si="204"/>
        <v/>
      </c>
      <c r="F3217" s="67"/>
      <c r="G3217" s="38" t="e">
        <f t="shared" si="205"/>
        <v>#VALUE!</v>
      </c>
      <c r="H3217" s="39"/>
      <c r="I3217" s="21"/>
      <c r="J3217" s="21"/>
      <c r="L3217">
        <f>IF(SUM($B$3:B3216) + B3217 &gt; $J$25, IF(SUM($B$3:B3216) &lt; $J$25, $J$25 - SUM($B$3:B3216), 0), B3217)</f>
        <v>0</v>
      </c>
      <c r="M3217">
        <f t="shared" si="206"/>
        <v>0</v>
      </c>
    </row>
    <row r="3218" spans="1:13" x14ac:dyDescent="0.25">
      <c r="A3218" s="21">
        <v>3216</v>
      </c>
      <c r="B3218" s="37">
        <f>IFERROR(VLOOKUP(A3218,Inventory!$A$5:$B$5011, 2, FALSE),0)</f>
        <v>0</v>
      </c>
      <c r="C3218" s="66">
        <f t="shared" si="203"/>
        <v>0</v>
      </c>
      <c r="D3218" s="67"/>
      <c r="E3218" s="66" t="str">
        <f t="shared" si="204"/>
        <v/>
      </c>
      <c r="F3218" s="67"/>
      <c r="G3218" s="38" t="e">
        <f t="shared" si="205"/>
        <v>#VALUE!</v>
      </c>
      <c r="H3218" s="39"/>
      <c r="I3218" s="21"/>
      <c r="J3218" s="21"/>
      <c r="L3218">
        <f>IF(SUM($B$3:B3217) + B3218 &gt; $J$25, IF(SUM($B$3:B3217) &lt; $J$25, $J$25 - SUM($B$3:B3217), 0), B3218)</f>
        <v>0</v>
      </c>
      <c r="M3218">
        <f t="shared" si="206"/>
        <v>0</v>
      </c>
    </row>
    <row r="3219" spans="1:13" x14ac:dyDescent="0.25">
      <c r="A3219" s="21">
        <v>3217</v>
      </c>
      <c r="B3219" s="37">
        <f>IFERROR(VLOOKUP(A3219,Inventory!$A$5:$B$5011, 2, FALSE),0)</f>
        <v>0</v>
      </c>
      <c r="C3219" s="66">
        <f t="shared" si="203"/>
        <v>0</v>
      </c>
      <c r="D3219" s="67"/>
      <c r="E3219" s="66" t="str">
        <f t="shared" si="204"/>
        <v/>
      </c>
      <c r="F3219" s="67"/>
      <c r="G3219" s="38" t="e">
        <f t="shared" si="205"/>
        <v>#VALUE!</v>
      </c>
      <c r="H3219" s="39"/>
      <c r="I3219" s="21"/>
      <c r="J3219" s="21"/>
      <c r="L3219">
        <f>IF(SUM($B$3:B3218) + B3219 &gt; $J$25, IF(SUM($B$3:B3218) &lt; $J$25, $J$25 - SUM($B$3:B3218), 0), B3219)</f>
        <v>0</v>
      </c>
      <c r="M3219">
        <f t="shared" si="206"/>
        <v>0</v>
      </c>
    </row>
    <row r="3220" spans="1:13" x14ac:dyDescent="0.25">
      <c r="A3220" s="21">
        <v>3218</v>
      </c>
      <c r="B3220" s="37">
        <f>IFERROR(VLOOKUP(A3220,Inventory!$A$5:$B$5011, 2, FALSE),0)</f>
        <v>0</v>
      </c>
      <c r="C3220" s="66">
        <f t="shared" si="203"/>
        <v>0</v>
      </c>
      <c r="D3220" s="67"/>
      <c r="E3220" s="66" t="str">
        <f t="shared" si="204"/>
        <v/>
      </c>
      <c r="F3220" s="67"/>
      <c r="G3220" s="38" t="e">
        <f t="shared" si="205"/>
        <v>#VALUE!</v>
      </c>
      <c r="H3220" s="39"/>
      <c r="I3220" s="21"/>
      <c r="J3220" s="21"/>
      <c r="L3220">
        <f>IF(SUM($B$3:B3219) + B3220 &gt; $J$25, IF(SUM($B$3:B3219) &lt; $J$25, $J$25 - SUM($B$3:B3219), 0), B3220)</f>
        <v>0</v>
      </c>
      <c r="M3220">
        <f t="shared" si="206"/>
        <v>0</v>
      </c>
    </row>
    <row r="3221" spans="1:13" x14ac:dyDescent="0.25">
      <c r="A3221" s="21">
        <v>3219</v>
      </c>
      <c r="B3221" s="37">
        <f>IFERROR(VLOOKUP(A3221,Inventory!$A$5:$B$5011, 2, FALSE),0)</f>
        <v>0</v>
      </c>
      <c r="C3221" s="66">
        <f t="shared" si="203"/>
        <v>0</v>
      </c>
      <c r="D3221" s="67"/>
      <c r="E3221" s="66" t="str">
        <f t="shared" si="204"/>
        <v/>
      </c>
      <c r="F3221" s="67"/>
      <c r="G3221" s="38" t="e">
        <f t="shared" si="205"/>
        <v>#VALUE!</v>
      </c>
      <c r="H3221" s="39"/>
      <c r="I3221" s="21"/>
      <c r="J3221" s="21"/>
      <c r="L3221">
        <f>IF(SUM($B$3:B3220) + B3221 &gt; $J$25, IF(SUM($B$3:B3220) &lt; $J$25, $J$25 - SUM($B$3:B3220), 0), B3221)</f>
        <v>0</v>
      </c>
      <c r="M3221">
        <f t="shared" si="206"/>
        <v>0</v>
      </c>
    </row>
    <row r="3222" spans="1:13" x14ac:dyDescent="0.25">
      <c r="A3222" s="21">
        <v>3220</v>
      </c>
      <c r="B3222" s="37">
        <f>IFERROR(VLOOKUP(A3222,Inventory!$A$5:$B$5011, 2, FALSE),0)</f>
        <v>0</v>
      </c>
      <c r="C3222" s="66">
        <f t="shared" si="203"/>
        <v>0</v>
      </c>
      <c r="D3222" s="67"/>
      <c r="E3222" s="66" t="str">
        <f t="shared" si="204"/>
        <v/>
      </c>
      <c r="F3222" s="67"/>
      <c r="G3222" s="38" t="e">
        <f t="shared" si="205"/>
        <v>#VALUE!</v>
      </c>
      <c r="H3222" s="39"/>
      <c r="I3222" s="21"/>
      <c r="J3222" s="21"/>
      <c r="L3222">
        <f>IF(SUM($B$3:B3221) + B3222 &gt; $J$25, IF(SUM($B$3:B3221) &lt; $J$25, $J$25 - SUM($B$3:B3221), 0), B3222)</f>
        <v>0</v>
      </c>
      <c r="M3222">
        <f t="shared" si="206"/>
        <v>0</v>
      </c>
    </row>
    <row r="3223" spans="1:13" x14ac:dyDescent="0.25">
      <c r="A3223" s="21">
        <v>3221</v>
      </c>
      <c r="B3223" s="37">
        <f>IFERROR(VLOOKUP(A3223,Inventory!$A$5:$B$5011, 2, FALSE),0)</f>
        <v>0</v>
      </c>
      <c r="C3223" s="66">
        <f t="shared" si="203"/>
        <v>0</v>
      </c>
      <c r="D3223" s="67"/>
      <c r="E3223" s="66" t="str">
        <f t="shared" si="204"/>
        <v/>
      </c>
      <c r="F3223" s="67"/>
      <c r="G3223" s="38" t="e">
        <f t="shared" si="205"/>
        <v>#VALUE!</v>
      </c>
      <c r="H3223" s="39"/>
      <c r="I3223" s="21"/>
      <c r="J3223" s="21"/>
      <c r="L3223">
        <f>IF(SUM($B$3:B3222) + B3223 &gt; $J$25, IF(SUM($B$3:B3222) &lt; $J$25, $J$25 - SUM($B$3:B3222), 0), B3223)</f>
        <v>0</v>
      </c>
      <c r="M3223">
        <f t="shared" si="206"/>
        <v>0</v>
      </c>
    </row>
    <row r="3224" spans="1:13" x14ac:dyDescent="0.25">
      <c r="A3224" s="21">
        <v>3222</v>
      </c>
      <c r="B3224" s="37">
        <f>IFERROR(VLOOKUP(A3224,Inventory!$A$5:$B$5011, 2, FALSE),0)</f>
        <v>0</v>
      </c>
      <c r="C3224" s="66">
        <f t="shared" si="203"/>
        <v>0</v>
      </c>
      <c r="D3224" s="67"/>
      <c r="E3224" s="66" t="str">
        <f t="shared" si="204"/>
        <v/>
      </c>
      <c r="F3224" s="67"/>
      <c r="G3224" s="38" t="e">
        <f t="shared" si="205"/>
        <v>#VALUE!</v>
      </c>
      <c r="H3224" s="39"/>
      <c r="I3224" s="21"/>
      <c r="J3224" s="21"/>
      <c r="L3224">
        <f>IF(SUM($B$3:B3223) + B3224 &gt; $J$25, IF(SUM($B$3:B3223) &lt; $J$25, $J$25 - SUM($B$3:B3223), 0), B3224)</f>
        <v>0</v>
      </c>
      <c r="M3224">
        <f t="shared" si="206"/>
        <v>0</v>
      </c>
    </row>
    <row r="3225" spans="1:13" x14ac:dyDescent="0.25">
      <c r="A3225" s="21">
        <v>3223</v>
      </c>
      <c r="B3225" s="37">
        <f>IFERROR(VLOOKUP(A3225,Inventory!$A$5:$B$5011, 2, FALSE),0)</f>
        <v>0</v>
      </c>
      <c r="C3225" s="66">
        <f t="shared" ref="C3225:C3288" si="207">IF(L3225&gt;0,B3225,0)</f>
        <v>0</v>
      </c>
      <c r="D3225" s="67"/>
      <c r="E3225" s="66" t="str">
        <f t="shared" ref="E3225:E3288" si="208">IF(AND(C3225&gt;=6,C3225&lt;10),1, IF(AND(C3225&gt;=10,C3225&lt;20),2,IF(C3225&gt;=20,4,"")))</f>
        <v/>
      </c>
      <c r="F3225" s="67"/>
      <c r="G3225" s="38" t="e">
        <f t="shared" ref="G3225:G3288" si="209">IF(ISBLANK(C3225),"",E3225*600)</f>
        <v>#VALUE!</v>
      </c>
      <c r="H3225" s="39"/>
      <c r="I3225" s="21"/>
      <c r="J3225" s="21"/>
      <c r="L3225">
        <f>IF(SUM($B$3:B3224) + B3225 &gt; $J$25, IF(SUM($B$3:B3224) &lt; $J$25, $J$25 - SUM($B$3:B3224), 0), B3225)</f>
        <v>0</v>
      </c>
      <c r="M3225">
        <f t="shared" si="206"/>
        <v>0</v>
      </c>
    </row>
    <row r="3226" spans="1:13" x14ac:dyDescent="0.25">
      <c r="A3226" s="21">
        <v>3224</v>
      </c>
      <c r="B3226" s="37">
        <f>IFERROR(VLOOKUP(A3226,Inventory!$A$5:$B$5011, 2, FALSE),0)</f>
        <v>0</v>
      </c>
      <c r="C3226" s="66">
        <f t="shared" si="207"/>
        <v>0</v>
      </c>
      <c r="D3226" s="67"/>
      <c r="E3226" s="66" t="str">
        <f t="shared" si="208"/>
        <v/>
      </c>
      <c r="F3226" s="67"/>
      <c r="G3226" s="38" t="e">
        <f t="shared" si="209"/>
        <v>#VALUE!</v>
      </c>
      <c r="H3226" s="39"/>
      <c r="I3226" s="21"/>
      <c r="J3226" s="21"/>
      <c r="L3226">
        <f>IF(SUM($B$3:B3225) + B3226 &gt; $J$25, IF(SUM($B$3:B3225) &lt; $J$25, $J$25 - SUM($B$3:B3225), 0), B3226)</f>
        <v>0</v>
      </c>
      <c r="M3226">
        <f t="shared" si="206"/>
        <v>0</v>
      </c>
    </row>
    <row r="3227" spans="1:13" x14ac:dyDescent="0.25">
      <c r="A3227" s="21">
        <v>3225</v>
      </c>
      <c r="B3227" s="37">
        <f>IFERROR(VLOOKUP(A3227,Inventory!$A$5:$B$5011, 2, FALSE),0)</f>
        <v>0</v>
      </c>
      <c r="C3227" s="66">
        <f t="shared" si="207"/>
        <v>0</v>
      </c>
      <c r="D3227" s="67"/>
      <c r="E3227" s="66" t="str">
        <f t="shared" si="208"/>
        <v/>
      </c>
      <c r="F3227" s="67"/>
      <c r="G3227" s="38" t="e">
        <f t="shared" si="209"/>
        <v>#VALUE!</v>
      </c>
      <c r="H3227" s="39"/>
      <c r="I3227" s="21"/>
      <c r="J3227" s="21"/>
      <c r="L3227">
        <f>IF(SUM($B$3:B3226) + B3227 &gt; $J$25, IF(SUM($B$3:B3226) &lt; $J$25, $J$25 - SUM($B$3:B3226), 0), B3227)</f>
        <v>0</v>
      </c>
      <c r="M3227">
        <f t="shared" si="206"/>
        <v>0</v>
      </c>
    </row>
    <row r="3228" spans="1:13" x14ac:dyDescent="0.25">
      <c r="A3228" s="21">
        <v>3226</v>
      </c>
      <c r="B3228" s="37">
        <f>IFERROR(VLOOKUP(A3228,Inventory!$A$5:$B$5011, 2, FALSE),0)</f>
        <v>0</v>
      </c>
      <c r="C3228" s="66">
        <f t="shared" si="207"/>
        <v>0</v>
      </c>
      <c r="D3228" s="67"/>
      <c r="E3228" s="66" t="str">
        <f t="shared" si="208"/>
        <v/>
      </c>
      <c r="F3228" s="67"/>
      <c r="G3228" s="38" t="e">
        <f t="shared" si="209"/>
        <v>#VALUE!</v>
      </c>
      <c r="H3228" s="39"/>
      <c r="I3228" s="21"/>
      <c r="J3228" s="21"/>
      <c r="L3228">
        <f>IF(SUM($B$3:B3227) + B3228 &gt; $J$25, IF(SUM($B$3:B3227) &lt; $J$25, $J$25 - SUM($B$3:B3227), 0), B3228)</f>
        <v>0</v>
      </c>
      <c r="M3228">
        <f t="shared" si="206"/>
        <v>0</v>
      </c>
    </row>
    <row r="3229" spans="1:13" x14ac:dyDescent="0.25">
      <c r="A3229" s="21">
        <v>3227</v>
      </c>
      <c r="B3229" s="37">
        <f>IFERROR(VLOOKUP(A3229,Inventory!$A$5:$B$5011, 2, FALSE),0)</f>
        <v>0</v>
      </c>
      <c r="C3229" s="66">
        <f t="shared" si="207"/>
        <v>0</v>
      </c>
      <c r="D3229" s="67"/>
      <c r="E3229" s="66" t="str">
        <f t="shared" si="208"/>
        <v/>
      </c>
      <c r="F3229" s="67"/>
      <c r="G3229" s="38" t="e">
        <f t="shared" si="209"/>
        <v>#VALUE!</v>
      </c>
      <c r="H3229" s="39"/>
      <c r="I3229" s="21"/>
      <c r="J3229" s="21"/>
      <c r="L3229">
        <f>IF(SUM($B$3:B3228) + B3229 &gt; $J$25, IF(SUM($B$3:B3228) &lt; $J$25, $J$25 - SUM($B$3:B3228), 0), B3229)</f>
        <v>0</v>
      </c>
      <c r="M3229">
        <f t="shared" si="206"/>
        <v>0</v>
      </c>
    </row>
    <row r="3230" spans="1:13" x14ac:dyDescent="0.25">
      <c r="A3230" s="21">
        <v>3228</v>
      </c>
      <c r="B3230" s="37">
        <f>IFERROR(VLOOKUP(A3230,Inventory!$A$5:$B$5011, 2, FALSE),0)</f>
        <v>0</v>
      </c>
      <c r="C3230" s="66">
        <f t="shared" si="207"/>
        <v>0</v>
      </c>
      <c r="D3230" s="67"/>
      <c r="E3230" s="66" t="str">
        <f t="shared" si="208"/>
        <v/>
      </c>
      <c r="F3230" s="67"/>
      <c r="G3230" s="38" t="e">
        <f t="shared" si="209"/>
        <v>#VALUE!</v>
      </c>
      <c r="H3230" s="39"/>
      <c r="I3230" s="21"/>
      <c r="J3230" s="21"/>
      <c r="L3230">
        <f>IF(SUM($B$3:B3229) + B3230 &gt; $J$25, IF(SUM($B$3:B3229) &lt; $J$25, $J$25 - SUM($B$3:B3229), 0), B3230)</f>
        <v>0</v>
      </c>
      <c r="M3230">
        <f t="shared" si="206"/>
        <v>0</v>
      </c>
    </row>
    <row r="3231" spans="1:13" x14ac:dyDescent="0.25">
      <c r="A3231" s="21">
        <v>3229</v>
      </c>
      <c r="B3231" s="37">
        <f>IFERROR(VLOOKUP(A3231,Inventory!$A$5:$B$5011, 2, FALSE),0)</f>
        <v>0</v>
      </c>
      <c r="C3231" s="66">
        <f t="shared" si="207"/>
        <v>0</v>
      </c>
      <c r="D3231" s="67"/>
      <c r="E3231" s="66" t="str">
        <f t="shared" si="208"/>
        <v/>
      </c>
      <c r="F3231" s="67"/>
      <c r="G3231" s="38" t="e">
        <f t="shared" si="209"/>
        <v>#VALUE!</v>
      </c>
      <c r="H3231" s="39"/>
      <c r="I3231" s="21"/>
      <c r="J3231" s="21"/>
      <c r="L3231">
        <f>IF(SUM($B$3:B3230) + B3231 &gt; $J$25, IF(SUM($B$3:B3230) &lt; $J$25, $J$25 - SUM($B$3:B3230), 0), B3231)</f>
        <v>0</v>
      </c>
      <c r="M3231">
        <f t="shared" si="206"/>
        <v>0</v>
      </c>
    </row>
    <row r="3232" spans="1:13" x14ac:dyDescent="0.25">
      <c r="A3232" s="21">
        <v>3230</v>
      </c>
      <c r="B3232" s="37">
        <f>IFERROR(VLOOKUP(A3232,Inventory!$A$5:$B$5011, 2, FALSE),0)</f>
        <v>0</v>
      </c>
      <c r="C3232" s="66">
        <f t="shared" si="207"/>
        <v>0</v>
      </c>
      <c r="D3232" s="67"/>
      <c r="E3232" s="66" t="str">
        <f t="shared" si="208"/>
        <v/>
      </c>
      <c r="F3232" s="67"/>
      <c r="G3232" s="38" t="e">
        <f t="shared" si="209"/>
        <v>#VALUE!</v>
      </c>
      <c r="H3232" s="39"/>
      <c r="I3232" s="21"/>
      <c r="J3232" s="21"/>
      <c r="L3232">
        <f>IF(SUM($B$3:B3231) + B3232 &gt; $J$25, IF(SUM($B$3:B3231) &lt; $J$25, $J$25 - SUM($B$3:B3231), 0), B3232)</f>
        <v>0</v>
      </c>
      <c r="M3232">
        <f t="shared" si="206"/>
        <v>0</v>
      </c>
    </row>
    <row r="3233" spans="1:13" x14ac:dyDescent="0.25">
      <c r="A3233" s="21">
        <v>3231</v>
      </c>
      <c r="B3233" s="37">
        <f>IFERROR(VLOOKUP(A3233,Inventory!$A$5:$B$5011, 2, FALSE),0)</f>
        <v>0</v>
      </c>
      <c r="C3233" s="66">
        <f t="shared" si="207"/>
        <v>0</v>
      </c>
      <c r="D3233" s="67"/>
      <c r="E3233" s="66" t="str">
        <f t="shared" si="208"/>
        <v/>
      </c>
      <c r="F3233" s="67"/>
      <c r="G3233" s="38" t="e">
        <f t="shared" si="209"/>
        <v>#VALUE!</v>
      </c>
      <c r="H3233" s="39"/>
      <c r="I3233" s="21"/>
      <c r="J3233" s="21"/>
      <c r="L3233">
        <f>IF(SUM($B$3:B3232) + B3233 &gt; $J$25, IF(SUM($B$3:B3232) &lt; $J$25, $J$25 - SUM($B$3:B3232), 0), B3233)</f>
        <v>0</v>
      </c>
      <c r="M3233">
        <f t="shared" si="206"/>
        <v>0</v>
      </c>
    </row>
    <row r="3234" spans="1:13" x14ac:dyDescent="0.25">
      <c r="A3234" s="21">
        <v>3232</v>
      </c>
      <c r="B3234" s="37">
        <f>IFERROR(VLOOKUP(A3234,Inventory!$A$5:$B$5011, 2, FALSE),0)</f>
        <v>0</v>
      </c>
      <c r="C3234" s="66">
        <f t="shared" si="207"/>
        <v>0</v>
      </c>
      <c r="D3234" s="67"/>
      <c r="E3234" s="66" t="str">
        <f t="shared" si="208"/>
        <v/>
      </c>
      <c r="F3234" s="67"/>
      <c r="G3234" s="38" t="e">
        <f t="shared" si="209"/>
        <v>#VALUE!</v>
      </c>
      <c r="H3234" s="39"/>
      <c r="I3234" s="21"/>
      <c r="J3234" s="21"/>
      <c r="L3234">
        <f>IF(SUM($B$3:B3233) + B3234 &gt; $J$25, IF(SUM($B$3:B3233) &lt; $J$25, $J$25 - SUM($B$3:B3233), 0), B3234)</f>
        <v>0</v>
      </c>
      <c r="M3234">
        <f t="shared" si="206"/>
        <v>0</v>
      </c>
    </row>
    <row r="3235" spans="1:13" x14ac:dyDescent="0.25">
      <c r="A3235" s="21">
        <v>3233</v>
      </c>
      <c r="B3235" s="37">
        <f>IFERROR(VLOOKUP(A3235,Inventory!$A$5:$B$5011, 2, FALSE),0)</f>
        <v>0</v>
      </c>
      <c r="C3235" s="66">
        <f t="shared" si="207"/>
        <v>0</v>
      </c>
      <c r="D3235" s="67"/>
      <c r="E3235" s="66" t="str">
        <f t="shared" si="208"/>
        <v/>
      </c>
      <c r="F3235" s="67"/>
      <c r="G3235" s="38" t="e">
        <f t="shared" si="209"/>
        <v>#VALUE!</v>
      </c>
      <c r="H3235" s="39"/>
      <c r="I3235" s="21"/>
      <c r="J3235" s="21"/>
      <c r="L3235">
        <f>IF(SUM($B$3:B3234) + B3235 &gt; $J$25, IF(SUM($B$3:B3234) &lt; $J$25, $J$25 - SUM($B$3:B3234), 0), B3235)</f>
        <v>0</v>
      </c>
      <c r="M3235">
        <f t="shared" si="206"/>
        <v>0</v>
      </c>
    </row>
    <row r="3236" spans="1:13" x14ac:dyDescent="0.25">
      <c r="A3236" s="21">
        <v>3234</v>
      </c>
      <c r="B3236" s="37">
        <f>IFERROR(VLOOKUP(A3236,Inventory!$A$5:$B$5011, 2, FALSE),0)</f>
        <v>0</v>
      </c>
      <c r="C3236" s="66">
        <f t="shared" si="207"/>
        <v>0</v>
      </c>
      <c r="D3236" s="67"/>
      <c r="E3236" s="66" t="str">
        <f t="shared" si="208"/>
        <v/>
      </c>
      <c r="F3236" s="67"/>
      <c r="G3236" s="38" t="e">
        <f t="shared" si="209"/>
        <v>#VALUE!</v>
      </c>
      <c r="H3236" s="39"/>
      <c r="I3236" s="21"/>
      <c r="J3236" s="21"/>
      <c r="L3236">
        <f>IF(SUM($B$3:B3235) + B3236 &gt; $J$25, IF(SUM($B$3:B3235) &lt; $J$25, $J$25 - SUM($B$3:B3235), 0), B3236)</f>
        <v>0</v>
      </c>
      <c r="M3236">
        <f t="shared" si="206"/>
        <v>0</v>
      </c>
    </row>
    <row r="3237" spans="1:13" x14ac:dyDescent="0.25">
      <c r="A3237" s="21">
        <v>3235</v>
      </c>
      <c r="B3237" s="37">
        <f>IFERROR(VLOOKUP(A3237,Inventory!$A$5:$B$5011, 2, FALSE),0)</f>
        <v>0</v>
      </c>
      <c r="C3237" s="66">
        <f t="shared" si="207"/>
        <v>0</v>
      </c>
      <c r="D3237" s="67"/>
      <c r="E3237" s="66" t="str">
        <f t="shared" si="208"/>
        <v/>
      </c>
      <c r="F3237" s="67"/>
      <c r="G3237" s="38" t="e">
        <f t="shared" si="209"/>
        <v>#VALUE!</v>
      </c>
      <c r="H3237" s="39"/>
      <c r="I3237" s="21"/>
      <c r="J3237" s="21"/>
      <c r="L3237">
        <f>IF(SUM($B$3:B3236) + B3237 &gt; $J$25, IF(SUM($B$3:B3236) &lt; $J$25, $J$25 - SUM($B$3:B3236), 0), B3237)</f>
        <v>0</v>
      </c>
      <c r="M3237">
        <f t="shared" si="206"/>
        <v>0</v>
      </c>
    </row>
    <row r="3238" spans="1:13" x14ac:dyDescent="0.25">
      <c r="A3238" s="21">
        <v>3236</v>
      </c>
      <c r="B3238" s="37">
        <f>IFERROR(VLOOKUP(A3238,Inventory!$A$5:$B$5011, 2, FALSE),0)</f>
        <v>0</v>
      </c>
      <c r="C3238" s="66">
        <f t="shared" si="207"/>
        <v>0</v>
      </c>
      <c r="D3238" s="67"/>
      <c r="E3238" s="66" t="str">
        <f t="shared" si="208"/>
        <v/>
      </c>
      <c r="F3238" s="67"/>
      <c r="G3238" s="38" t="e">
        <f t="shared" si="209"/>
        <v>#VALUE!</v>
      </c>
      <c r="H3238" s="39"/>
      <c r="I3238" s="21"/>
      <c r="J3238" s="21"/>
      <c r="L3238">
        <f>IF(SUM($B$3:B3237) + B3238 &gt; $J$25, IF(SUM($B$3:B3237) &lt; $J$25, $J$25 - SUM($B$3:B3237), 0), B3238)</f>
        <v>0</v>
      </c>
      <c r="M3238">
        <f t="shared" si="206"/>
        <v>0</v>
      </c>
    </row>
    <row r="3239" spans="1:13" x14ac:dyDescent="0.25">
      <c r="A3239" s="21">
        <v>3237</v>
      </c>
      <c r="B3239" s="37">
        <f>IFERROR(VLOOKUP(A3239,Inventory!$A$5:$B$5011, 2, FALSE),0)</f>
        <v>0</v>
      </c>
      <c r="C3239" s="66">
        <f t="shared" si="207"/>
        <v>0</v>
      </c>
      <c r="D3239" s="67"/>
      <c r="E3239" s="66" t="str">
        <f t="shared" si="208"/>
        <v/>
      </c>
      <c r="F3239" s="67"/>
      <c r="G3239" s="38" t="e">
        <f t="shared" si="209"/>
        <v>#VALUE!</v>
      </c>
      <c r="H3239" s="39"/>
      <c r="I3239" s="21"/>
      <c r="J3239" s="21"/>
      <c r="L3239">
        <f>IF(SUM($B$3:B3238) + B3239 &gt; $J$25, IF(SUM($B$3:B3238) &lt; $J$25, $J$25 - SUM($B$3:B3238), 0), B3239)</f>
        <v>0</v>
      </c>
      <c r="M3239">
        <f t="shared" si="206"/>
        <v>0</v>
      </c>
    </row>
    <row r="3240" spans="1:13" x14ac:dyDescent="0.25">
      <c r="A3240" s="21">
        <v>3238</v>
      </c>
      <c r="B3240" s="37">
        <f>IFERROR(VLOOKUP(A3240,Inventory!$A$5:$B$5011, 2, FALSE),0)</f>
        <v>0</v>
      </c>
      <c r="C3240" s="66">
        <f t="shared" si="207"/>
        <v>0</v>
      </c>
      <c r="D3240" s="67"/>
      <c r="E3240" s="66" t="str">
        <f t="shared" si="208"/>
        <v/>
      </c>
      <c r="F3240" s="67"/>
      <c r="G3240" s="38" t="e">
        <f t="shared" si="209"/>
        <v>#VALUE!</v>
      </c>
      <c r="H3240" s="39"/>
      <c r="I3240" s="21"/>
      <c r="J3240" s="21"/>
      <c r="L3240">
        <f>IF(SUM($B$3:B3239) + B3240 &gt; $J$25, IF(SUM($B$3:B3239) &lt; $J$25, $J$25 - SUM($B$3:B3239), 0), B3240)</f>
        <v>0</v>
      </c>
      <c r="M3240">
        <f t="shared" si="206"/>
        <v>0</v>
      </c>
    </row>
    <row r="3241" spans="1:13" x14ac:dyDescent="0.25">
      <c r="A3241" s="21">
        <v>3239</v>
      </c>
      <c r="B3241" s="37">
        <f>IFERROR(VLOOKUP(A3241,Inventory!$A$5:$B$5011, 2, FALSE),0)</f>
        <v>0</v>
      </c>
      <c r="C3241" s="66">
        <f t="shared" si="207"/>
        <v>0</v>
      </c>
      <c r="D3241" s="67"/>
      <c r="E3241" s="66" t="str">
        <f t="shared" si="208"/>
        <v/>
      </c>
      <c r="F3241" s="67"/>
      <c r="G3241" s="38" t="e">
        <f t="shared" si="209"/>
        <v>#VALUE!</v>
      </c>
      <c r="H3241" s="39"/>
      <c r="I3241" s="21"/>
      <c r="J3241" s="21"/>
      <c r="L3241">
        <f>IF(SUM($B$3:B3240) + B3241 &gt; $J$25, IF(SUM($B$3:B3240) &lt; $J$25, $J$25 - SUM($B$3:B3240), 0), B3241)</f>
        <v>0</v>
      </c>
      <c r="M3241">
        <f t="shared" si="206"/>
        <v>0</v>
      </c>
    </row>
    <row r="3242" spans="1:13" x14ac:dyDescent="0.25">
      <c r="A3242" s="21">
        <v>3240</v>
      </c>
      <c r="B3242" s="37">
        <f>IFERROR(VLOOKUP(A3242,Inventory!$A$5:$B$5011, 2, FALSE),0)</f>
        <v>0</v>
      </c>
      <c r="C3242" s="66">
        <f t="shared" si="207"/>
        <v>0</v>
      </c>
      <c r="D3242" s="67"/>
      <c r="E3242" s="66" t="str">
        <f t="shared" si="208"/>
        <v/>
      </c>
      <c r="F3242" s="67"/>
      <c r="G3242" s="38" t="e">
        <f t="shared" si="209"/>
        <v>#VALUE!</v>
      </c>
      <c r="H3242" s="39"/>
      <c r="I3242" s="21"/>
      <c r="J3242" s="21"/>
      <c r="L3242">
        <f>IF(SUM($B$3:B3241) + B3242 &gt; $J$25, IF(SUM($B$3:B3241) &lt; $J$25, $J$25 - SUM($B$3:B3241), 0), B3242)</f>
        <v>0</v>
      </c>
      <c r="M3242">
        <f t="shared" si="206"/>
        <v>0</v>
      </c>
    </row>
    <row r="3243" spans="1:13" x14ac:dyDescent="0.25">
      <c r="A3243" s="21">
        <v>3241</v>
      </c>
      <c r="B3243" s="37">
        <f>IFERROR(VLOOKUP(A3243,Inventory!$A$5:$B$5011, 2, FALSE),0)</f>
        <v>0</v>
      </c>
      <c r="C3243" s="66">
        <f t="shared" si="207"/>
        <v>0</v>
      </c>
      <c r="D3243" s="67"/>
      <c r="E3243" s="66" t="str">
        <f t="shared" si="208"/>
        <v/>
      </c>
      <c r="F3243" s="67"/>
      <c r="G3243" s="38" t="e">
        <f t="shared" si="209"/>
        <v>#VALUE!</v>
      </c>
      <c r="H3243" s="39"/>
      <c r="I3243" s="21"/>
      <c r="J3243" s="21"/>
      <c r="L3243">
        <f>IF(SUM($B$3:B3242) + B3243 &gt; $J$25, IF(SUM($B$3:B3242) &lt; $J$25, $J$25 - SUM($B$3:B3242), 0), B3243)</f>
        <v>0</v>
      </c>
      <c r="M3243">
        <f t="shared" si="206"/>
        <v>0</v>
      </c>
    </row>
    <row r="3244" spans="1:13" x14ac:dyDescent="0.25">
      <c r="A3244" s="21">
        <v>3242</v>
      </c>
      <c r="B3244" s="37">
        <f>IFERROR(VLOOKUP(A3244,Inventory!$A$5:$B$5011, 2, FALSE),0)</f>
        <v>0</v>
      </c>
      <c r="C3244" s="66">
        <f t="shared" si="207"/>
        <v>0</v>
      </c>
      <c r="D3244" s="67"/>
      <c r="E3244" s="66" t="str">
        <f t="shared" si="208"/>
        <v/>
      </c>
      <c r="F3244" s="67"/>
      <c r="G3244" s="38" t="e">
        <f t="shared" si="209"/>
        <v>#VALUE!</v>
      </c>
      <c r="H3244" s="39"/>
      <c r="I3244" s="21"/>
      <c r="J3244" s="21"/>
      <c r="L3244">
        <f>IF(SUM($B$3:B3243) + B3244 &gt; $J$25, IF(SUM($B$3:B3243) &lt; $J$25, $J$25 - SUM($B$3:B3243), 0), B3244)</f>
        <v>0</v>
      </c>
      <c r="M3244">
        <f t="shared" si="206"/>
        <v>0</v>
      </c>
    </row>
    <row r="3245" spans="1:13" x14ac:dyDescent="0.25">
      <c r="A3245" s="21">
        <v>3243</v>
      </c>
      <c r="B3245" s="37">
        <f>IFERROR(VLOOKUP(A3245,Inventory!$A$5:$B$5011, 2, FALSE),0)</f>
        <v>0</v>
      </c>
      <c r="C3245" s="66">
        <f t="shared" si="207"/>
        <v>0</v>
      </c>
      <c r="D3245" s="67"/>
      <c r="E3245" s="66" t="str">
        <f t="shared" si="208"/>
        <v/>
      </c>
      <c r="F3245" s="67"/>
      <c r="G3245" s="38" t="e">
        <f t="shared" si="209"/>
        <v>#VALUE!</v>
      </c>
      <c r="H3245" s="39"/>
      <c r="I3245" s="21"/>
      <c r="J3245" s="21"/>
      <c r="L3245">
        <f>IF(SUM($B$3:B3244) + B3245 &gt; $J$25, IF(SUM($B$3:B3244) &lt; $J$25, $J$25 - SUM($B$3:B3244), 0), B3245)</f>
        <v>0</v>
      </c>
      <c r="M3245">
        <f t="shared" si="206"/>
        <v>0</v>
      </c>
    </row>
    <row r="3246" spans="1:13" x14ac:dyDescent="0.25">
      <c r="A3246" s="21">
        <v>3244</v>
      </c>
      <c r="B3246" s="37">
        <f>IFERROR(VLOOKUP(A3246,Inventory!$A$5:$B$5011, 2, FALSE),0)</f>
        <v>0</v>
      </c>
      <c r="C3246" s="66">
        <f t="shared" si="207"/>
        <v>0</v>
      </c>
      <c r="D3246" s="67"/>
      <c r="E3246" s="66" t="str">
        <f t="shared" si="208"/>
        <v/>
      </c>
      <c r="F3246" s="67"/>
      <c r="G3246" s="38" t="e">
        <f t="shared" si="209"/>
        <v>#VALUE!</v>
      </c>
      <c r="H3246" s="39"/>
      <c r="I3246" s="21"/>
      <c r="J3246" s="21"/>
      <c r="L3246">
        <f>IF(SUM($B$3:B3245) + B3246 &gt; $J$25, IF(SUM($B$3:B3245) &lt; $J$25, $J$25 - SUM($B$3:B3245), 0), B3246)</f>
        <v>0</v>
      </c>
      <c r="M3246">
        <f t="shared" si="206"/>
        <v>0</v>
      </c>
    </row>
    <row r="3247" spans="1:13" x14ac:dyDescent="0.25">
      <c r="A3247" s="21">
        <v>3245</v>
      </c>
      <c r="B3247" s="37">
        <f>IFERROR(VLOOKUP(A3247,Inventory!$A$5:$B$5011, 2, FALSE),0)</f>
        <v>0</v>
      </c>
      <c r="C3247" s="66">
        <f t="shared" si="207"/>
        <v>0</v>
      </c>
      <c r="D3247" s="67"/>
      <c r="E3247" s="66" t="str">
        <f t="shared" si="208"/>
        <v/>
      </c>
      <c r="F3247" s="67"/>
      <c r="G3247" s="38" t="e">
        <f t="shared" si="209"/>
        <v>#VALUE!</v>
      </c>
      <c r="H3247" s="39"/>
      <c r="I3247" s="21"/>
      <c r="J3247" s="21"/>
      <c r="L3247">
        <f>IF(SUM($B$3:B3246) + B3247 &gt; $J$25, IF(SUM($B$3:B3246) &lt; $J$25, $J$25 - SUM($B$3:B3246), 0), B3247)</f>
        <v>0</v>
      </c>
      <c r="M3247">
        <f t="shared" si="206"/>
        <v>0</v>
      </c>
    </row>
    <row r="3248" spans="1:13" x14ac:dyDescent="0.25">
      <c r="A3248" s="21">
        <v>3246</v>
      </c>
      <c r="B3248" s="37">
        <f>IFERROR(VLOOKUP(A3248,Inventory!$A$5:$B$5011, 2, FALSE),0)</f>
        <v>0</v>
      </c>
      <c r="C3248" s="66">
        <f t="shared" si="207"/>
        <v>0</v>
      </c>
      <c r="D3248" s="67"/>
      <c r="E3248" s="66" t="str">
        <f t="shared" si="208"/>
        <v/>
      </c>
      <c r="F3248" s="67"/>
      <c r="G3248" s="38" t="e">
        <f t="shared" si="209"/>
        <v>#VALUE!</v>
      </c>
      <c r="H3248" s="39"/>
      <c r="I3248" s="21"/>
      <c r="J3248" s="21"/>
      <c r="L3248">
        <f>IF(SUM($B$3:B3247) + B3248 &gt; $J$25, IF(SUM($B$3:B3247) &lt; $J$25, $J$25 - SUM($B$3:B3247), 0), B3248)</f>
        <v>0</v>
      </c>
      <c r="M3248">
        <f t="shared" si="206"/>
        <v>0</v>
      </c>
    </row>
    <row r="3249" spans="1:13" x14ac:dyDescent="0.25">
      <c r="A3249" s="21">
        <v>3247</v>
      </c>
      <c r="B3249" s="37">
        <f>IFERROR(VLOOKUP(A3249,Inventory!$A$5:$B$5011, 2, FALSE),0)</f>
        <v>0</v>
      </c>
      <c r="C3249" s="66">
        <f t="shared" si="207"/>
        <v>0</v>
      </c>
      <c r="D3249" s="67"/>
      <c r="E3249" s="66" t="str">
        <f t="shared" si="208"/>
        <v/>
      </c>
      <c r="F3249" s="67"/>
      <c r="G3249" s="38" t="e">
        <f t="shared" si="209"/>
        <v>#VALUE!</v>
      </c>
      <c r="H3249" s="39"/>
      <c r="I3249" s="21"/>
      <c r="J3249" s="21"/>
      <c r="L3249">
        <f>IF(SUM($B$3:B3248) + B3249 &gt; $J$25, IF(SUM($B$3:B3248) &lt; $J$25, $J$25 - SUM($B$3:B3248), 0), B3249)</f>
        <v>0</v>
      </c>
      <c r="M3249">
        <f t="shared" si="206"/>
        <v>0</v>
      </c>
    </row>
    <row r="3250" spans="1:13" x14ac:dyDescent="0.25">
      <c r="A3250" s="21">
        <v>3248</v>
      </c>
      <c r="B3250" s="37">
        <f>IFERROR(VLOOKUP(A3250,Inventory!$A$5:$B$5011, 2, FALSE),0)</f>
        <v>0</v>
      </c>
      <c r="C3250" s="66">
        <f t="shared" si="207"/>
        <v>0</v>
      </c>
      <c r="D3250" s="67"/>
      <c r="E3250" s="66" t="str">
        <f t="shared" si="208"/>
        <v/>
      </c>
      <c r="F3250" s="67"/>
      <c r="G3250" s="38" t="e">
        <f t="shared" si="209"/>
        <v>#VALUE!</v>
      </c>
      <c r="H3250" s="39"/>
      <c r="I3250" s="21"/>
      <c r="J3250" s="21"/>
      <c r="L3250">
        <f>IF(SUM($B$3:B3249) + B3250 &gt; $J$25, IF(SUM($B$3:B3249) &lt; $J$25, $J$25 - SUM($B$3:B3249), 0), B3250)</f>
        <v>0</v>
      </c>
      <c r="M3250">
        <f t="shared" si="206"/>
        <v>0</v>
      </c>
    </row>
    <row r="3251" spans="1:13" x14ac:dyDescent="0.25">
      <c r="A3251" s="21">
        <v>3249</v>
      </c>
      <c r="B3251" s="37">
        <f>IFERROR(VLOOKUP(A3251,Inventory!$A$5:$B$5011, 2, FALSE),0)</f>
        <v>0</v>
      </c>
      <c r="C3251" s="66">
        <f t="shared" si="207"/>
        <v>0</v>
      </c>
      <c r="D3251" s="67"/>
      <c r="E3251" s="66" t="str">
        <f t="shared" si="208"/>
        <v/>
      </c>
      <c r="F3251" s="67"/>
      <c r="G3251" s="38" t="e">
        <f t="shared" si="209"/>
        <v>#VALUE!</v>
      </c>
      <c r="H3251" s="39"/>
      <c r="I3251" s="21"/>
      <c r="J3251" s="21"/>
      <c r="L3251">
        <f>IF(SUM($B$3:B3250) + B3251 &gt; $J$25, IF(SUM($B$3:B3250) &lt; $J$25, $J$25 - SUM($B$3:B3250), 0), B3251)</f>
        <v>0</v>
      </c>
      <c r="M3251">
        <f t="shared" si="206"/>
        <v>0</v>
      </c>
    </row>
    <row r="3252" spans="1:13" x14ac:dyDescent="0.25">
      <c r="A3252" s="21">
        <v>3250</v>
      </c>
      <c r="B3252" s="37">
        <f>IFERROR(VLOOKUP(A3252,Inventory!$A$5:$B$5011, 2, FALSE),0)</f>
        <v>0</v>
      </c>
      <c r="C3252" s="66">
        <f t="shared" si="207"/>
        <v>0</v>
      </c>
      <c r="D3252" s="67"/>
      <c r="E3252" s="66" t="str">
        <f t="shared" si="208"/>
        <v/>
      </c>
      <c r="F3252" s="67"/>
      <c r="G3252" s="38" t="e">
        <f t="shared" si="209"/>
        <v>#VALUE!</v>
      </c>
      <c r="H3252" s="39"/>
      <c r="I3252" s="21"/>
      <c r="J3252" s="21"/>
      <c r="L3252">
        <f>IF(SUM($B$3:B3251) + B3252 &gt; $J$25, IF(SUM($B$3:B3251) &lt; $J$25, $J$25 - SUM($B$3:B3251), 0), B3252)</f>
        <v>0</v>
      </c>
      <c r="M3252">
        <f t="shared" si="206"/>
        <v>0</v>
      </c>
    </row>
    <row r="3253" spans="1:13" x14ac:dyDescent="0.25">
      <c r="A3253" s="21">
        <v>3251</v>
      </c>
      <c r="B3253" s="37">
        <f>IFERROR(VLOOKUP(A3253,Inventory!$A$5:$B$5011, 2, FALSE),0)</f>
        <v>0</v>
      </c>
      <c r="C3253" s="66">
        <f t="shared" si="207"/>
        <v>0</v>
      </c>
      <c r="D3253" s="67"/>
      <c r="E3253" s="66" t="str">
        <f t="shared" si="208"/>
        <v/>
      </c>
      <c r="F3253" s="67"/>
      <c r="G3253" s="38" t="e">
        <f t="shared" si="209"/>
        <v>#VALUE!</v>
      </c>
      <c r="H3253" s="39"/>
      <c r="I3253" s="21"/>
      <c r="J3253" s="21"/>
      <c r="L3253">
        <f>IF(SUM($B$3:B3252) + B3253 &gt; $J$25, IF(SUM($B$3:B3252) &lt; $J$25, $J$25 - SUM($B$3:B3252), 0), B3253)</f>
        <v>0</v>
      </c>
      <c r="M3253">
        <f t="shared" si="206"/>
        <v>0</v>
      </c>
    </row>
    <row r="3254" spans="1:13" x14ac:dyDescent="0.25">
      <c r="A3254" s="21">
        <v>3252</v>
      </c>
      <c r="B3254" s="37">
        <f>IFERROR(VLOOKUP(A3254,Inventory!$A$5:$B$5011, 2, FALSE),0)</f>
        <v>0</v>
      </c>
      <c r="C3254" s="66">
        <f t="shared" si="207"/>
        <v>0</v>
      </c>
      <c r="D3254" s="67"/>
      <c r="E3254" s="66" t="str">
        <f t="shared" si="208"/>
        <v/>
      </c>
      <c r="F3254" s="67"/>
      <c r="G3254" s="38" t="e">
        <f t="shared" si="209"/>
        <v>#VALUE!</v>
      </c>
      <c r="H3254" s="39"/>
      <c r="I3254" s="21"/>
      <c r="J3254" s="21"/>
      <c r="L3254">
        <f>IF(SUM($B$3:B3253) + B3254 &gt; $J$25, IF(SUM($B$3:B3253) &lt; $J$25, $J$25 - SUM($B$3:B3253), 0), B3254)</f>
        <v>0</v>
      </c>
      <c r="M3254">
        <f t="shared" si="206"/>
        <v>0</v>
      </c>
    </row>
    <row r="3255" spans="1:13" x14ac:dyDescent="0.25">
      <c r="A3255" s="21">
        <v>3253</v>
      </c>
      <c r="B3255" s="37">
        <f>IFERROR(VLOOKUP(A3255,Inventory!$A$5:$B$5011, 2, FALSE),0)</f>
        <v>0</v>
      </c>
      <c r="C3255" s="66">
        <f t="shared" si="207"/>
        <v>0</v>
      </c>
      <c r="D3255" s="67"/>
      <c r="E3255" s="66" t="str">
        <f t="shared" si="208"/>
        <v/>
      </c>
      <c r="F3255" s="67"/>
      <c r="G3255" s="38" t="e">
        <f t="shared" si="209"/>
        <v>#VALUE!</v>
      </c>
      <c r="H3255" s="39"/>
      <c r="I3255" s="21"/>
      <c r="J3255" s="21"/>
      <c r="L3255">
        <f>IF(SUM($B$3:B3254) + B3255 &gt; $J$25, IF(SUM($B$3:B3254) &lt; $J$25, $J$25 - SUM($B$3:B3254), 0), B3255)</f>
        <v>0</v>
      </c>
      <c r="M3255">
        <f t="shared" si="206"/>
        <v>0</v>
      </c>
    </row>
    <row r="3256" spans="1:13" x14ac:dyDescent="0.25">
      <c r="A3256" s="21">
        <v>3254</v>
      </c>
      <c r="B3256" s="37">
        <f>IFERROR(VLOOKUP(A3256,Inventory!$A$5:$B$5011, 2, FALSE),0)</f>
        <v>0</v>
      </c>
      <c r="C3256" s="66">
        <f t="shared" si="207"/>
        <v>0</v>
      </c>
      <c r="D3256" s="67"/>
      <c r="E3256" s="66" t="str">
        <f t="shared" si="208"/>
        <v/>
      </c>
      <c r="F3256" s="67"/>
      <c r="G3256" s="38" t="e">
        <f t="shared" si="209"/>
        <v>#VALUE!</v>
      </c>
      <c r="H3256" s="39"/>
      <c r="I3256" s="21"/>
      <c r="J3256" s="21"/>
      <c r="L3256">
        <f>IF(SUM($B$3:B3255) + B3256 &gt; $J$25, IF(SUM($B$3:B3255) &lt; $J$25, $J$25 - SUM($B$3:B3255), 0), B3256)</f>
        <v>0</v>
      </c>
      <c r="M3256">
        <f t="shared" si="206"/>
        <v>0</v>
      </c>
    </row>
    <row r="3257" spans="1:13" x14ac:dyDescent="0.25">
      <c r="A3257" s="21">
        <v>3255</v>
      </c>
      <c r="B3257" s="37">
        <f>IFERROR(VLOOKUP(A3257,Inventory!$A$5:$B$5011, 2, FALSE),0)</f>
        <v>0</v>
      </c>
      <c r="C3257" s="66">
        <f t="shared" si="207"/>
        <v>0</v>
      </c>
      <c r="D3257" s="67"/>
      <c r="E3257" s="66" t="str">
        <f t="shared" si="208"/>
        <v/>
      </c>
      <c r="F3257" s="67"/>
      <c r="G3257" s="38" t="e">
        <f t="shared" si="209"/>
        <v>#VALUE!</v>
      </c>
      <c r="H3257" s="39"/>
      <c r="I3257" s="21"/>
      <c r="J3257" s="21"/>
      <c r="L3257">
        <f>IF(SUM($B$3:B3256) + B3257 &gt; $J$25, IF(SUM($B$3:B3256) &lt; $J$25, $J$25 - SUM($B$3:B3256), 0), B3257)</f>
        <v>0</v>
      </c>
      <c r="M3257">
        <f t="shared" si="206"/>
        <v>0</v>
      </c>
    </row>
    <row r="3258" spans="1:13" x14ac:dyDescent="0.25">
      <c r="A3258" s="21">
        <v>3256</v>
      </c>
      <c r="B3258" s="37">
        <f>IFERROR(VLOOKUP(A3258,Inventory!$A$5:$B$5011, 2, FALSE),0)</f>
        <v>0</v>
      </c>
      <c r="C3258" s="66">
        <f t="shared" si="207"/>
        <v>0</v>
      </c>
      <c r="D3258" s="67"/>
      <c r="E3258" s="66" t="str">
        <f t="shared" si="208"/>
        <v/>
      </c>
      <c r="F3258" s="67"/>
      <c r="G3258" s="38" t="e">
        <f t="shared" si="209"/>
        <v>#VALUE!</v>
      </c>
      <c r="H3258" s="39"/>
      <c r="I3258" s="21"/>
      <c r="J3258" s="21"/>
      <c r="L3258">
        <f>IF(SUM($B$3:B3257) + B3258 &gt; $J$25, IF(SUM($B$3:B3257) &lt; $J$25, $J$25 - SUM($B$3:B3257), 0), B3258)</f>
        <v>0</v>
      </c>
      <c r="M3258">
        <f t="shared" si="206"/>
        <v>0</v>
      </c>
    </row>
    <row r="3259" spans="1:13" x14ac:dyDescent="0.25">
      <c r="A3259" s="21">
        <v>3257</v>
      </c>
      <c r="B3259" s="37">
        <f>IFERROR(VLOOKUP(A3259,Inventory!$A$5:$B$5011, 2, FALSE),0)</f>
        <v>0</v>
      </c>
      <c r="C3259" s="66">
        <f t="shared" si="207"/>
        <v>0</v>
      </c>
      <c r="D3259" s="67"/>
      <c r="E3259" s="66" t="str">
        <f t="shared" si="208"/>
        <v/>
      </c>
      <c r="F3259" s="67"/>
      <c r="G3259" s="38" t="e">
        <f t="shared" si="209"/>
        <v>#VALUE!</v>
      </c>
      <c r="H3259" s="39"/>
      <c r="I3259" s="21"/>
      <c r="J3259" s="21"/>
      <c r="L3259">
        <f>IF(SUM($B$3:B3258) + B3259 &gt; $J$25, IF(SUM($B$3:B3258) &lt; $J$25, $J$25 - SUM($B$3:B3258), 0), B3259)</f>
        <v>0</v>
      </c>
      <c r="M3259">
        <f t="shared" si="206"/>
        <v>0</v>
      </c>
    </row>
    <row r="3260" spans="1:13" x14ac:dyDescent="0.25">
      <c r="A3260" s="21">
        <v>3258</v>
      </c>
      <c r="B3260" s="37">
        <f>IFERROR(VLOOKUP(A3260,Inventory!$A$5:$B$5011, 2, FALSE),0)</f>
        <v>0</v>
      </c>
      <c r="C3260" s="66">
        <f t="shared" si="207"/>
        <v>0</v>
      </c>
      <c r="D3260" s="67"/>
      <c r="E3260" s="66" t="str">
        <f t="shared" si="208"/>
        <v/>
      </c>
      <c r="F3260" s="67"/>
      <c r="G3260" s="38" t="e">
        <f t="shared" si="209"/>
        <v>#VALUE!</v>
      </c>
      <c r="H3260" s="39"/>
      <c r="I3260" s="21"/>
      <c r="J3260" s="21"/>
      <c r="L3260">
        <f>IF(SUM($B$3:B3259) + B3260 &gt; $J$25, IF(SUM($B$3:B3259) &lt; $J$25, $J$25 - SUM($B$3:B3259), 0), B3260)</f>
        <v>0</v>
      </c>
      <c r="M3260">
        <f t="shared" si="206"/>
        <v>0</v>
      </c>
    </row>
    <row r="3261" spans="1:13" x14ac:dyDescent="0.25">
      <c r="A3261" s="21">
        <v>3259</v>
      </c>
      <c r="B3261" s="37">
        <f>IFERROR(VLOOKUP(A3261,Inventory!$A$5:$B$5011, 2, FALSE),0)</f>
        <v>0</v>
      </c>
      <c r="C3261" s="66">
        <f t="shared" si="207"/>
        <v>0</v>
      </c>
      <c r="D3261" s="67"/>
      <c r="E3261" s="66" t="str">
        <f t="shared" si="208"/>
        <v/>
      </c>
      <c r="F3261" s="67"/>
      <c r="G3261" s="38" t="e">
        <f t="shared" si="209"/>
        <v>#VALUE!</v>
      </c>
      <c r="H3261" s="39"/>
      <c r="I3261" s="21"/>
      <c r="J3261" s="21"/>
      <c r="L3261">
        <f>IF(SUM($B$3:B3260) + B3261 &gt; $J$25, IF(SUM($B$3:B3260) &lt; $J$25, $J$25 - SUM($B$3:B3260), 0), B3261)</f>
        <v>0</v>
      </c>
      <c r="M3261">
        <f t="shared" si="206"/>
        <v>0</v>
      </c>
    </row>
    <row r="3262" spans="1:13" x14ac:dyDescent="0.25">
      <c r="A3262" s="21">
        <v>3260</v>
      </c>
      <c r="B3262" s="37">
        <f>IFERROR(VLOOKUP(A3262,Inventory!$A$5:$B$5011, 2, FALSE),0)</f>
        <v>0</v>
      </c>
      <c r="C3262" s="66">
        <f t="shared" si="207"/>
        <v>0</v>
      </c>
      <c r="D3262" s="67"/>
      <c r="E3262" s="66" t="str">
        <f t="shared" si="208"/>
        <v/>
      </c>
      <c r="F3262" s="67"/>
      <c r="G3262" s="38" t="e">
        <f t="shared" si="209"/>
        <v>#VALUE!</v>
      </c>
      <c r="H3262" s="39"/>
      <c r="I3262" s="21"/>
      <c r="J3262" s="21"/>
      <c r="L3262">
        <f>IF(SUM($B$3:B3261) + B3262 &gt; $J$25, IF(SUM($B$3:B3261) &lt; $J$25, $J$25 - SUM($B$3:B3261), 0), B3262)</f>
        <v>0</v>
      </c>
      <c r="M3262">
        <f t="shared" si="206"/>
        <v>0</v>
      </c>
    </row>
    <row r="3263" spans="1:13" x14ac:dyDescent="0.25">
      <c r="A3263" s="21">
        <v>3261</v>
      </c>
      <c r="B3263" s="37">
        <f>IFERROR(VLOOKUP(A3263,Inventory!$A$5:$B$5011, 2, FALSE),0)</f>
        <v>0</v>
      </c>
      <c r="C3263" s="66">
        <f t="shared" si="207"/>
        <v>0</v>
      </c>
      <c r="D3263" s="67"/>
      <c r="E3263" s="66" t="str">
        <f t="shared" si="208"/>
        <v/>
      </c>
      <c r="F3263" s="67"/>
      <c r="G3263" s="38" t="e">
        <f t="shared" si="209"/>
        <v>#VALUE!</v>
      </c>
      <c r="H3263" s="39"/>
      <c r="I3263" s="21"/>
      <c r="J3263" s="21"/>
      <c r="L3263">
        <f>IF(SUM($B$3:B3262) + B3263 &gt; $J$25, IF(SUM($B$3:B3262) &lt; $J$25, $J$25 - SUM($B$3:B3262), 0), B3263)</f>
        <v>0</v>
      </c>
      <c r="M3263">
        <f t="shared" si="206"/>
        <v>0</v>
      </c>
    </row>
    <row r="3264" spans="1:13" x14ac:dyDescent="0.25">
      <c r="A3264" s="21">
        <v>3262</v>
      </c>
      <c r="B3264" s="37">
        <f>IFERROR(VLOOKUP(A3264,Inventory!$A$5:$B$5011, 2, FALSE),0)</f>
        <v>0</v>
      </c>
      <c r="C3264" s="66">
        <f t="shared" si="207"/>
        <v>0</v>
      </c>
      <c r="D3264" s="67"/>
      <c r="E3264" s="66" t="str">
        <f t="shared" si="208"/>
        <v/>
      </c>
      <c r="F3264" s="67"/>
      <c r="G3264" s="38" t="e">
        <f t="shared" si="209"/>
        <v>#VALUE!</v>
      </c>
      <c r="H3264" s="39"/>
      <c r="I3264" s="21"/>
      <c r="J3264" s="21"/>
      <c r="L3264">
        <f>IF(SUM($B$3:B3263) + B3264 &gt; $J$25, IF(SUM($B$3:B3263) &lt; $J$25, $J$25 - SUM($B$3:B3263), 0), B3264)</f>
        <v>0</v>
      </c>
      <c r="M3264">
        <f t="shared" si="206"/>
        <v>0</v>
      </c>
    </row>
    <row r="3265" spans="1:13" x14ac:dyDescent="0.25">
      <c r="A3265" s="21">
        <v>3263</v>
      </c>
      <c r="B3265" s="37">
        <f>IFERROR(VLOOKUP(A3265,Inventory!$A$5:$B$5011, 2, FALSE),0)</f>
        <v>0</v>
      </c>
      <c r="C3265" s="66">
        <f t="shared" si="207"/>
        <v>0</v>
      </c>
      <c r="D3265" s="67"/>
      <c r="E3265" s="66" t="str">
        <f t="shared" si="208"/>
        <v/>
      </c>
      <c r="F3265" s="67"/>
      <c r="G3265" s="38" t="e">
        <f t="shared" si="209"/>
        <v>#VALUE!</v>
      </c>
      <c r="H3265" s="39"/>
      <c r="I3265" s="21"/>
      <c r="J3265" s="21"/>
      <c r="L3265">
        <f>IF(SUM($B$3:B3264) + B3265 &gt; $J$25, IF(SUM($B$3:B3264) &lt; $J$25, $J$25 - SUM($B$3:B3264), 0), B3265)</f>
        <v>0</v>
      </c>
      <c r="M3265">
        <f t="shared" si="206"/>
        <v>0</v>
      </c>
    </row>
    <row r="3266" spans="1:13" x14ac:dyDescent="0.25">
      <c r="A3266" s="21">
        <v>3264</v>
      </c>
      <c r="B3266" s="37">
        <f>IFERROR(VLOOKUP(A3266,Inventory!$A$5:$B$5011, 2, FALSE),0)</f>
        <v>0</v>
      </c>
      <c r="C3266" s="66">
        <f t="shared" si="207"/>
        <v>0</v>
      </c>
      <c r="D3266" s="67"/>
      <c r="E3266" s="66" t="str">
        <f t="shared" si="208"/>
        <v/>
      </c>
      <c r="F3266" s="67"/>
      <c r="G3266" s="38" t="e">
        <f t="shared" si="209"/>
        <v>#VALUE!</v>
      </c>
      <c r="H3266" s="39"/>
      <c r="I3266" s="21"/>
      <c r="J3266" s="21"/>
      <c r="L3266">
        <f>IF(SUM($B$3:B3265) + B3266 &gt; $J$25, IF(SUM($B$3:B3265) &lt; $J$25, $J$25 - SUM($B$3:B3265), 0), B3266)</f>
        <v>0</v>
      </c>
      <c r="M3266">
        <f t="shared" si="206"/>
        <v>0</v>
      </c>
    </row>
    <row r="3267" spans="1:13" x14ac:dyDescent="0.25">
      <c r="A3267" s="21">
        <v>3265</v>
      </c>
      <c r="B3267" s="37">
        <f>IFERROR(VLOOKUP(A3267,Inventory!$A$5:$B$5011, 2, FALSE),0)</f>
        <v>0</v>
      </c>
      <c r="C3267" s="66">
        <f t="shared" si="207"/>
        <v>0</v>
      </c>
      <c r="D3267" s="67"/>
      <c r="E3267" s="66" t="str">
        <f t="shared" si="208"/>
        <v/>
      </c>
      <c r="F3267" s="67"/>
      <c r="G3267" s="38" t="e">
        <f t="shared" si="209"/>
        <v>#VALUE!</v>
      </c>
      <c r="H3267" s="39"/>
      <c r="I3267" s="21"/>
      <c r="J3267" s="21"/>
      <c r="L3267">
        <f>IF(SUM($B$3:B3266) + B3267 &gt; $J$25, IF(SUM($B$3:B3266) &lt; $J$25, $J$25 - SUM($B$3:B3266), 0), B3267)</f>
        <v>0</v>
      </c>
      <c r="M3267">
        <f t="shared" si="206"/>
        <v>0</v>
      </c>
    </row>
    <row r="3268" spans="1:13" x14ac:dyDescent="0.25">
      <c r="A3268" s="21">
        <v>3266</v>
      </c>
      <c r="B3268" s="37">
        <f>IFERROR(VLOOKUP(A3268,Inventory!$A$5:$B$5011, 2, FALSE),0)</f>
        <v>0</v>
      </c>
      <c r="C3268" s="66">
        <f t="shared" si="207"/>
        <v>0</v>
      </c>
      <c r="D3268" s="67"/>
      <c r="E3268" s="66" t="str">
        <f t="shared" si="208"/>
        <v/>
      </c>
      <c r="F3268" s="67"/>
      <c r="G3268" s="38" t="e">
        <f t="shared" si="209"/>
        <v>#VALUE!</v>
      </c>
      <c r="H3268" s="39"/>
      <c r="I3268" s="21"/>
      <c r="J3268" s="21"/>
      <c r="L3268">
        <f>IF(SUM($B$3:B3267) + B3268 &gt; $J$25, IF(SUM($B$3:B3267) &lt; $J$25, $J$25 - SUM($B$3:B3267), 0), B3268)</f>
        <v>0</v>
      </c>
      <c r="M3268">
        <f t="shared" si="206"/>
        <v>0</v>
      </c>
    </row>
    <row r="3269" spans="1:13" x14ac:dyDescent="0.25">
      <c r="A3269" s="21">
        <v>3267</v>
      </c>
      <c r="B3269" s="37">
        <f>IFERROR(VLOOKUP(A3269,Inventory!$A$5:$B$5011, 2, FALSE),0)</f>
        <v>0</v>
      </c>
      <c r="C3269" s="66">
        <f t="shared" si="207"/>
        <v>0</v>
      </c>
      <c r="D3269" s="67"/>
      <c r="E3269" s="66" t="str">
        <f t="shared" si="208"/>
        <v/>
      </c>
      <c r="F3269" s="67"/>
      <c r="G3269" s="38" t="e">
        <f t="shared" si="209"/>
        <v>#VALUE!</v>
      </c>
      <c r="H3269" s="39"/>
      <c r="I3269" s="21"/>
      <c r="J3269" s="21"/>
      <c r="L3269">
        <f>IF(SUM($B$3:B3268) + B3269 &gt; $J$25, IF(SUM($B$3:B3268) &lt; $J$25, $J$25 - SUM($B$3:B3268), 0), B3269)</f>
        <v>0</v>
      </c>
      <c r="M3269">
        <f t="shared" ref="M3269:M3332" si="210">IF(L3268&gt;=$J$25,L3269,(L3269+L3268))</f>
        <v>0</v>
      </c>
    </row>
    <row r="3270" spans="1:13" x14ac:dyDescent="0.25">
      <c r="A3270" s="21">
        <v>3268</v>
      </c>
      <c r="B3270" s="37">
        <f>IFERROR(VLOOKUP(A3270,Inventory!$A$5:$B$5011, 2, FALSE),0)</f>
        <v>0</v>
      </c>
      <c r="C3270" s="66">
        <f t="shared" si="207"/>
        <v>0</v>
      </c>
      <c r="D3270" s="67"/>
      <c r="E3270" s="66" t="str">
        <f t="shared" si="208"/>
        <v/>
      </c>
      <c r="F3270" s="67"/>
      <c r="G3270" s="38" t="e">
        <f t="shared" si="209"/>
        <v>#VALUE!</v>
      </c>
      <c r="H3270" s="39"/>
      <c r="I3270" s="21"/>
      <c r="J3270" s="21"/>
      <c r="L3270">
        <f>IF(SUM($B$3:B3269) + B3270 &gt; $J$25, IF(SUM($B$3:B3269) &lt; $J$25, $J$25 - SUM($B$3:B3269), 0), B3270)</f>
        <v>0</v>
      </c>
      <c r="M3270">
        <f t="shared" si="210"/>
        <v>0</v>
      </c>
    </row>
    <row r="3271" spans="1:13" x14ac:dyDescent="0.25">
      <c r="A3271" s="21">
        <v>3269</v>
      </c>
      <c r="B3271" s="37">
        <f>IFERROR(VLOOKUP(A3271,Inventory!$A$5:$B$5011, 2, FALSE),0)</f>
        <v>0</v>
      </c>
      <c r="C3271" s="66">
        <f t="shared" si="207"/>
        <v>0</v>
      </c>
      <c r="D3271" s="67"/>
      <c r="E3271" s="66" t="str">
        <f t="shared" si="208"/>
        <v/>
      </c>
      <c r="F3271" s="67"/>
      <c r="G3271" s="38" t="e">
        <f t="shared" si="209"/>
        <v>#VALUE!</v>
      </c>
      <c r="H3271" s="39"/>
      <c r="I3271" s="21"/>
      <c r="J3271" s="21"/>
      <c r="L3271">
        <f>IF(SUM($B$3:B3270) + B3271 &gt; $J$25, IF(SUM($B$3:B3270) &lt; $J$25, $J$25 - SUM($B$3:B3270), 0), B3271)</f>
        <v>0</v>
      </c>
      <c r="M3271">
        <f t="shared" si="210"/>
        <v>0</v>
      </c>
    </row>
    <row r="3272" spans="1:13" x14ac:dyDescent="0.25">
      <c r="A3272" s="21">
        <v>3270</v>
      </c>
      <c r="B3272" s="37">
        <f>IFERROR(VLOOKUP(A3272,Inventory!$A$5:$B$5011, 2, FALSE),0)</f>
        <v>0</v>
      </c>
      <c r="C3272" s="66">
        <f t="shared" si="207"/>
        <v>0</v>
      </c>
      <c r="D3272" s="67"/>
      <c r="E3272" s="66" t="str">
        <f t="shared" si="208"/>
        <v/>
      </c>
      <c r="F3272" s="67"/>
      <c r="G3272" s="38" t="e">
        <f t="shared" si="209"/>
        <v>#VALUE!</v>
      </c>
      <c r="H3272" s="39"/>
      <c r="I3272" s="21"/>
      <c r="J3272" s="21"/>
      <c r="L3272">
        <f>IF(SUM($B$3:B3271) + B3272 &gt; $J$25, IF(SUM($B$3:B3271) &lt; $J$25, $J$25 - SUM($B$3:B3271), 0), B3272)</f>
        <v>0</v>
      </c>
      <c r="M3272">
        <f t="shared" si="210"/>
        <v>0</v>
      </c>
    </row>
    <row r="3273" spans="1:13" x14ac:dyDescent="0.25">
      <c r="A3273" s="21">
        <v>3271</v>
      </c>
      <c r="B3273" s="37">
        <f>IFERROR(VLOOKUP(A3273,Inventory!$A$5:$B$5011, 2, FALSE),0)</f>
        <v>0</v>
      </c>
      <c r="C3273" s="66">
        <f t="shared" si="207"/>
        <v>0</v>
      </c>
      <c r="D3273" s="67"/>
      <c r="E3273" s="66" t="str">
        <f t="shared" si="208"/>
        <v/>
      </c>
      <c r="F3273" s="67"/>
      <c r="G3273" s="38" t="e">
        <f t="shared" si="209"/>
        <v>#VALUE!</v>
      </c>
      <c r="H3273" s="39"/>
      <c r="I3273" s="21"/>
      <c r="J3273" s="21"/>
      <c r="L3273">
        <f>IF(SUM($B$3:B3272) + B3273 &gt; $J$25, IF(SUM($B$3:B3272) &lt; $J$25, $J$25 - SUM($B$3:B3272), 0), B3273)</f>
        <v>0</v>
      </c>
      <c r="M3273">
        <f t="shared" si="210"/>
        <v>0</v>
      </c>
    </row>
    <row r="3274" spans="1:13" x14ac:dyDescent="0.25">
      <c r="A3274" s="21">
        <v>3272</v>
      </c>
      <c r="B3274" s="37">
        <f>IFERROR(VLOOKUP(A3274,Inventory!$A$5:$B$5011, 2, FALSE),0)</f>
        <v>0</v>
      </c>
      <c r="C3274" s="66">
        <f t="shared" si="207"/>
        <v>0</v>
      </c>
      <c r="D3274" s="67"/>
      <c r="E3274" s="66" t="str">
        <f t="shared" si="208"/>
        <v/>
      </c>
      <c r="F3274" s="67"/>
      <c r="G3274" s="38" t="e">
        <f t="shared" si="209"/>
        <v>#VALUE!</v>
      </c>
      <c r="H3274" s="39"/>
      <c r="I3274" s="21"/>
      <c r="J3274" s="21"/>
      <c r="L3274">
        <f>IF(SUM($B$3:B3273) + B3274 &gt; $J$25, IF(SUM($B$3:B3273) &lt; $J$25, $J$25 - SUM($B$3:B3273), 0), B3274)</f>
        <v>0</v>
      </c>
      <c r="M3274">
        <f t="shared" si="210"/>
        <v>0</v>
      </c>
    </row>
    <row r="3275" spans="1:13" x14ac:dyDescent="0.25">
      <c r="A3275" s="21">
        <v>3273</v>
      </c>
      <c r="B3275" s="37">
        <f>IFERROR(VLOOKUP(A3275,Inventory!$A$5:$B$5011, 2, FALSE),0)</f>
        <v>0</v>
      </c>
      <c r="C3275" s="66">
        <f t="shared" si="207"/>
        <v>0</v>
      </c>
      <c r="D3275" s="67"/>
      <c r="E3275" s="66" t="str">
        <f t="shared" si="208"/>
        <v/>
      </c>
      <c r="F3275" s="67"/>
      <c r="G3275" s="38" t="e">
        <f t="shared" si="209"/>
        <v>#VALUE!</v>
      </c>
      <c r="H3275" s="39"/>
      <c r="I3275" s="21"/>
      <c r="J3275" s="21"/>
      <c r="L3275">
        <f>IF(SUM($B$3:B3274) + B3275 &gt; $J$25, IF(SUM($B$3:B3274) &lt; $J$25, $J$25 - SUM($B$3:B3274), 0), B3275)</f>
        <v>0</v>
      </c>
      <c r="M3275">
        <f t="shared" si="210"/>
        <v>0</v>
      </c>
    </row>
    <row r="3276" spans="1:13" x14ac:dyDescent="0.25">
      <c r="A3276" s="21">
        <v>3274</v>
      </c>
      <c r="B3276" s="37">
        <f>IFERROR(VLOOKUP(A3276,Inventory!$A$5:$B$5011, 2, FALSE),0)</f>
        <v>0</v>
      </c>
      <c r="C3276" s="66">
        <f t="shared" si="207"/>
        <v>0</v>
      </c>
      <c r="D3276" s="67"/>
      <c r="E3276" s="66" t="str">
        <f t="shared" si="208"/>
        <v/>
      </c>
      <c r="F3276" s="67"/>
      <c r="G3276" s="38" t="e">
        <f t="shared" si="209"/>
        <v>#VALUE!</v>
      </c>
      <c r="H3276" s="39"/>
      <c r="I3276" s="21"/>
      <c r="J3276" s="21"/>
      <c r="L3276">
        <f>IF(SUM($B$3:B3275) + B3276 &gt; $J$25, IF(SUM($B$3:B3275) &lt; $J$25, $J$25 - SUM($B$3:B3275), 0), B3276)</f>
        <v>0</v>
      </c>
      <c r="M3276">
        <f t="shared" si="210"/>
        <v>0</v>
      </c>
    </row>
    <row r="3277" spans="1:13" x14ac:dyDescent="0.25">
      <c r="A3277" s="21">
        <v>3275</v>
      </c>
      <c r="B3277" s="37">
        <f>IFERROR(VLOOKUP(A3277,Inventory!$A$5:$B$5011, 2, FALSE),0)</f>
        <v>0</v>
      </c>
      <c r="C3277" s="66">
        <f t="shared" si="207"/>
        <v>0</v>
      </c>
      <c r="D3277" s="67"/>
      <c r="E3277" s="66" t="str">
        <f t="shared" si="208"/>
        <v/>
      </c>
      <c r="F3277" s="67"/>
      <c r="G3277" s="38" t="e">
        <f t="shared" si="209"/>
        <v>#VALUE!</v>
      </c>
      <c r="H3277" s="39"/>
      <c r="I3277" s="21"/>
      <c r="J3277" s="21"/>
      <c r="L3277">
        <f>IF(SUM($B$3:B3276) + B3277 &gt; $J$25, IF(SUM($B$3:B3276) &lt; $J$25, $J$25 - SUM($B$3:B3276), 0), B3277)</f>
        <v>0</v>
      </c>
      <c r="M3277">
        <f t="shared" si="210"/>
        <v>0</v>
      </c>
    </row>
    <row r="3278" spans="1:13" x14ac:dyDescent="0.25">
      <c r="A3278" s="21">
        <v>3276</v>
      </c>
      <c r="B3278" s="37">
        <f>IFERROR(VLOOKUP(A3278,Inventory!$A$5:$B$5011, 2, FALSE),0)</f>
        <v>0</v>
      </c>
      <c r="C3278" s="66">
        <f t="shared" si="207"/>
        <v>0</v>
      </c>
      <c r="D3278" s="67"/>
      <c r="E3278" s="66" t="str">
        <f t="shared" si="208"/>
        <v/>
      </c>
      <c r="F3278" s="67"/>
      <c r="G3278" s="38" t="e">
        <f t="shared" si="209"/>
        <v>#VALUE!</v>
      </c>
      <c r="H3278" s="39"/>
      <c r="I3278" s="21"/>
      <c r="J3278" s="21"/>
      <c r="L3278">
        <f>IF(SUM($B$3:B3277) + B3278 &gt; $J$25, IF(SUM($B$3:B3277) &lt; $J$25, $J$25 - SUM($B$3:B3277), 0), B3278)</f>
        <v>0</v>
      </c>
      <c r="M3278">
        <f t="shared" si="210"/>
        <v>0</v>
      </c>
    </row>
    <row r="3279" spans="1:13" x14ac:dyDescent="0.25">
      <c r="A3279" s="21">
        <v>3277</v>
      </c>
      <c r="B3279" s="37">
        <f>IFERROR(VLOOKUP(A3279,Inventory!$A$5:$B$5011, 2, FALSE),0)</f>
        <v>0</v>
      </c>
      <c r="C3279" s="66">
        <f t="shared" si="207"/>
        <v>0</v>
      </c>
      <c r="D3279" s="67"/>
      <c r="E3279" s="66" t="str">
        <f t="shared" si="208"/>
        <v/>
      </c>
      <c r="F3279" s="67"/>
      <c r="G3279" s="38" t="e">
        <f t="shared" si="209"/>
        <v>#VALUE!</v>
      </c>
      <c r="H3279" s="39"/>
      <c r="I3279" s="21"/>
      <c r="J3279" s="21"/>
      <c r="L3279">
        <f>IF(SUM($B$3:B3278) + B3279 &gt; $J$25, IF(SUM($B$3:B3278) &lt; $J$25, $J$25 - SUM($B$3:B3278), 0), B3279)</f>
        <v>0</v>
      </c>
      <c r="M3279">
        <f t="shared" si="210"/>
        <v>0</v>
      </c>
    </row>
    <row r="3280" spans="1:13" x14ac:dyDescent="0.25">
      <c r="A3280" s="21">
        <v>3278</v>
      </c>
      <c r="B3280" s="37">
        <f>IFERROR(VLOOKUP(A3280,Inventory!$A$5:$B$5011, 2, FALSE),0)</f>
        <v>0</v>
      </c>
      <c r="C3280" s="66">
        <f t="shared" si="207"/>
        <v>0</v>
      </c>
      <c r="D3280" s="67"/>
      <c r="E3280" s="66" t="str">
        <f t="shared" si="208"/>
        <v/>
      </c>
      <c r="F3280" s="67"/>
      <c r="G3280" s="38" t="e">
        <f t="shared" si="209"/>
        <v>#VALUE!</v>
      </c>
      <c r="H3280" s="39"/>
      <c r="I3280" s="21"/>
      <c r="J3280" s="21"/>
      <c r="L3280">
        <f>IF(SUM($B$3:B3279) + B3280 &gt; $J$25, IF(SUM($B$3:B3279) &lt; $J$25, $J$25 - SUM($B$3:B3279), 0), B3280)</f>
        <v>0</v>
      </c>
      <c r="M3280">
        <f t="shared" si="210"/>
        <v>0</v>
      </c>
    </row>
    <row r="3281" spans="1:13" x14ac:dyDescent="0.25">
      <c r="A3281" s="21">
        <v>3279</v>
      </c>
      <c r="B3281" s="37">
        <f>IFERROR(VLOOKUP(A3281,Inventory!$A$5:$B$5011, 2, FALSE),0)</f>
        <v>0</v>
      </c>
      <c r="C3281" s="66">
        <f t="shared" si="207"/>
        <v>0</v>
      </c>
      <c r="D3281" s="67"/>
      <c r="E3281" s="66" t="str">
        <f t="shared" si="208"/>
        <v/>
      </c>
      <c r="F3281" s="67"/>
      <c r="G3281" s="38" t="e">
        <f t="shared" si="209"/>
        <v>#VALUE!</v>
      </c>
      <c r="H3281" s="39"/>
      <c r="I3281" s="21"/>
      <c r="J3281" s="21"/>
      <c r="L3281">
        <f>IF(SUM($B$3:B3280) + B3281 &gt; $J$25, IF(SUM($B$3:B3280) &lt; $J$25, $J$25 - SUM($B$3:B3280), 0), B3281)</f>
        <v>0</v>
      </c>
      <c r="M3281">
        <f t="shared" si="210"/>
        <v>0</v>
      </c>
    </row>
    <row r="3282" spans="1:13" x14ac:dyDescent="0.25">
      <c r="A3282" s="21">
        <v>3280</v>
      </c>
      <c r="B3282" s="37">
        <f>IFERROR(VLOOKUP(A3282,Inventory!$A$5:$B$5011, 2, FALSE),0)</f>
        <v>0</v>
      </c>
      <c r="C3282" s="66">
        <f t="shared" si="207"/>
        <v>0</v>
      </c>
      <c r="D3282" s="67"/>
      <c r="E3282" s="66" t="str">
        <f t="shared" si="208"/>
        <v/>
      </c>
      <c r="F3282" s="67"/>
      <c r="G3282" s="38" t="e">
        <f t="shared" si="209"/>
        <v>#VALUE!</v>
      </c>
      <c r="H3282" s="39"/>
      <c r="I3282" s="21"/>
      <c r="J3282" s="21"/>
      <c r="L3282">
        <f>IF(SUM($B$3:B3281) + B3282 &gt; $J$25, IF(SUM($B$3:B3281) &lt; $J$25, $J$25 - SUM($B$3:B3281), 0), B3282)</f>
        <v>0</v>
      </c>
      <c r="M3282">
        <f t="shared" si="210"/>
        <v>0</v>
      </c>
    </row>
    <row r="3283" spans="1:13" x14ac:dyDescent="0.25">
      <c r="A3283" s="21">
        <v>3281</v>
      </c>
      <c r="B3283" s="37">
        <f>IFERROR(VLOOKUP(A3283,Inventory!$A$5:$B$5011, 2, FALSE),0)</f>
        <v>0</v>
      </c>
      <c r="C3283" s="66">
        <f t="shared" si="207"/>
        <v>0</v>
      </c>
      <c r="D3283" s="67"/>
      <c r="E3283" s="66" t="str">
        <f t="shared" si="208"/>
        <v/>
      </c>
      <c r="F3283" s="67"/>
      <c r="G3283" s="38" t="e">
        <f t="shared" si="209"/>
        <v>#VALUE!</v>
      </c>
      <c r="H3283" s="39"/>
      <c r="I3283" s="21"/>
      <c r="J3283" s="21"/>
      <c r="L3283">
        <f>IF(SUM($B$3:B3282) + B3283 &gt; $J$25, IF(SUM($B$3:B3282) &lt; $J$25, $J$25 - SUM($B$3:B3282), 0), B3283)</f>
        <v>0</v>
      </c>
      <c r="M3283">
        <f t="shared" si="210"/>
        <v>0</v>
      </c>
    </row>
    <row r="3284" spans="1:13" x14ac:dyDescent="0.25">
      <c r="A3284" s="21">
        <v>3282</v>
      </c>
      <c r="B3284" s="37">
        <f>IFERROR(VLOOKUP(A3284,Inventory!$A$5:$B$5011, 2, FALSE),0)</f>
        <v>0</v>
      </c>
      <c r="C3284" s="66">
        <f t="shared" si="207"/>
        <v>0</v>
      </c>
      <c r="D3284" s="67"/>
      <c r="E3284" s="66" t="str">
        <f t="shared" si="208"/>
        <v/>
      </c>
      <c r="F3284" s="67"/>
      <c r="G3284" s="38" t="e">
        <f t="shared" si="209"/>
        <v>#VALUE!</v>
      </c>
      <c r="H3284" s="39"/>
      <c r="I3284" s="21"/>
      <c r="J3284" s="21"/>
      <c r="L3284">
        <f>IF(SUM($B$3:B3283) + B3284 &gt; $J$25, IF(SUM($B$3:B3283) &lt; $J$25, $J$25 - SUM($B$3:B3283), 0), B3284)</f>
        <v>0</v>
      </c>
      <c r="M3284">
        <f t="shared" si="210"/>
        <v>0</v>
      </c>
    </row>
    <row r="3285" spans="1:13" x14ac:dyDescent="0.25">
      <c r="A3285" s="21">
        <v>3283</v>
      </c>
      <c r="B3285" s="37">
        <f>IFERROR(VLOOKUP(A3285,Inventory!$A$5:$B$5011, 2, FALSE),0)</f>
        <v>0</v>
      </c>
      <c r="C3285" s="66">
        <f t="shared" si="207"/>
        <v>0</v>
      </c>
      <c r="D3285" s="67"/>
      <c r="E3285" s="66" t="str">
        <f t="shared" si="208"/>
        <v/>
      </c>
      <c r="F3285" s="67"/>
      <c r="G3285" s="38" t="e">
        <f t="shared" si="209"/>
        <v>#VALUE!</v>
      </c>
      <c r="H3285" s="39"/>
      <c r="I3285" s="21"/>
      <c r="J3285" s="21"/>
      <c r="L3285">
        <f>IF(SUM($B$3:B3284) + B3285 &gt; $J$25, IF(SUM($B$3:B3284) &lt; $J$25, $J$25 - SUM($B$3:B3284), 0), B3285)</f>
        <v>0</v>
      </c>
      <c r="M3285">
        <f t="shared" si="210"/>
        <v>0</v>
      </c>
    </row>
    <row r="3286" spans="1:13" x14ac:dyDescent="0.25">
      <c r="A3286" s="21">
        <v>3284</v>
      </c>
      <c r="B3286" s="37">
        <f>IFERROR(VLOOKUP(A3286,Inventory!$A$5:$B$5011, 2, FALSE),0)</f>
        <v>0</v>
      </c>
      <c r="C3286" s="66">
        <f t="shared" si="207"/>
        <v>0</v>
      </c>
      <c r="D3286" s="67"/>
      <c r="E3286" s="66" t="str">
        <f t="shared" si="208"/>
        <v/>
      </c>
      <c r="F3286" s="67"/>
      <c r="G3286" s="38" t="e">
        <f t="shared" si="209"/>
        <v>#VALUE!</v>
      </c>
      <c r="H3286" s="39"/>
      <c r="I3286" s="21"/>
      <c r="J3286" s="21"/>
      <c r="L3286">
        <f>IF(SUM($B$3:B3285) + B3286 &gt; $J$25, IF(SUM($B$3:B3285) &lt; $J$25, $J$25 - SUM($B$3:B3285), 0), B3286)</f>
        <v>0</v>
      </c>
      <c r="M3286">
        <f t="shared" si="210"/>
        <v>0</v>
      </c>
    </row>
    <row r="3287" spans="1:13" x14ac:dyDescent="0.25">
      <c r="A3287" s="21">
        <v>3285</v>
      </c>
      <c r="B3287" s="37">
        <f>IFERROR(VLOOKUP(A3287,Inventory!$A$5:$B$5011, 2, FALSE),0)</f>
        <v>0</v>
      </c>
      <c r="C3287" s="66">
        <f t="shared" si="207"/>
        <v>0</v>
      </c>
      <c r="D3287" s="67"/>
      <c r="E3287" s="66" t="str">
        <f t="shared" si="208"/>
        <v/>
      </c>
      <c r="F3287" s="67"/>
      <c r="G3287" s="38" t="e">
        <f t="shared" si="209"/>
        <v>#VALUE!</v>
      </c>
      <c r="H3287" s="39"/>
      <c r="I3287" s="21"/>
      <c r="J3287" s="21"/>
      <c r="L3287">
        <f>IF(SUM($B$3:B3286) + B3287 &gt; $J$25, IF(SUM($B$3:B3286) &lt; $J$25, $J$25 - SUM($B$3:B3286), 0), B3287)</f>
        <v>0</v>
      </c>
      <c r="M3287">
        <f t="shared" si="210"/>
        <v>0</v>
      </c>
    </row>
    <row r="3288" spans="1:13" x14ac:dyDescent="0.25">
      <c r="A3288" s="21">
        <v>3286</v>
      </c>
      <c r="B3288" s="37">
        <f>IFERROR(VLOOKUP(A3288,Inventory!$A$5:$B$5011, 2, FALSE),0)</f>
        <v>0</v>
      </c>
      <c r="C3288" s="66">
        <f t="shared" si="207"/>
        <v>0</v>
      </c>
      <c r="D3288" s="67"/>
      <c r="E3288" s="66" t="str">
        <f t="shared" si="208"/>
        <v/>
      </c>
      <c r="F3288" s="67"/>
      <c r="G3288" s="38" t="e">
        <f t="shared" si="209"/>
        <v>#VALUE!</v>
      </c>
      <c r="H3288" s="39"/>
      <c r="I3288" s="21"/>
      <c r="J3288" s="21"/>
      <c r="L3288">
        <f>IF(SUM($B$3:B3287) + B3288 &gt; $J$25, IF(SUM($B$3:B3287) &lt; $J$25, $J$25 - SUM($B$3:B3287), 0), B3288)</f>
        <v>0</v>
      </c>
      <c r="M3288">
        <f t="shared" si="210"/>
        <v>0</v>
      </c>
    </row>
    <row r="3289" spans="1:13" x14ac:dyDescent="0.25">
      <c r="A3289" s="21">
        <v>3287</v>
      </c>
      <c r="B3289" s="37">
        <f>IFERROR(VLOOKUP(A3289,Inventory!$A$5:$B$5011, 2, FALSE),0)</f>
        <v>0</v>
      </c>
      <c r="C3289" s="66">
        <f t="shared" ref="C3289:C3352" si="211">IF(L3289&gt;0,B3289,0)</f>
        <v>0</v>
      </c>
      <c r="D3289" s="67"/>
      <c r="E3289" s="66" t="str">
        <f t="shared" ref="E3289:E3352" si="212">IF(AND(C3289&gt;=6,C3289&lt;10),1, IF(AND(C3289&gt;=10,C3289&lt;20),2,IF(C3289&gt;=20,4,"")))</f>
        <v/>
      </c>
      <c r="F3289" s="67"/>
      <c r="G3289" s="38" t="e">
        <f t="shared" ref="G3289:G3352" si="213">IF(ISBLANK(C3289),"",E3289*600)</f>
        <v>#VALUE!</v>
      </c>
      <c r="H3289" s="39"/>
      <c r="I3289" s="21"/>
      <c r="J3289" s="21"/>
      <c r="L3289">
        <f>IF(SUM($B$3:B3288) + B3289 &gt; $J$25, IF(SUM($B$3:B3288) &lt; $J$25, $J$25 - SUM($B$3:B3288), 0), B3289)</f>
        <v>0</v>
      </c>
      <c r="M3289">
        <f t="shared" si="210"/>
        <v>0</v>
      </c>
    </row>
    <row r="3290" spans="1:13" x14ac:dyDescent="0.25">
      <c r="A3290" s="21">
        <v>3288</v>
      </c>
      <c r="B3290" s="37">
        <f>IFERROR(VLOOKUP(A3290,Inventory!$A$5:$B$5011, 2, FALSE),0)</f>
        <v>0</v>
      </c>
      <c r="C3290" s="66">
        <f t="shared" si="211"/>
        <v>0</v>
      </c>
      <c r="D3290" s="67"/>
      <c r="E3290" s="66" t="str">
        <f t="shared" si="212"/>
        <v/>
      </c>
      <c r="F3290" s="67"/>
      <c r="G3290" s="38" t="e">
        <f t="shared" si="213"/>
        <v>#VALUE!</v>
      </c>
      <c r="H3290" s="39"/>
      <c r="I3290" s="21"/>
      <c r="J3290" s="21"/>
      <c r="L3290">
        <f>IF(SUM($B$3:B3289) + B3290 &gt; $J$25, IF(SUM($B$3:B3289) &lt; $J$25, $J$25 - SUM($B$3:B3289), 0), B3290)</f>
        <v>0</v>
      </c>
      <c r="M3290">
        <f t="shared" si="210"/>
        <v>0</v>
      </c>
    </row>
    <row r="3291" spans="1:13" x14ac:dyDescent="0.25">
      <c r="A3291" s="21">
        <v>3289</v>
      </c>
      <c r="B3291" s="37">
        <f>IFERROR(VLOOKUP(A3291,Inventory!$A$5:$B$5011, 2, FALSE),0)</f>
        <v>0</v>
      </c>
      <c r="C3291" s="66">
        <f t="shared" si="211"/>
        <v>0</v>
      </c>
      <c r="D3291" s="67"/>
      <c r="E3291" s="66" t="str">
        <f t="shared" si="212"/>
        <v/>
      </c>
      <c r="F3291" s="67"/>
      <c r="G3291" s="38" t="e">
        <f t="shared" si="213"/>
        <v>#VALUE!</v>
      </c>
      <c r="H3291" s="39"/>
      <c r="I3291" s="21"/>
      <c r="J3291" s="21"/>
      <c r="L3291">
        <f>IF(SUM($B$3:B3290) + B3291 &gt; $J$25, IF(SUM($B$3:B3290) &lt; $J$25, $J$25 - SUM($B$3:B3290), 0), B3291)</f>
        <v>0</v>
      </c>
      <c r="M3291">
        <f t="shared" si="210"/>
        <v>0</v>
      </c>
    </row>
    <row r="3292" spans="1:13" x14ac:dyDescent="0.25">
      <c r="A3292" s="21">
        <v>3290</v>
      </c>
      <c r="B3292" s="37">
        <f>IFERROR(VLOOKUP(A3292,Inventory!$A$5:$B$5011, 2, FALSE),0)</f>
        <v>0</v>
      </c>
      <c r="C3292" s="66">
        <f t="shared" si="211"/>
        <v>0</v>
      </c>
      <c r="D3292" s="67"/>
      <c r="E3292" s="66" t="str">
        <f t="shared" si="212"/>
        <v/>
      </c>
      <c r="F3292" s="67"/>
      <c r="G3292" s="38" t="e">
        <f t="shared" si="213"/>
        <v>#VALUE!</v>
      </c>
      <c r="H3292" s="39"/>
      <c r="I3292" s="21"/>
      <c r="J3292" s="21"/>
      <c r="L3292">
        <f>IF(SUM($B$3:B3291) + B3292 &gt; $J$25, IF(SUM($B$3:B3291) &lt; $J$25, $J$25 - SUM($B$3:B3291), 0), B3292)</f>
        <v>0</v>
      </c>
      <c r="M3292">
        <f t="shared" si="210"/>
        <v>0</v>
      </c>
    </row>
    <row r="3293" spans="1:13" x14ac:dyDescent="0.25">
      <c r="A3293" s="21">
        <v>3291</v>
      </c>
      <c r="B3293" s="37">
        <f>IFERROR(VLOOKUP(A3293,Inventory!$A$5:$B$5011, 2, FALSE),0)</f>
        <v>0</v>
      </c>
      <c r="C3293" s="66">
        <f t="shared" si="211"/>
        <v>0</v>
      </c>
      <c r="D3293" s="67"/>
      <c r="E3293" s="66" t="str">
        <f t="shared" si="212"/>
        <v/>
      </c>
      <c r="F3293" s="67"/>
      <c r="G3293" s="38" t="e">
        <f t="shared" si="213"/>
        <v>#VALUE!</v>
      </c>
      <c r="H3293" s="39"/>
      <c r="I3293" s="21"/>
      <c r="J3293" s="21"/>
      <c r="L3293">
        <f>IF(SUM($B$3:B3292) + B3293 &gt; $J$25, IF(SUM($B$3:B3292) &lt; $J$25, $J$25 - SUM($B$3:B3292), 0), B3293)</f>
        <v>0</v>
      </c>
      <c r="M3293">
        <f t="shared" si="210"/>
        <v>0</v>
      </c>
    </row>
    <row r="3294" spans="1:13" x14ac:dyDescent="0.25">
      <c r="A3294" s="21">
        <v>3292</v>
      </c>
      <c r="B3294" s="37">
        <f>IFERROR(VLOOKUP(A3294,Inventory!$A$5:$B$5011, 2, FALSE),0)</f>
        <v>0</v>
      </c>
      <c r="C3294" s="66">
        <f t="shared" si="211"/>
        <v>0</v>
      </c>
      <c r="D3294" s="67"/>
      <c r="E3294" s="66" t="str">
        <f t="shared" si="212"/>
        <v/>
      </c>
      <c r="F3294" s="67"/>
      <c r="G3294" s="38" t="e">
        <f t="shared" si="213"/>
        <v>#VALUE!</v>
      </c>
      <c r="H3294" s="39"/>
      <c r="I3294" s="21"/>
      <c r="J3294" s="21"/>
      <c r="L3294">
        <f>IF(SUM($B$3:B3293) + B3294 &gt; $J$25, IF(SUM($B$3:B3293) &lt; $J$25, $J$25 - SUM($B$3:B3293), 0), B3294)</f>
        <v>0</v>
      </c>
      <c r="M3294">
        <f t="shared" si="210"/>
        <v>0</v>
      </c>
    </row>
    <row r="3295" spans="1:13" x14ac:dyDescent="0.25">
      <c r="A3295" s="21">
        <v>3293</v>
      </c>
      <c r="B3295" s="37">
        <f>IFERROR(VLOOKUP(A3295,Inventory!$A$5:$B$5011, 2, FALSE),0)</f>
        <v>0</v>
      </c>
      <c r="C3295" s="66">
        <f t="shared" si="211"/>
        <v>0</v>
      </c>
      <c r="D3295" s="67"/>
      <c r="E3295" s="66" t="str">
        <f t="shared" si="212"/>
        <v/>
      </c>
      <c r="F3295" s="67"/>
      <c r="G3295" s="38" t="e">
        <f t="shared" si="213"/>
        <v>#VALUE!</v>
      </c>
      <c r="H3295" s="39"/>
      <c r="I3295" s="21"/>
      <c r="J3295" s="21"/>
      <c r="L3295">
        <f>IF(SUM($B$3:B3294) + B3295 &gt; $J$25, IF(SUM($B$3:B3294) &lt; $J$25, $J$25 - SUM($B$3:B3294), 0), B3295)</f>
        <v>0</v>
      </c>
      <c r="M3295">
        <f t="shared" si="210"/>
        <v>0</v>
      </c>
    </row>
    <row r="3296" spans="1:13" x14ac:dyDescent="0.25">
      <c r="A3296" s="21">
        <v>3294</v>
      </c>
      <c r="B3296" s="37">
        <f>IFERROR(VLOOKUP(A3296,Inventory!$A$5:$B$5011, 2, FALSE),0)</f>
        <v>0</v>
      </c>
      <c r="C3296" s="66">
        <f t="shared" si="211"/>
        <v>0</v>
      </c>
      <c r="D3296" s="67"/>
      <c r="E3296" s="66" t="str">
        <f t="shared" si="212"/>
        <v/>
      </c>
      <c r="F3296" s="67"/>
      <c r="G3296" s="38" t="e">
        <f t="shared" si="213"/>
        <v>#VALUE!</v>
      </c>
      <c r="H3296" s="39"/>
      <c r="I3296" s="21"/>
      <c r="J3296" s="21"/>
      <c r="L3296">
        <f>IF(SUM($B$3:B3295) + B3296 &gt; $J$25, IF(SUM($B$3:B3295) &lt; $J$25, $J$25 - SUM($B$3:B3295), 0), B3296)</f>
        <v>0</v>
      </c>
      <c r="M3296">
        <f t="shared" si="210"/>
        <v>0</v>
      </c>
    </row>
    <row r="3297" spans="1:13" x14ac:dyDescent="0.25">
      <c r="A3297" s="21">
        <v>3295</v>
      </c>
      <c r="B3297" s="37">
        <f>IFERROR(VLOOKUP(A3297,Inventory!$A$5:$B$5011, 2, FALSE),0)</f>
        <v>0</v>
      </c>
      <c r="C3297" s="66">
        <f t="shared" si="211"/>
        <v>0</v>
      </c>
      <c r="D3297" s="67"/>
      <c r="E3297" s="66" t="str">
        <f t="shared" si="212"/>
        <v/>
      </c>
      <c r="F3297" s="67"/>
      <c r="G3297" s="38" t="e">
        <f t="shared" si="213"/>
        <v>#VALUE!</v>
      </c>
      <c r="H3297" s="39"/>
      <c r="I3297" s="21"/>
      <c r="J3297" s="21"/>
      <c r="L3297">
        <f>IF(SUM($B$3:B3296) + B3297 &gt; $J$25, IF(SUM($B$3:B3296) &lt; $J$25, $J$25 - SUM($B$3:B3296), 0), B3297)</f>
        <v>0</v>
      </c>
      <c r="M3297">
        <f t="shared" si="210"/>
        <v>0</v>
      </c>
    </row>
    <row r="3298" spans="1:13" x14ac:dyDescent="0.25">
      <c r="A3298" s="21">
        <v>3296</v>
      </c>
      <c r="B3298" s="37">
        <f>IFERROR(VLOOKUP(A3298,Inventory!$A$5:$B$5011, 2, FALSE),0)</f>
        <v>0</v>
      </c>
      <c r="C3298" s="66">
        <f t="shared" si="211"/>
        <v>0</v>
      </c>
      <c r="D3298" s="67"/>
      <c r="E3298" s="66" t="str">
        <f t="shared" si="212"/>
        <v/>
      </c>
      <c r="F3298" s="67"/>
      <c r="G3298" s="38" t="e">
        <f t="shared" si="213"/>
        <v>#VALUE!</v>
      </c>
      <c r="H3298" s="39"/>
      <c r="I3298" s="21"/>
      <c r="J3298" s="21"/>
      <c r="L3298">
        <f>IF(SUM($B$3:B3297) + B3298 &gt; $J$25, IF(SUM($B$3:B3297) &lt; $J$25, $J$25 - SUM($B$3:B3297), 0), B3298)</f>
        <v>0</v>
      </c>
      <c r="M3298">
        <f t="shared" si="210"/>
        <v>0</v>
      </c>
    </row>
    <row r="3299" spans="1:13" x14ac:dyDescent="0.25">
      <c r="A3299" s="21">
        <v>3297</v>
      </c>
      <c r="B3299" s="37">
        <f>IFERROR(VLOOKUP(A3299,Inventory!$A$5:$B$5011, 2, FALSE),0)</f>
        <v>0</v>
      </c>
      <c r="C3299" s="66">
        <f t="shared" si="211"/>
        <v>0</v>
      </c>
      <c r="D3299" s="67"/>
      <c r="E3299" s="66" t="str">
        <f t="shared" si="212"/>
        <v/>
      </c>
      <c r="F3299" s="67"/>
      <c r="G3299" s="38" t="e">
        <f t="shared" si="213"/>
        <v>#VALUE!</v>
      </c>
      <c r="H3299" s="39"/>
      <c r="I3299" s="21"/>
      <c r="J3299" s="21"/>
      <c r="L3299">
        <f>IF(SUM($B$3:B3298) + B3299 &gt; $J$25, IF(SUM($B$3:B3298) &lt; $J$25, $J$25 - SUM($B$3:B3298), 0), B3299)</f>
        <v>0</v>
      </c>
      <c r="M3299">
        <f t="shared" si="210"/>
        <v>0</v>
      </c>
    </row>
    <row r="3300" spans="1:13" x14ac:dyDescent="0.25">
      <c r="A3300" s="21">
        <v>3298</v>
      </c>
      <c r="B3300" s="37">
        <f>IFERROR(VLOOKUP(A3300,Inventory!$A$5:$B$5011, 2, FALSE),0)</f>
        <v>0</v>
      </c>
      <c r="C3300" s="66">
        <f t="shared" si="211"/>
        <v>0</v>
      </c>
      <c r="D3300" s="67"/>
      <c r="E3300" s="66" t="str">
        <f t="shared" si="212"/>
        <v/>
      </c>
      <c r="F3300" s="67"/>
      <c r="G3300" s="38" t="e">
        <f t="shared" si="213"/>
        <v>#VALUE!</v>
      </c>
      <c r="H3300" s="39"/>
      <c r="I3300" s="21"/>
      <c r="J3300" s="21"/>
      <c r="L3300">
        <f>IF(SUM($B$3:B3299) + B3300 &gt; $J$25, IF(SUM($B$3:B3299) &lt; $J$25, $J$25 - SUM($B$3:B3299), 0), B3300)</f>
        <v>0</v>
      </c>
      <c r="M3300">
        <f t="shared" si="210"/>
        <v>0</v>
      </c>
    </row>
    <row r="3301" spans="1:13" x14ac:dyDescent="0.25">
      <c r="A3301" s="21">
        <v>3299</v>
      </c>
      <c r="B3301" s="37">
        <f>IFERROR(VLOOKUP(A3301,Inventory!$A$5:$B$5011, 2, FALSE),0)</f>
        <v>0</v>
      </c>
      <c r="C3301" s="66">
        <f t="shared" si="211"/>
        <v>0</v>
      </c>
      <c r="D3301" s="67"/>
      <c r="E3301" s="66" t="str">
        <f t="shared" si="212"/>
        <v/>
      </c>
      <c r="F3301" s="67"/>
      <c r="G3301" s="38" t="e">
        <f t="shared" si="213"/>
        <v>#VALUE!</v>
      </c>
      <c r="H3301" s="39"/>
      <c r="I3301" s="21"/>
      <c r="J3301" s="21"/>
      <c r="L3301">
        <f>IF(SUM($B$3:B3300) + B3301 &gt; $J$25, IF(SUM($B$3:B3300) &lt; $J$25, $J$25 - SUM($B$3:B3300), 0), B3301)</f>
        <v>0</v>
      </c>
      <c r="M3301">
        <f t="shared" si="210"/>
        <v>0</v>
      </c>
    </row>
    <row r="3302" spans="1:13" x14ac:dyDescent="0.25">
      <c r="A3302" s="21">
        <v>3300</v>
      </c>
      <c r="B3302" s="37">
        <f>IFERROR(VLOOKUP(A3302,Inventory!$A$5:$B$5011, 2, FALSE),0)</f>
        <v>0</v>
      </c>
      <c r="C3302" s="66">
        <f t="shared" si="211"/>
        <v>0</v>
      </c>
      <c r="D3302" s="67"/>
      <c r="E3302" s="66" t="str">
        <f t="shared" si="212"/>
        <v/>
      </c>
      <c r="F3302" s="67"/>
      <c r="G3302" s="38" t="e">
        <f t="shared" si="213"/>
        <v>#VALUE!</v>
      </c>
      <c r="H3302" s="39"/>
      <c r="I3302" s="21"/>
      <c r="J3302" s="21"/>
      <c r="L3302">
        <f>IF(SUM($B$3:B3301) + B3302 &gt; $J$25, IF(SUM($B$3:B3301) &lt; $J$25, $J$25 - SUM($B$3:B3301), 0), B3302)</f>
        <v>0</v>
      </c>
      <c r="M3302">
        <f t="shared" si="210"/>
        <v>0</v>
      </c>
    </row>
    <row r="3303" spans="1:13" x14ac:dyDescent="0.25">
      <c r="A3303" s="21">
        <v>3301</v>
      </c>
      <c r="B3303" s="37">
        <f>IFERROR(VLOOKUP(A3303,Inventory!$A$5:$B$5011, 2, FALSE),0)</f>
        <v>0</v>
      </c>
      <c r="C3303" s="66">
        <f t="shared" si="211"/>
        <v>0</v>
      </c>
      <c r="D3303" s="67"/>
      <c r="E3303" s="66" t="str">
        <f t="shared" si="212"/>
        <v/>
      </c>
      <c r="F3303" s="67"/>
      <c r="G3303" s="38" t="e">
        <f t="shared" si="213"/>
        <v>#VALUE!</v>
      </c>
      <c r="H3303" s="39"/>
      <c r="I3303" s="21"/>
      <c r="J3303" s="21"/>
      <c r="L3303">
        <f>IF(SUM($B$3:B3302) + B3303 &gt; $J$25, IF(SUM($B$3:B3302) &lt; $J$25, $J$25 - SUM($B$3:B3302), 0), B3303)</f>
        <v>0</v>
      </c>
      <c r="M3303">
        <f t="shared" si="210"/>
        <v>0</v>
      </c>
    </row>
    <row r="3304" spans="1:13" x14ac:dyDescent="0.25">
      <c r="A3304" s="21">
        <v>3302</v>
      </c>
      <c r="B3304" s="37">
        <f>IFERROR(VLOOKUP(A3304,Inventory!$A$5:$B$5011, 2, FALSE),0)</f>
        <v>0</v>
      </c>
      <c r="C3304" s="66">
        <f t="shared" si="211"/>
        <v>0</v>
      </c>
      <c r="D3304" s="67"/>
      <c r="E3304" s="66" t="str">
        <f t="shared" si="212"/>
        <v/>
      </c>
      <c r="F3304" s="67"/>
      <c r="G3304" s="38" t="e">
        <f t="shared" si="213"/>
        <v>#VALUE!</v>
      </c>
      <c r="H3304" s="39"/>
      <c r="I3304" s="21"/>
      <c r="J3304" s="21"/>
      <c r="L3304">
        <f>IF(SUM($B$3:B3303) + B3304 &gt; $J$25, IF(SUM($B$3:B3303) &lt; $J$25, $J$25 - SUM($B$3:B3303), 0), B3304)</f>
        <v>0</v>
      </c>
      <c r="M3304">
        <f t="shared" si="210"/>
        <v>0</v>
      </c>
    </row>
    <row r="3305" spans="1:13" x14ac:dyDescent="0.25">
      <c r="A3305" s="21">
        <v>3303</v>
      </c>
      <c r="B3305" s="37">
        <f>IFERROR(VLOOKUP(A3305,Inventory!$A$5:$B$5011, 2, FALSE),0)</f>
        <v>0</v>
      </c>
      <c r="C3305" s="66">
        <f t="shared" si="211"/>
        <v>0</v>
      </c>
      <c r="D3305" s="67"/>
      <c r="E3305" s="66" t="str">
        <f t="shared" si="212"/>
        <v/>
      </c>
      <c r="F3305" s="67"/>
      <c r="G3305" s="38" t="e">
        <f t="shared" si="213"/>
        <v>#VALUE!</v>
      </c>
      <c r="H3305" s="39"/>
      <c r="I3305" s="21"/>
      <c r="J3305" s="21"/>
      <c r="L3305">
        <f>IF(SUM($B$3:B3304) + B3305 &gt; $J$25, IF(SUM($B$3:B3304) &lt; $J$25, $J$25 - SUM($B$3:B3304), 0), B3305)</f>
        <v>0</v>
      </c>
      <c r="M3305">
        <f t="shared" si="210"/>
        <v>0</v>
      </c>
    </row>
    <row r="3306" spans="1:13" x14ac:dyDescent="0.25">
      <c r="A3306" s="21">
        <v>3304</v>
      </c>
      <c r="B3306" s="37">
        <f>IFERROR(VLOOKUP(A3306,Inventory!$A$5:$B$5011, 2, FALSE),0)</f>
        <v>0</v>
      </c>
      <c r="C3306" s="66">
        <f t="shared" si="211"/>
        <v>0</v>
      </c>
      <c r="D3306" s="67"/>
      <c r="E3306" s="66" t="str">
        <f t="shared" si="212"/>
        <v/>
      </c>
      <c r="F3306" s="67"/>
      <c r="G3306" s="38" t="e">
        <f t="shared" si="213"/>
        <v>#VALUE!</v>
      </c>
      <c r="H3306" s="39"/>
      <c r="I3306" s="21"/>
      <c r="J3306" s="21"/>
      <c r="L3306">
        <f>IF(SUM($B$3:B3305) + B3306 &gt; $J$25, IF(SUM($B$3:B3305) &lt; $J$25, $J$25 - SUM($B$3:B3305), 0), B3306)</f>
        <v>0</v>
      </c>
      <c r="M3306">
        <f t="shared" si="210"/>
        <v>0</v>
      </c>
    </row>
    <row r="3307" spans="1:13" x14ac:dyDescent="0.25">
      <c r="A3307" s="21">
        <v>3305</v>
      </c>
      <c r="B3307" s="37">
        <f>IFERROR(VLOOKUP(A3307,Inventory!$A$5:$B$5011, 2, FALSE),0)</f>
        <v>0</v>
      </c>
      <c r="C3307" s="66">
        <f t="shared" si="211"/>
        <v>0</v>
      </c>
      <c r="D3307" s="67"/>
      <c r="E3307" s="66" t="str">
        <f t="shared" si="212"/>
        <v/>
      </c>
      <c r="F3307" s="67"/>
      <c r="G3307" s="38" t="e">
        <f t="shared" si="213"/>
        <v>#VALUE!</v>
      </c>
      <c r="H3307" s="39"/>
      <c r="I3307" s="21"/>
      <c r="J3307" s="21"/>
      <c r="L3307">
        <f>IF(SUM($B$3:B3306) + B3307 &gt; $J$25, IF(SUM($B$3:B3306) &lt; $J$25, $J$25 - SUM($B$3:B3306), 0), B3307)</f>
        <v>0</v>
      </c>
      <c r="M3307">
        <f t="shared" si="210"/>
        <v>0</v>
      </c>
    </row>
    <row r="3308" spans="1:13" x14ac:dyDescent="0.25">
      <c r="A3308" s="21">
        <v>3306</v>
      </c>
      <c r="B3308" s="37">
        <f>IFERROR(VLOOKUP(A3308,Inventory!$A$5:$B$5011, 2, FALSE),0)</f>
        <v>0</v>
      </c>
      <c r="C3308" s="66">
        <f t="shared" si="211"/>
        <v>0</v>
      </c>
      <c r="D3308" s="67"/>
      <c r="E3308" s="66" t="str">
        <f t="shared" si="212"/>
        <v/>
      </c>
      <c r="F3308" s="67"/>
      <c r="G3308" s="38" t="e">
        <f t="shared" si="213"/>
        <v>#VALUE!</v>
      </c>
      <c r="H3308" s="39"/>
      <c r="I3308" s="21"/>
      <c r="J3308" s="21"/>
      <c r="L3308">
        <f>IF(SUM($B$3:B3307) + B3308 &gt; $J$25, IF(SUM($B$3:B3307) &lt; $J$25, $J$25 - SUM($B$3:B3307), 0), B3308)</f>
        <v>0</v>
      </c>
      <c r="M3308">
        <f t="shared" si="210"/>
        <v>0</v>
      </c>
    </row>
    <row r="3309" spans="1:13" x14ac:dyDescent="0.25">
      <c r="A3309" s="21">
        <v>3307</v>
      </c>
      <c r="B3309" s="37">
        <f>IFERROR(VLOOKUP(A3309,Inventory!$A$5:$B$5011, 2, FALSE),0)</f>
        <v>0</v>
      </c>
      <c r="C3309" s="66">
        <f t="shared" si="211"/>
        <v>0</v>
      </c>
      <c r="D3309" s="67"/>
      <c r="E3309" s="66" t="str">
        <f t="shared" si="212"/>
        <v/>
      </c>
      <c r="F3309" s="67"/>
      <c r="G3309" s="38" t="e">
        <f t="shared" si="213"/>
        <v>#VALUE!</v>
      </c>
      <c r="H3309" s="39"/>
      <c r="I3309" s="21"/>
      <c r="J3309" s="21"/>
      <c r="L3309">
        <f>IF(SUM($B$3:B3308) + B3309 &gt; $J$25, IF(SUM($B$3:B3308) &lt; $J$25, $J$25 - SUM($B$3:B3308), 0), B3309)</f>
        <v>0</v>
      </c>
      <c r="M3309">
        <f t="shared" si="210"/>
        <v>0</v>
      </c>
    </row>
    <row r="3310" spans="1:13" x14ac:dyDescent="0.25">
      <c r="A3310" s="21">
        <v>3308</v>
      </c>
      <c r="B3310" s="37">
        <f>IFERROR(VLOOKUP(A3310,Inventory!$A$5:$B$5011, 2, FALSE),0)</f>
        <v>0</v>
      </c>
      <c r="C3310" s="66">
        <f t="shared" si="211"/>
        <v>0</v>
      </c>
      <c r="D3310" s="67"/>
      <c r="E3310" s="66" t="str">
        <f t="shared" si="212"/>
        <v/>
      </c>
      <c r="F3310" s="67"/>
      <c r="G3310" s="38" t="e">
        <f t="shared" si="213"/>
        <v>#VALUE!</v>
      </c>
      <c r="H3310" s="39"/>
      <c r="I3310" s="21"/>
      <c r="J3310" s="21"/>
      <c r="L3310">
        <f>IF(SUM($B$3:B3309) + B3310 &gt; $J$25, IF(SUM($B$3:B3309) &lt; $J$25, $J$25 - SUM($B$3:B3309), 0), B3310)</f>
        <v>0</v>
      </c>
      <c r="M3310">
        <f t="shared" si="210"/>
        <v>0</v>
      </c>
    </row>
    <row r="3311" spans="1:13" x14ac:dyDescent="0.25">
      <c r="A3311" s="21">
        <v>3309</v>
      </c>
      <c r="B3311" s="37">
        <f>IFERROR(VLOOKUP(A3311,Inventory!$A$5:$B$5011, 2, FALSE),0)</f>
        <v>0</v>
      </c>
      <c r="C3311" s="66">
        <f t="shared" si="211"/>
        <v>0</v>
      </c>
      <c r="D3311" s="67"/>
      <c r="E3311" s="66" t="str">
        <f t="shared" si="212"/>
        <v/>
      </c>
      <c r="F3311" s="67"/>
      <c r="G3311" s="38" t="e">
        <f t="shared" si="213"/>
        <v>#VALUE!</v>
      </c>
      <c r="H3311" s="39"/>
      <c r="I3311" s="21"/>
      <c r="J3311" s="21"/>
      <c r="L3311">
        <f>IF(SUM($B$3:B3310) + B3311 &gt; $J$25, IF(SUM($B$3:B3310) &lt; $J$25, $J$25 - SUM($B$3:B3310), 0), B3311)</f>
        <v>0</v>
      </c>
      <c r="M3311">
        <f t="shared" si="210"/>
        <v>0</v>
      </c>
    </row>
    <row r="3312" spans="1:13" x14ac:dyDescent="0.25">
      <c r="A3312" s="21">
        <v>3310</v>
      </c>
      <c r="B3312" s="37">
        <f>IFERROR(VLOOKUP(A3312,Inventory!$A$5:$B$5011, 2, FALSE),0)</f>
        <v>0</v>
      </c>
      <c r="C3312" s="66">
        <f t="shared" si="211"/>
        <v>0</v>
      </c>
      <c r="D3312" s="67"/>
      <c r="E3312" s="66" t="str">
        <f t="shared" si="212"/>
        <v/>
      </c>
      <c r="F3312" s="67"/>
      <c r="G3312" s="38" t="e">
        <f t="shared" si="213"/>
        <v>#VALUE!</v>
      </c>
      <c r="H3312" s="39"/>
      <c r="I3312" s="21"/>
      <c r="J3312" s="21"/>
      <c r="L3312">
        <f>IF(SUM($B$3:B3311) + B3312 &gt; $J$25, IF(SUM($B$3:B3311) &lt; $J$25, $J$25 - SUM($B$3:B3311), 0), B3312)</f>
        <v>0</v>
      </c>
      <c r="M3312">
        <f t="shared" si="210"/>
        <v>0</v>
      </c>
    </row>
    <row r="3313" spans="1:13" x14ac:dyDescent="0.25">
      <c r="A3313" s="21">
        <v>3311</v>
      </c>
      <c r="B3313" s="37">
        <f>IFERROR(VLOOKUP(A3313,Inventory!$A$5:$B$5011, 2, FALSE),0)</f>
        <v>0</v>
      </c>
      <c r="C3313" s="66">
        <f t="shared" si="211"/>
        <v>0</v>
      </c>
      <c r="D3313" s="67"/>
      <c r="E3313" s="66" t="str">
        <f t="shared" si="212"/>
        <v/>
      </c>
      <c r="F3313" s="67"/>
      <c r="G3313" s="38" t="e">
        <f t="shared" si="213"/>
        <v>#VALUE!</v>
      </c>
      <c r="H3313" s="39"/>
      <c r="I3313" s="21"/>
      <c r="J3313" s="21"/>
      <c r="L3313">
        <f>IF(SUM($B$3:B3312) + B3313 &gt; $J$25, IF(SUM($B$3:B3312) &lt; $J$25, $J$25 - SUM($B$3:B3312), 0), B3313)</f>
        <v>0</v>
      </c>
      <c r="M3313">
        <f t="shared" si="210"/>
        <v>0</v>
      </c>
    </row>
    <row r="3314" spans="1:13" x14ac:dyDescent="0.25">
      <c r="A3314" s="21">
        <v>3312</v>
      </c>
      <c r="B3314" s="37">
        <f>IFERROR(VLOOKUP(A3314,Inventory!$A$5:$B$5011, 2, FALSE),0)</f>
        <v>0</v>
      </c>
      <c r="C3314" s="66">
        <f t="shared" si="211"/>
        <v>0</v>
      </c>
      <c r="D3314" s="67"/>
      <c r="E3314" s="66" t="str">
        <f t="shared" si="212"/>
        <v/>
      </c>
      <c r="F3314" s="67"/>
      <c r="G3314" s="38" t="e">
        <f t="shared" si="213"/>
        <v>#VALUE!</v>
      </c>
      <c r="H3314" s="39"/>
      <c r="I3314" s="21"/>
      <c r="J3314" s="21"/>
      <c r="L3314">
        <f>IF(SUM($B$3:B3313) + B3314 &gt; $J$25, IF(SUM($B$3:B3313) &lt; $J$25, $J$25 - SUM($B$3:B3313), 0), B3314)</f>
        <v>0</v>
      </c>
      <c r="M3314">
        <f t="shared" si="210"/>
        <v>0</v>
      </c>
    </row>
    <row r="3315" spans="1:13" x14ac:dyDescent="0.25">
      <c r="A3315" s="21">
        <v>3313</v>
      </c>
      <c r="B3315" s="37">
        <f>IFERROR(VLOOKUP(A3315,Inventory!$A$5:$B$5011, 2, FALSE),0)</f>
        <v>0</v>
      </c>
      <c r="C3315" s="66">
        <f t="shared" si="211"/>
        <v>0</v>
      </c>
      <c r="D3315" s="67"/>
      <c r="E3315" s="66" t="str">
        <f t="shared" si="212"/>
        <v/>
      </c>
      <c r="F3315" s="67"/>
      <c r="G3315" s="38" t="e">
        <f t="shared" si="213"/>
        <v>#VALUE!</v>
      </c>
      <c r="H3315" s="39"/>
      <c r="I3315" s="21"/>
      <c r="J3315" s="21"/>
      <c r="L3315">
        <f>IF(SUM($B$3:B3314) + B3315 &gt; $J$25, IF(SUM($B$3:B3314) &lt; $J$25, $J$25 - SUM($B$3:B3314), 0), B3315)</f>
        <v>0</v>
      </c>
      <c r="M3315">
        <f t="shared" si="210"/>
        <v>0</v>
      </c>
    </row>
    <row r="3316" spans="1:13" x14ac:dyDescent="0.25">
      <c r="A3316" s="21">
        <v>3314</v>
      </c>
      <c r="B3316" s="37">
        <f>IFERROR(VLOOKUP(A3316,Inventory!$A$5:$B$5011, 2, FALSE),0)</f>
        <v>0</v>
      </c>
      <c r="C3316" s="66">
        <f t="shared" si="211"/>
        <v>0</v>
      </c>
      <c r="D3316" s="67"/>
      <c r="E3316" s="66" t="str">
        <f t="shared" si="212"/>
        <v/>
      </c>
      <c r="F3316" s="67"/>
      <c r="G3316" s="38" t="e">
        <f t="shared" si="213"/>
        <v>#VALUE!</v>
      </c>
      <c r="H3316" s="39"/>
      <c r="I3316" s="21"/>
      <c r="J3316" s="21"/>
      <c r="L3316">
        <f>IF(SUM($B$3:B3315) + B3316 &gt; $J$25, IF(SUM($B$3:B3315) &lt; $J$25, $J$25 - SUM($B$3:B3315), 0), B3316)</f>
        <v>0</v>
      </c>
      <c r="M3316">
        <f t="shared" si="210"/>
        <v>0</v>
      </c>
    </row>
    <row r="3317" spans="1:13" x14ac:dyDescent="0.25">
      <c r="A3317" s="21">
        <v>3315</v>
      </c>
      <c r="B3317" s="37">
        <f>IFERROR(VLOOKUP(A3317,Inventory!$A$5:$B$5011, 2, FALSE),0)</f>
        <v>0</v>
      </c>
      <c r="C3317" s="66">
        <f t="shared" si="211"/>
        <v>0</v>
      </c>
      <c r="D3317" s="67"/>
      <c r="E3317" s="66" t="str">
        <f t="shared" si="212"/>
        <v/>
      </c>
      <c r="F3317" s="67"/>
      <c r="G3317" s="38" t="e">
        <f t="shared" si="213"/>
        <v>#VALUE!</v>
      </c>
      <c r="H3317" s="39"/>
      <c r="I3317" s="21"/>
      <c r="J3317" s="21"/>
      <c r="L3317">
        <f>IF(SUM($B$3:B3316) + B3317 &gt; $J$25, IF(SUM($B$3:B3316) &lt; $J$25, $J$25 - SUM($B$3:B3316), 0), B3317)</f>
        <v>0</v>
      </c>
      <c r="M3317">
        <f t="shared" si="210"/>
        <v>0</v>
      </c>
    </row>
    <row r="3318" spans="1:13" x14ac:dyDescent="0.25">
      <c r="A3318" s="21">
        <v>3316</v>
      </c>
      <c r="B3318" s="37">
        <f>IFERROR(VLOOKUP(A3318,Inventory!$A$5:$B$5011, 2, FALSE),0)</f>
        <v>0</v>
      </c>
      <c r="C3318" s="66">
        <f t="shared" si="211"/>
        <v>0</v>
      </c>
      <c r="D3318" s="67"/>
      <c r="E3318" s="66" t="str">
        <f t="shared" si="212"/>
        <v/>
      </c>
      <c r="F3318" s="67"/>
      <c r="G3318" s="38" t="e">
        <f t="shared" si="213"/>
        <v>#VALUE!</v>
      </c>
      <c r="H3318" s="39"/>
      <c r="I3318" s="21"/>
      <c r="J3318" s="21"/>
      <c r="L3318">
        <f>IF(SUM($B$3:B3317) + B3318 &gt; $J$25, IF(SUM($B$3:B3317) &lt; $J$25, $J$25 - SUM($B$3:B3317), 0), B3318)</f>
        <v>0</v>
      </c>
      <c r="M3318">
        <f t="shared" si="210"/>
        <v>0</v>
      </c>
    </row>
    <row r="3319" spans="1:13" x14ac:dyDescent="0.25">
      <c r="A3319" s="21">
        <v>3317</v>
      </c>
      <c r="B3319" s="37">
        <f>IFERROR(VLOOKUP(A3319,Inventory!$A$5:$B$5011, 2, FALSE),0)</f>
        <v>0</v>
      </c>
      <c r="C3319" s="66">
        <f t="shared" si="211"/>
        <v>0</v>
      </c>
      <c r="D3319" s="67"/>
      <c r="E3319" s="66" t="str">
        <f t="shared" si="212"/>
        <v/>
      </c>
      <c r="F3319" s="67"/>
      <c r="G3319" s="38" t="e">
        <f t="shared" si="213"/>
        <v>#VALUE!</v>
      </c>
      <c r="H3319" s="39"/>
      <c r="I3319" s="21"/>
      <c r="J3319" s="21"/>
      <c r="L3319">
        <f>IF(SUM($B$3:B3318) + B3319 &gt; $J$25, IF(SUM($B$3:B3318) &lt; $J$25, $J$25 - SUM($B$3:B3318), 0), B3319)</f>
        <v>0</v>
      </c>
      <c r="M3319">
        <f t="shared" si="210"/>
        <v>0</v>
      </c>
    </row>
    <row r="3320" spans="1:13" x14ac:dyDescent="0.25">
      <c r="A3320" s="21">
        <v>3318</v>
      </c>
      <c r="B3320" s="37">
        <f>IFERROR(VLOOKUP(A3320,Inventory!$A$5:$B$5011, 2, FALSE),0)</f>
        <v>0</v>
      </c>
      <c r="C3320" s="66">
        <f t="shared" si="211"/>
        <v>0</v>
      </c>
      <c r="D3320" s="67"/>
      <c r="E3320" s="66" t="str">
        <f t="shared" si="212"/>
        <v/>
      </c>
      <c r="F3320" s="67"/>
      <c r="G3320" s="38" t="e">
        <f t="shared" si="213"/>
        <v>#VALUE!</v>
      </c>
      <c r="H3320" s="39"/>
      <c r="I3320" s="21"/>
      <c r="J3320" s="21"/>
      <c r="L3320">
        <f>IF(SUM($B$3:B3319) + B3320 &gt; $J$25, IF(SUM($B$3:B3319) &lt; $J$25, $J$25 - SUM($B$3:B3319), 0), B3320)</f>
        <v>0</v>
      </c>
      <c r="M3320">
        <f t="shared" si="210"/>
        <v>0</v>
      </c>
    </row>
    <row r="3321" spans="1:13" x14ac:dyDescent="0.25">
      <c r="A3321" s="21">
        <v>3319</v>
      </c>
      <c r="B3321" s="37">
        <f>IFERROR(VLOOKUP(A3321,Inventory!$A$5:$B$5011, 2, FALSE),0)</f>
        <v>0</v>
      </c>
      <c r="C3321" s="66">
        <f t="shared" si="211"/>
        <v>0</v>
      </c>
      <c r="D3321" s="67"/>
      <c r="E3321" s="66" t="str">
        <f t="shared" si="212"/>
        <v/>
      </c>
      <c r="F3321" s="67"/>
      <c r="G3321" s="38" t="e">
        <f t="shared" si="213"/>
        <v>#VALUE!</v>
      </c>
      <c r="H3321" s="39"/>
      <c r="I3321" s="21"/>
      <c r="J3321" s="21"/>
      <c r="L3321">
        <f>IF(SUM($B$3:B3320) + B3321 &gt; $J$25, IF(SUM($B$3:B3320) &lt; $J$25, $J$25 - SUM($B$3:B3320), 0), B3321)</f>
        <v>0</v>
      </c>
      <c r="M3321">
        <f t="shared" si="210"/>
        <v>0</v>
      </c>
    </row>
    <row r="3322" spans="1:13" x14ac:dyDescent="0.25">
      <c r="A3322" s="21">
        <v>3320</v>
      </c>
      <c r="B3322" s="37">
        <f>IFERROR(VLOOKUP(A3322,Inventory!$A$5:$B$5011, 2, FALSE),0)</f>
        <v>0</v>
      </c>
      <c r="C3322" s="66">
        <f t="shared" si="211"/>
        <v>0</v>
      </c>
      <c r="D3322" s="67"/>
      <c r="E3322" s="66" t="str">
        <f t="shared" si="212"/>
        <v/>
      </c>
      <c r="F3322" s="67"/>
      <c r="G3322" s="38" t="e">
        <f t="shared" si="213"/>
        <v>#VALUE!</v>
      </c>
      <c r="H3322" s="39"/>
      <c r="I3322" s="21"/>
      <c r="J3322" s="21"/>
      <c r="L3322">
        <f>IF(SUM($B$3:B3321) + B3322 &gt; $J$25, IF(SUM($B$3:B3321) &lt; $J$25, $J$25 - SUM($B$3:B3321), 0), B3322)</f>
        <v>0</v>
      </c>
      <c r="M3322">
        <f t="shared" si="210"/>
        <v>0</v>
      </c>
    </row>
    <row r="3323" spans="1:13" x14ac:dyDescent="0.25">
      <c r="A3323" s="21">
        <v>3321</v>
      </c>
      <c r="B3323" s="37">
        <f>IFERROR(VLOOKUP(A3323,Inventory!$A$5:$B$5011, 2, FALSE),0)</f>
        <v>0</v>
      </c>
      <c r="C3323" s="66">
        <f t="shared" si="211"/>
        <v>0</v>
      </c>
      <c r="D3323" s="67"/>
      <c r="E3323" s="66" t="str">
        <f t="shared" si="212"/>
        <v/>
      </c>
      <c r="F3323" s="67"/>
      <c r="G3323" s="38" t="e">
        <f t="shared" si="213"/>
        <v>#VALUE!</v>
      </c>
      <c r="H3323" s="39"/>
      <c r="I3323" s="21"/>
      <c r="J3323" s="21"/>
      <c r="L3323">
        <f>IF(SUM($B$3:B3322) + B3323 &gt; $J$25, IF(SUM($B$3:B3322) &lt; $J$25, $J$25 - SUM($B$3:B3322), 0), B3323)</f>
        <v>0</v>
      </c>
      <c r="M3323">
        <f t="shared" si="210"/>
        <v>0</v>
      </c>
    </row>
    <row r="3324" spans="1:13" x14ac:dyDescent="0.25">
      <c r="A3324" s="21">
        <v>3322</v>
      </c>
      <c r="B3324" s="37">
        <f>IFERROR(VLOOKUP(A3324,Inventory!$A$5:$B$5011, 2, FALSE),0)</f>
        <v>0</v>
      </c>
      <c r="C3324" s="66">
        <f t="shared" si="211"/>
        <v>0</v>
      </c>
      <c r="D3324" s="67"/>
      <c r="E3324" s="66" t="str">
        <f t="shared" si="212"/>
        <v/>
      </c>
      <c r="F3324" s="67"/>
      <c r="G3324" s="38" t="e">
        <f t="shared" si="213"/>
        <v>#VALUE!</v>
      </c>
      <c r="H3324" s="39"/>
      <c r="I3324" s="21"/>
      <c r="J3324" s="21"/>
      <c r="L3324">
        <f>IF(SUM($B$3:B3323) + B3324 &gt; $J$25, IF(SUM($B$3:B3323) &lt; $J$25, $J$25 - SUM($B$3:B3323), 0), B3324)</f>
        <v>0</v>
      </c>
      <c r="M3324">
        <f t="shared" si="210"/>
        <v>0</v>
      </c>
    </row>
    <row r="3325" spans="1:13" x14ac:dyDescent="0.25">
      <c r="A3325" s="21">
        <v>3323</v>
      </c>
      <c r="B3325" s="37">
        <f>IFERROR(VLOOKUP(A3325,Inventory!$A$5:$B$5011, 2, FALSE),0)</f>
        <v>0</v>
      </c>
      <c r="C3325" s="66">
        <f t="shared" si="211"/>
        <v>0</v>
      </c>
      <c r="D3325" s="67"/>
      <c r="E3325" s="66" t="str">
        <f t="shared" si="212"/>
        <v/>
      </c>
      <c r="F3325" s="67"/>
      <c r="G3325" s="38" t="e">
        <f t="shared" si="213"/>
        <v>#VALUE!</v>
      </c>
      <c r="H3325" s="39"/>
      <c r="I3325" s="21"/>
      <c r="J3325" s="21"/>
      <c r="L3325">
        <f>IF(SUM($B$3:B3324) + B3325 &gt; $J$25, IF(SUM($B$3:B3324) &lt; $J$25, $J$25 - SUM($B$3:B3324), 0), B3325)</f>
        <v>0</v>
      </c>
      <c r="M3325">
        <f t="shared" si="210"/>
        <v>0</v>
      </c>
    </row>
    <row r="3326" spans="1:13" x14ac:dyDescent="0.25">
      <c r="A3326" s="21">
        <v>3324</v>
      </c>
      <c r="B3326" s="37">
        <f>IFERROR(VLOOKUP(A3326,Inventory!$A$5:$B$5011, 2, FALSE),0)</f>
        <v>0</v>
      </c>
      <c r="C3326" s="66">
        <f t="shared" si="211"/>
        <v>0</v>
      </c>
      <c r="D3326" s="67"/>
      <c r="E3326" s="66" t="str">
        <f t="shared" si="212"/>
        <v/>
      </c>
      <c r="F3326" s="67"/>
      <c r="G3326" s="38" t="e">
        <f t="shared" si="213"/>
        <v>#VALUE!</v>
      </c>
      <c r="H3326" s="39"/>
      <c r="I3326" s="21"/>
      <c r="J3326" s="21"/>
      <c r="L3326">
        <f>IF(SUM($B$3:B3325) + B3326 &gt; $J$25, IF(SUM($B$3:B3325) &lt; $J$25, $J$25 - SUM($B$3:B3325), 0), B3326)</f>
        <v>0</v>
      </c>
      <c r="M3326">
        <f t="shared" si="210"/>
        <v>0</v>
      </c>
    </row>
    <row r="3327" spans="1:13" x14ac:dyDescent="0.25">
      <c r="A3327" s="21">
        <v>3325</v>
      </c>
      <c r="B3327" s="37">
        <f>IFERROR(VLOOKUP(A3327,Inventory!$A$5:$B$5011, 2, FALSE),0)</f>
        <v>0</v>
      </c>
      <c r="C3327" s="66">
        <f t="shared" si="211"/>
        <v>0</v>
      </c>
      <c r="D3327" s="67"/>
      <c r="E3327" s="66" t="str">
        <f t="shared" si="212"/>
        <v/>
      </c>
      <c r="F3327" s="67"/>
      <c r="G3327" s="38" t="e">
        <f t="shared" si="213"/>
        <v>#VALUE!</v>
      </c>
      <c r="H3327" s="39"/>
      <c r="I3327" s="21"/>
      <c r="J3327" s="21"/>
      <c r="L3327">
        <f>IF(SUM($B$3:B3326) + B3327 &gt; $J$25, IF(SUM($B$3:B3326) &lt; $J$25, $J$25 - SUM($B$3:B3326), 0), B3327)</f>
        <v>0</v>
      </c>
      <c r="M3327">
        <f t="shared" si="210"/>
        <v>0</v>
      </c>
    </row>
    <row r="3328" spans="1:13" x14ac:dyDescent="0.25">
      <c r="A3328" s="21">
        <v>3326</v>
      </c>
      <c r="B3328" s="37">
        <f>IFERROR(VLOOKUP(A3328,Inventory!$A$5:$B$5011, 2, FALSE),0)</f>
        <v>0</v>
      </c>
      <c r="C3328" s="66">
        <f t="shared" si="211"/>
        <v>0</v>
      </c>
      <c r="D3328" s="67"/>
      <c r="E3328" s="66" t="str">
        <f t="shared" si="212"/>
        <v/>
      </c>
      <c r="F3328" s="67"/>
      <c r="G3328" s="38" t="e">
        <f t="shared" si="213"/>
        <v>#VALUE!</v>
      </c>
      <c r="H3328" s="39"/>
      <c r="I3328" s="21"/>
      <c r="J3328" s="21"/>
      <c r="L3328">
        <f>IF(SUM($B$3:B3327) + B3328 &gt; $J$25, IF(SUM($B$3:B3327) &lt; $J$25, $J$25 - SUM($B$3:B3327), 0), B3328)</f>
        <v>0</v>
      </c>
      <c r="M3328">
        <f t="shared" si="210"/>
        <v>0</v>
      </c>
    </row>
    <row r="3329" spans="1:13" x14ac:dyDescent="0.25">
      <c r="A3329" s="21">
        <v>3327</v>
      </c>
      <c r="B3329" s="37">
        <f>IFERROR(VLOOKUP(A3329,Inventory!$A$5:$B$5011, 2, FALSE),0)</f>
        <v>0</v>
      </c>
      <c r="C3329" s="66">
        <f t="shared" si="211"/>
        <v>0</v>
      </c>
      <c r="D3329" s="67"/>
      <c r="E3329" s="66" t="str">
        <f t="shared" si="212"/>
        <v/>
      </c>
      <c r="F3329" s="67"/>
      <c r="G3329" s="38" t="e">
        <f t="shared" si="213"/>
        <v>#VALUE!</v>
      </c>
      <c r="H3329" s="39"/>
      <c r="I3329" s="21"/>
      <c r="J3329" s="21"/>
      <c r="L3329">
        <f>IF(SUM($B$3:B3328) + B3329 &gt; $J$25, IF(SUM($B$3:B3328) &lt; $J$25, $J$25 - SUM($B$3:B3328), 0), B3329)</f>
        <v>0</v>
      </c>
      <c r="M3329">
        <f t="shared" si="210"/>
        <v>0</v>
      </c>
    </row>
    <row r="3330" spans="1:13" x14ac:dyDescent="0.25">
      <c r="A3330" s="21">
        <v>3328</v>
      </c>
      <c r="B3330" s="37">
        <f>IFERROR(VLOOKUP(A3330,Inventory!$A$5:$B$5011, 2, FALSE),0)</f>
        <v>0</v>
      </c>
      <c r="C3330" s="66">
        <f t="shared" si="211"/>
        <v>0</v>
      </c>
      <c r="D3330" s="67"/>
      <c r="E3330" s="66" t="str">
        <f t="shared" si="212"/>
        <v/>
      </c>
      <c r="F3330" s="67"/>
      <c r="G3330" s="38" t="e">
        <f t="shared" si="213"/>
        <v>#VALUE!</v>
      </c>
      <c r="H3330" s="39"/>
      <c r="I3330" s="21"/>
      <c r="J3330" s="21"/>
      <c r="L3330">
        <f>IF(SUM($B$3:B3329) + B3330 &gt; $J$25, IF(SUM($B$3:B3329) &lt; $J$25, $J$25 - SUM($B$3:B3329), 0), B3330)</f>
        <v>0</v>
      </c>
      <c r="M3330">
        <f t="shared" si="210"/>
        <v>0</v>
      </c>
    </row>
    <row r="3331" spans="1:13" x14ac:dyDescent="0.25">
      <c r="A3331" s="21">
        <v>3329</v>
      </c>
      <c r="B3331" s="37">
        <f>IFERROR(VLOOKUP(A3331,Inventory!$A$5:$B$5011, 2, FALSE),0)</f>
        <v>0</v>
      </c>
      <c r="C3331" s="66">
        <f t="shared" si="211"/>
        <v>0</v>
      </c>
      <c r="D3331" s="67"/>
      <c r="E3331" s="66" t="str">
        <f t="shared" si="212"/>
        <v/>
      </c>
      <c r="F3331" s="67"/>
      <c r="G3331" s="38" t="e">
        <f t="shared" si="213"/>
        <v>#VALUE!</v>
      </c>
      <c r="H3331" s="39"/>
      <c r="I3331" s="21"/>
      <c r="J3331" s="21"/>
      <c r="L3331">
        <f>IF(SUM($B$3:B3330) + B3331 &gt; $J$25, IF(SUM($B$3:B3330) &lt; $J$25, $J$25 - SUM($B$3:B3330), 0), B3331)</f>
        <v>0</v>
      </c>
      <c r="M3331">
        <f t="shared" si="210"/>
        <v>0</v>
      </c>
    </row>
    <row r="3332" spans="1:13" x14ac:dyDescent="0.25">
      <c r="A3332" s="21">
        <v>3330</v>
      </c>
      <c r="B3332" s="37">
        <f>IFERROR(VLOOKUP(A3332,Inventory!$A$5:$B$5011, 2, FALSE),0)</f>
        <v>0</v>
      </c>
      <c r="C3332" s="66">
        <f t="shared" si="211"/>
        <v>0</v>
      </c>
      <c r="D3332" s="67"/>
      <c r="E3332" s="66" t="str">
        <f t="shared" si="212"/>
        <v/>
      </c>
      <c r="F3332" s="67"/>
      <c r="G3332" s="38" t="e">
        <f t="shared" si="213"/>
        <v>#VALUE!</v>
      </c>
      <c r="H3332" s="39"/>
      <c r="I3332" s="21"/>
      <c r="J3332" s="21"/>
      <c r="L3332">
        <f>IF(SUM($B$3:B3331) + B3332 &gt; $J$25, IF(SUM($B$3:B3331) &lt; $J$25, $J$25 - SUM($B$3:B3331), 0), B3332)</f>
        <v>0</v>
      </c>
      <c r="M3332">
        <f t="shared" si="210"/>
        <v>0</v>
      </c>
    </row>
    <row r="3333" spans="1:13" x14ac:dyDescent="0.25">
      <c r="A3333" s="21">
        <v>3331</v>
      </c>
      <c r="B3333" s="37">
        <f>IFERROR(VLOOKUP(A3333,Inventory!$A$5:$B$5011, 2, FALSE),0)</f>
        <v>0</v>
      </c>
      <c r="C3333" s="66">
        <f t="shared" si="211"/>
        <v>0</v>
      </c>
      <c r="D3333" s="67"/>
      <c r="E3333" s="66" t="str">
        <f t="shared" si="212"/>
        <v/>
      </c>
      <c r="F3333" s="67"/>
      <c r="G3333" s="38" t="e">
        <f t="shared" si="213"/>
        <v>#VALUE!</v>
      </c>
      <c r="H3333" s="39"/>
      <c r="I3333" s="21"/>
      <c r="J3333" s="21"/>
      <c r="L3333">
        <f>IF(SUM($B$3:B3332) + B3333 &gt; $J$25, IF(SUM($B$3:B3332) &lt; $J$25, $J$25 - SUM($B$3:B3332), 0), B3333)</f>
        <v>0</v>
      </c>
      <c r="M3333">
        <f t="shared" ref="M3333:M3396" si="214">IF(L3332&gt;=$J$25,L3333,(L3333+L3332))</f>
        <v>0</v>
      </c>
    </row>
    <row r="3334" spans="1:13" x14ac:dyDescent="0.25">
      <c r="A3334" s="21">
        <v>3332</v>
      </c>
      <c r="B3334" s="37">
        <f>IFERROR(VLOOKUP(A3334,Inventory!$A$5:$B$5011, 2, FALSE),0)</f>
        <v>0</v>
      </c>
      <c r="C3334" s="66">
        <f t="shared" si="211"/>
        <v>0</v>
      </c>
      <c r="D3334" s="67"/>
      <c r="E3334" s="66" t="str">
        <f t="shared" si="212"/>
        <v/>
      </c>
      <c r="F3334" s="67"/>
      <c r="G3334" s="38" t="e">
        <f t="shared" si="213"/>
        <v>#VALUE!</v>
      </c>
      <c r="H3334" s="39"/>
      <c r="I3334" s="21"/>
      <c r="J3334" s="21"/>
      <c r="L3334">
        <f>IF(SUM($B$3:B3333) + B3334 &gt; $J$25, IF(SUM($B$3:B3333) &lt; $J$25, $J$25 - SUM($B$3:B3333), 0), B3334)</f>
        <v>0</v>
      </c>
      <c r="M3334">
        <f t="shared" si="214"/>
        <v>0</v>
      </c>
    </row>
    <row r="3335" spans="1:13" x14ac:dyDescent="0.25">
      <c r="A3335" s="21">
        <v>3333</v>
      </c>
      <c r="B3335" s="37">
        <f>IFERROR(VLOOKUP(A3335,Inventory!$A$5:$B$5011, 2, FALSE),0)</f>
        <v>0</v>
      </c>
      <c r="C3335" s="66">
        <f t="shared" si="211"/>
        <v>0</v>
      </c>
      <c r="D3335" s="67"/>
      <c r="E3335" s="66" t="str">
        <f t="shared" si="212"/>
        <v/>
      </c>
      <c r="F3335" s="67"/>
      <c r="G3335" s="38" t="e">
        <f t="shared" si="213"/>
        <v>#VALUE!</v>
      </c>
      <c r="H3335" s="39"/>
      <c r="I3335" s="21"/>
      <c r="J3335" s="21"/>
      <c r="L3335">
        <f>IF(SUM($B$3:B3334) + B3335 &gt; $J$25, IF(SUM($B$3:B3334) &lt; $J$25, $J$25 - SUM($B$3:B3334), 0), B3335)</f>
        <v>0</v>
      </c>
      <c r="M3335">
        <f t="shared" si="214"/>
        <v>0</v>
      </c>
    </row>
    <row r="3336" spans="1:13" x14ac:dyDescent="0.25">
      <c r="A3336" s="21">
        <v>3334</v>
      </c>
      <c r="B3336" s="37">
        <f>IFERROR(VLOOKUP(A3336,Inventory!$A$5:$B$5011, 2, FALSE),0)</f>
        <v>0</v>
      </c>
      <c r="C3336" s="66">
        <f t="shared" si="211"/>
        <v>0</v>
      </c>
      <c r="D3336" s="67"/>
      <c r="E3336" s="66" t="str">
        <f t="shared" si="212"/>
        <v/>
      </c>
      <c r="F3336" s="67"/>
      <c r="G3336" s="38" t="e">
        <f t="shared" si="213"/>
        <v>#VALUE!</v>
      </c>
      <c r="H3336" s="39"/>
      <c r="I3336" s="21"/>
      <c r="J3336" s="21"/>
      <c r="L3336">
        <f>IF(SUM($B$3:B3335) + B3336 &gt; $J$25, IF(SUM($B$3:B3335) &lt; $J$25, $J$25 - SUM($B$3:B3335), 0), B3336)</f>
        <v>0</v>
      </c>
      <c r="M3336">
        <f t="shared" si="214"/>
        <v>0</v>
      </c>
    </row>
    <row r="3337" spans="1:13" x14ac:dyDescent="0.25">
      <c r="A3337" s="21">
        <v>3335</v>
      </c>
      <c r="B3337" s="37">
        <f>IFERROR(VLOOKUP(A3337,Inventory!$A$5:$B$5011, 2, FALSE),0)</f>
        <v>0</v>
      </c>
      <c r="C3337" s="66">
        <f t="shared" si="211"/>
        <v>0</v>
      </c>
      <c r="D3337" s="67"/>
      <c r="E3337" s="66" t="str">
        <f t="shared" si="212"/>
        <v/>
      </c>
      <c r="F3337" s="67"/>
      <c r="G3337" s="38" t="e">
        <f t="shared" si="213"/>
        <v>#VALUE!</v>
      </c>
      <c r="H3337" s="39"/>
      <c r="I3337" s="21"/>
      <c r="J3337" s="21"/>
      <c r="L3337">
        <f>IF(SUM($B$3:B3336) + B3337 &gt; $J$25, IF(SUM($B$3:B3336) &lt; $J$25, $J$25 - SUM($B$3:B3336), 0), B3337)</f>
        <v>0</v>
      </c>
      <c r="M3337">
        <f t="shared" si="214"/>
        <v>0</v>
      </c>
    </row>
    <row r="3338" spans="1:13" x14ac:dyDescent="0.25">
      <c r="A3338" s="21">
        <v>3336</v>
      </c>
      <c r="B3338" s="37">
        <f>IFERROR(VLOOKUP(A3338,Inventory!$A$5:$B$5011, 2, FALSE),0)</f>
        <v>0</v>
      </c>
      <c r="C3338" s="66">
        <f t="shared" si="211"/>
        <v>0</v>
      </c>
      <c r="D3338" s="67"/>
      <c r="E3338" s="66" t="str">
        <f t="shared" si="212"/>
        <v/>
      </c>
      <c r="F3338" s="67"/>
      <c r="G3338" s="38" t="e">
        <f t="shared" si="213"/>
        <v>#VALUE!</v>
      </c>
      <c r="H3338" s="39"/>
      <c r="I3338" s="21"/>
      <c r="J3338" s="21"/>
      <c r="L3338">
        <f>IF(SUM($B$3:B3337) + B3338 &gt; $J$25, IF(SUM($B$3:B3337) &lt; $J$25, $J$25 - SUM($B$3:B3337), 0), B3338)</f>
        <v>0</v>
      </c>
      <c r="M3338">
        <f t="shared" si="214"/>
        <v>0</v>
      </c>
    </row>
    <row r="3339" spans="1:13" x14ac:dyDescent="0.25">
      <c r="A3339" s="21">
        <v>3337</v>
      </c>
      <c r="B3339" s="37">
        <f>IFERROR(VLOOKUP(A3339,Inventory!$A$5:$B$5011, 2, FALSE),0)</f>
        <v>0</v>
      </c>
      <c r="C3339" s="66">
        <f t="shared" si="211"/>
        <v>0</v>
      </c>
      <c r="D3339" s="67"/>
      <c r="E3339" s="66" t="str">
        <f t="shared" si="212"/>
        <v/>
      </c>
      <c r="F3339" s="67"/>
      <c r="G3339" s="38" t="e">
        <f t="shared" si="213"/>
        <v>#VALUE!</v>
      </c>
      <c r="H3339" s="39"/>
      <c r="I3339" s="21"/>
      <c r="J3339" s="21"/>
      <c r="L3339">
        <f>IF(SUM($B$3:B3338) + B3339 &gt; $J$25, IF(SUM($B$3:B3338) &lt; $J$25, $J$25 - SUM($B$3:B3338), 0), B3339)</f>
        <v>0</v>
      </c>
      <c r="M3339">
        <f t="shared" si="214"/>
        <v>0</v>
      </c>
    </row>
    <row r="3340" spans="1:13" x14ac:dyDescent="0.25">
      <c r="A3340" s="21">
        <v>3338</v>
      </c>
      <c r="B3340" s="37">
        <f>IFERROR(VLOOKUP(A3340,Inventory!$A$5:$B$5011, 2, FALSE),0)</f>
        <v>0</v>
      </c>
      <c r="C3340" s="66">
        <f t="shared" si="211"/>
        <v>0</v>
      </c>
      <c r="D3340" s="67"/>
      <c r="E3340" s="66" t="str">
        <f t="shared" si="212"/>
        <v/>
      </c>
      <c r="F3340" s="67"/>
      <c r="G3340" s="38" t="e">
        <f t="shared" si="213"/>
        <v>#VALUE!</v>
      </c>
      <c r="H3340" s="39"/>
      <c r="I3340" s="21"/>
      <c r="J3340" s="21"/>
      <c r="L3340">
        <f>IF(SUM($B$3:B3339) + B3340 &gt; $J$25, IF(SUM($B$3:B3339) &lt; $J$25, $J$25 - SUM($B$3:B3339), 0), B3340)</f>
        <v>0</v>
      </c>
      <c r="M3340">
        <f t="shared" si="214"/>
        <v>0</v>
      </c>
    </row>
    <row r="3341" spans="1:13" x14ac:dyDescent="0.25">
      <c r="A3341" s="21">
        <v>3339</v>
      </c>
      <c r="B3341" s="37">
        <f>IFERROR(VLOOKUP(A3341,Inventory!$A$5:$B$5011, 2, FALSE),0)</f>
        <v>0</v>
      </c>
      <c r="C3341" s="66">
        <f t="shared" si="211"/>
        <v>0</v>
      </c>
      <c r="D3341" s="67"/>
      <c r="E3341" s="66" t="str">
        <f t="shared" si="212"/>
        <v/>
      </c>
      <c r="F3341" s="67"/>
      <c r="G3341" s="38" t="e">
        <f t="shared" si="213"/>
        <v>#VALUE!</v>
      </c>
      <c r="H3341" s="39"/>
      <c r="I3341" s="21"/>
      <c r="J3341" s="21"/>
      <c r="L3341">
        <f>IF(SUM($B$3:B3340) + B3341 &gt; $J$25, IF(SUM($B$3:B3340) &lt; $J$25, $J$25 - SUM($B$3:B3340), 0), B3341)</f>
        <v>0</v>
      </c>
      <c r="M3341">
        <f t="shared" si="214"/>
        <v>0</v>
      </c>
    </row>
    <row r="3342" spans="1:13" x14ac:dyDescent="0.25">
      <c r="A3342" s="21">
        <v>3340</v>
      </c>
      <c r="B3342" s="37">
        <f>IFERROR(VLOOKUP(A3342,Inventory!$A$5:$B$5011, 2, FALSE),0)</f>
        <v>0</v>
      </c>
      <c r="C3342" s="66">
        <f t="shared" si="211"/>
        <v>0</v>
      </c>
      <c r="D3342" s="67"/>
      <c r="E3342" s="66" t="str">
        <f t="shared" si="212"/>
        <v/>
      </c>
      <c r="F3342" s="67"/>
      <c r="G3342" s="38" t="e">
        <f t="shared" si="213"/>
        <v>#VALUE!</v>
      </c>
      <c r="H3342" s="39"/>
      <c r="I3342" s="21"/>
      <c r="J3342" s="21"/>
      <c r="L3342">
        <f>IF(SUM($B$3:B3341) + B3342 &gt; $J$25, IF(SUM($B$3:B3341) &lt; $J$25, $J$25 - SUM($B$3:B3341), 0), B3342)</f>
        <v>0</v>
      </c>
      <c r="M3342">
        <f t="shared" si="214"/>
        <v>0</v>
      </c>
    </row>
    <row r="3343" spans="1:13" x14ac:dyDescent="0.25">
      <c r="A3343" s="21">
        <v>3341</v>
      </c>
      <c r="B3343" s="37">
        <f>IFERROR(VLOOKUP(A3343,Inventory!$A$5:$B$5011, 2, FALSE),0)</f>
        <v>0</v>
      </c>
      <c r="C3343" s="66">
        <f t="shared" si="211"/>
        <v>0</v>
      </c>
      <c r="D3343" s="67"/>
      <c r="E3343" s="66" t="str">
        <f t="shared" si="212"/>
        <v/>
      </c>
      <c r="F3343" s="67"/>
      <c r="G3343" s="38" t="e">
        <f t="shared" si="213"/>
        <v>#VALUE!</v>
      </c>
      <c r="H3343" s="39"/>
      <c r="I3343" s="21"/>
      <c r="J3343" s="21"/>
      <c r="L3343">
        <f>IF(SUM($B$3:B3342) + B3343 &gt; $J$25, IF(SUM($B$3:B3342) &lt; $J$25, $J$25 - SUM($B$3:B3342), 0), B3343)</f>
        <v>0</v>
      </c>
      <c r="M3343">
        <f t="shared" si="214"/>
        <v>0</v>
      </c>
    </row>
    <row r="3344" spans="1:13" x14ac:dyDescent="0.25">
      <c r="A3344" s="21">
        <v>3342</v>
      </c>
      <c r="B3344" s="37">
        <f>IFERROR(VLOOKUP(A3344,Inventory!$A$5:$B$5011, 2, FALSE),0)</f>
        <v>0</v>
      </c>
      <c r="C3344" s="66">
        <f t="shared" si="211"/>
        <v>0</v>
      </c>
      <c r="D3344" s="67"/>
      <c r="E3344" s="66" t="str">
        <f t="shared" si="212"/>
        <v/>
      </c>
      <c r="F3344" s="67"/>
      <c r="G3344" s="38" t="e">
        <f t="shared" si="213"/>
        <v>#VALUE!</v>
      </c>
      <c r="H3344" s="39"/>
      <c r="I3344" s="21"/>
      <c r="J3344" s="21"/>
      <c r="L3344">
        <f>IF(SUM($B$3:B3343) + B3344 &gt; $J$25, IF(SUM($B$3:B3343) &lt; $J$25, $J$25 - SUM($B$3:B3343), 0), B3344)</f>
        <v>0</v>
      </c>
      <c r="M3344">
        <f t="shared" si="214"/>
        <v>0</v>
      </c>
    </row>
    <row r="3345" spans="1:13" x14ac:dyDescent="0.25">
      <c r="A3345" s="21">
        <v>3343</v>
      </c>
      <c r="B3345" s="37">
        <f>IFERROR(VLOOKUP(A3345,Inventory!$A$5:$B$5011, 2, FALSE),0)</f>
        <v>0</v>
      </c>
      <c r="C3345" s="66">
        <f t="shared" si="211"/>
        <v>0</v>
      </c>
      <c r="D3345" s="67"/>
      <c r="E3345" s="66" t="str">
        <f t="shared" si="212"/>
        <v/>
      </c>
      <c r="F3345" s="67"/>
      <c r="G3345" s="38" t="e">
        <f t="shared" si="213"/>
        <v>#VALUE!</v>
      </c>
      <c r="H3345" s="39"/>
      <c r="I3345" s="21"/>
      <c r="J3345" s="21"/>
      <c r="L3345">
        <f>IF(SUM($B$3:B3344) + B3345 &gt; $J$25, IF(SUM($B$3:B3344) &lt; $J$25, $J$25 - SUM($B$3:B3344), 0), B3345)</f>
        <v>0</v>
      </c>
      <c r="M3345">
        <f t="shared" si="214"/>
        <v>0</v>
      </c>
    </row>
    <row r="3346" spans="1:13" x14ac:dyDescent="0.25">
      <c r="A3346" s="21">
        <v>3344</v>
      </c>
      <c r="B3346" s="37">
        <f>IFERROR(VLOOKUP(A3346,Inventory!$A$5:$B$5011, 2, FALSE),0)</f>
        <v>0</v>
      </c>
      <c r="C3346" s="66">
        <f t="shared" si="211"/>
        <v>0</v>
      </c>
      <c r="D3346" s="67"/>
      <c r="E3346" s="66" t="str">
        <f t="shared" si="212"/>
        <v/>
      </c>
      <c r="F3346" s="67"/>
      <c r="G3346" s="38" t="e">
        <f t="shared" si="213"/>
        <v>#VALUE!</v>
      </c>
      <c r="H3346" s="39"/>
      <c r="I3346" s="21"/>
      <c r="J3346" s="21"/>
      <c r="L3346">
        <f>IF(SUM($B$3:B3345) + B3346 &gt; $J$25, IF(SUM($B$3:B3345) &lt; $J$25, $J$25 - SUM($B$3:B3345), 0), B3346)</f>
        <v>0</v>
      </c>
      <c r="M3346">
        <f t="shared" si="214"/>
        <v>0</v>
      </c>
    </row>
    <row r="3347" spans="1:13" x14ac:dyDescent="0.25">
      <c r="A3347" s="21">
        <v>3345</v>
      </c>
      <c r="B3347" s="37">
        <f>IFERROR(VLOOKUP(A3347,Inventory!$A$5:$B$5011, 2, FALSE),0)</f>
        <v>0</v>
      </c>
      <c r="C3347" s="66">
        <f t="shared" si="211"/>
        <v>0</v>
      </c>
      <c r="D3347" s="67"/>
      <c r="E3347" s="66" t="str">
        <f t="shared" si="212"/>
        <v/>
      </c>
      <c r="F3347" s="67"/>
      <c r="G3347" s="38" t="e">
        <f t="shared" si="213"/>
        <v>#VALUE!</v>
      </c>
      <c r="H3347" s="39"/>
      <c r="I3347" s="21"/>
      <c r="J3347" s="21"/>
      <c r="L3347">
        <f>IF(SUM($B$3:B3346) + B3347 &gt; $J$25, IF(SUM($B$3:B3346) &lt; $J$25, $J$25 - SUM($B$3:B3346), 0), B3347)</f>
        <v>0</v>
      </c>
      <c r="M3347">
        <f t="shared" si="214"/>
        <v>0</v>
      </c>
    </row>
    <row r="3348" spans="1:13" x14ac:dyDescent="0.25">
      <c r="A3348" s="21">
        <v>3346</v>
      </c>
      <c r="B3348" s="37">
        <f>IFERROR(VLOOKUP(A3348,Inventory!$A$5:$B$5011, 2, FALSE),0)</f>
        <v>0</v>
      </c>
      <c r="C3348" s="66">
        <f t="shared" si="211"/>
        <v>0</v>
      </c>
      <c r="D3348" s="67"/>
      <c r="E3348" s="66" t="str">
        <f t="shared" si="212"/>
        <v/>
      </c>
      <c r="F3348" s="67"/>
      <c r="G3348" s="38" t="e">
        <f t="shared" si="213"/>
        <v>#VALUE!</v>
      </c>
      <c r="H3348" s="39"/>
      <c r="I3348" s="21"/>
      <c r="J3348" s="21"/>
      <c r="L3348">
        <f>IF(SUM($B$3:B3347) + B3348 &gt; $J$25, IF(SUM($B$3:B3347) &lt; $J$25, $J$25 - SUM($B$3:B3347), 0), B3348)</f>
        <v>0</v>
      </c>
      <c r="M3348">
        <f t="shared" si="214"/>
        <v>0</v>
      </c>
    </row>
    <row r="3349" spans="1:13" x14ac:dyDescent="0.25">
      <c r="A3349" s="21">
        <v>3347</v>
      </c>
      <c r="B3349" s="37">
        <f>IFERROR(VLOOKUP(A3349,Inventory!$A$5:$B$5011, 2, FALSE),0)</f>
        <v>0</v>
      </c>
      <c r="C3349" s="66">
        <f t="shared" si="211"/>
        <v>0</v>
      </c>
      <c r="D3349" s="67"/>
      <c r="E3349" s="66" t="str">
        <f t="shared" si="212"/>
        <v/>
      </c>
      <c r="F3349" s="67"/>
      <c r="G3349" s="38" t="e">
        <f t="shared" si="213"/>
        <v>#VALUE!</v>
      </c>
      <c r="H3349" s="39"/>
      <c r="I3349" s="21"/>
      <c r="J3349" s="21"/>
      <c r="L3349">
        <f>IF(SUM($B$3:B3348) + B3349 &gt; $J$25, IF(SUM($B$3:B3348) &lt; $J$25, $J$25 - SUM($B$3:B3348), 0), B3349)</f>
        <v>0</v>
      </c>
      <c r="M3349">
        <f t="shared" si="214"/>
        <v>0</v>
      </c>
    </row>
    <row r="3350" spans="1:13" x14ac:dyDescent="0.25">
      <c r="A3350" s="21">
        <v>3348</v>
      </c>
      <c r="B3350" s="37">
        <f>IFERROR(VLOOKUP(A3350,Inventory!$A$5:$B$5011, 2, FALSE),0)</f>
        <v>0</v>
      </c>
      <c r="C3350" s="66">
        <f t="shared" si="211"/>
        <v>0</v>
      </c>
      <c r="D3350" s="67"/>
      <c r="E3350" s="66" t="str">
        <f t="shared" si="212"/>
        <v/>
      </c>
      <c r="F3350" s="67"/>
      <c r="G3350" s="38" t="e">
        <f t="shared" si="213"/>
        <v>#VALUE!</v>
      </c>
      <c r="H3350" s="39"/>
      <c r="I3350" s="21"/>
      <c r="J3350" s="21"/>
      <c r="L3350">
        <f>IF(SUM($B$3:B3349) + B3350 &gt; $J$25, IF(SUM($B$3:B3349) &lt; $J$25, $J$25 - SUM($B$3:B3349), 0), B3350)</f>
        <v>0</v>
      </c>
      <c r="M3350">
        <f t="shared" si="214"/>
        <v>0</v>
      </c>
    </row>
    <row r="3351" spans="1:13" x14ac:dyDescent="0.25">
      <c r="A3351" s="21">
        <v>3349</v>
      </c>
      <c r="B3351" s="37">
        <f>IFERROR(VLOOKUP(A3351,Inventory!$A$5:$B$5011, 2, FALSE),0)</f>
        <v>0</v>
      </c>
      <c r="C3351" s="66">
        <f t="shared" si="211"/>
        <v>0</v>
      </c>
      <c r="D3351" s="67"/>
      <c r="E3351" s="66" t="str">
        <f t="shared" si="212"/>
        <v/>
      </c>
      <c r="F3351" s="67"/>
      <c r="G3351" s="38" t="e">
        <f t="shared" si="213"/>
        <v>#VALUE!</v>
      </c>
      <c r="H3351" s="39"/>
      <c r="I3351" s="21"/>
      <c r="J3351" s="21"/>
      <c r="L3351">
        <f>IF(SUM($B$3:B3350) + B3351 &gt; $J$25, IF(SUM($B$3:B3350) &lt; $J$25, $J$25 - SUM($B$3:B3350), 0), B3351)</f>
        <v>0</v>
      </c>
      <c r="M3351">
        <f t="shared" si="214"/>
        <v>0</v>
      </c>
    </row>
    <row r="3352" spans="1:13" x14ac:dyDescent="0.25">
      <c r="A3352" s="21">
        <v>3350</v>
      </c>
      <c r="B3352" s="37">
        <f>IFERROR(VLOOKUP(A3352,Inventory!$A$5:$B$5011, 2, FALSE),0)</f>
        <v>0</v>
      </c>
      <c r="C3352" s="66">
        <f t="shared" si="211"/>
        <v>0</v>
      </c>
      <c r="D3352" s="67"/>
      <c r="E3352" s="66" t="str">
        <f t="shared" si="212"/>
        <v/>
      </c>
      <c r="F3352" s="67"/>
      <c r="G3352" s="38" t="e">
        <f t="shared" si="213"/>
        <v>#VALUE!</v>
      </c>
      <c r="H3352" s="39"/>
      <c r="I3352" s="21"/>
      <c r="J3352" s="21"/>
      <c r="L3352">
        <f>IF(SUM($B$3:B3351) + B3352 &gt; $J$25, IF(SUM($B$3:B3351) &lt; $J$25, $J$25 - SUM($B$3:B3351), 0), B3352)</f>
        <v>0</v>
      </c>
      <c r="M3352">
        <f t="shared" si="214"/>
        <v>0</v>
      </c>
    </row>
    <row r="3353" spans="1:13" x14ac:dyDescent="0.25">
      <c r="A3353" s="21">
        <v>3351</v>
      </c>
      <c r="B3353" s="37">
        <f>IFERROR(VLOOKUP(A3353,Inventory!$A$5:$B$5011, 2, FALSE),0)</f>
        <v>0</v>
      </c>
      <c r="C3353" s="66">
        <f t="shared" ref="C3353:C3416" si="215">IF(L3353&gt;0,B3353,0)</f>
        <v>0</v>
      </c>
      <c r="D3353" s="67"/>
      <c r="E3353" s="66" t="str">
        <f t="shared" ref="E3353:E3416" si="216">IF(AND(C3353&gt;=6,C3353&lt;10),1, IF(AND(C3353&gt;=10,C3353&lt;20),2,IF(C3353&gt;=20,4,"")))</f>
        <v/>
      </c>
      <c r="F3353" s="67"/>
      <c r="G3353" s="38" t="e">
        <f t="shared" ref="G3353:G3416" si="217">IF(ISBLANK(C3353),"",E3353*600)</f>
        <v>#VALUE!</v>
      </c>
      <c r="H3353" s="39"/>
      <c r="I3353" s="21"/>
      <c r="J3353" s="21"/>
      <c r="L3353">
        <f>IF(SUM($B$3:B3352) + B3353 &gt; $J$25, IF(SUM($B$3:B3352) &lt; $J$25, $J$25 - SUM($B$3:B3352), 0), B3353)</f>
        <v>0</v>
      </c>
      <c r="M3353">
        <f t="shared" si="214"/>
        <v>0</v>
      </c>
    </row>
    <row r="3354" spans="1:13" x14ac:dyDescent="0.25">
      <c r="A3354" s="21">
        <v>3352</v>
      </c>
      <c r="B3354" s="37">
        <f>IFERROR(VLOOKUP(A3354,Inventory!$A$5:$B$5011, 2, FALSE),0)</f>
        <v>0</v>
      </c>
      <c r="C3354" s="66">
        <f t="shared" si="215"/>
        <v>0</v>
      </c>
      <c r="D3354" s="67"/>
      <c r="E3354" s="66" t="str">
        <f t="shared" si="216"/>
        <v/>
      </c>
      <c r="F3354" s="67"/>
      <c r="G3354" s="38" t="e">
        <f t="shared" si="217"/>
        <v>#VALUE!</v>
      </c>
      <c r="H3354" s="39"/>
      <c r="I3354" s="21"/>
      <c r="J3354" s="21"/>
      <c r="L3354">
        <f>IF(SUM($B$3:B3353) + B3354 &gt; $J$25, IF(SUM($B$3:B3353) &lt; $J$25, $J$25 - SUM($B$3:B3353), 0), B3354)</f>
        <v>0</v>
      </c>
      <c r="M3354">
        <f t="shared" si="214"/>
        <v>0</v>
      </c>
    </row>
    <row r="3355" spans="1:13" x14ac:dyDescent="0.25">
      <c r="A3355" s="21">
        <v>3353</v>
      </c>
      <c r="B3355" s="37">
        <f>IFERROR(VLOOKUP(A3355,Inventory!$A$5:$B$5011, 2, FALSE),0)</f>
        <v>0</v>
      </c>
      <c r="C3355" s="66">
        <f t="shared" si="215"/>
        <v>0</v>
      </c>
      <c r="D3355" s="67"/>
      <c r="E3355" s="66" t="str">
        <f t="shared" si="216"/>
        <v/>
      </c>
      <c r="F3355" s="67"/>
      <c r="G3355" s="38" t="e">
        <f t="shared" si="217"/>
        <v>#VALUE!</v>
      </c>
      <c r="H3355" s="39"/>
      <c r="I3355" s="21"/>
      <c r="J3355" s="21"/>
      <c r="L3355">
        <f>IF(SUM($B$3:B3354) + B3355 &gt; $J$25, IF(SUM($B$3:B3354) &lt; $J$25, $J$25 - SUM($B$3:B3354), 0), B3355)</f>
        <v>0</v>
      </c>
      <c r="M3355">
        <f t="shared" si="214"/>
        <v>0</v>
      </c>
    </row>
    <row r="3356" spans="1:13" x14ac:dyDescent="0.25">
      <c r="A3356" s="21">
        <v>3354</v>
      </c>
      <c r="B3356" s="37">
        <f>IFERROR(VLOOKUP(A3356,Inventory!$A$5:$B$5011, 2, FALSE),0)</f>
        <v>0</v>
      </c>
      <c r="C3356" s="66">
        <f t="shared" si="215"/>
        <v>0</v>
      </c>
      <c r="D3356" s="67"/>
      <c r="E3356" s="66" t="str">
        <f t="shared" si="216"/>
        <v/>
      </c>
      <c r="F3356" s="67"/>
      <c r="G3356" s="38" t="e">
        <f t="shared" si="217"/>
        <v>#VALUE!</v>
      </c>
      <c r="H3356" s="39"/>
      <c r="I3356" s="21"/>
      <c r="J3356" s="21"/>
      <c r="L3356">
        <f>IF(SUM($B$3:B3355) + B3356 &gt; $J$25, IF(SUM($B$3:B3355) &lt; $J$25, $J$25 - SUM($B$3:B3355), 0), B3356)</f>
        <v>0</v>
      </c>
      <c r="M3356">
        <f t="shared" si="214"/>
        <v>0</v>
      </c>
    </row>
    <row r="3357" spans="1:13" x14ac:dyDescent="0.25">
      <c r="A3357" s="21">
        <v>3355</v>
      </c>
      <c r="B3357" s="37">
        <f>IFERROR(VLOOKUP(A3357,Inventory!$A$5:$B$5011, 2, FALSE),0)</f>
        <v>0</v>
      </c>
      <c r="C3357" s="66">
        <f t="shared" si="215"/>
        <v>0</v>
      </c>
      <c r="D3357" s="67"/>
      <c r="E3357" s="66" t="str">
        <f t="shared" si="216"/>
        <v/>
      </c>
      <c r="F3357" s="67"/>
      <c r="G3357" s="38" t="e">
        <f t="shared" si="217"/>
        <v>#VALUE!</v>
      </c>
      <c r="H3357" s="39"/>
      <c r="I3357" s="21"/>
      <c r="J3357" s="21"/>
      <c r="L3357">
        <f>IF(SUM($B$3:B3356) + B3357 &gt; $J$25, IF(SUM($B$3:B3356) &lt; $J$25, $J$25 - SUM($B$3:B3356), 0), B3357)</f>
        <v>0</v>
      </c>
      <c r="M3357">
        <f t="shared" si="214"/>
        <v>0</v>
      </c>
    </row>
    <row r="3358" spans="1:13" x14ac:dyDescent="0.25">
      <c r="A3358" s="21">
        <v>3356</v>
      </c>
      <c r="B3358" s="37">
        <f>IFERROR(VLOOKUP(A3358,Inventory!$A$5:$B$5011, 2, FALSE),0)</f>
        <v>0</v>
      </c>
      <c r="C3358" s="66">
        <f t="shared" si="215"/>
        <v>0</v>
      </c>
      <c r="D3358" s="67"/>
      <c r="E3358" s="66" t="str">
        <f t="shared" si="216"/>
        <v/>
      </c>
      <c r="F3358" s="67"/>
      <c r="G3358" s="38" t="e">
        <f t="shared" si="217"/>
        <v>#VALUE!</v>
      </c>
      <c r="H3358" s="39"/>
      <c r="I3358" s="21"/>
      <c r="J3358" s="21"/>
      <c r="L3358">
        <f>IF(SUM($B$3:B3357) + B3358 &gt; $J$25, IF(SUM($B$3:B3357) &lt; $J$25, $J$25 - SUM($B$3:B3357), 0), B3358)</f>
        <v>0</v>
      </c>
      <c r="M3358">
        <f t="shared" si="214"/>
        <v>0</v>
      </c>
    </row>
    <row r="3359" spans="1:13" x14ac:dyDescent="0.25">
      <c r="A3359" s="21">
        <v>3357</v>
      </c>
      <c r="B3359" s="37">
        <f>IFERROR(VLOOKUP(A3359,Inventory!$A$5:$B$5011, 2, FALSE),0)</f>
        <v>0</v>
      </c>
      <c r="C3359" s="66">
        <f t="shared" si="215"/>
        <v>0</v>
      </c>
      <c r="D3359" s="67"/>
      <c r="E3359" s="66" t="str">
        <f t="shared" si="216"/>
        <v/>
      </c>
      <c r="F3359" s="67"/>
      <c r="G3359" s="38" t="e">
        <f t="shared" si="217"/>
        <v>#VALUE!</v>
      </c>
      <c r="H3359" s="39"/>
      <c r="I3359" s="21"/>
      <c r="J3359" s="21"/>
      <c r="L3359">
        <f>IF(SUM($B$3:B3358) + B3359 &gt; $J$25, IF(SUM($B$3:B3358) &lt; $J$25, $J$25 - SUM($B$3:B3358), 0), B3359)</f>
        <v>0</v>
      </c>
      <c r="M3359">
        <f t="shared" si="214"/>
        <v>0</v>
      </c>
    </row>
    <row r="3360" spans="1:13" x14ac:dyDescent="0.25">
      <c r="A3360" s="21">
        <v>3358</v>
      </c>
      <c r="B3360" s="37">
        <f>IFERROR(VLOOKUP(A3360,Inventory!$A$5:$B$5011, 2, FALSE),0)</f>
        <v>0</v>
      </c>
      <c r="C3360" s="66">
        <f t="shared" si="215"/>
        <v>0</v>
      </c>
      <c r="D3360" s="67"/>
      <c r="E3360" s="66" t="str">
        <f t="shared" si="216"/>
        <v/>
      </c>
      <c r="F3360" s="67"/>
      <c r="G3360" s="38" t="e">
        <f t="shared" si="217"/>
        <v>#VALUE!</v>
      </c>
      <c r="H3360" s="39"/>
      <c r="I3360" s="21"/>
      <c r="J3360" s="21"/>
      <c r="L3360">
        <f>IF(SUM($B$3:B3359) + B3360 &gt; $J$25, IF(SUM($B$3:B3359) &lt; $J$25, $J$25 - SUM($B$3:B3359), 0), B3360)</f>
        <v>0</v>
      </c>
      <c r="M3360">
        <f t="shared" si="214"/>
        <v>0</v>
      </c>
    </row>
    <row r="3361" spans="1:13" x14ac:dyDescent="0.25">
      <c r="A3361" s="21">
        <v>3359</v>
      </c>
      <c r="B3361" s="37">
        <f>IFERROR(VLOOKUP(A3361,Inventory!$A$5:$B$5011, 2, FALSE),0)</f>
        <v>0</v>
      </c>
      <c r="C3361" s="66">
        <f t="shared" si="215"/>
        <v>0</v>
      </c>
      <c r="D3361" s="67"/>
      <c r="E3361" s="66" t="str">
        <f t="shared" si="216"/>
        <v/>
      </c>
      <c r="F3361" s="67"/>
      <c r="G3361" s="38" t="e">
        <f t="shared" si="217"/>
        <v>#VALUE!</v>
      </c>
      <c r="H3361" s="39"/>
      <c r="I3361" s="21"/>
      <c r="J3361" s="21"/>
      <c r="L3361">
        <f>IF(SUM($B$3:B3360) + B3361 &gt; $J$25, IF(SUM($B$3:B3360) &lt; $J$25, $J$25 - SUM($B$3:B3360), 0), B3361)</f>
        <v>0</v>
      </c>
      <c r="M3361">
        <f t="shared" si="214"/>
        <v>0</v>
      </c>
    </row>
    <row r="3362" spans="1:13" x14ac:dyDescent="0.25">
      <c r="A3362" s="21">
        <v>3360</v>
      </c>
      <c r="B3362" s="37">
        <f>IFERROR(VLOOKUP(A3362,Inventory!$A$5:$B$5011, 2, FALSE),0)</f>
        <v>0</v>
      </c>
      <c r="C3362" s="66">
        <f t="shared" si="215"/>
        <v>0</v>
      </c>
      <c r="D3362" s="67"/>
      <c r="E3362" s="66" t="str">
        <f t="shared" si="216"/>
        <v/>
      </c>
      <c r="F3362" s="67"/>
      <c r="G3362" s="38" t="e">
        <f t="shared" si="217"/>
        <v>#VALUE!</v>
      </c>
      <c r="H3362" s="39"/>
      <c r="I3362" s="21"/>
      <c r="J3362" s="21"/>
      <c r="L3362">
        <f>IF(SUM($B$3:B3361) + B3362 &gt; $J$25, IF(SUM($B$3:B3361) &lt; $J$25, $J$25 - SUM($B$3:B3361), 0), B3362)</f>
        <v>0</v>
      </c>
      <c r="M3362">
        <f t="shared" si="214"/>
        <v>0</v>
      </c>
    </row>
    <row r="3363" spans="1:13" x14ac:dyDescent="0.25">
      <c r="A3363" s="21">
        <v>3361</v>
      </c>
      <c r="B3363" s="37">
        <f>IFERROR(VLOOKUP(A3363,Inventory!$A$5:$B$5011, 2, FALSE),0)</f>
        <v>0</v>
      </c>
      <c r="C3363" s="66">
        <f t="shared" si="215"/>
        <v>0</v>
      </c>
      <c r="D3363" s="67"/>
      <c r="E3363" s="66" t="str">
        <f t="shared" si="216"/>
        <v/>
      </c>
      <c r="F3363" s="67"/>
      <c r="G3363" s="38" t="e">
        <f t="shared" si="217"/>
        <v>#VALUE!</v>
      </c>
      <c r="H3363" s="39"/>
      <c r="I3363" s="21"/>
      <c r="J3363" s="21"/>
      <c r="L3363">
        <f>IF(SUM($B$3:B3362) + B3363 &gt; $J$25, IF(SUM($B$3:B3362) &lt; $J$25, $J$25 - SUM($B$3:B3362), 0), B3363)</f>
        <v>0</v>
      </c>
      <c r="M3363">
        <f t="shared" si="214"/>
        <v>0</v>
      </c>
    </row>
    <row r="3364" spans="1:13" x14ac:dyDescent="0.25">
      <c r="A3364" s="21">
        <v>3362</v>
      </c>
      <c r="B3364" s="37">
        <f>IFERROR(VLOOKUP(A3364,Inventory!$A$5:$B$5011, 2, FALSE),0)</f>
        <v>0</v>
      </c>
      <c r="C3364" s="66">
        <f t="shared" si="215"/>
        <v>0</v>
      </c>
      <c r="D3364" s="67"/>
      <c r="E3364" s="66" t="str">
        <f t="shared" si="216"/>
        <v/>
      </c>
      <c r="F3364" s="67"/>
      <c r="G3364" s="38" t="e">
        <f t="shared" si="217"/>
        <v>#VALUE!</v>
      </c>
      <c r="H3364" s="39"/>
      <c r="I3364" s="21"/>
      <c r="J3364" s="21"/>
      <c r="L3364">
        <f>IF(SUM($B$3:B3363) + B3364 &gt; $J$25, IF(SUM($B$3:B3363) &lt; $J$25, $J$25 - SUM($B$3:B3363), 0), B3364)</f>
        <v>0</v>
      </c>
      <c r="M3364">
        <f t="shared" si="214"/>
        <v>0</v>
      </c>
    </row>
    <row r="3365" spans="1:13" x14ac:dyDescent="0.25">
      <c r="A3365" s="21">
        <v>3363</v>
      </c>
      <c r="B3365" s="37">
        <f>IFERROR(VLOOKUP(A3365,Inventory!$A$5:$B$5011, 2, FALSE),0)</f>
        <v>0</v>
      </c>
      <c r="C3365" s="66">
        <f t="shared" si="215"/>
        <v>0</v>
      </c>
      <c r="D3365" s="67"/>
      <c r="E3365" s="66" t="str">
        <f t="shared" si="216"/>
        <v/>
      </c>
      <c r="F3365" s="67"/>
      <c r="G3365" s="38" t="e">
        <f t="shared" si="217"/>
        <v>#VALUE!</v>
      </c>
      <c r="H3365" s="39"/>
      <c r="I3365" s="21"/>
      <c r="J3365" s="21"/>
      <c r="L3365">
        <f>IF(SUM($B$3:B3364) + B3365 &gt; $J$25, IF(SUM($B$3:B3364) &lt; $J$25, $J$25 - SUM($B$3:B3364), 0), B3365)</f>
        <v>0</v>
      </c>
      <c r="M3365">
        <f t="shared" si="214"/>
        <v>0</v>
      </c>
    </row>
    <row r="3366" spans="1:13" x14ac:dyDescent="0.25">
      <c r="A3366" s="21">
        <v>3364</v>
      </c>
      <c r="B3366" s="37">
        <f>IFERROR(VLOOKUP(A3366,Inventory!$A$5:$B$5011, 2, FALSE),0)</f>
        <v>0</v>
      </c>
      <c r="C3366" s="66">
        <f t="shared" si="215"/>
        <v>0</v>
      </c>
      <c r="D3366" s="67"/>
      <c r="E3366" s="66" t="str">
        <f t="shared" si="216"/>
        <v/>
      </c>
      <c r="F3366" s="67"/>
      <c r="G3366" s="38" t="e">
        <f t="shared" si="217"/>
        <v>#VALUE!</v>
      </c>
      <c r="H3366" s="39"/>
      <c r="I3366" s="21"/>
      <c r="J3366" s="21"/>
      <c r="L3366">
        <f>IF(SUM($B$3:B3365) + B3366 &gt; $J$25, IF(SUM($B$3:B3365) &lt; $J$25, $J$25 - SUM($B$3:B3365), 0), B3366)</f>
        <v>0</v>
      </c>
      <c r="M3366">
        <f t="shared" si="214"/>
        <v>0</v>
      </c>
    </row>
    <row r="3367" spans="1:13" x14ac:dyDescent="0.25">
      <c r="A3367" s="21">
        <v>3365</v>
      </c>
      <c r="B3367" s="37">
        <f>IFERROR(VLOOKUP(A3367,Inventory!$A$5:$B$5011, 2, FALSE),0)</f>
        <v>0</v>
      </c>
      <c r="C3367" s="66">
        <f t="shared" si="215"/>
        <v>0</v>
      </c>
      <c r="D3367" s="67"/>
      <c r="E3367" s="66" t="str">
        <f t="shared" si="216"/>
        <v/>
      </c>
      <c r="F3367" s="67"/>
      <c r="G3367" s="38" t="e">
        <f t="shared" si="217"/>
        <v>#VALUE!</v>
      </c>
      <c r="H3367" s="39"/>
      <c r="I3367" s="21"/>
      <c r="J3367" s="21"/>
      <c r="L3367">
        <f>IF(SUM($B$3:B3366) + B3367 &gt; $J$25, IF(SUM($B$3:B3366) &lt; $J$25, $J$25 - SUM($B$3:B3366), 0), B3367)</f>
        <v>0</v>
      </c>
      <c r="M3367">
        <f t="shared" si="214"/>
        <v>0</v>
      </c>
    </row>
    <row r="3368" spans="1:13" x14ac:dyDescent="0.25">
      <c r="A3368" s="21">
        <v>3366</v>
      </c>
      <c r="B3368" s="37">
        <f>IFERROR(VLOOKUP(A3368,Inventory!$A$5:$B$5011, 2, FALSE),0)</f>
        <v>0</v>
      </c>
      <c r="C3368" s="66">
        <f t="shared" si="215"/>
        <v>0</v>
      </c>
      <c r="D3368" s="67"/>
      <c r="E3368" s="66" t="str">
        <f t="shared" si="216"/>
        <v/>
      </c>
      <c r="F3368" s="67"/>
      <c r="G3368" s="38" t="e">
        <f t="shared" si="217"/>
        <v>#VALUE!</v>
      </c>
      <c r="H3368" s="39"/>
      <c r="I3368" s="21"/>
      <c r="J3368" s="21"/>
      <c r="L3368">
        <f>IF(SUM($B$3:B3367) + B3368 &gt; $J$25, IF(SUM($B$3:B3367) &lt; $J$25, $J$25 - SUM($B$3:B3367), 0), B3368)</f>
        <v>0</v>
      </c>
      <c r="M3368">
        <f t="shared" si="214"/>
        <v>0</v>
      </c>
    </row>
    <row r="3369" spans="1:13" x14ac:dyDescent="0.25">
      <c r="A3369" s="21">
        <v>3367</v>
      </c>
      <c r="B3369" s="37">
        <f>IFERROR(VLOOKUP(A3369,Inventory!$A$5:$B$5011, 2, FALSE),0)</f>
        <v>0</v>
      </c>
      <c r="C3369" s="66">
        <f t="shared" si="215"/>
        <v>0</v>
      </c>
      <c r="D3369" s="67"/>
      <c r="E3369" s="66" t="str">
        <f t="shared" si="216"/>
        <v/>
      </c>
      <c r="F3369" s="67"/>
      <c r="G3369" s="38" t="e">
        <f t="shared" si="217"/>
        <v>#VALUE!</v>
      </c>
      <c r="H3369" s="39"/>
      <c r="I3369" s="21"/>
      <c r="J3369" s="21"/>
      <c r="L3369">
        <f>IF(SUM($B$3:B3368) + B3369 &gt; $J$25, IF(SUM($B$3:B3368) &lt; $J$25, $J$25 - SUM($B$3:B3368), 0), B3369)</f>
        <v>0</v>
      </c>
      <c r="M3369">
        <f t="shared" si="214"/>
        <v>0</v>
      </c>
    </row>
    <row r="3370" spans="1:13" x14ac:dyDescent="0.25">
      <c r="A3370" s="21">
        <v>3368</v>
      </c>
      <c r="B3370" s="37">
        <f>IFERROR(VLOOKUP(A3370,Inventory!$A$5:$B$5011, 2, FALSE),0)</f>
        <v>0</v>
      </c>
      <c r="C3370" s="66">
        <f t="shared" si="215"/>
        <v>0</v>
      </c>
      <c r="D3370" s="67"/>
      <c r="E3370" s="66" t="str">
        <f t="shared" si="216"/>
        <v/>
      </c>
      <c r="F3370" s="67"/>
      <c r="G3370" s="38" t="e">
        <f t="shared" si="217"/>
        <v>#VALUE!</v>
      </c>
      <c r="H3370" s="39"/>
      <c r="I3370" s="21"/>
      <c r="J3370" s="21"/>
      <c r="L3370">
        <f>IF(SUM($B$3:B3369) + B3370 &gt; $J$25, IF(SUM($B$3:B3369) &lt; $J$25, $J$25 - SUM($B$3:B3369), 0), B3370)</f>
        <v>0</v>
      </c>
      <c r="M3370">
        <f t="shared" si="214"/>
        <v>0</v>
      </c>
    </row>
    <row r="3371" spans="1:13" x14ac:dyDescent="0.25">
      <c r="A3371" s="21">
        <v>3369</v>
      </c>
      <c r="B3371" s="37">
        <f>IFERROR(VLOOKUP(A3371,Inventory!$A$5:$B$5011, 2, FALSE),0)</f>
        <v>0</v>
      </c>
      <c r="C3371" s="66">
        <f t="shared" si="215"/>
        <v>0</v>
      </c>
      <c r="D3371" s="67"/>
      <c r="E3371" s="66" t="str">
        <f t="shared" si="216"/>
        <v/>
      </c>
      <c r="F3371" s="67"/>
      <c r="G3371" s="38" t="e">
        <f t="shared" si="217"/>
        <v>#VALUE!</v>
      </c>
      <c r="H3371" s="39"/>
      <c r="I3371" s="21"/>
      <c r="J3371" s="21"/>
      <c r="L3371">
        <f>IF(SUM($B$3:B3370) + B3371 &gt; $J$25, IF(SUM($B$3:B3370) &lt; $J$25, $J$25 - SUM($B$3:B3370), 0), B3371)</f>
        <v>0</v>
      </c>
      <c r="M3371">
        <f t="shared" si="214"/>
        <v>0</v>
      </c>
    </row>
    <row r="3372" spans="1:13" x14ac:dyDescent="0.25">
      <c r="A3372" s="21">
        <v>3370</v>
      </c>
      <c r="B3372" s="37">
        <f>IFERROR(VLOOKUP(A3372,Inventory!$A$5:$B$5011, 2, FALSE),0)</f>
        <v>0</v>
      </c>
      <c r="C3372" s="66">
        <f t="shared" si="215"/>
        <v>0</v>
      </c>
      <c r="D3372" s="67"/>
      <c r="E3372" s="66" t="str">
        <f t="shared" si="216"/>
        <v/>
      </c>
      <c r="F3372" s="67"/>
      <c r="G3372" s="38" t="e">
        <f t="shared" si="217"/>
        <v>#VALUE!</v>
      </c>
      <c r="H3372" s="39"/>
      <c r="I3372" s="21"/>
      <c r="J3372" s="21"/>
      <c r="L3372">
        <f>IF(SUM($B$3:B3371) + B3372 &gt; $J$25, IF(SUM($B$3:B3371) &lt; $J$25, $J$25 - SUM($B$3:B3371), 0), B3372)</f>
        <v>0</v>
      </c>
      <c r="M3372">
        <f t="shared" si="214"/>
        <v>0</v>
      </c>
    </row>
    <row r="3373" spans="1:13" x14ac:dyDescent="0.25">
      <c r="A3373" s="21">
        <v>3371</v>
      </c>
      <c r="B3373" s="37">
        <f>IFERROR(VLOOKUP(A3373,Inventory!$A$5:$B$5011, 2, FALSE),0)</f>
        <v>0</v>
      </c>
      <c r="C3373" s="66">
        <f t="shared" si="215"/>
        <v>0</v>
      </c>
      <c r="D3373" s="67"/>
      <c r="E3373" s="66" t="str">
        <f t="shared" si="216"/>
        <v/>
      </c>
      <c r="F3373" s="67"/>
      <c r="G3373" s="38" t="e">
        <f t="shared" si="217"/>
        <v>#VALUE!</v>
      </c>
      <c r="H3373" s="39"/>
      <c r="I3373" s="21"/>
      <c r="J3373" s="21"/>
      <c r="L3373">
        <f>IF(SUM($B$3:B3372) + B3373 &gt; $J$25, IF(SUM($B$3:B3372) &lt; $J$25, $J$25 - SUM($B$3:B3372), 0), B3373)</f>
        <v>0</v>
      </c>
      <c r="M3373">
        <f t="shared" si="214"/>
        <v>0</v>
      </c>
    </row>
    <row r="3374" spans="1:13" x14ac:dyDescent="0.25">
      <c r="A3374" s="21">
        <v>3372</v>
      </c>
      <c r="B3374" s="37">
        <f>IFERROR(VLOOKUP(A3374,Inventory!$A$5:$B$5011, 2, FALSE),0)</f>
        <v>0</v>
      </c>
      <c r="C3374" s="66">
        <f t="shared" si="215"/>
        <v>0</v>
      </c>
      <c r="D3374" s="67"/>
      <c r="E3374" s="66" t="str">
        <f t="shared" si="216"/>
        <v/>
      </c>
      <c r="F3374" s="67"/>
      <c r="G3374" s="38" t="e">
        <f t="shared" si="217"/>
        <v>#VALUE!</v>
      </c>
      <c r="H3374" s="39"/>
      <c r="I3374" s="21"/>
      <c r="J3374" s="21"/>
      <c r="L3374">
        <f>IF(SUM($B$3:B3373) + B3374 &gt; $J$25, IF(SUM($B$3:B3373) &lt; $J$25, $J$25 - SUM($B$3:B3373), 0), B3374)</f>
        <v>0</v>
      </c>
      <c r="M3374">
        <f t="shared" si="214"/>
        <v>0</v>
      </c>
    </row>
    <row r="3375" spans="1:13" x14ac:dyDescent="0.25">
      <c r="A3375" s="21">
        <v>3373</v>
      </c>
      <c r="B3375" s="37">
        <f>IFERROR(VLOOKUP(A3375,Inventory!$A$5:$B$5011, 2, FALSE),0)</f>
        <v>0</v>
      </c>
      <c r="C3375" s="66">
        <f t="shared" si="215"/>
        <v>0</v>
      </c>
      <c r="D3375" s="67"/>
      <c r="E3375" s="66" t="str">
        <f t="shared" si="216"/>
        <v/>
      </c>
      <c r="F3375" s="67"/>
      <c r="G3375" s="38" t="e">
        <f t="shared" si="217"/>
        <v>#VALUE!</v>
      </c>
      <c r="H3375" s="39"/>
      <c r="I3375" s="21"/>
      <c r="J3375" s="21"/>
      <c r="L3375">
        <f>IF(SUM($B$3:B3374) + B3375 &gt; $J$25, IF(SUM($B$3:B3374) &lt; $J$25, $J$25 - SUM($B$3:B3374), 0), B3375)</f>
        <v>0</v>
      </c>
      <c r="M3375">
        <f t="shared" si="214"/>
        <v>0</v>
      </c>
    </row>
    <row r="3376" spans="1:13" x14ac:dyDescent="0.25">
      <c r="A3376" s="21">
        <v>3374</v>
      </c>
      <c r="B3376" s="37">
        <f>IFERROR(VLOOKUP(A3376,Inventory!$A$5:$B$5011, 2, FALSE),0)</f>
        <v>0</v>
      </c>
      <c r="C3376" s="66">
        <f t="shared" si="215"/>
        <v>0</v>
      </c>
      <c r="D3376" s="67"/>
      <c r="E3376" s="66" t="str">
        <f t="shared" si="216"/>
        <v/>
      </c>
      <c r="F3376" s="67"/>
      <c r="G3376" s="38" t="e">
        <f t="shared" si="217"/>
        <v>#VALUE!</v>
      </c>
      <c r="H3376" s="39"/>
      <c r="I3376" s="21"/>
      <c r="J3376" s="21"/>
      <c r="L3376">
        <f>IF(SUM($B$3:B3375) + B3376 &gt; $J$25, IF(SUM($B$3:B3375) &lt; $J$25, $J$25 - SUM($B$3:B3375), 0), B3376)</f>
        <v>0</v>
      </c>
      <c r="M3376">
        <f t="shared" si="214"/>
        <v>0</v>
      </c>
    </row>
    <row r="3377" spans="1:13" x14ac:dyDescent="0.25">
      <c r="A3377" s="21">
        <v>3375</v>
      </c>
      <c r="B3377" s="37">
        <f>IFERROR(VLOOKUP(A3377,Inventory!$A$5:$B$5011, 2, FALSE),0)</f>
        <v>0</v>
      </c>
      <c r="C3377" s="66">
        <f t="shared" si="215"/>
        <v>0</v>
      </c>
      <c r="D3377" s="67"/>
      <c r="E3377" s="66" t="str">
        <f t="shared" si="216"/>
        <v/>
      </c>
      <c r="F3377" s="67"/>
      <c r="G3377" s="38" t="e">
        <f t="shared" si="217"/>
        <v>#VALUE!</v>
      </c>
      <c r="H3377" s="39"/>
      <c r="I3377" s="21"/>
      <c r="J3377" s="21"/>
      <c r="L3377">
        <f>IF(SUM($B$3:B3376) + B3377 &gt; $J$25, IF(SUM($B$3:B3376) &lt; $J$25, $J$25 - SUM($B$3:B3376), 0), B3377)</f>
        <v>0</v>
      </c>
      <c r="M3377">
        <f t="shared" si="214"/>
        <v>0</v>
      </c>
    </row>
    <row r="3378" spans="1:13" x14ac:dyDescent="0.25">
      <c r="A3378" s="21">
        <v>3376</v>
      </c>
      <c r="B3378" s="37">
        <f>IFERROR(VLOOKUP(A3378,Inventory!$A$5:$B$5011, 2, FALSE),0)</f>
        <v>0</v>
      </c>
      <c r="C3378" s="66">
        <f t="shared" si="215"/>
        <v>0</v>
      </c>
      <c r="D3378" s="67"/>
      <c r="E3378" s="66" t="str">
        <f t="shared" si="216"/>
        <v/>
      </c>
      <c r="F3378" s="67"/>
      <c r="G3378" s="38" t="e">
        <f t="shared" si="217"/>
        <v>#VALUE!</v>
      </c>
      <c r="H3378" s="39"/>
      <c r="I3378" s="21"/>
      <c r="J3378" s="21"/>
      <c r="L3378">
        <f>IF(SUM($B$3:B3377) + B3378 &gt; $J$25, IF(SUM($B$3:B3377) &lt; $J$25, $J$25 - SUM($B$3:B3377), 0), B3378)</f>
        <v>0</v>
      </c>
      <c r="M3378">
        <f t="shared" si="214"/>
        <v>0</v>
      </c>
    </row>
    <row r="3379" spans="1:13" x14ac:dyDescent="0.25">
      <c r="A3379" s="21">
        <v>3377</v>
      </c>
      <c r="B3379" s="37">
        <f>IFERROR(VLOOKUP(A3379,Inventory!$A$5:$B$5011, 2, FALSE),0)</f>
        <v>0</v>
      </c>
      <c r="C3379" s="66">
        <f t="shared" si="215"/>
        <v>0</v>
      </c>
      <c r="D3379" s="67"/>
      <c r="E3379" s="66" t="str">
        <f t="shared" si="216"/>
        <v/>
      </c>
      <c r="F3379" s="67"/>
      <c r="G3379" s="38" t="e">
        <f t="shared" si="217"/>
        <v>#VALUE!</v>
      </c>
      <c r="H3379" s="39"/>
      <c r="I3379" s="21"/>
      <c r="J3379" s="21"/>
      <c r="L3379">
        <f>IF(SUM($B$3:B3378) + B3379 &gt; $J$25, IF(SUM($B$3:B3378) &lt; $J$25, $J$25 - SUM($B$3:B3378), 0), B3379)</f>
        <v>0</v>
      </c>
      <c r="M3379">
        <f t="shared" si="214"/>
        <v>0</v>
      </c>
    </row>
    <row r="3380" spans="1:13" x14ac:dyDescent="0.25">
      <c r="A3380" s="21">
        <v>3378</v>
      </c>
      <c r="B3380" s="37">
        <f>IFERROR(VLOOKUP(A3380,Inventory!$A$5:$B$5011, 2, FALSE),0)</f>
        <v>0</v>
      </c>
      <c r="C3380" s="66">
        <f t="shared" si="215"/>
        <v>0</v>
      </c>
      <c r="D3380" s="67"/>
      <c r="E3380" s="66" t="str">
        <f t="shared" si="216"/>
        <v/>
      </c>
      <c r="F3380" s="67"/>
      <c r="G3380" s="38" t="e">
        <f t="shared" si="217"/>
        <v>#VALUE!</v>
      </c>
      <c r="H3380" s="39"/>
      <c r="I3380" s="21"/>
      <c r="J3380" s="21"/>
      <c r="L3380">
        <f>IF(SUM($B$3:B3379) + B3380 &gt; $J$25, IF(SUM($B$3:B3379) &lt; $J$25, $J$25 - SUM($B$3:B3379), 0), B3380)</f>
        <v>0</v>
      </c>
      <c r="M3380">
        <f t="shared" si="214"/>
        <v>0</v>
      </c>
    </row>
    <row r="3381" spans="1:13" x14ac:dyDescent="0.25">
      <c r="A3381" s="21">
        <v>3379</v>
      </c>
      <c r="B3381" s="37">
        <f>IFERROR(VLOOKUP(A3381,Inventory!$A$5:$B$5011, 2, FALSE),0)</f>
        <v>0</v>
      </c>
      <c r="C3381" s="66">
        <f t="shared" si="215"/>
        <v>0</v>
      </c>
      <c r="D3381" s="67"/>
      <c r="E3381" s="66" t="str">
        <f t="shared" si="216"/>
        <v/>
      </c>
      <c r="F3381" s="67"/>
      <c r="G3381" s="38" t="e">
        <f t="shared" si="217"/>
        <v>#VALUE!</v>
      </c>
      <c r="H3381" s="39"/>
      <c r="I3381" s="21"/>
      <c r="J3381" s="21"/>
      <c r="L3381">
        <f>IF(SUM($B$3:B3380) + B3381 &gt; $J$25, IF(SUM($B$3:B3380) &lt; $J$25, $J$25 - SUM($B$3:B3380), 0), B3381)</f>
        <v>0</v>
      </c>
      <c r="M3381">
        <f t="shared" si="214"/>
        <v>0</v>
      </c>
    </row>
    <row r="3382" spans="1:13" x14ac:dyDescent="0.25">
      <c r="A3382" s="21">
        <v>3380</v>
      </c>
      <c r="B3382" s="37">
        <f>IFERROR(VLOOKUP(A3382,Inventory!$A$5:$B$5011, 2, FALSE),0)</f>
        <v>0</v>
      </c>
      <c r="C3382" s="66">
        <f t="shared" si="215"/>
        <v>0</v>
      </c>
      <c r="D3382" s="67"/>
      <c r="E3382" s="66" t="str">
        <f t="shared" si="216"/>
        <v/>
      </c>
      <c r="F3382" s="67"/>
      <c r="G3382" s="38" t="e">
        <f t="shared" si="217"/>
        <v>#VALUE!</v>
      </c>
      <c r="H3382" s="39"/>
      <c r="I3382" s="21"/>
      <c r="J3382" s="21"/>
      <c r="L3382">
        <f>IF(SUM($B$3:B3381) + B3382 &gt; $J$25, IF(SUM($B$3:B3381) &lt; $J$25, $J$25 - SUM($B$3:B3381), 0), B3382)</f>
        <v>0</v>
      </c>
      <c r="M3382">
        <f t="shared" si="214"/>
        <v>0</v>
      </c>
    </row>
    <row r="3383" spans="1:13" x14ac:dyDescent="0.25">
      <c r="A3383" s="21">
        <v>3381</v>
      </c>
      <c r="B3383" s="37">
        <f>IFERROR(VLOOKUP(A3383,Inventory!$A$5:$B$5011, 2, FALSE),0)</f>
        <v>0</v>
      </c>
      <c r="C3383" s="66">
        <f t="shared" si="215"/>
        <v>0</v>
      </c>
      <c r="D3383" s="67"/>
      <c r="E3383" s="66" t="str">
        <f t="shared" si="216"/>
        <v/>
      </c>
      <c r="F3383" s="67"/>
      <c r="G3383" s="38" t="e">
        <f t="shared" si="217"/>
        <v>#VALUE!</v>
      </c>
      <c r="H3383" s="39"/>
      <c r="I3383" s="21"/>
      <c r="J3383" s="21"/>
      <c r="L3383">
        <f>IF(SUM($B$3:B3382) + B3383 &gt; $J$25, IF(SUM($B$3:B3382) &lt; $J$25, $J$25 - SUM($B$3:B3382), 0), B3383)</f>
        <v>0</v>
      </c>
      <c r="M3383">
        <f t="shared" si="214"/>
        <v>0</v>
      </c>
    </row>
    <row r="3384" spans="1:13" x14ac:dyDescent="0.25">
      <c r="A3384" s="21">
        <v>3382</v>
      </c>
      <c r="B3384" s="37">
        <f>IFERROR(VLOOKUP(A3384,Inventory!$A$5:$B$5011, 2, FALSE),0)</f>
        <v>0</v>
      </c>
      <c r="C3384" s="66">
        <f t="shared" si="215"/>
        <v>0</v>
      </c>
      <c r="D3384" s="67"/>
      <c r="E3384" s="66" t="str">
        <f t="shared" si="216"/>
        <v/>
      </c>
      <c r="F3384" s="67"/>
      <c r="G3384" s="38" t="e">
        <f t="shared" si="217"/>
        <v>#VALUE!</v>
      </c>
      <c r="H3384" s="39"/>
      <c r="I3384" s="21"/>
      <c r="J3384" s="21"/>
      <c r="L3384">
        <f>IF(SUM($B$3:B3383) + B3384 &gt; $J$25, IF(SUM($B$3:B3383) &lt; $J$25, $J$25 - SUM($B$3:B3383), 0), B3384)</f>
        <v>0</v>
      </c>
      <c r="M3384">
        <f t="shared" si="214"/>
        <v>0</v>
      </c>
    </row>
    <row r="3385" spans="1:13" x14ac:dyDescent="0.25">
      <c r="A3385" s="21">
        <v>3383</v>
      </c>
      <c r="B3385" s="37">
        <f>IFERROR(VLOOKUP(A3385,Inventory!$A$5:$B$5011, 2, FALSE),0)</f>
        <v>0</v>
      </c>
      <c r="C3385" s="66">
        <f t="shared" si="215"/>
        <v>0</v>
      </c>
      <c r="D3385" s="67"/>
      <c r="E3385" s="66" t="str">
        <f t="shared" si="216"/>
        <v/>
      </c>
      <c r="F3385" s="67"/>
      <c r="G3385" s="38" t="e">
        <f t="shared" si="217"/>
        <v>#VALUE!</v>
      </c>
      <c r="H3385" s="39"/>
      <c r="I3385" s="21"/>
      <c r="J3385" s="21"/>
      <c r="L3385">
        <f>IF(SUM($B$3:B3384) + B3385 &gt; $J$25, IF(SUM($B$3:B3384) &lt; $J$25, $J$25 - SUM($B$3:B3384), 0), B3385)</f>
        <v>0</v>
      </c>
      <c r="M3385">
        <f t="shared" si="214"/>
        <v>0</v>
      </c>
    </row>
    <row r="3386" spans="1:13" x14ac:dyDescent="0.25">
      <c r="A3386" s="21">
        <v>3384</v>
      </c>
      <c r="B3386" s="37">
        <f>IFERROR(VLOOKUP(A3386,Inventory!$A$5:$B$5011, 2, FALSE),0)</f>
        <v>0</v>
      </c>
      <c r="C3386" s="66">
        <f t="shared" si="215"/>
        <v>0</v>
      </c>
      <c r="D3386" s="67"/>
      <c r="E3386" s="66" t="str">
        <f t="shared" si="216"/>
        <v/>
      </c>
      <c r="F3386" s="67"/>
      <c r="G3386" s="38" t="e">
        <f t="shared" si="217"/>
        <v>#VALUE!</v>
      </c>
      <c r="H3386" s="39"/>
      <c r="I3386" s="21"/>
      <c r="J3386" s="21"/>
      <c r="L3386">
        <f>IF(SUM($B$3:B3385) + B3386 &gt; $J$25, IF(SUM($B$3:B3385) &lt; $J$25, $J$25 - SUM($B$3:B3385), 0), B3386)</f>
        <v>0</v>
      </c>
      <c r="M3386">
        <f t="shared" si="214"/>
        <v>0</v>
      </c>
    </row>
    <row r="3387" spans="1:13" x14ac:dyDescent="0.25">
      <c r="A3387" s="21">
        <v>3385</v>
      </c>
      <c r="B3387" s="37">
        <f>IFERROR(VLOOKUP(A3387,Inventory!$A$5:$B$5011, 2, FALSE),0)</f>
        <v>0</v>
      </c>
      <c r="C3387" s="66">
        <f t="shared" si="215"/>
        <v>0</v>
      </c>
      <c r="D3387" s="67"/>
      <c r="E3387" s="66" t="str">
        <f t="shared" si="216"/>
        <v/>
      </c>
      <c r="F3387" s="67"/>
      <c r="G3387" s="38" t="e">
        <f t="shared" si="217"/>
        <v>#VALUE!</v>
      </c>
      <c r="H3387" s="39"/>
      <c r="I3387" s="21"/>
      <c r="J3387" s="21"/>
      <c r="L3387">
        <f>IF(SUM($B$3:B3386) + B3387 &gt; $J$25, IF(SUM($B$3:B3386) &lt; $J$25, $J$25 - SUM($B$3:B3386), 0), B3387)</f>
        <v>0</v>
      </c>
      <c r="M3387">
        <f t="shared" si="214"/>
        <v>0</v>
      </c>
    </row>
    <row r="3388" spans="1:13" x14ac:dyDescent="0.25">
      <c r="A3388" s="21">
        <v>3386</v>
      </c>
      <c r="B3388" s="37">
        <f>IFERROR(VLOOKUP(A3388,Inventory!$A$5:$B$5011, 2, FALSE),0)</f>
        <v>0</v>
      </c>
      <c r="C3388" s="66">
        <f t="shared" si="215"/>
        <v>0</v>
      </c>
      <c r="D3388" s="67"/>
      <c r="E3388" s="66" t="str">
        <f t="shared" si="216"/>
        <v/>
      </c>
      <c r="F3388" s="67"/>
      <c r="G3388" s="38" t="e">
        <f t="shared" si="217"/>
        <v>#VALUE!</v>
      </c>
      <c r="H3388" s="39"/>
      <c r="I3388" s="21"/>
      <c r="J3388" s="21"/>
      <c r="L3388">
        <f>IF(SUM($B$3:B3387) + B3388 &gt; $J$25, IF(SUM($B$3:B3387) &lt; $J$25, $J$25 - SUM($B$3:B3387), 0), B3388)</f>
        <v>0</v>
      </c>
      <c r="M3388">
        <f t="shared" si="214"/>
        <v>0</v>
      </c>
    </row>
    <row r="3389" spans="1:13" x14ac:dyDescent="0.25">
      <c r="A3389" s="21">
        <v>3387</v>
      </c>
      <c r="B3389" s="37">
        <f>IFERROR(VLOOKUP(A3389,Inventory!$A$5:$B$5011, 2, FALSE),0)</f>
        <v>0</v>
      </c>
      <c r="C3389" s="66">
        <f t="shared" si="215"/>
        <v>0</v>
      </c>
      <c r="D3389" s="67"/>
      <c r="E3389" s="66" t="str">
        <f t="shared" si="216"/>
        <v/>
      </c>
      <c r="F3389" s="67"/>
      <c r="G3389" s="38" t="e">
        <f t="shared" si="217"/>
        <v>#VALUE!</v>
      </c>
      <c r="H3389" s="39"/>
      <c r="I3389" s="21"/>
      <c r="J3389" s="21"/>
      <c r="L3389">
        <f>IF(SUM($B$3:B3388) + B3389 &gt; $J$25, IF(SUM($B$3:B3388) &lt; $J$25, $J$25 - SUM($B$3:B3388), 0), B3389)</f>
        <v>0</v>
      </c>
      <c r="M3389">
        <f t="shared" si="214"/>
        <v>0</v>
      </c>
    </row>
    <row r="3390" spans="1:13" x14ac:dyDescent="0.25">
      <c r="A3390" s="21">
        <v>3388</v>
      </c>
      <c r="B3390" s="37">
        <f>IFERROR(VLOOKUP(A3390,Inventory!$A$5:$B$5011, 2, FALSE),0)</f>
        <v>0</v>
      </c>
      <c r="C3390" s="66">
        <f t="shared" si="215"/>
        <v>0</v>
      </c>
      <c r="D3390" s="67"/>
      <c r="E3390" s="66" t="str">
        <f t="shared" si="216"/>
        <v/>
      </c>
      <c r="F3390" s="67"/>
      <c r="G3390" s="38" t="e">
        <f t="shared" si="217"/>
        <v>#VALUE!</v>
      </c>
      <c r="H3390" s="39"/>
      <c r="I3390" s="21"/>
      <c r="J3390" s="21"/>
      <c r="L3390">
        <f>IF(SUM($B$3:B3389) + B3390 &gt; $J$25, IF(SUM($B$3:B3389) &lt; $J$25, $J$25 - SUM($B$3:B3389), 0), B3390)</f>
        <v>0</v>
      </c>
      <c r="M3390">
        <f t="shared" si="214"/>
        <v>0</v>
      </c>
    </row>
    <row r="3391" spans="1:13" x14ac:dyDescent="0.25">
      <c r="A3391" s="21">
        <v>3389</v>
      </c>
      <c r="B3391" s="37">
        <f>IFERROR(VLOOKUP(A3391,Inventory!$A$5:$B$5011, 2, FALSE),0)</f>
        <v>0</v>
      </c>
      <c r="C3391" s="66">
        <f t="shared" si="215"/>
        <v>0</v>
      </c>
      <c r="D3391" s="67"/>
      <c r="E3391" s="66" t="str">
        <f t="shared" si="216"/>
        <v/>
      </c>
      <c r="F3391" s="67"/>
      <c r="G3391" s="38" t="e">
        <f t="shared" si="217"/>
        <v>#VALUE!</v>
      </c>
      <c r="H3391" s="39"/>
      <c r="I3391" s="21"/>
      <c r="J3391" s="21"/>
      <c r="L3391">
        <f>IF(SUM($B$3:B3390) + B3391 &gt; $J$25, IF(SUM($B$3:B3390) &lt; $J$25, $J$25 - SUM($B$3:B3390), 0), B3391)</f>
        <v>0</v>
      </c>
      <c r="M3391">
        <f t="shared" si="214"/>
        <v>0</v>
      </c>
    </row>
    <row r="3392" spans="1:13" x14ac:dyDescent="0.25">
      <c r="A3392" s="21">
        <v>3390</v>
      </c>
      <c r="B3392" s="37">
        <f>IFERROR(VLOOKUP(A3392,Inventory!$A$5:$B$5011, 2, FALSE),0)</f>
        <v>0</v>
      </c>
      <c r="C3392" s="66">
        <f t="shared" si="215"/>
        <v>0</v>
      </c>
      <c r="D3392" s="67"/>
      <c r="E3392" s="66" t="str">
        <f t="shared" si="216"/>
        <v/>
      </c>
      <c r="F3392" s="67"/>
      <c r="G3392" s="38" t="e">
        <f t="shared" si="217"/>
        <v>#VALUE!</v>
      </c>
      <c r="H3392" s="39"/>
      <c r="I3392" s="21"/>
      <c r="J3392" s="21"/>
      <c r="L3392">
        <f>IF(SUM($B$3:B3391) + B3392 &gt; $J$25, IF(SUM($B$3:B3391) &lt; $J$25, $J$25 - SUM($B$3:B3391), 0), B3392)</f>
        <v>0</v>
      </c>
      <c r="M3392">
        <f t="shared" si="214"/>
        <v>0</v>
      </c>
    </row>
    <row r="3393" spans="1:13" x14ac:dyDescent="0.25">
      <c r="A3393" s="21">
        <v>3391</v>
      </c>
      <c r="B3393" s="37">
        <f>IFERROR(VLOOKUP(A3393,Inventory!$A$5:$B$5011, 2, FALSE),0)</f>
        <v>0</v>
      </c>
      <c r="C3393" s="66">
        <f t="shared" si="215"/>
        <v>0</v>
      </c>
      <c r="D3393" s="67"/>
      <c r="E3393" s="66" t="str">
        <f t="shared" si="216"/>
        <v/>
      </c>
      <c r="F3393" s="67"/>
      <c r="G3393" s="38" t="e">
        <f t="shared" si="217"/>
        <v>#VALUE!</v>
      </c>
      <c r="H3393" s="39"/>
      <c r="I3393" s="21"/>
      <c r="J3393" s="21"/>
      <c r="L3393">
        <f>IF(SUM($B$3:B3392) + B3393 &gt; $J$25, IF(SUM($B$3:B3392) &lt; $J$25, $J$25 - SUM($B$3:B3392), 0), B3393)</f>
        <v>0</v>
      </c>
      <c r="M3393">
        <f t="shared" si="214"/>
        <v>0</v>
      </c>
    </row>
    <row r="3394" spans="1:13" x14ac:dyDescent="0.25">
      <c r="A3394" s="21">
        <v>3392</v>
      </c>
      <c r="B3394" s="37">
        <f>IFERROR(VLOOKUP(A3394,Inventory!$A$5:$B$5011, 2, FALSE),0)</f>
        <v>0</v>
      </c>
      <c r="C3394" s="66">
        <f t="shared" si="215"/>
        <v>0</v>
      </c>
      <c r="D3394" s="67"/>
      <c r="E3394" s="66" t="str">
        <f t="shared" si="216"/>
        <v/>
      </c>
      <c r="F3394" s="67"/>
      <c r="G3394" s="38" t="e">
        <f t="shared" si="217"/>
        <v>#VALUE!</v>
      </c>
      <c r="H3394" s="39"/>
      <c r="I3394" s="21"/>
      <c r="J3394" s="21"/>
      <c r="L3394">
        <f>IF(SUM($B$3:B3393) + B3394 &gt; $J$25, IF(SUM($B$3:B3393) &lt; $J$25, $J$25 - SUM($B$3:B3393), 0), B3394)</f>
        <v>0</v>
      </c>
      <c r="M3394">
        <f t="shared" si="214"/>
        <v>0</v>
      </c>
    </row>
    <row r="3395" spans="1:13" x14ac:dyDescent="0.25">
      <c r="A3395" s="21">
        <v>3393</v>
      </c>
      <c r="B3395" s="37">
        <f>IFERROR(VLOOKUP(A3395,Inventory!$A$5:$B$5011, 2, FALSE),0)</f>
        <v>0</v>
      </c>
      <c r="C3395" s="66">
        <f t="shared" si="215"/>
        <v>0</v>
      </c>
      <c r="D3395" s="67"/>
      <c r="E3395" s="66" t="str">
        <f t="shared" si="216"/>
        <v/>
      </c>
      <c r="F3395" s="67"/>
      <c r="G3395" s="38" t="e">
        <f t="shared" si="217"/>
        <v>#VALUE!</v>
      </c>
      <c r="H3395" s="39"/>
      <c r="I3395" s="21"/>
      <c r="J3395" s="21"/>
      <c r="L3395">
        <f>IF(SUM($B$3:B3394) + B3395 &gt; $J$25, IF(SUM($B$3:B3394) &lt; $J$25, $J$25 - SUM($B$3:B3394), 0), B3395)</f>
        <v>0</v>
      </c>
      <c r="M3395">
        <f t="shared" si="214"/>
        <v>0</v>
      </c>
    </row>
    <row r="3396" spans="1:13" x14ac:dyDescent="0.25">
      <c r="A3396" s="21">
        <v>3394</v>
      </c>
      <c r="B3396" s="37">
        <f>IFERROR(VLOOKUP(A3396,Inventory!$A$5:$B$5011, 2, FALSE),0)</f>
        <v>0</v>
      </c>
      <c r="C3396" s="66">
        <f t="shared" si="215"/>
        <v>0</v>
      </c>
      <c r="D3396" s="67"/>
      <c r="E3396" s="66" t="str">
        <f t="shared" si="216"/>
        <v/>
      </c>
      <c r="F3396" s="67"/>
      <c r="G3396" s="38" t="e">
        <f t="shared" si="217"/>
        <v>#VALUE!</v>
      </c>
      <c r="H3396" s="39"/>
      <c r="I3396" s="21"/>
      <c r="J3396" s="21"/>
      <c r="L3396">
        <f>IF(SUM($B$3:B3395) + B3396 &gt; $J$25, IF(SUM($B$3:B3395) &lt; $J$25, $J$25 - SUM($B$3:B3395), 0), B3396)</f>
        <v>0</v>
      </c>
      <c r="M3396">
        <f t="shared" si="214"/>
        <v>0</v>
      </c>
    </row>
    <row r="3397" spans="1:13" x14ac:dyDescent="0.25">
      <c r="A3397" s="21">
        <v>3395</v>
      </c>
      <c r="B3397" s="37">
        <f>IFERROR(VLOOKUP(A3397,Inventory!$A$5:$B$5011, 2, FALSE),0)</f>
        <v>0</v>
      </c>
      <c r="C3397" s="66">
        <f t="shared" si="215"/>
        <v>0</v>
      </c>
      <c r="D3397" s="67"/>
      <c r="E3397" s="66" t="str">
        <f t="shared" si="216"/>
        <v/>
      </c>
      <c r="F3397" s="67"/>
      <c r="G3397" s="38" t="e">
        <f t="shared" si="217"/>
        <v>#VALUE!</v>
      </c>
      <c r="H3397" s="39"/>
      <c r="I3397" s="21"/>
      <c r="J3397" s="21"/>
      <c r="L3397">
        <f>IF(SUM($B$3:B3396) + B3397 &gt; $J$25, IF(SUM($B$3:B3396) &lt; $J$25, $J$25 - SUM($B$3:B3396), 0), B3397)</f>
        <v>0</v>
      </c>
      <c r="M3397">
        <f t="shared" ref="M3397:M3460" si="218">IF(L3396&gt;=$J$25,L3397,(L3397+L3396))</f>
        <v>0</v>
      </c>
    </row>
    <row r="3398" spans="1:13" x14ac:dyDescent="0.25">
      <c r="A3398" s="21">
        <v>3396</v>
      </c>
      <c r="B3398" s="37">
        <f>IFERROR(VLOOKUP(A3398,Inventory!$A$5:$B$5011, 2, FALSE),0)</f>
        <v>0</v>
      </c>
      <c r="C3398" s="66">
        <f t="shared" si="215"/>
        <v>0</v>
      </c>
      <c r="D3398" s="67"/>
      <c r="E3398" s="66" t="str">
        <f t="shared" si="216"/>
        <v/>
      </c>
      <c r="F3398" s="67"/>
      <c r="G3398" s="38" t="e">
        <f t="shared" si="217"/>
        <v>#VALUE!</v>
      </c>
      <c r="H3398" s="39"/>
      <c r="I3398" s="21"/>
      <c r="J3398" s="21"/>
      <c r="L3398">
        <f>IF(SUM($B$3:B3397) + B3398 &gt; $J$25, IF(SUM($B$3:B3397) &lt; $J$25, $J$25 - SUM($B$3:B3397), 0), B3398)</f>
        <v>0</v>
      </c>
      <c r="M3398">
        <f t="shared" si="218"/>
        <v>0</v>
      </c>
    </row>
    <row r="3399" spans="1:13" x14ac:dyDescent="0.25">
      <c r="A3399" s="21">
        <v>3397</v>
      </c>
      <c r="B3399" s="37">
        <f>IFERROR(VLOOKUP(A3399,Inventory!$A$5:$B$5011, 2, FALSE),0)</f>
        <v>0</v>
      </c>
      <c r="C3399" s="66">
        <f t="shared" si="215"/>
        <v>0</v>
      </c>
      <c r="D3399" s="67"/>
      <c r="E3399" s="66" t="str">
        <f t="shared" si="216"/>
        <v/>
      </c>
      <c r="F3399" s="67"/>
      <c r="G3399" s="38" t="e">
        <f t="shared" si="217"/>
        <v>#VALUE!</v>
      </c>
      <c r="H3399" s="39"/>
      <c r="I3399" s="21"/>
      <c r="J3399" s="21"/>
      <c r="L3399">
        <f>IF(SUM($B$3:B3398) + B3399 &gt; $J$25, IF(SUM($B$3:B3398) &lt; $J$25, $J$25 - SUM($B$3:B3398), 0), B3399)</f>
        <v>0</v>
      </c>
      <c r="M3399">
        <f t="shared" si="218"/>
        <v>0</v>
      </c>
    </row>
    <row r="3400" spans="1:13" x14ac:dyDescent="0.25">
      <c r="A3400" s="21">
        <v>3398</v>
      </c>
      <c r="B3400" s="37">
        <f>IFERROR(VLOOKUP(A3400,Inventory!$A$5:$B$5011, 2, FALSE),0)</f>
        <v>0</v>
      </c>
      <c r="C3400" s="66">
        <f t="shared" si="215"/>
        <v>0</v>
      </c>
      <c r="D3400" s="67"/>
      <c r="E3400" s="66" t="str">
        <f t="shared" si="216"/>
        <v/>
      </c>
      <c r="F3400" s="67"/>
      <c r="G3400" s="38" t="e">
        <f t="shared" si="217"/>
        <v>#VALUE!</v>
      </c>
      <c r="H3400" s="39"/>
      <c r="I3400" s="21"/>
      <c r="J3400" s="21"/>
      <c r="L3400">
        <f>IF(SUM($B$3:B3399) + B3400 &gt; $J$25, IF(SUM($B$3:B3399) &lt; $J$25, $J$25 - SUM($B$3:B3399), 0), B3400)</f>
        <v>0</v>
      </c>
      <c r="M3400">
        <f t="shared" si="218"/>
        <v>0</v>
      </c>
    </row>
    <row r="3401" spans="1:13" x14ac:dyDescent="0.25">
      <c r="A3401" s="21">
        <v>3399</v>
      </c>
      <c r="B3401" s="37">
        <f>IFERROR(VLOOKUP(A3401,Inventory!$A$5:$B$5011, 2, FALSE),0)</f>
        <v>0</v>
      </c>
      <c r="C3401" s="66">
        <f t="shared" si="215"/>
        <v>0</v>
      </c>
      <c r="D3401" s="67"/>
      <c r="E3401" s="66" t="str">
        <f t="shared" si="216"/>
        <v/>
      </c>
      <c r="F3401" s="67"/>
      <c r="G3401" s="38" t="e">
        <f t="shared" si="217"/>
        <v>#VALUE!</v>
      </c>
      <c r="H3401" s="39"/>
      <c r="I3401" s="21"/>
      <c r="J3401" s="21"/>
      <c r="L3401">
        <f>IF(SUM($B$3:B3400) + B3401 &gt; $J$25, IF(SUM($B$3:B3400) &lt; $J$25, $J$25 - SUM($B$3:B3400), 0), B3401)</f>
        <v>0</v>
      </c>
      <c r="M3401">
        <f t="shared" si="218"/>
        <v>0</v>
      </c>
    </row>
    <row r="3402" spans="1:13" x14ac:dyDescent="0.25">
      <c r="A3402" s="21">
        <v>3400</v>
      </c>
      <c r="B3402" s="37">
        <f>IFERROR(VLOOKUP(A3402,Inventory!$A$5:$B$5011, 2, FALSE),0)</f>
        <v>0</v>
      </c>
      <c r="C3402" s="66">
        <f t="shared" si="215"/>
        <v>0</v>
      </c>
      <c r="D3402" s="67"/>
      <c r="E3402" s="66" t="str">
        <f t="shared" si="216"/>
        <v/>
      </c>
      <c r="F3402" s="67"/>
      <c r="G3402" s="38" t="e">
        <f t="shared" si="217"/>
        <v>#VALUE!</v>
      </c>
      <c r="H3402" s="39"/>
      <c r="I3402" s="21"/>
      <c r="J3402" s="21"/>
      <c r="L3402">
        <f>IF(SUM($B$3:B3401) + B3402 &gt; $J$25, IF(SUM($B$3:B3401) &lt; $J$25, $J$25 - SUM($B$3:B3401), 0), B3402)</f>
        <v>0</v>
      </c>
      <c r="M3402">
        <f t="shared" si="218"/>
        <v>0</v>
      </c>
    </row>
    <row r="3403" spans="1:13" x14ac:dyDescent="0.25">
      <c r="A3403" s="21">
        <v>3401</v>
      </c>
      <c r="B3403" s="37">
        <f>IFERROR(VLOOKUP(A3403,Inventory!$A$5:$B$5011, 2, FALSE),0)</f>
        <v>0</v>
      </c>
      <c r="C3403" s="66">
        <f t="shared" si="215"/>
        <v>0</v>
      </c>
      <c r="D3403" s="67"/>
      <c r="E3403" s="66" t="str">
        <f t="shared" si="216"/>
        <v/>
      </c>
      <c r="F3403" s="67"/>
      <c r="G3403" s="38" t="e">
        <f t="shared" si="217"/>
        <v>#VALUE!</v>
      </c>
      <c r="H3403" s="39"/>
      <c r="I3403" s="21"/>
      <c r="J3403" s="21"/>
      <c r="L3403">
        <f>IF(SUM($B$3:B3402) + B3403 &gt; $J$25, IF(SUM($B$3:B3402) &lt; $J$25, $J$25 - SUM($B$3:B3402), 0), B3403)</f>
        <v>0</v>
      </c>
      <c r="M3403">
        <f t="shared" si="218"/>
        <v>0</v>
      </c>
    </row>
    <row r="3404" spans="1:13" x14ac:dyDescent="0.25">
      <c r="A3404" s="21">
        <v>3402</v>
      </c>
      <c r="B3404" s="37">
        <f>IFERROR(VLOOKUP(A3404,Inventory!$A$5:$B$5011, 2, FALSE),0)</f>
        <v>0</v>
      </c>
      <c r="C3404" s="66">
        <f t="shared" si="215"/>
        <v>0</v>
      </c>
      <c r="D3404" s="67"/>
      <c r="E3404" s="66" t="str">
        <f t="shared" si="216"/>
        <v/>
      </c>
      <c r="F3404" s="67"/>
      <c r="G3404" s="38" t="e">
        <f t="shared" si="217"/>
        <v>#VALUE!</v>
      </c>
      <c r="H3404" s="39"/>
      <c r="I3404" s="21"/>
      <c r="J3404" s="21"/>
      <c r="L3404">
        <f>IF(SUM($B$3:B3403) + B3404 &gt; $J$25, IF(SUM($B$3:B3403) &lt; $J$25, $J$25 - SUM($B$3:B3403), 0), B3404)</f>
        <v>0</v>
      </c>
      <c r="M3404">
        <f t="shared" si="218"/>
        <v>0</v>
      </c>
    </row>
    <row r="3405" spans="1:13" x14ac:dyDescent="0.25">
      <c r="A3405" s="21">
        <v>3403</v>
      </c>
      <c r="B3405" s="37">
        <f>IFERROR(VLOOKUP(A3405,Inventory!$A$5:$B$5011, 2, FALSE),0)</f>
        <v>0</v>
      </c>
      <c r="C3405" s="66">
        <f t="shared" si="215"/>
        <v>0</v>
      </c>
      <c r="D3405" s="67"/>
      <c r="E3405" s="66" t="str">
        <f t="shared" si="216"/>
        <v/>
      </c>
      <c r="F3405" s="67"/>
      <c r="G3405" s="38" t="e">
        <f t="shared" si="217"/>
        <v>#VALUE!</v>
      </c>
      <c r="H3405" s="39"/>
      <c r="I3405" s="21"/>
      <c r="J3405" s="21"/>
      <c r="L3405">
        <f>IF(SUM($B$3:B3404) + B3405 &gt; $J$25, IF(SUM($B$3:B3404) &lt; $J$25, $J$25 - SUM($B$3:B3404), 0), B3405)</f>
        <v>0</v>
      </c>
      <c r="M3405">
        <f t="shared" si="218"/>
        <v>0</v>
      </c>
    </row>
    <row r="3406" spans="1:13" x14ac:dyDescent="0.25">
      <c r="A3406" s="21">
        <v>3404</v>
      </c>
      <c r="B3406" s="37">
        <f>IFERROR(VLOOKUP(A3406,Inventory!$A$5:$B$5011, 2, FALSE),0)</f>
        <v>0</v>
      </c>
      <c r="C3406" s="66">
        <f t="shared" si="215"/>
        <v>0</v>
      </c>
      <c r="D3406" s="67"/>
      <c r="E3406" s="66" t="str">
        <f t="shared" si="216"/>
        <v/>
      </c>
      <c r="F3406" s="67"/>
      <c r="G3406" s="38" t="e">
        <f t="shared" si="217"/>
        <v>#VALUE!</v>
      </c>
      <c r="H3406" s="39"/>
      <c r="I3406" s="21"/>
      <c r="J3406" s="21"/>
      <c r="L3406">
        <f>IF(SUM($B$3:B3405) + B3406 &gt; $J$25, IF(SUM($B$3:B3405) &lt; $J$25, $J$25 - SUM($B$3:B3405), 0), B3406)</f>
        <v>0</v>
      </c>
      <c r="M3406">
        <f t="shared" si="218"/>
        <v>0</v>
      </c>
    </row>
    <row r="3407" spans="1:13" x14ac:dyDescent="0.25">
      <c r="A3407" s="21">
        <v>3405</v>
      </c>
      <c r="B3407" s="37">
        <f>IFERROR(VLOOKUP(A3407,Inventory!$A$5:$B$5011, 2, FALSE),0)</f>
        <v>0</v>
      </c>
      <c r="C3407" s="66">
        <f t="shared" si="215"/>
        <v>0</v>
      </c>
      <c r="D3407" s="67"/>
      <c r="E3407" s="66" t="str">
        <f t="shared" si="216"/>
        <v/>
      </c>
      <c r="F3407" s="67"/>
      <c r="G3407" s="38" t="e">
        <f t="shared" si="217"/>
        <v>#VALUE!</v>
      </c>
      <c r="H3407" s="39"/>
      <c r="I3407" s="21"/>
      <c r="J3407" s="21"/>
      <c r="L3407">
        <f>IF(SUM($B$3:B3406) + B3407 &gt; $J$25, IF(SUM($B$3:B3406) &lt; $J$25, $J$25 - SUM($B$3:B3406), 0), B3407)</f>
        <v>0</v>
      </c>
      <c r="M3407">
        <f t="shared" si="218"/>
        <v>0</v>
      </c>
    </row>
    <row r="3408" spans="1:13" x14ac:dyDescent="0.25">
      <c r="A3408" s="21">
        <v>3406</v>
      </c>
      <c r="B3408" s="37">
        <f>IFERROR(VLOOKUP(A3408,Inventory!$A$5:$B$5011, 2, FALSE),0)</f>
        <v>0</v>
      </c>
      <c r="C3408" s="66">
        <f t="shared" si="215"/>
        <v>0</v>
      </c>
      <c r="D3408" s="67"/>
      <c r="E3408" s="66" t="str">
        <f t="shared" si="216"/>
        <v/>
      </c>
      <c r="F3408" s="67"/>
      <c r="G3408" s="38" t="e">
        <f t="shared" si="217"/>
        <v>#VALUE!</v>
      </c>
      <c r="H3408" s="39"/>
      <c r="I3408" s="21"/>
      <c r="J3408" s="21"/>
      <c r="L3408">
        <f>IF(SUM($B$3:B3407) + B3408 &gt; $J$25, IF(SUM($B$3:B3407) &lt; $J$25, $J$25 - SUM($B$3:B3407), 0), B3408)</f>
        <v>0</v>
      </c>
      <c r="M3408">
        <f t="shared" si="218"/>
        <v>0</v>
      </c>
    </row>
    <row r="3409" spans="1:13" x14ac:dyDescent="0.25">
      <c r="A3409" s="21">
        <v>3407</v>
      </c>
      <c r="B3409" s="37">
        <f>IFERROR(VLOOKUP(A3409,Inventory!$A$5:$B$5011, 2, FALSE),0)</f>
        <v>0</v>
      </c>
      <c r="C3409" s="66">
        <f t="shared" si="215"/>
        <v>0</v>
      </c>
      <c r="D3409" s="67"/>
      <c r="E3409" s="66" t="str">
        <f t="shared" si="216"/>
        <v/>
      </c>
      <c r="F3409" s="67"/>
      <c r="G3409" s="38" t="e">
        <f t="shared" si="217"/>
        <v>#VALUE!</v>
      </c>
      <c r="H3409" s="39"/>
      <c r="I3409" s="21"/>
      <c r="J3409" s="21"/>
      <c r="L3409">
        <f>IF(SUM($B$3:B3408) + B3409 &gt; $J$25, IF(SUM($B$3:B3408) &lt; $J$25, $J$25 - SUM($B$3:B3408), 0), B3409)</f>
        <v>0</v>
      </c>
      <c r="M3409">
        <f t="shared" si="218"/>
        <v>0</v>
      </c>
    </row>
    <row r="3410" spans="1:13" x14ac:dyDescent="0.25">
      <c r="A3410" s="21">
        <v>3408</v>
      </c>
      <c r="B3410" s="37">
        <f>IFERROR(VLOOKUP(A3410,Inventory!$A$5:$B$5011, 2, FALSE),0)</f>
        <v>0</v>
      </c>
      <c r="C3410" s="66">
        <f t="shared" si="215"/>
        <v>0</v>
      </c>
      <c r="D3410" s="67"/>
      <c r="E3410" s="66" t="str">
        <f t="shared" si="216"/>
        <v/>
      </c>
      <c r="F3410" s="67"/>
      <c r="G3410" s="38" t="e">
        <f t="shared" si="217"/>
        <v>#VALUE!</v>
      </c>
      <c r="H3410" s="39"/>
      <c r="I3410" s="21"/>
      <c r="J3410" s="21"/>
      <c r="L3410">
        <f>IF(SUM($B$3:B3409) + B3410 &gt; $J$25, IF(SUM($B$3:B3409) &lt; $J$25, $J$25 - SUM($B$3:B3409), 0), B3410)</f>
        <v>0</v>
      </c>
      <c r="M3410">
        <f t="shared" si="218"/>
        <v>0</v>
      </c>
    </row>
    <row r="3411" spans="1:13" x14ac:dyDescent="0.25">
      <c r="A3411" s="21">
        <v>3409</v>
      </c>
      <c r="B3411" s="37">
        <f>IFERROR(VLOOKUP(A3411,Inventory!$A$5:$B$5011, 2, FALSE),0)</f>
        <v>0</v>
      </c>
      <c r="C3411" s="66">
        <f t="shared" si="215"/>
        <v>0</v>
      </c>
      <c r="D3411" s="67"/>
      <c r="E3411" s="66" t="str">
        <f t="shared" si="216"/>
        <v/>
      </c>
      <c r="F3411" s="67"/>
      <c r="G3411" s="38" t="e">
        <f t="shared" si="217"/>
        <v>#VALUE!</v>
      </c>
      <c r="H3411" s="39"/>
      <c r="I3411" s="21"/>
      <c r="J3411" s="21"/>
      <c r="L3411">
        <f>IF(SUM($B$3:B3410) + B3411 &gt; $J$25, IF(SUM($B$3:B3410) &lt; $J$25, $J$25 - SUM($B$3:B3410), 0), B3411)</f>
        <v>0</v>
      </c>
      <c r="M3411">
        <f t="shared" si="218"/>
        <v>0</v>
      </c>
    </row>
    <row r="3412" spans="1:13" x14ac:dyDescent="0.25">
      <c r="A3412" s="21">
        <v>3410</v>
      </c>
      <c r="B3412" s="37">
        <f>IFERROR(VLOOKUP(A3412,Inventory!$A$5:$B$5011, 2, FALSE),0)</f>
        <v>0</v>
      </c>
      <c r="C3412" s="66">
        <f t="shared" si="215"/>
        <v>0</v>
      </c>
      <c r="D3412" s="67"/>
      <c r="E3412" s="66" t="str">
        <f t="shared" si="216"/>
        <v/>
      </c>
      <c r="F3412" s="67"/>
      <c r="G3412" s="38" t="e">
        <f t="shared" si="217"/>
        <v>#VALUE!</v>
      </c>
      <c r="H3412" s="39"/>
      <c r="I3412" s="21"/>
      <c r="J3412" s="21"/>
      <c r="L3412">
        <f>IF(SUM($B$3:B3411) + B3412 &gt; $J$25, IF(SUM($B$3:B3411) &lt; $J$25, $J$25 - SUM($B$3:B3411), 0), B3412)</f>
        <v>0</v>
      </c>
      <c r="M3412">
        <f t="shared" si="218"/>
        <v>0</v>
      </c>
    </row>
    <row r="3413" spans="1:13" x14ac:dyDescent="0.25">
      <c r="A3413" s="21">
        <v>3411</v>
      </c>
      <c r="B3413" s="37">
        <f>IFERROR(VLOOKUP(A3413,Inventory!$A$5:$B$5011, 2, FALSE),0)</f>
        <v>0</v>
      </c>
      <c r="C3413" s="66">
        <f t="shared" si="215"/>
        <v>0</v>
      </c>
      <c r="D3413" s="67"/>
      <c r="E3413" s="66" t="str">
        <f t="shared" si="216"/>
        <v/>
      </c>
      <c r="F3413" s="67"/>
      <c r="G3413" s="38" t="e">
        <f t="shared" si="217"/>
        <v>#VALUE!</v>
      </c>
      <c r="H3413" s="39"/>
      <c r="I3413" s="21"/>
      <c r="J3413" s="21"/>
      <c r="L3413">
        <f>IF(SUM($B$3:B3412) + B3413 &gt; $J$25, IF(SUM($B$3:B3412) &lt; $J$25, $J$25 - SUM($B$3:B3412), 0), B3413)</f>
        <v>0</v>
      </c>
      <c r="M3413">
        <f t="shared" si="218"/>
        <v>0</v>
      </c>
    </row>
    <row r="3414" spans="1:13" x14ac:dyDescent="0.25">
      <c r="A3414" s="21">
        <v>3412</v>
      </c>
      <c r="B3414" s="37">
        <f>IFERROR(VLOOKUP(A3414,Inventory!$A$5:$B$5011, 2, FALSE),0)</f>
        <v>0</v>
      </c>
      <c r="C3414" s="66">
        <f t="shared" si="215"/>
        <v>0</v>
      </c>
      <c r="D3414" s="67"/>
      <c r="E3414" s="66" t="str">
        <f t="shared" si="216"/>
        <v/>
      </c>
      <c r="F3414" s="67"/>
      <c r="G3414" s="38" t="e">
        <f t="shared" si="217"/>
        <v>#VALUE!</v>
      </c>
      <c r="H3414" s="39"/>
      <c r="I3414" s="21"/>
      <c r="J3414" s="21"/>
      <c r="L3414">
        <f>IF(SUM($B$3:B3413) + B3414 &gt; $J$25, IF(SUM($B$3:B3413) &lt; $J$25, $J$25 - SUM($B$3:B3413), 0), B3414)</f>
        <v>0</v>
      </c>
      <c r="M3414">
        <f t="shared" si="218"/>
        <v>0</v>
      </c>
    </row>
    <row r="3415" spans="1:13" x14ac:dyDescent="0.25">
      <c r="A3415" s="21">
        <v>3413</v>
      </c>
      <c r="B3415" s="37">
        <f>IFERROR(VLOOKUP(A3415,Inventory!$A$5:$B$5011, 2, FALSE),0)</f>
        <v>0</v>
      </c>
      <c r="C3415" s="66">
        <f t="shared" si="215"/>
        <v>0</v>
      </c>
      <c r="D3415" s="67"/>
      <c r="E3415" s="66" t="str">
        <f t="shared" si="216"/>
        <v/>
      </c>
      <c r="F3415" s="67"/>
      <c r="G3415" s="38" t="e">
        <f t="shared" si="217"/>
        <v>#VALUE!</v>
      </c>
      <c r="H3415" s="39"/>
      <c r="I3415" s="21"/>
      <c r="J3415" s="21"/>
      <c r="L3415">
        <f>IF(SUM($B$3:B3414) + B3415 &gt; $J$25, IF(SUM($B$3:B3414) &lt; $J$25, $J$25 - SUM($B$3:B3414), 0), B3415)</f>
        <v>0</v>
      </c>
      <c r="M3415">
        <f t="shared" si="218"/>
        <v>0</v>
      </c>
    </row>
    <row r="3416" spans="1:13" x14ac:dyDescent="0.25">
      <c r="A3416" s="21">
        <v>3414</v>
      </c>
      <c r="B3416" s="37">
        <f>IFERROR(VLOOKUP(A3416,Inventory!$A$5:$B$5011, 2, FALSE),0)</f>
        <v>0</v>
      </c>
      <c r="C3416" s="66">
        <f t="shared" si="215"/>
        <v>0</v>
      </c>
      <c r="D3416" s="67"/>
      <c r="E3416" s="66" t="str">
        <f t="shared" si="216"/>
        <v/>
      </c>
      <c r="F3416" s="67"/>
      <c r="G3416" s="38" t="e">
        <f t="shared" si="217"/>
        <v>#VALUE!</v>
      </c>
      <c r="H3416" s="39"/>
      <c r="I3416" s="21"/>
      <c r="J3416" s="21"/>
      <c r="L3416">
        <f>IF(SUM($B$3:B3415) + B3416 &gt; $J$25, IF(SUM($B$3:B3415) &lt; $J$25, $J$25 - SUM($B$3:B3415), 0), B3416)</f>
        <v>0</v>
      </c>
      <c r="M3416">
        <f t="shared" si="218"/>
        <v>0</v>
      </c>
    </row>
    <row r="3417" spans="1:13" x14ac:dyDescent="0.25">
      <c r="A3417" s="21">
        <v>3415</v>
      </c>
      <c r="B3417" s="37">
        <f>IFERROR(VLOOKUP(A3417,Inventory!$A$5:$B$5011, 2, FALSE),0)</f>
        <v>0</v>
      </c>
      <c r="C3417" s="66">
        <f t="shared" ref="C3417:C3480" si="219">IF(L3417&gt;0,B3417,0)</f>
        <v>0</v>
      </c>
      <c r="D3417" s="67"/>
      <c r="E3417" s="66" t="str">
        <f t="shared" ref="E3417:E3480" si="220">IF(AND(C3417&gt;=6,C3417&lt;10),1, IF(AND(C3417&gt;=10,C3417&lt;20),2,IF(C3417&gt;=20,4,"")))</f>
        <v/>
      </c>
      <c r="F3417" s="67"/>
      <c r="G3417" s="38" t="e">
        <f t="shared" ref="G3417:G3480" si="221">IF(ISBLANK(C3417),"",E3417*600)</f>
        <v>#VALUE!</v>
      </c>
      <c r="H3417" s="39"/>
      <c r="I3417" s="21"/>
      <c r="J3417" s="21"/>
      <c r="L3417">
        <f>IF(SUM($B$3:B3416) + B3417 &gt; $J$25, IF(SUM($B$3:B3416) &lt; $J$25, $J$25 - SUM($B$3:B3416), 0), B3417)</f>
        <v>0</v>
      </c>
      <c r="M3417">
        <f t="shared" si="218"/>
        <v>0</v>
      </c>
    </row>
    <row r="3418" spans="1:13" x14ac:dyDescent="0.25">
      <c r="A3418" s="21">
        <v>3416</v>
      </c>
      <c r="B3418" s="37">
        <f>IFERROR(VLOOKUP(A3418,Inventory!$A$5:$B$5011, 2, FALSE),0)</f>
        <v>0</v>
      </c>
      <c r="C3418" s="66">
        <f t="shared" si="219"/>
        <v>0</v>
      </c>
      <c r="D3418" s="67"/>
      <c r="E3418" s="66" t="str">
        <f t="shared" si="220"/>
        <v/>
      </c>
      <c r="F3418" s="67"/>
      <c r="G3418" s="38" t="e">
        <f t="shared" si="221"/>
        <v>#VALUE!</v>
      </c>
      <c r="H3418" s="39"/>
      <c r="I3418" s="21"/>
      <c r="J3418" s="21"/>
      <c r="L3418">
        <f>IF(SUM($B$3:B3417) + B3418 &gt; $J$25, IF(SUM($B$3:B3417) &lt; $J$25, $J$25 - SUM($B$3:B3417), 0), B3418)</f>
        <v>0</v>
      </c>
      <c r="M3418">
        <f t="shared" si="218"/>
        <v>0</v>
      </c>
    </row>
    <row r="3419" spans="1:13" x14ac:dyDescent="0.25">
      <c r="A3419" s="21">
        <v>3417</v>
      </c>
      <c r="B3419" s="37">
        <f>IFERROR(VLOOKUP(A3419,Inventory!$A$5:$B$5011, 2, FALSE),0)</f>
        <v>0</v>
      </c>
      <c r="C3419" s="66">
        <f t="shared" si="219"/>
        <v>0</v>
      </c>
      <c r="D3419" s="67"/>
      <c r="E3419" s="66" t="str">
        <f t="shared" si="220"/>
        <v/>
      </c>
      <c r="F3419" s="67"/>
      <c r="G3419" s="38" t="e">
        <f t="shared" si="221"/>
        <v>#VALUE!</v>
      </c>
      <c r="H3419" s="39"/>
      <c r="I3419" s="21"/>
      <c r="J3419" s="21"/>
      <c r="L3419">
        <f>IF(SUM($B$3:B3418) + B3419 &gt; $J$25, IF(SUM($B$3:B3418) &lt; $J$25, $J$25 - SUM($B$3:B3418), 0), B3419)</f>
        <v>0</v>
      </c>
      <c r="M3419">
        <f t="shared" si="218"/>
        <v>0</v>
      </c>
    </row>
    <row r="3420" spans="1:13" x14ac:dyDescent="0.25">
      <c r="A3420" s="21">
        <v>3418</v>
      </c>
      <c r="B3420" s="37">
        <f>IFERROR(VLOOKUP(A3420,Inventory!$A$5:$B$5011, 2, FALSE),0)</f>
        <v>0</v>
      </c>
      <c r="C3420" s="66">
        <f t="shared" si="219"/>
        <v>0</v>
      </c>
      <c r="D3420" s="67"/>
      <c r="E3420" s="66" t="str">
        <f t="shared" si="220"/>
        <v/>
      </c>
      <c r="F3420" s="67"/>
      <c r="G3420" s="38" t="e">
        <f t="shared" si="221"/>
        <v>#VALUE!</v>
      </c>
      <c r="H3420" s="39"/>
      <c r="I3420" s="21"/>
      <c r="J3420" s="21"/>
      <c r="L3420">
        <f>IF(SUM($B$3:B3419) + B3420 &gt; $J$25, IF(SUM($B$3:B3419) &lt; $J$25, $J$25 - SUM($B$3:B3419), 0), B3420)</f>
        <v>0</v>
      </c>
      <c r="M3420">
        <f t="shared" si="218"/>
        <v>0</v>
      </c>
    </row>
    <row r="3421" spans="1:13" x14ac:dyDescent="0.25">
      <c r="A3421" s="21">
        <v>3419</v>
      </c>
      <c r="B3421" s="37">
        <f>IFERROR(VLOOKUP(A3421,Inventory!$A$5:$B$5011, 2, FALSE),0)</f>
        <v>0</v>
      </c>
      <c r="C3421" s="66">
        <f t="shared" si="219"/>
        <v>0</v>
      </c>
      <c r="D3421" s="67"/>
      <c r="E3421" s="66" t="str">
        <f t="shared" si="220"/>
        <v/>
      </c>
      <c r="F3421" s="67"/>
      <c r="G3421" s="38" t="e">
        <f t="shared" si="221"/>
        <v>#VALUE!</v>
      </c>
      <c r="H3421" s="39"/>
      <c r="I3421" s="21"/>
      <c r="J3421" s="21"/>
      <c r="L3421">
        <f>IF(SUM($B$3:B3420) + B3421 &gt; $J$25, IF(SUM($B$3:B3420) &lt; $J$25, $J$25 - SUM($B$3:B3420), 0), B3421)</f>
        <v>0</v>
      </c>
      <c r="M3421">
        <f t="shared" si="218"/>
        <v>0</v>
      </c>
    </row>
    <row r="3422" spans="1:13" x14ac:dyDescent="0.25">
      <c r="A3422" s="21">
        <v>3420</v>
      </c>
      <c r="B3422" s="37">
        <f>IFERROR(VLOOKUP(A3422,Inventory!$A$5:$B$5011, 2, FALSE),0)</f>
        <v>0</v>
      </c>
      <c r="C3422" s="66">
        <f t="shared" si="219"/>
        <v>0</v>
      </c>
      <c r="D3422" s="67"/>
      <c r="E3422" s="66" t="str">
        <f t="shared" si="220"/>
        <v/>
      </c>
      <c r="F3422" s="67"/>
      <c r="G3422" s="38" t="e">
        <f t="shared" si="221"/>
        <v>#VALUE!</v>
      </c>
      <c r="H3422" s="39"/>
      <c r="I3422" s="21"/>
      <c r="J3422" s="21"/>
      <c r="L3422">
        <f>IF(SUM($B$3:B3421) + B3422 &gt; $J$25, IF(SUM($B$3:B3421) &lt; $J$25, $J$25 - SUM($B$3:B3421), 0), B3422)</f>
        <v>0</v>
      </c>
      <c r="M3422">
        <f t="shared" si="218"/>
        <v>0</v>
      </c>
    </row>
    <row r="3423" spans="1:13" x14ac:dyDescent="0.25">
      <c r="A3423" s="21">
        <v>3421</v>
      </c>
      <c r="B3423" s="37">
        <f>IFERROR(VLOOKUP(A3423,Inventory!$A$5:$B$5011, 2, FALSE),0)</f>
        <v>0</v>
      </c>
      <c r="C3423" s="66">
        <f t="shared" si="219"/>
        <v>0</v>
      </c>
      <c r="D3423" s="67"/>
      <c r="E3423" s="66" t="str">
        <f t="shared" si="220"/>
        <v/>
      </c>
      <c r="F3423" s="67"/>
      <c r="G3423" s="38" t="e">
        <f t="shared" si="221"/>
        <v>#VALUE!</v>
      </c>
      <c r="H3423" s="39"/>
      <c r="I3423" s="21"/>
      <c r="J3423" s="21"/>
      <c r="L3423">
        <f>IF(SUM($B$3:B3422) + B3423 &gt; $J$25, IF(SUM($B$3:B3422) &lt; $J$25, $J$25 - SUM($B$3:B3422), 0), B3423)</f>
        <v>0</v>
      </c>
      <c r="M3423">
        <f t="shared" si="218"/>
        <v>0</v>
      </c>
    </row>
    <row r="3424" spans="1:13" x14ac:dyDescent="0.25">
      <c r="A3424" s="21">
        <v>3422</v>
      </c>
      <c r="B3424" s="37">
        <f>IFERROR(VLOOKUP(A3424,Inventory!$A$5:$B$5011, 2, FALSE),0)</f>
        <v>0</v>
      </c>
      <c r="C3424" s="66">
        <f t="shared" si="219"/>
        <v>0</v>
      </c>
      <c r="D3424" s="67"/>
      <c r="E3424" s="66" t="str">
        <f t="shared" si="220"/>
        <v/>
      </c>
      <c r="F3424" s="67"/>
      <c r="G3424" s="38" t="e">
        <f t="shared" si="221"/>
        <v>#VALUE!</v>
      </c>
      <c r="H3424" s="39"/>
      <c r="I3424" s="21"/>
      <c r="J3424" s="21"/>
      <c r="L3424">
        <f>IF(SUM($B$3:B3423) + B3424 &gt; $J$25, IF(SUM($B$3:B3423) &lt; $J$25, $J$25 - SUM($B$3:B3423), 0), B3424)</f>
        <v>0</v>
      </c>
      <c r="M3424">
        <f t="shared" si="218"/>
        <v>0</v>
      </c>
    </row>
    <row r="3425" spans="1:13" x14ac:dyDescent="0.25">
      <c r="A3425" s="21">
        <v>3423</v>
      </c>
      <c r="B3425" s="37">
        <f>IFERROR(VLOOKUP(A3425,Inventory!$A$5:$B$5011, 2, FALSE),0)</f>
        <v>0</v>
      </c>
      <c r="C3425" s="66">
        <f t="shared" si="219"/>
        <v>0</v>
      </c>
      <c r="D3425" s="67"/>
      <c r="E3425" s="66" t="str">
        <f t="shared" si="220"/>
        <v/>
      </c>
      <c r="F3425" s="67"/>
      <c r="G3425" s="38" t="e">
        <f t="shared" si="221"/>
        <v>#VALUE!</v>
      </c>
      <c r="H3425" s="39"/>
      <c r="I3425" s="21"/>
      <c r="J3425" s="21"/>
      <c r="L3425">
        <f>IF(SUM($B$3:B3424) + B3425 &gt; $J$25, IF(SUM($B$3:B3424) &lt; $J$25, $J$25 - SUM($B$3:B3424), 0), B3425)</f>
        <v>0</v>
      </c>
      <c r="M3425">
        <f t="shared" si="218"/>
        <v>0</v>
      </c>
    </row>
    <row r="3426" spans="1:13" x14ac:dyDescent="0.25">
      <c r="A3426" s="21">
        <v>3424</v>
      </c>
      <c r="B3426" s="37">
        <f>IFERROR(VLOOKUP(A3426,Inventory!$A$5:$B$5011, 2, FALSE),0)</f>
        <v>0</v>
      </c>
      <c r="C3426" s="66">
        <f t="shared" si="219"/>
        <v>0</v>
      </c>
      <c r="D3426" s="67"/>
      <c r="E3426" s="66" t="str">
        <f t="shared" si="220"/>
        <v/>
      </c>
      <c r="F3426" s="67"/>
      <c r="G3426" s="38" t="e">
        <f t="shared" si="221"/>
        <v>#VALUE!</v>
      </c>
      <c r="H3426" s="39"/>
      <c r="I3426" s="21"/>
      <c r="J3426" s="21"/>
      <c r="L3426">
        <f>IF(SUM($B$3:B3425) + B3426 &gt; $J$25, IF(SUM($B$3:B3425) &lt; $J$25, $J$25 - SUM($B$3:B3425), 0), B3426)</f>
        <v>0</v>
      </c>
      <c r="M3426">
        <f t="shared" si="218"/>
        <v>0</v>
      </c>
    </row>
    <row r="3427" spans="1:13" x14ac:dyDescent="0.25">
      <c r="A3427" s="21">
        <v>3425</v>
      </c>
      <c r="B3427" s="37">
        <f>IFERROR(VLOOKUP(A3427,Inventory!$A$5:$B$5011, 2, FALSE),0)</f>
        <v>0</v>
      </c>
      <c r="C3427" s="66">
        <f t="shared" si="219"/>
        <v>0</v>
      </c>
      <c r="D3427" s="67"/>
      <c r="E3427" s="66" t="str">
        <f t="shared" si="220"/>
        <v/>
      </c>
      <c r="F3427" s="67"/>
      <c r="G3427" s="38" t="e">
        <f t="shared" si="221"/>
        <v>#VALUE!</v>
      </c>
      <c r="H3427" s="39"/>
      <c r="I3427" s="21"/>
      <c r="J3427" s="21"/>
      <c r="L3427">
        <f>IF(SUM($B$3:B3426) + B3427 &gt; $J$25, IF(SUM($B$3:B3426) &lt; $J$25, $J$25 - SUM($B$3:B3426), 0), B3427)</f>
        <v>0</v>
      </c>
      <c r="M3427">
        <f t="shared" si="218"/>
        <v>0</v>
      </c>
    </row>
    <row r="3428" spans="1:13" x14ac:dyDescent="0.25">
      <c r="A3428" s="21">
        <v>3426</v>
      </c>
      <c r="B3428" s="37">
        <f>IFERROR(VLOOKUP(A3428,Inventory!$A$5:$B$5011, 2, FALSE),0)</f>
        <v>0</v>
      </c>
      <c r="C3428" s="66">
        <f t="shared" si="219"/>
        <v>0</v>
      </c>
      <c r="D3428" s="67"/>
      <c r="E3428" s="66" t="str">
        <f t="shared" si="220"/>
        <v/>
      </c>
      <c r="F3428" s="67"/>
      <c r="G3428" s="38" t="e">
        <f t="shared" si="221"/>
        <v>#VALUE!</v>
      </c>
      <c r="H3428" s="39"/>
      <c r="I3428" s="21"/>
      <c r="J3428" s="21"/>
      <c r="L3428">
        <f>IF(SUM($B$3:B3427) + B3428 &gt; $J$25, IF(SUM($B$3:B3427) &lt; $J$25, $J$25 - SUM($B$3:B3427), 0), B3428)</f>
        <v>0</v>
      </c>
      <c r="M3428">
        <f t="shared" si="218"/>
        <v>0</v>
      </c>
    </row>
    <row r="3429" spans="1:13" x14ac:dyDescent="0.25">
      <c r="A3429" s="21">
        <v>3427</v>
      </c>
      <c r="B3429" s="37">
        <f>IFERROR(VLOOKUP(A3429,Inventory!$A$5:$B$5011, 2, FALSE),0)</f>
        <v>0</v>
      </c>
      <c r="C3429" s="66">
        <f t="shared" si="219"/>
        <v>0</v>
      </c>
      <c r="D3429" s="67"/>
      <c r="E3429" s="66" t="str">
        <f t="shared" si="220"/>
        <v/>
      </c>
      <c r="F3429" s="67"/>
      <c r="G3429" s="38" t="e">
        <f t="shared" si="221"/>
        <v>#VALUE!</v>
      </c>
      <c r="H3429" s="39"/>
      <c r="I3429" s="21"/>
      <c r="J3429" s="21"/>
      <c r="L3429">
        <f>IF(SUM($B$3:B3428) + B3429 &gt; $J$25, IF(SUM($B$3:B3428) &lt; $J$25, $J$25 - SUM($B$3:B3428), 0), B3429)</f>
        <v>0</v>
      </c>
      <c r="M3429">
        <f t="shared" si="218"/>
        <v>0</v>
      </c>
    </row>
    <row r="3430" spans="1:13" x14ac:dyDescent="0.25">
      <c r="A3430" s="21">
        <v>3428</v>
      </c>
      <c r="B3430" s="37">
        <f>IFERROR(VLOOKUP(A3430,Inventory!$A$5:$B$5011, 2, FALSE),0)</f>
        <v>0</v>
      </c>
      <c r="C3430" s="66">
        <f t="shared" si="219"/>
        <v>0</v>
      </c>
      <c r="D3430" s="67"/>
      <c r="E3430" s="66" t="str">
        <f t="shared" si="220"/>
        <v/>
      </c>
      <c r="F3430" s="67"/>
      <c r="G3430" s="38" t="e">
        <f t="shared" si="221"/>
        <v>#VALUE!</v>
      </c>
      <c r="H3430" s="39"/>
      <c r="I3430" s="21"/>
      <c r="J3430" s="21"/>
      <c r="L3430">
        <f>IF(SUM($B$3:B3429) + B3430 &gt; $J$25, IF(SUM($B$3:B3429) &lt; $J$25, $J$25 - SUM($B$3:B3429), 0), B3430)</f>
        <v>0</v>
      </c>
      <c r="M3430">
        <f t="shared" si="218"/>
        <v>0</v>
      </c>
    </row>
    <row r="3431" spans="1:13" x14ac:dyDescent="0.25">
      <c r="A3431" s="21">
        <v>3429</v>
      </c>
      <c r="B3431" s="37">
        <f>IFERROR(VLOOKUP(A3431,Inventory!$A$5:$B$5011, 2, FALSE),0)</f>
        <v>0</v>
      </c>
      <c r="C3431" s="66">
        <f t="shared" si="219"/>
        <v>0</v>
      </c>
      <c r="D3431" s="67"/>
      <c r="E3431" s="66" t="str">
        <f t="shared" si="220"/>
        <v/>
      </c>
      <c r="F3431" s="67"/>
      <c r="G3431" s="38" t="e">
        <f t="shared" si="221"/>
        <v>#VALUE!</v>
      </c>
      <c r="H3431" s="39"/>
      <c r="I3431" s="21"/>
      <c r="J3431" s="21"/>
      <c r="L3431">
        <f>IF(SUM($B$3:B3430) + B3431 &gt; $J$25, IF(SUM($B$3:B3430) &lt; $J$25, $J$25 - SUM($B$3:B3430), 0), B3431)</f>
        <v>0</v>
      </c>
      <c r="M3431">
        <f t="shared" si="218"/>
        <v>0</v>
      </c>
    </row>
    <row r="3432" spans="1:13" x14ac:dyDescent="0.25">
      <c r="A3432" s="21">
        <v>3430</v>
      </c>
      <c r="B3432" s="37">
        <f>IFERROR(VLOOKUP(A3432,Inventory!$A$5:$B$5011, 2, FALSE),0)</f>
        <v>0</v>
      </c>
      <c r="C3432" s="66">
        <f t="shared" si="219"/>
        <v>0</v>
      </c>
      <c r="D3432" s="67"/>
      <c r="E3432" s="66" t="str">
        <f t="shared" si="220"/>
        <v/>
      </c>
      <c r="F3432" s="67"/>
      <c r="G3432" s="38" t="e">
        <f t="shared" si="221"/>
        <v>#VALUE!</v>
      </c>
      <c r="H3432" s="39"/>
      <c r="I3432" s="21"/>
      <c r="J3432" s="21"/>
      <c r="L3432">
        <f>IF(SUM($B$3:B3431) + B3432 &gt; $J$25, IF(SUM($B$3:B3431) &lt; $J$25, $J$25 - SUM($B$3:B3431), 0), B3432)</f>
        <v>0</v>
      </c>
      <c r="M3432">
        <f t="shared" si="218"/>
        <v>0</v>
      </c>
    </row>
    <row r="3433" spans="1:13" x14ac:dyDescent="0.25">
      <c r="A3433" s="21">
        <v>3431</v>
      </c>
      <c r="B3433" s="37">
        <f>IFERROR(VLOOKUP(A3433,Inventory!$A$5:$B$5011, 2, FALSE),0)</f>
        <v>0</v>
      </c>
      <c r="C3433" s="66">
        <f t="shared" si="219"/>
        <v>0</v>
      </c>
      <c r="D3433" s="67"/>
      <c r="E3433" s="66" t="str">
        <f t="shared" si="220"/>
        <v/>
      </c>
      <c r="F3433" s="67"/>
      <c r="G3433" s="38" t="e">
        <f t="shared" si="221"/>
        <v>#VALUE!</v>
      </c>
      <c r="H3433" s="39"/>
      <c r="I3433" s="21"/>
      <c r="J3433" s="21"/>
      <c r="L3433">
        <f>IF(SUM($B$3:B3432) + B3433 &gt; $J$25, IF(SUM($B$3:B3432) &lt; $J$25, $J$25 - SUM($B$3:B3432), 0), B3433)</f>
        <v>0</v>
      </c>
      <c r="M3433">
        <f t="shared" si="218"/>
        <v>0</v>
      </c>
    </row>
    <row r="3434" spans="1:13" x14ac:dyDescent="0.25">
      <c r="A3434" s="21">
        <v>3432</v>
      </c>
      <c r="B3434" s="37">
        <f>IFERROR(VLOOKUP(A3434,Inventory!$A$5:$B$5011, 2, FALSE),0)</f>
        <v>0</v>
      </c>
      <c r="C3434" s="66">
        <f t="shared" si="219"/>
        <v>0</v>
      </c>
      <c r="D3434" s="67"/>
      <c r="E3434" s="66" t="str">
        <f t="shared" si="220"/>
        <v/>
      </c>
      <c r="F3434" s="67"/>
      <c r="G3434" s="38" t="e">
        <f t="shared" si="221"/>
        <v>#VALUE!</v>
      </c>
      <c r="H3434" s="39"/>
      <c r="I3434" s="21"/>
      <c r="J3434" s="21"/>
      <c r="L3434">
        <f>IF(SUM($B$3:B3433) + B3434 &gt; $J$25, IF(SUM($B$3:B3433) &lt; $J$25, $J$25 - SUM($B$3:B3433), 0), B3434)</f>
        <v>0</v>
      </c>
      <c r="M3434">
        <f t="shared" si="218"/>
        <v>0</v>
      </c>
    </row>
    <row r="3435" spans="1:13" x14ac:dyDescent="0.25">
      <c r="A3435" s="21">
        <v>3433</v>
      </c>
      <c r="B3435" s="37">
        <f>IFERROR(VLOOKUP(A3435,Inventory!$A$5:$B$5011, 2, FALSE),0)</f>
        <v>0</v>
      </c>
      <c r="C3435" s="66">
        <f t="shared" si="219"/>
        <v>0</v>
      </c>
      <c r="D3435" s="67"/>
      <c r="E3435" s="66" t="str">
        <f t="shared" si="220"/>
        <v/>
      </c>
      <c r="F3435" s="67"/>
      <c r="G3435" s="38" t="e">
        <f t="shared" si="221"/>
        <v>#VALUE!</v>
      </c>
      <c r="H3435" s="39"/>
      <c r="I3435" s="21"/>
      <c r="J3435" s="21"/>
      <c r="L3435">
        <f>IF(SUM($B$3:B3434) + B3435 &gt; $J$25, IF(SUM($B$3:B3434) &lt; $J$25, $J$25 - SUM($B$3:B3434), 0), B3435)</f>
        <v>0</v>
      </c>
      <c r="M3435">
        <f t="shared" si="218"/>
        <v>0</v>
      </c>
    </row>
    <row r="3436" spans="1:13" x14ac:dyDescent="0.25">
      <c r="A3436" s="21">
        <v>3434</v>
      </c>
      <c r="B3436" s="37">
        <f>IFERROR(VLOOKUP(A3436,Inventory!$A$5:$B$5011, 2, FALSE),0)</f>
        <v>0</v>
      </c>
      <c r="C3436" s="66">
        <f t="shared" si="219"/>
        <v>0</v>
      </c>
      <c r="D3436" s="67"/>
      <c r="E3436" s="66" t="str">
        <f t="shared" si="220"/>
        <v/>
      </c>
      <c r="F3436" s="67"/>
      <c r="G3436" s="38" t="e">
        <f t="shared" si="221"/>
        <v>#VALUE!</v>
      </c>
      <c r="H3436" s="39"/>
      <c r="I3436" s="21"/>
      <c r="J3436" s="21"/>
      <c r="L3436">
        <f>IF(SUM($B$3:B3435) + B3436 &gt; $J$25, IF(SUM($B$3:B3435) &lt; $J$25, $J$25 - SUM($B$3:B3435), 0), B3436)</f>
        <v>0</v>
      </c>
      <c r="M3436">
        <f t="shared" si="218"/>
        <v>0</v>
      </c>
    </row>
    <row r="3437" spans="1:13" x14ac:dyDescent="0.25">
      <c r="A3437" s="21">
        <v>3435</v>
      </c>
      <c r="B3437" s="37">
        <f>IFERROR(VLOOKUP(A3437,Inventory!$A$5:$B$5011, 2, FALSE),0)</f>
        <v>0</v>
      </c>
      <c r="C3437" s="66">
        <f t="shared" si="219"/>
        <v>0</v>
      </c>
      <c r="D3437" s="67"/>
      <c r="E3437" s="66" t="str">
        <f t="shared" si="220"/>
        <v/>
      </c>
      <c r="F3437" s="67"/>
      <c r="G3437" s="38" t="e">
        <f t="shared" si="221"/>
        <v>#VALUE!</v>
      </c>
      <c r="H3437" s="39"/>
      <c r="I3437" s="21"/>
      <c r="J3437" s="21"/>
      <c r="L3437">
        <f>IF(SUM($B$3:B3436) + B3437 &gt; $J$25, IF(SUM($B$3:B3436) &lt; $J$25, $J$25 - SUM($B$3:B3436), 0), B3437)</f>
        <v>0</v>
      </c>
      <c r="M3437">
        <f t="shared" si="218"/>
        <v>0</v>
      </c>
    </row>
    <row r="3438" spans="1:13" x14ac:dyDescent="0.25">
      <c r="A3438" s="21">
        <v>3436</v>
      </c>
      <c r="B3438" s="37">
        <f>IFERROR(VLOOKUP(A3438,Inventory!$A$5:$B$5011, 2, FALSE),0)</f>
        <v>0</v>
      </c>
      <c r="C3438" s="66">
        <f t="shared" si="219"/>
        <v>0</v>
      </c>
      <c r="D3438" s="67"/>
      <c r="E3438" s="66" t="str">
        <f t="shared" si="220"/>
        <v/>
      </c>
      <c r="F3438" s="67"/>
      <c r="G3438" s="38" t="e">
        <f t="shared" si="221"/>
        <v>#VALUE!</v>
      </c>
      <c r="H3438" s="39"/>
      <c r="I3438" s="21"/>
      <c r="J3438" s="21"/>
      <c r="L3438">
        <f>IF(SUM($B$3:B3437) + B3438 &gt; $J$25, IF(SUM($B$3:B3437) &lt; $J$25, $J$25 - SUM($B$3:B3437), 0), B3438)</f>
        <v>0</v>
      </c>
      <c r="M3438">
        <f t="shared" si="218"/>
        <v>0</v>
      </c>
    </row>
    <row r="3439" spans="1:13" x14ac:dyDescent="0.25">
      <c r="A3439" s="21">
        <v>3437</v>
      </c>
      <c r="B3439" s="37">
        <f>IFERROR(VLOOKUP(A3439,Inventory!$A$5:$B$5011, 2, FALSE),0)</f>
        <v>0</v>
      </c>
      <c r="C3439" s="66">
        <f t="shared" si="219"/>
        <v>0</v>
      </c>
      <c r="D3439" s="67"/>
      <c r="E3439" s="66" t="str">
        <f t="shared" si="220"/>
        <v/>
      </c>
      <c r="F3439" s="67"/>
      <c r="G3439" s="38" t="e">
        <f t="shared" si="221"/>
        <v>#VALUE!</v>
      </c>
      <c r="H3439" s="39"/>
      <c r="I3439" s="21"/>
      <c r="J3439" s="21"/>
      <c r="L3439">
        <f>IF(SUM($B$3:B3438) + B3439 &gt; $J$25, IF(SUM($B$3:B3438) &lt; $J$25, $J$25 - SUM($B$3:B3438), 0), B3439)</f>
        <v>0</v>
      </c>
      <c r="M3439">
        <f t="shared" si="218"/>
        <v>0</v>
      </c>
    </row>
    <row r="3440" spans="1:13" x14ac:dyDescent="0.25">
      <c r="A3440" s="21">
        <v>3438</v>
      </c>
      <c r="B3440" s="37">
        <f>IFERROR(VLOOKUP(A3440,Inventory!$A$5:$B$5011, 2, FALSE),0)</f>
        <v>0</v>
      </c>
      <c r="C3440" s="66">
        <f t="shared" si="219"/>
        <v>0</v>
      </c>
      <c r="D3440" s="67"/>
      <c r="E3440" s="66" t="str">
        <f t="shared" si="220"/>
        <v/>
      </c>
      <c r="F3440" s="67"/>
      <c r="G3440" s="38" t="e">
        <f t="shared" si="221"/>
        <v>#VALUE!</v>
      </c>
      <c r="H3440" s="39"/>
      <c r="I3440" s="21"/>
      <c r="J3440" s="21"/>
      <c r="L3440">
        <f>IF(SUM($B$3:B3439) + B3440 &gt; $J$25, IF(SUM($B$3:B3439) &lt; $J$25, $J$25 - SUM($B$3:B3439), 0), B3440)</f>
        <v>0</v>
      </c>
      <c r="M3440">
        <f t="shared" si="218"/>
        <v>0</v>
      </c>
    </row>
    <row r="3441" spans="1:13" x14ac:dyDescent="0.25">
      <c r="A3441" s="21">
        <v>3439</v>
      </c>
      <c r="B3441" s="37">
        <f>IFERROR(VLOOKUP(A3441,Inventory!$A$5:$B$5011, 2, FALSE),0)</f>
        <v>0</v>
      </c>
      <c r="C3441" s="66">
        <f t="shared" si="219"/>
        <v>0</v>
      </c>
      <c r="D3441" s="67"/>
      <c r="E3441" s="66" t="str">
        <f t="shared" si="220"/>
        <v/>
      </c>
      <c r="F3441" s="67"/>
      <c r="G3441" s="38" t="e">
        <f t="shared" si="221"/>
        <v>#VALUE!</v>
      </c>
      <c r="H3441" s="39"/>
      <c r="I3441" s="21"/>
      <c r="J3441" s="21"/>
      <c r="L3441">
        <f>IF(SUM($B$3:B3440) + B3441 &gt; $J$25, IF(SUM($B$3:B3440) &lt; $J$25, $J$25 - SUM($B$3:B3440), 0), B3441)</f>
        <v>0</v>
      </c>
      <c r="M3441">
        <f t="shared" si="218"/>
        <v>0</v>
      </c>
    </row>
    <row r="3442" spans="1:13" x14ac:dyDescent="0.25">
      <c r="A3442" s="21">
        <v>3440</v>
      </c>
      <c r="B3442" s="37">
        <f>IFERROR(VLOOKUP(A3442,Inventory!$A$5:$B$5011, 2, FALSE),0)</f>
        <v>0</v>
      </c>
      <c r="C3442" s="66">
        <f t="shared" si="219"/>
        <v>0</v>
      </c>
      <c r="D3442" s="67"/>
      <c r="E3442" s="66" t="str">
        <f t="shared" si="220"/>
        <v/>
      </c>
      <c r="F3442" s="67"/>
      <c r="G3442" s="38" t="e">
        <f t="shared" si="221"/>
        <v>#VALUE!</v>
      </c>
      <c r="H3442" s="39"/>
      <c r="I3442" s="21"/>
      <c r="J3442" s="21"/>
      <c r="L3442">
        <f>IF(SUM($B$3:B3441) + B3442 &gt; $J$25, IF(SUM($B$3:B3441) &lt; $J$25, $J$25 - SUM($B$3:B3441), 0), B3442)</f>
        <v>0</v>
      </c>
      <c r="M3442">
        <f t="shared" si="218"/>
        <v>0</v>
      </c>
    </row>
    <row r="3443" spans="1:13" x14ac:dyDescent="0.25">
      <c r="A3443" s="21">
        <v>3441</v>
      </c>
      <c r="B3443" s="37">
        <f>IFERROR(VLOOKUP(A3443,Inventory!$A$5:$B$5011, 2, FALSE),0)</f>
        <v>0</v>
      </c>
      <c r="C3443" s="66">
        <f t="shared" si="219"/>
        <v>0</v>
      </c>
      <c r="D3443" s="67"/>
      <c r="E3443" s="66" t="str">
        <f t="shared" si="220"/>
        <v/>
      </c>
      <c r="F3443" s="67"/>
      <c r="G3443" s="38" t="e">
        <f t="shared" si="221"/>
        <v>#VALUE!</v>
      </c>
      <c r="H3443" s="39"/>
      <c r="I3443" s="21"/>
      <c r="J3443" s="21"/>
      <c r="L3443">
        <f>IF(SUM($B$3:B3442) + B3443 &gt; $J$25, IF(SUM($B$3:B3442) &lt; $J$25, $J$25 - SUM($B$3:B3442), 0), B3443)</f>
        <v>0</v>
      </c>
      <c r="M3443">
        <f t="shared" si="218"/>
        <v>0</v>
      </c>
    </row>
    <row r="3444" spans="1:13" x14ac:dyDescent="0.25">
      <c r="A3444" s="21">
        <v>3442</v>
      </c>
      <c r="B3444" s="37">
        <f>IFERROR(VLOOKUP(A3444,Inventory!$A$5:$B$5011, 2, FALSE),0)</f>
        <v>0</v>
      </c>
      <c r="C3444" s="66">
        <f t="shared" si="219"/>
        <v>0</v>
      </c>
      <c r="D3444" s="67"/>
      <c r="E3444" s="66" t="str">
        <f t="shared" si="220"/>
        <v/>
      </c>
      <c r="F3444" s="67"/>
      <c r="G3444" s="38" t="e">
        <f t="shared" si="221"/>
        <v>#VALUE!</v>
      </c>
      <c r="H3444" s="39"/>
      <c r="I3444" s="21"/>
      <c r="J3444" s="21"/>
      <c r="L3444">
        <f>IF(SUM($B$3:B3443) + B3444 &gt; $J$25, IF(SUM($B$3:B3443) &lt; $J$25, $J$25 - SUM($B$3:B3443), 0), B3444)</f>
        <v>0</v>
      </c>
      <c r="M3444">
        <f t="shared" si="218"/>
        <v>0</v>
      </c>
    </row>
    <row r="3445" spans="1:13" x14ac:dyDescent="0.25">
      <c r="A3445" s="21">
        <v>3443</v>
      </c>
      <c r="B3445" s="37">
        <f>IFERROR(VLOOKUP(A3445,Inventory!$A$5:$B$5011, 2, FALSE),0)</f>
        <v>0</v>
      </c>
      <c r="C3445" s="66">
        <f t="shared" si="219"/>
        <v>0</v>
      </c>
      <c r="D3445" s="67"/>
      <c r="E3445" s="66" t="str">
        <f t="shared" si="220"/>
        <v/>
      </c>
      <c r="F3445" s="67"/>
      <c r="G3445" s="38" t="e">
        <f t="shared" si="221"/>
        <v>#VALUE!</v>
      </c>
      <c r="H3445" s="39"/>
      <c r="I3445" s="21"/>
      <c r="J3445" s="21"/>
      <c r="L3445">
        <f>IF(SUM($B$3:B3444) + B3445 &gt; $J$25, IF(SUM($B$3:B3444) &lt; $J$25, $J$25 - SUM($B$3:B3444), 0), B3445)</f>
        <v>0</v>
      </c>
      <c r="M3445">
        <f t="shared" si="218"/>
        <v>0</v>
      </c>
    </row>
    <row r="3446" spans="1:13" x14ac:dyDescent="0.25">
      <c r="A3446" s="21">
        <v>3444</v>
      </c>
      <c r="B3446" s="37">
        <f>IFERROR(VLOOKUP(A3446,Inventory!$A$5:$B$5011, 2, FALSE),0)</f>
        <v>0</v>
      </c>
      <c r="C3446" s="66">
        <f t="shared" si="219"/>
        <v>0</v>
      </c>
      <c r="D3446" s="67"/>
      <c r="E3446" s="66" t="str">
        <f t="shared" si="220"/>
        <v/>
      </c>
      <c r="F3446" s="67"/>
      <c r="G3446" s="38" t="e">
        <f t="shared" si="221"/>
        <v>#VALUE!</v>
      </c>
      <c r="H3446" s="39"/>
      <c r="I3446" s="21"/>
      <c r="J3446" s="21"/>
      <c r="L3446">
        <f>IF(SUM($B$3:B3445) + B3446 &gt; $J$25, IF(SUM($B$3:B3445) &lt; $J$25, $J$25 - SUM($B$3:B3445), 0), B3446)</f>
        <v>0</v>
      </c>
      <c r="M3446">
        <f t="shared" si="218"/>
        <v>0</v>
      </c>
    </row>
    <row r="3447" spans="1:13" x14ac:dyDescent="0.25">
      <c r="A3447" s="21">
        <v>3445</v>
      </c>
      <c r="B3447" s="37">
        <f>IFERROR(VLOOKUP(A3447,Inventory!$A$5:$B$5011, 2, FALSE),0)</f>
        <v>0</v>
      </c>
      <c r="C3447" s="66">
        <f t="shared" si="219"/>
        <v>0</v>
      </c>
      <c r="D3447" s="67"/>
      <c r="E3447" s="66" t="str">
        <f t="shared" si="220"/>
        <v/>
      </c>
      <c r="F3447" s="67"/>
      <c r="G3447" s="38" t="e">
        <f t="shared" si="221"/>
        <v>#VALUE!</v>
      </c>
      <c r="H3447" s="39"/>
      <c r="I3447" s="21"/>
      <c r="J3447" s="21"/>
      <c r="L3447">
        <f>IF(SUM($B$3:B3446) + B3447 &gt; $J$25, IF(SUM($B$3:B3446) &lt; $J$25, $J$25 - SUM($B$3:B3446), 0), B3447)</f>
        <v>0</v>
      </c>
      <c r="M3447">
        <f t="shared" si="218"/>
        <v>0</v>
      </c>
    </row>
    <row r="3448" spans="1:13" x14ac:dyDescent="0.25">
      <c r="A3448" s="21">
        <v>3446</v>
      </c>
      <c r="B3448" s="37">
        <f>IFERROR(VLOOKUP(A3448,Inventory!$A$5:$B$5011, 2, FALSE),0)</f>
        <v>0</v>
      </c>
      <c r="C3448" s="66">
        <f t="shared" si="219"/>
        <v>0</v>
      </c>
      <c r="D3448" s="67"/>
      <c r="E3448" s="66" t="str">
        <f t="shared" si="220"/>
        <v/>
      </c>
      <c r="F3448" s="67"/>
      <c r="G3448" s="38" t="e">
        <f t="shared" si="221"/>
        <v>#VALUE!</v>
      </c>
      <c r="H3448" s="39"/>
      <c r="I3448" s="21"/>
      <c r="J3448" s="21"/>
      <c r="L3448">
        <f>IF(SUM($B$3:B3447) + B3448 &gt; $J$25, IF(SUM($B$3:B3447) &lt; $J$25, $J$25 - SUM($B$3:B3447), 0), B3448)</f>
        <v>0</v>
      </c>
      <c r="M3448">
        <f t="shared" si="218"/>
        <v>0</v>
      </c>
    </row>
    <row r="3449" spans="1:13" x14ac:dyDescent="0.25">
      <c r="A3449" s="21">
        <v>3447</v>
      </c>
      <c r="B3449" s="37">
        <f>IFERROR(VLOOKUP(A3449,Inventory!$A$5:$B$5011, 2, FALSE),0)</f>
        <v>0</v>
      </c>
      <c r="C3449" s="66">
        <f t="shared" si="219"/>
        <v>0</v>
      </c>
      <c r="D3449" s="67"/>
      <c r="E3449" s="66" t="str">
        <f t="shared" si="220"/>
        <v/>
      </c>
      <c r="F3449" s="67"/>
      <c r="G3449" s="38" t="e">
        <f t="shared" si="221"/>
        <v>#VALUE!</v>
      </c>
      <c r="H3449" s="39"/>
      <c r="I3449" s="21"/>
      <c r="J3449" s="21"/>
      <c r="L3449">
        <f>IF(SUM($B$3:B3448) + B3449 &gt; $J$25, IF(SUM($B$3:B3448) &lt; $J$25, $J$25 - SUM($B$3:B3448), 0), B3449)</f>
        <v>0</v>
      </c>
      <c r="M3449">
        <f t="shared" si="218"/>
        <v>0</v>
      </c>
    </row>
    <row r="3450" spans="1:13" x14ac:dyDescent="0.25">
      <c r="A3450" s="21">
        <v>3448</v>
      </c>
      <c r="B3450" s="37">
        <f>IFERROR(VLOOKUP(A3450,Inventory!$A$5:$B$5011, 2, FALSE),0)</f>
        <v>0</v>
      </c>
      <c r="C3450" s="66">
        <f t="shared" si="219"/>
        <v>0</v>
      </c>
      <c r="D3450" s="67"/>
      <c r="E3450" s="66" t="str">
        <f t="shared" si="220"/>
        <v/>
      </c>
      <c r="F3450" s="67"/>
      <c r="G3450" s="38" t="e">
        <f t="shared" si="221"/>
        <v>#VALUE!</v>
      </c>
      <c r="H3450" s="39"/>
      <c r="I3450" s="21"/>
      <c r="J3450" s="21"/>
      <c r="L3450">
        <f>IF(SUM($B$3:B3449) + B3450 &gt; $J$25, IF(SUM($B$3:B3449) &lt; $J$25, $J$25 - SUM($B$3:B3449), 0), B3450)</f>
        <v>0</v>
      </c>
      <c r="M3450">
        <f t="shared" si="218"/>
        <v>0</v>
      </c>
    </row>
    <row r="3451" spans="1:13" x14ac:dyDescent="0.25">
      <c r="A3451" s="21">
        <v>3449</v>
      </c>
      <c r="B3451" s="37">
        <f>IFERROR(VLOOKUP(A3451,Inventory!$A$5:$B$5011, 2, FALSE),0)</f>
        <v>0</v>
      </c>
      <c r="C3451" s="66">
        <f t="shared" si="219"/>
        <v>0</v>
      </c>
      <c r="D3451" s="67"/>
      <c r="E3451" s="66" t="str">
        <f t="shared" si="220"/>
        <v/>
      </c>
      <c r="F3451" s="67"/>
      <c r="G3451" s="38" t="e">
        <f t="shared" si="221"/>
        <v>#VALUE!</v>
      </c>
      <c r="H3451" s="39"/>
      <c r="I3451" s="21"/>
      <c r="J3451" s="21"/>
      <c r="L3451">
        <f>IF(SUM($B$3:B3450) + B3451 &gt; $J$25, IF(SUM($B$3:B3450) &lt; $J$25, $J$25 - SUM($B$3:B3450), 0), B3451)</f>
        <v>0</v>
      </c>
      <c r="M3451">
        <f t="shared" si="218"/>
        <v>0</v>
      </c>
    </row>
    <row r="3452" spans="1:13" x14ac:dyDescent="0.25">
      <c r="A3452" s="21">
        <v>3450</v>
      </c>
      <c r="B3452" s="37">
        <f>IFERROR(VLOOKUP(A3452,Inventory!$A$5:$B$5011, 2, FALSE),0)</f>
        <v>0</v>
      </c>
      <c r="C3452" s="66">
        <f t="shared" si="219"/>
        <v>0</v>
      </c>
      <c r="D3452" s="67"/>
      <c r="E3452" s="66" t="str">
        <f t="shared" si="220"/>
        <v/>
      </c>
      <c r="F3452" s="67"/>
      <c r="G3452" s="38" t="e">
        <f t="shared" si="221"/>
        <v>#VALUE!</v>
      </c>
      <c r="H3452" s="39"/>
      <c r="I3452" s="21"/>
      <c r="J3452" s="21"/>
      <c r="L3452">
        <f>IF(SUM($B$3:B3451) + B3452 &gt; $J$25, IF(SUM($B$3:B3451) &lt; $J$25, $J$25 - SUM($B$3:B3451), 0), B3452)</f>
        <v>0</v>
      </c>
      <c r="M3452">
        <f t="shared" si="218"/>
        <v>0</v>
      </c>
    </row>
    <row r="3453" spans="1:13" x14ac:dyDescent="0.25">
      <c r="A3453" s="21">
        <v>3451</v>
      </c>
      <c r="B3453" s="37">
        <f>IFERROR(VLOOKUP(A3453,Inventory!$A$5:$B$5011, 2, FALSE),0)</f>
        <v>0</v>
      </c>
      <c r="C3453" s="66">
        <f t="shared" si="219"/>
        <v>0</v>
      </c>
      <c r="D3453" s="67"/>
      <c r="E3453" s="66" t="str">
        <f t="shared" si="220"/>
        <v/>
      </c>
      <c r="F3453" s="67"/>
      <c r="G3453" s="38" t="e">
        <f t="shared" si="221"/>
        <v>#VALUE!</v>
      </c>
      <c r="H3453" s="39"/>
      <c r="I3453" s="21"/>
      <c r="J3453" s="21"/>
      <c r="L3453">
        <f>IF(SUM($B$3:B3452) + B3453 &gt; $J$25, IF(SUM($B$3:B3452) &lt; $J$25, $J$25 - SUM($B$3:B3452), 0), B3453)</f>
        <v>0</v>
      </c>
      <c r="M3453">
        <f t="shared" si="218"/>
        <v>0</v>
      </c>
    </row>
    <row r="3454" spans="1:13" x14ac:dyDescent="0.25">
      <c r="A3454" s="21">
        <v>3452</v>
      </c>
      <c r="B3454" s="37">
        <f>IFERROR(VLOOKUP(A3454,Inventory!$A$5:$B$5011, 2, FALSE),0)</f>
        <v>0</v>
      </c>
      <c r="C3454" s="66">
        <f t="shared" si="219"/>
        <v>0</v>
      </c>
      <c r="D3454" s="67"/>
      <c r="E3454" s="66" t="str">
        <f t="shared" si="220"/>
        <v/>
      </c>
      <c r="F3454" s="67"/>
      <c r="G3454" s="38" t="e">
        <f t="shared" si="221"/>
        <v>#VALUE!</v>
      </c>
      <c r="H3454" s="39"/>
      <c r="I3454" s="21"/>
      <c r="J3454" s="21"/>
      <c r="L3454">
        <f>IF(SUM($B$3:B3453) + B3454 &gt; $J$25, IF(SUM($B$3:B3453) &lt; $J$25, $J$25 - SUM($B$3:B3453), 0), B3454)</f>
        <v>0</v>
      </c>
      <c r="M3454">
        <f t="shared" si="218"/>
        <v>0</v>
      </c>
    </row>
    <row r="3455" spans="1:13" x14ac:dyDescent="0.25">
      <c r="A3455" s="21">
        <v>3453</v>
      </c>
      <c r="B3455" s="37">
        <f>IFERROR(VLOOKUP(A3455,Inventory!$A$5:$B$5011, 2, FALSE),0)</f>
        <v>0</v>
      </c>
      <c r="C3455" s="66">
        <f t="shared" si="219"/>
        <v>0</v>
      </c>
      <c r="D3455" s="67"/>
      <c r="E3455" s="66" t="str">
        <f t="shared" si="220"/>
        <v/>
      </c>
      <c r="F3455" s="67"/>
      <c r="G3455" s="38" t="e">
        <f t="shared" si="221"/>
        <v>#VALUE!</v>
      </c>
      <c r="H3455" s="39"/>
      <c r="I3455" s="21"/>
      <c r="J3455" s="21"/>
      <c r="L3455">
        <f>IF(SUM($B$3:B3454) + B3455 &gt; $J$25, IF(SUM($B$3:B3454) &lt; $J$25, $J$25 - SUM($B$3:B3454), 0), B3455)</f>
        <v>0</v>
      </c>
      <c r="M3455">
        <f t="shared" si="218"/>
        <v>0</v>
      </c>
    </row>
    <row r="3456" spans="1:13" x14ac:dyDescent="0.25">
      <c r="A3456" s="21">
        <v>3454</v>
      </c>
      <c r="B3456" s="37">
        <f>IFERROR(VLOOKUP(A3456,Inventory!$A$5:$B$5011, 2, FALSE),0)</f>
        <v>0</v>
      </c>
      <c r="C3456" s="66">
        <f t="shared" si="219"/>
        <v>0</v>
      </c>
      <c r="D3456" s="67"/>
      <c r="E3456" s="66" t="str">
        <f t="shared" si="220"/>
        <v/>
      </c>
      <c r="F3456" s="67"/>
      <c r="G3456" s="38" t="e">
        <f t="shared" si="221"/>
        <v>#VALUE!</v>
      </c>
      <c r="H3456" s="39"/>
      <c r="I3456" s="21"/>
      <c r="J3456" s="21"/>
      <c r="L3456">
        <f>IF(SUM($B$3:B3455) + B3456 &gt; $J$25, IF(SUM($B$3:B3455) &lt; $J$25, $J$25 - SUM($B$3:B3455), 0), B3456)</f>
        <v>0</v>
      </c>
      <c r="M3456">
        <f t="shared" si="218"/>
        <v>0</v>
      </c>
    </row>
    <row r="3457" spans="1:13" x14ac:dyDescent="0.25">
      <c r="A3457" s="21">
        <v>3455</v>
      </c>
      <c r="B3457" s="37">
        <f>IFERROR(VLOOKUP(A3457,Inventory!$A$5:$B$5011, 2, FALSE),0)</f>
        <v>0</v>
      </c>
      <c r="C3457" s="66">
        <f t="shared" si="219"/>
        <v>0</v>
      </c>
      <c r="D3457" s="67"/>
      <c r="E3457" s="66" t="str">
        <f t="shared" si="220"/>
        <v/>
      </c>
      <c r="F3457" s="67"/>
      <c r="G3457" s="38" t="e">
        <f t="shared" si="221"/>
        <v>#VALUE!</v>
      </c>
      <c r="H3457" s="39"/>
      <c r="I3457" s="21"/>
      <c r="J3457" s="21"/>
      <c r="L3457">
        <f>IF(SUM($B$3:B3456) + B3457 &gt; $J$25, IF(SUM($B$3:B3456) &lt; $J$25, $J$25 - SUM($B$3:B3456), 0), B3457)</f>
        <v>0</v>
      </c>
      <c r="M3457">
        <f t="shared" si="218"/>
        <v>0</v>
      </c>
    </row>
    <row r="3458" spans="1:13" x14ac:dyDescent="0.25">
      <c r="A3458" s="21">
        <v>3456</v>
      </c>
      <c r="B3458" s="37">
        <f>IFERROR(VLOOKUP(A3458,Inventory!$A$5:$B$5011, 2, FALSE),0)</f>
        <v>0</v>
      </c>
      <c r="C3458" s="66">
        <f t="shared" si="219"/>
        <v>0</v>
      </c>
      <c r="D3458" s="67"/>
      <c r="E3458" s="66" t="str">
        <f t="shared" si="220"/>
        <v/>
      </c>
      <c r="F3458" s="67"/>
      <c r="G3458" s="38" t="e">
        <f t="shared" si="221"/>
        <v>#VALUE!</v>
      </c>
      <c r="H3458" s="39"/>
      <c r="I3458" s="21"/>
      <c r="J3458" s="21"/>
      <c r="L3458">
        <f>IF(SUM($B$3:B3457) + B3458 &gt; $J$25, IF(SUM($B$3:B3457) &lt; $J$25, $J$25 - SUM($B$3:B3457), 0), B3458)</f>
        <v>0</v>
      </c>
      <c r="M3458">
        <f t="shared" si="218"/>
        <v>0</v>
      </c>
    </row>
    <row r="3459" spans="1:13" x14ac:dyDescent="0.25">
      <c r="A3459" s="21">
        <v>3457</v>
      </c>
      <c r="B3459" s="37">
        <f>IFERROR(VLOOKUP(A3459,Inventory!$A$5:$B$5011, 2, FALSE),0)</f>
        <v>0</v>
      </c>
      <c r="C3459" s="66">
        <f t="shared" si="219"/>
        <v>0</v>
      </c>
      <c r="D3459" s="67"/>
      <c r="E3459" s="66" t="str">
        <f t="shared" si="220"/>
        <v/>
      </c>
      <c r="F3459" s="67"/>
      <c r="G3459" s="38" t="e">
        <f t="shared" si="221"/>
        <v>#VALUE!</v>
      </c>
      <c r="H3459" s="39"/>
      <c r="I3459" s="21"/>
      <c r="J3459" s="21"/>
      <c r="L3459">
        <f>IF(SUM($B$3:B3458) + B3459 &gt; $J$25, IF(SUM($B$3:B3458) &lt; $J$25, $J$25 - SUM($B$3:B3458), 0), B3459)</f>
        <v>0</v>
      </c>
      <c r="M3459">
        <f t="shared" si="218"/>
        <v>0</v>
      </c>
    </row>
    <row r="3460" spans="1:13" x14ac:dyDescent="0.25">
      <c r="A3460" s="21">
        <v>3458</v>
      </c>
      <c r="B3460" s="37">
        <f>IFERROR(VLOOKUP(A3460,Inventory!$A$5:$B$5011, 2, FALSE),0)</f>
        <v>0</v>
      </c>
      <c r="C3460" s="66">
        <f t="shared" si="219"/>
        <v>0</v>
      </c>
      <c r="D3460" s="67"/>
      <c r="E3460" s="66" t="str">
        <f t="shared" si="220"/>
        <v/>
      </c>
      <c r="F3460" s="67"/>
      <c r="G3460" s="38" t="e">
        <f t="shared" si="221"/>
        <v>#VALUE!</v>
      </c>
      <c r="H3460" s="39"/>
      <c r="I3460" s="21"/>
      <c r="J3460" s="21"/>
      <c r="L3460">
        <f>IF(SUM($B$3:B3459) + B3460 &gt; $J$25, IF(SUM($B$3:B3459) &lt; $J$25, $J$25 - SUM($B$3:B3459), 0), B3460)</f>
        <v>0</v>
      </c>
      <c r="M3460">
        <f t="shared" si="218"/>
        <v>0</v>
      </c>
    </row>
    <row r="3461" spans="1:13" x14ac:dyDescent="0.25">
      <c r="A3461" s="21">
        <v>3459</v>
      </c>
      <c r="B3461" s="37">
        <f>IFERROR(VLOOKUP(A3461,Inventory!$A$5:$B$5011, 2, FALSE),0)</f>
        <v>0</v>
      </c>
      <c r="C3461" s="66">
        <f t="shared" si="219"/>
        <v>0</v>
      </c>
      <c r="D3461" s="67"/>
      <c r="E3461" s="66" t="str">
        <f t="shared" si="220"/>
        <v/>
      </c>
      <c r="F3461" s="67"/>
      <c r="G3461" s="38" t="e">
        <f t="shared" si="221"/>
        <v>#VALUE!</v>
      </c>
      <c r="H3461" s="39"/>
      <c r="I3461" s="21"/>
      <c r="J3461" s="21"/>
      <c r="L3461">
        <f>IF(SUM($B$3:B3460) + B3461 &gt; $J$25, IF(SUM($B$3:B3460) &lt; $J$25, $J$25 - SUM($B$3:B3460), 0), B3461)</f>
        <v>0</v>
      </c>
      <c r="M3461">
        <f t="shared" ref="M3461:M3524" si="222">IF(L3460&gt;=$J$25,L3461,(L3461+L3460))</f>
        <v>0</v>
      </c>
    </row>
    <row r="3462" spans="1:13" x14ac:dyDescent="0.25">
      <c r="A3462" s="21">
        <v>3460</v>
      </c>
      <c r="B3462" s="37">
        <f>IFERROR(VLOOKUP(A3462,Inventory!$A$5:$B$5011, 2, FALSE),0)</f>
        <v>0</v>
      </c>
      <c r="C3462" s="66">
        <f t="shared" si="219"/>
        <v>0</v>
      </c>
      <c r="D3462" s="67"/>
      <c r="E3462" s="66" t="str">
        <f t="shared" si="220"/>
        <v/>
      </c>
      <c r="F3462" s="67"/>
      <c r="G3462" s="38" t="e">
        <f t="shared" si="221"/>
        <v>#VALUE!</v>
      </c>
      <c r="H3462" s="39"/>
      <c r="I3462" s="21"/>
      <c r="J3462" s="21"/>
      <c r="L3462">
        <f>IF(SUM($B$3:B3461) + B3462 &gt; $J$25, IF(SUM($B$3:B3461) &lt; $J$25, $J$25 - SUM($B$3:B3461), 0), B3462)</f>
        <v>0</v>
      </c>
      <c r="M3462">
        <f t="shared" si="222"/>
        <v>0</v>
      </c>
    </row>
    <row r="3463" spans="1:13" x14ac:dyDescent="0.25">
      <c r="A3463" s="21">
        <v>3461</v>
      </c>
      <c r="B3463" s="37">
        <f>IFERROR(VLOOKUP(A3463,Inventory!$A$5:$B$5011, 2, FALSE),0)</f>
        <v>0</v>
      </c>
      <c r="C3463" s="66">
        <f t="shared" si="219"/>
        <v>0</v>
      </c>
      <c r="D3463" s="67"/>
      <c r="E3463" s="66" t="str">
        <f t="shared" si="220"/>
        <v/>
      </c>
      <c r="F3463" s="67"/>
      <c r="G3463" s="38" t="e">
        <f t="shared" si="221"/>
        <v>#VALUE!</v>
      </c>
      <c r="H3463" s="39"/>
      <c r="I3463" s="21"/>
      <c r="J3463" s="21"/>
      <c r="L3463">
        <f>IF(SUM($B$3:B3462) + B3463 &gt; $J$25, IF(SUM($B$3:B3462) &lt; $J$25, $J$25 - SUM($B$3:B3462), 0), B3463)</f>
        <v>0</v>
      </c>
      <c r="M3463">
        <f t="shared" si="222"/>
        <v>0</v>
      </c>
    </row>
    <row r="3464" spans="1:13" x14ac:dyDescent="0.25">
      <c r="A3464" s="21">
        <v>3462</v>
      </c>
      <c r="B3464" s="37">
        <f>IFERROR(VLOOKUP(A3464,Inventory!$A$5:$B$5011, 2, FALSE),0)</f>
        <v>0</v>
      </c>
      <c r="C3464" s="66">
        <f t="shared" si="219"/>
        <v>0</v>
      </c>
      <c r="D3464" s="67"/>
      <c r="E3464" s="66" t="str">
        <f t="shared" si="220"/>
        <v/>
      </c>
      <c r="F3464" s="67"/>
      <c r="G3464" s="38" t="e">
        <f t="shared" si="221"/>
        <v>#VALUE!</v>
      </c>
      <c r="H3464" s="39"/>
      <c r="I3464" s="21"/>
      <c r="J3464" s="21"/>
      <c r="L3464">
        <f>IF(SUM($B$3:B3463) + B3464 &gt; $J$25, IF(SUM($B$3:B3463) &lt; $J$25, $J$25 - SUM($B$3:B3463), 0), B3464)</f>
        <v>0</v>
      </c>
      <c r="M3464">
        <f t="shared" si="222"/>
        <v>0</v>
      </c>
    </row>
    <row r="3465" spans="1:13" x14ac:dyDescent="0.25">
      <c r="A3465" s="21">
        <v>3463</v>
      </c>
      <c r="B3465" s="37">
        <f>IFERROR(VLOOKUP(A3465,Inventory!$A$5:$B$5011, 2, FALSE),0)</f>
        <v>0</v>
      </c>
      <c r="C3465" s="66">
        <f t="shared" si="219"/>
        <v>0</v>
      </c>
      <c r="D3465" s="67"/>
      <c r="E3465" s="66" t="str">
        <f t="shared" si="220"/>
        <v/>
      </c>
      <c r="F3465" s="67"/>
      <c r="G3465" s="38" t="e">
        <f t="shared" si="221"/>
        <v>#VALUE!</v>
      </c>
      <c r="H3465" s="39"/>
      <c r="I3465" s="21"/>
      <c r="J3465" s="21"/>
      <c r="L3465">
        <f>IF(SUM($B$3:B3464) + B3465 &gt; $J$25, IF(SUM($B$3:B3464) &lt; $J$25, $J$25 - SUM($B$3:B3464), 0), B3465)</f>
        <v>0</v>
      </c>
      <c r="M3465">
        <f t="shared" si="222"/>
        <v>0</v>
      </c>
    </row>
    <row r="3466" spans="1:13" x14ac:dyDescent="0.25">
      <c r="A3466" s="21">
        <v>3464</v>
      </c>
      <c r="B3466" s="37">
        <f>IFERROR(VLOOKUP(A3466,Inventory!$A$5:$B$5011, 2, FALSE),0)</f>
        <v>0</v>
      </c>
      <c r="C3466" s="66">
        <f t="shared" si="219"/>
        <v>0</v>
      </c>
      <c r="D3466" s="67"/>
      <c r="E3466" s="66" t="str">
        <f t="shared" si="220"/>
        <v/>
      </c>
      <c r="F3466" s="67"/>
      <c r="G3466" s="38" t="e">
        <f t="shared" si="221"/>
        <v>#VALUE!</v>
      </c>
      <c r="H3466" s="39"/>
      <c r="I3466" s="21"/>
      <c r="J3466" s="21"/>
      <c r="L3466">
        <f>IF(SUM($B$3:B3465) + B3466 &gt; $J$25, IF(SUM($B$3:B3465) &lt; $J$25, $J$25 - SUM($B$3:B3465), 0), B3466)</f>
        <v>0</v>
      </c>
      <c r="M3466">
        <f t="shared" si="222"/>
        <v>0</v>
      </c>
    </row>
    <row r="3467" spans="1:13" x14ac:dyDescent="0.25">
      <c r="A3467" s="21">
        <v>3465</v>
      </c>
      <c r="B3467" s="37">
        <f>IFERROR(VLOOKUP(A3467,Inventory!$A$5:$B$5011, 2, FALSE),0)</f>
        <v>0</v>
      </c>
      <c r="C3467" s="66">
        <f t="shared" si="219"/>
        <v>0</v>
      </c>
      <c r="D3467" s="67"/>
      <c r="E3467" s="66" t="str">
        <f t="shared" si="220"/>
        <v/>
      </c>
      <c r="F3467" s="67"/>
      <c r="G3467" s="38" t="e">
        <f t="shared" si="221"/>
        <v>#VALUE!</v>
      </c>
      <c r="H3467" s="39"/>
      <c r="I3467" s="21"/>
      <c r="J3467" s="21"/>
      <c r="L3467">
        <f>IF(SUM($B$3:B3466) + B3467 &gt; $J$25, IF(SUM($B$3:B3466) &lt; $J$25, $J$25 - SUM($B$3:B3466), 0), B3467)</f>
        <v>0</v>
      </c>
      <c r="M3467">
        <f t="shared" si="222"/>
        <v>0</v>
      </c>
    </row>
    <row r="3468" spans="1:13" x14ac:dyDescent="0.25">
      <c r="A3468" s="21">
        <v>3466</v>
      </c>
      <c r="B3468" s="37">
        <f>IFERROR(VLOOKUP(A3468,Inventory!$A$5:$B$5011, 2, FALSE),0)</f>
        <v>0</v>
      </c>
      <c r="C3468" s="66">
        <f t="shared" si="219"/>
        <v>0</v>
      </c>
      <c r="D3468" s="67"/>
      <c r="E3468" s="66" t="str">
        <f t="shared" si="220"/>
        <v/>
      </c>
      <c r="F3468" s="67"/>
      <c r="G3468" s="38" t="e">
        <f t="shared" si="221"/>
        <v>#VALUE!</v>
      </c>
      <c r="H3468" s="39"/>
      <c r="I3468" s="21"/>
      <c r="J3468" s="21"/>
      <c r="L3468">
        <f>IF(SUM($B$3:B3467) + B3468 &gt; $J$25, IF(SUM($B$3:B3467) &lt; $J$25, $J$25 - SUM($B$3:B3467), 0), B3468)</f>
        <v>0</v>
      </c>
      <c r="M3468">
        <f t="shared" si="222"/>
        <v>0</v>
      </c>
    </row>
    <row r="3469" spans="1:13" x14ac:dyDescent="0.25">
      <c r="A3469" s="21">
        <v>3467</v>
      </c>
      <c r="B3469" s="37">
        <f>IFERROR(VLOOKUP(A3469,Inventory!$A$5:$B$5011, 2, FALSE),0)</f>
        <v>0</v>
      </c>
      <c r="C3469" s="66">
        <f t="shared" si="219"/>
        <v>0</v>
      </c>
      <c r="D3469" s="67"/>
      <c r="E3469" s="66" t="str">
        <f t="shared" si="220"/>
        <v/>
      </c>
      <c r="F3469" s="67"/>
      <c r="G3469" s="38" t="e">
        <f t="shared" si="221"/>
        <v>#VALUE!</v>
      </c>
      <c r="H3469" s="39"/>
      <c r="I3469" s="21"/>
      <c r="J3469" s="21"/>
      <c r="L3469">
        <f>IF(SUM($B$3:B3468) + B3469 &gt; $J$25, IF(SUM($B$3:B3468) &lt; $J$25, $J$25 - SUM($B$3:B3468), 0), B3469)</f>
        <v>0</v>
      </c>
      <c r="M3469">
        <f t="shared" si="222"/>
        <v>0</v>
      </c>
    </row>
    <row r="3470" spans="1:13" x14ac:dyDescent="0.25">
      <c r="A3470" s="21">
        <v>3468</v>
      </c>
      <c r="B3470" s="37">
        <f>IFERROR(VLOOKUP(A3470,Inventory!$A$5:$B$5011, 2, FALSE),0)</f>
        <v>0</v>
      </c>
      <c r="C3470" s="66">
        <f t="shared" si="219"/>
        <v>0</v>
      </c>
      <c r="D3470" s="67"/>
      <c r="E3470" s="66" t="str">
        <f t="shared" si="220"/>
        <v/>
      </c>
      <c r="F3470" s="67"/>
      <c r="G3470" s="38" t="e">
        <f t="shared" si="221"/>
        <v>#VALUE!</v>
      </c>
      <c r="H3470" s="39"/>
      <c r="I3470" s="21"/>
      <c r="J3470" s="21"/>
      <c r="L3470">
        <f>IF(SUM($B$3:B3469) + B3470 &gt; $J$25, IF(SUM($B$3:B3469) &lt; $J$25, $J$25 - SUM($B$3:B3469), 0), B3470)</f>
        <v>0</v>
      </c>
      <c r="M3470">
        <f t="shared" si="222"/>
        <v>0</v>
      </c>
    </row>
    <row r="3471" spans="1:13" x14ac:dyDescent="0.25">
      <c r="A3471" s="21">
        <v>3469</v>
      </c>
      <c r="B3471" s="37">
        <f>IFERROR(VLOOKUP(A3471,Inventory!$A$5:$B$5011, 2, FALSE),0)</f>
        <v>0</v>
      </c>
      <c r="C3471" s="66">
        <f t="shared" si="219"/>
        <v>0</v>
      </c>
      <c r="D3471" s="67"/>
      <c r="E3471" s="66" t="str">
        <f t="shared" si="220"/>
        <v/>
      </c>
      <c r="F3471" s="67"/>
      <c r="G3471" s="38" t="e">
        <f t="shared" si="221"/>
        <v>#VALUE!</v>
      </c>
      <c r="H3471" s="39"/>
      <c r="I3471" s="21"/>
      <c r="J3471" s="21"/>
      <c r="L3471">
        <f>IF(SUM($B$3:B3470) + B3471 &gt; $J$25, IF(SUM($B$3:B3470) &lt; $J$25, $J$25 - SUM($B$3:B3470), 0), B3471)</f>
        <v>0</v>
      </c>
      <c r="M3471">
        <f t="shared" si="222"/>
        <v>0</v>
      </c>
    </row>
    <row r="3472" spans="1:13" x14ac:dyDescent="0.25">
      <c r="A3472" s="21">
        <v>3470</v>
      </c>
      <c r="B3472" s="37">
        <f>IFERROR(VLOOKUP(A3472,Inventory!$A$5:$B$5011, 2, FALSE),0)</f>
        <v>0</v>
      </c>
      <c r="C3472" s="66">
        <f t="shared" si="219"/>
        <v>0</v>
      </c>
      <c r="D3472" s="67"/>
      <c r="E3472" s="66" t="str">
        <f t="shared" si="220"/>
        <v/>
      </c>
      <c r="F3472" s="67"/>
      <c r="G3472" s="38" t="e">
        <f t="shared" si="221"/>
        <v>#VALUE!</v>
      </c>
      <c r="H3472" s="39"/>
      <c r="I3472" s="21"/>
      <c r="J3472" s="21"/>
      <c r="L3472">
        <f>IF(SUM($B$3:B3471) + B3472 &gt; $J$25, IF(SUM($B$3:B3471) &lt; $J$25, $J$25 - SUM($B$3:B3471), 0), B3472)</f>
        <v>0</v>
      </c>
      <c r="M3472">
        <f t="shared" si="222"/>
        <v>0</v>
      </c>
    </row>
    <row r="3473" spans="1:13" x14ac:dyDescent="0.25">
      <c r="A3473" s="21">
        <v>3471</v>
      </c>
      <c r="B3473" s="37">
        <f>IFERROR(VLOOKUP(A3473,Inventory!$A$5:$B$5011, 2, FALSE),0)</f>
        <v>0</v>
      </c>
      <c r="C3473" s="66">
        <f t="shared" si="219"/>
        <v>0</v>
      </c>
      <c r="D3473" s="67"/>
      <c r="E3473" s="66" t="str">
        <f t="shared" si="220"/>
        <v/>
      </c>
      <c r="F3473" s="67"/>
      <c r="G3473" s="38" t="e">
        <f t="shared" si="221"/>
        <v>#VALUE!</v>
      </c>
      <c r="H3473" s="39"/>
      <c r="I3473" s="21"/>
      <c r="J3473" s="21"/>
      <c r="L3473">
        <f>IF(SUM($B$3:B3472) + B3473 &gt; $J$25, IF(SUM($B$3:B3472) &lt; $J$25, $J$25 - SUM($B$3:B3472), 0), B3473)</f>
        <v>0</v>
      </c>
      <c r="M3473">
        <f t="shared" si="222"/>
        <v>0</v>
      </c>
    </row>
    <row r="3474" spans="1:13" x14ac:dyDescent="0.25">
      <c r="A3474" s="21">
        <v>3472</v>
      </c>
      <c r="B3474" s="37">
        <f>IFERROR(VLOOKUP(A3474,Inventory!$A$5:$B$5011, 2, FALSE),0)</f>
        <v>0</v>
      </c>
      <c r="C3474" s="66">
        <f t="shared" si="219"/>
        <v>0</v>
      </c>
      <c r="D3474" s="67"/>
      <c r="E3474" s="66" t="str">
        <f t="shared" si="220"/>
        <v/>
      </c>
      <c r="F3474" s="67"/>
      <c r="G3474" s="38" t="e">
        <f t="shared" si="221"/>
        <v>#VALUE!</v>
      </c>
      <c r="H3474" s="39"/>
      <c r="I3474" s="21"/>
      <c r="J3474" s="21"/>
      <c r="L3474">
        <f>IF(SUM($B$3:B3473) + B3474 &gt; $J$25, IF(SUM($B$3:B3473) &lt; $J$25, $J$25 - SUM($B$3:B3473), 0), B3474)</f>
        <v>0</v>
      </c>
      <c r="M3474">
        <f t="shared" si="222"/>
        <v>0</v>
      </c>
    </row>
    <row r="3475" spans="1:13" x14ac:dyDescent="0.25">
      <c r="A3475" s="21">
        <v>3473</v>
      </c>
      <c r="B3475" s="37">
        <f>IFERROR(VLOOKUP(A3475,Inventory!$A$5:$B$5011, 2, FALSE),0)</f>
        <v>0</v>
      </c>
      <c r="C3475" s="66">
        <f t="shared" si="219"/>
        <v>0</v>
      </c>
      <c r="D3475" s="67"/>
      <c r="E3475" s="66" t="str">
        <f t="shared" si="220"/>
        <v/>
      </c>
      <c r="F3475" s="67"/>
      <c r="G3475" s="38" t="e">
        <f t="shared" si="221"/>
        <v>#VALUE!</v>
      </c>
      <c r="H3475" s="39"/>
      <c r="I3475" s="21"/>
      <c r="J3475" s="21"/>
      <c r="L3475">
        <f>IF(SUM($B$3:B3474) + B3475 &gt; $J$25, IF(SUM($B$3:B3474) &lt; $J$25, $J$25 - SUM($B$3:B3474), 0), B3475)</f>
        <v>0</v>
      </c>
      <c r="M3475">
        <f t="shared" si="222"/>
        <v>0</v>
      </c>
    </row>
    <row r="3476" spans="1:13" x14ac:dyDescent="0.25">
      <c r="A3476" s="21">
        <v>3474</v>
      </c>
      <c r="B3476" s="37">
        <f>IFERROR(VLOOKUP(A3476,Inventory!$A$5:$B$5011, 2, FALSE),0)</f>
        <v>0</v>
      </c>
      <c r="C3476" s="66">
        <f t="shared" si="219"/>
        <v>0</v>
      </c>
      <c r="D3476" s="67"/>
      <c r="E3476" s="66" t="str">
        <f t="shared" si="220"/>
        <v/>
      </c>
      <c r="F3476" s="67"/>
      <c r="G3476" s="38" t="e">
        <f t="shared" si="221"/>
        <v>#VALUE!</v>
      </c>
      <c r="H3476" s="39"/>
      <c r="I3476" s="21"/>
      <c r="J3476" s="21"/>
      <c r="L3476">
        <f>IF(SUM($B$3:B3475) + B3476 &gt; $J$25, IF(SUM($B$3:B3475) &lt; $J$25, $J$25 - SUM($B$3:B3475), 0), B3476)</f>
        <v>0</v>
      </c>
      <c r="M3476">
        <f t="shared" si="222"/>
        <v>0</v>
      </c>
    </row>
    <row r="3477" spans="1:13" x14ac:dyDescent="0.25">
      <c r="A3477" s="21">
        <v>3475</v>
      </c>
      <c r="B3477" s="37">
        <f>IFERROR(VLOOKUP(A3477,Inventory!$A$5:$B$5011, 2, FALSE),0)</f>
        <v>0</v>
      </c>
      <c r="C3477" s="66">
        <f t="shared" si="219"/>
        <v>0</v>
      </c>
      <c r="D3477" s="67"/>
      <c r="E3477" s="66" t="str">
        <f t="shared" si="220"/>
        <v/>
      </c>
      <c r="F3477" s="67"/>
      <c r="G3477" s="38" t="e">
        <f t="shared" si="221"/>
        <v>#VALUE!</v>
      </c>
      <c r="H3477" s="39"/>
      <c r="I3477" s="21"/>
      <c r="J3477" s="21"/>
      <c r="L3477">
        <f>IF(SUM($B$3:B3476) + B3477 &gt; $J$25, IF(SUM($B$3:B3476) &lt; $J$25, $J$25 - SUM($B$3:B3476), 0), B3477)</f>
        <v>0</v>
      </c>
      <c r="M3477">
        <f t="shared" si="222"/>
        <v>0</v>
      </c>
    </row>
    <row r="3478" spans="1:13" x14ac:dyDescent="0.25">
      <c r="A3478" s="21">
        <v>3476</v>
      </c>
      <c r="B3478" s="37">
        <f>IFERROR(VLOOKUP(A3478,Inventory!$A$5:$B$5011, 2, FALSE),0)</f>
        <v>0</v>
      </c>
      <c r="C3478" s="66">
        <f t="shared" si="219"/>
        <v>0</v>
      </c>
      <c r="D3478" s="67"/>
      <c r="E3478" s="66" t="str">
        <f t="shared" si="220"/>
        <v/>
      </c>
      <c r="F3478" s="67"/>
      <c r="G3478" s="38" t="e">
        <f t="shared" si="221"/>
        <v>#VALUE!</v>
      </c>
      <c r="H3478" s="39"/>
      <c r="I3478" s="21"/>
      <c r="J3478" s="21"/>
      <c r="L3478">
        <f>IF(SUM($B$3:B3477) + B3478 &gt; $J$25, IF(SUM($B$3:B3477) &lt; $J$25, $J$25 - SUM($B$3:B3477), 0), B3478)</f>
        <v>0</v>
      </c>
      <c r="M3478">
        <f t="shared" si="222"/>
        <v>0</v>
      </c>
    </row>
    <row r="3479" spans="1:13" x14ac:dyDescent="0.25">
      <c r="A3479" s="21">
        <v>3477</v>
      </c>
      <c r="B3479" s="37">
        <f>IFERROR(VLOOKUP(A3479,Inventory!$A$5:$B$5011, 2, FALSE),0)</f>
        <v>0</v>
      </c>
      <c r="C3479" s="66">
        <f t="shared" si="219"/>
        <v>0</v>
      </c>
      <c r="D3479" s="67"/>
      <c r="E3479" s="66" t="str">
        <f t="shared" si="220"/>
        <v/>
      </c>
      <c r="F3479" s="67"/>
      <c r="G3479" s="38" t="e">
        <f t="shared" si="221"/>
        <v>#VALUE!</v>
      </c>
      <c r="H3479" s="39"/>
      <c r="I3479" s="21"/>
      <c r="J3479" s="21"/>
      <c r="L3479">
        <f>IF(SUM($B$3:B3478) + B3479 &gt; $J$25, IF(SUM($B$3:B3478) &lt; $J$25, $J$25 - SUM($B$3:B3478), 0), B3479)</f>
        <v>0</v>
      </c>
      <c r="M3479">
        <f t="shared" si="222"/>
        <v>0</v>
      </c>
    </row>
    <row r="3480" spans="1:13" x14ac:dyDescent="0.25">
      <c r="A3480" s="21">
        <v>3478</v>
      </c>
      <c r="B3480" s="37">
        <f>IFERROR(VLOOKUP(A3480,Inventory!$A$5:$B$5011, 2, FALSE),0)</f>
        <v>0</v>
      </c>
      <c r="C3480" s="66">
        <f t="shared" si="219"/>
        <v>0</v>
      </c>
      <c r="D3480" s="67"/>
      <c r="E3480" s="66" t="str">
        <f t="shared" si="220"/>
        <v/>
      </c>
      <c r="F3480" s="67"/>
      <c r="G3480" s="38" t="e">
        <f t="shared" si="221"/>
        <v>#VALUE!</v>
      </c>
      <c r="H3480" s="39"/>
      <c r="I3480" s="21"/>
      <c r="J3480" s="21"/>
      <c r="L3480">
        <f>IF(SUM($B$3:B3479) + B3480 &gt; $J$25, IF(SUM($B$3:B3479) &lt; $J$25, $J$25 - SUM($B$3:B3479), 0), B3480)</f>
        <v>0</v>
      </c>
      <c r="M3480">
        <f t="shared" si="222"/>
        <v>0</v>
      </c>
    </row>
    <row r="3481" spans="1:13" x14ac:dyDescent="0.25">
      <c r="A3481" s="21">
        <v>3479</v>
      </c>
      <c r="B3481" s="37">
        <f>IFERROR(VLOOKUP(A3481,Inventory!$A$5:$B$5011, 2, FALSE),0)</f>
        <v>0</v>
      </c>
      <c r="C3481" s="66">
        <f t="shared" ref="C3481:C3544" si="223">IF(L3481&gt;0,B3481,0)</f>
        <v>0</v>
      </c>
      <c r="D3481" s="67"/>
      <c r="E3481" s="66" t="str">
        <f t="shared" ref="E3481:E3544" si="224">IF(AND(C3481&gt;=6,C3481&lt;10),1, IF(AND(C3481&gt;=10,C3481&lt;20),2,IF(C3481&gt;=20,4,"")))</f>
        <v/>
      </c>
      <c r="F3481" s="67"/>
      <c r="G3481" s="38" t="e">
        <f t="shared" ref="G3481:G3544" si="225">IF(ISBLANK(C3481),"",E3481*600)</f>
        <v>#VALUE!</v>
      </c>
      <c r="H3481" s="39"/>
      <c r="I3481" s="21"/>
      <c r="J3481" s="21"/>
      <c r="L3481">
        <f>IF(SUM($B$3:B3480) + B3481 &gt; $J$25, IF(SUM($B$3:B3480) &lt; $J$25, $J$25 - SUM($B$3:B3480), 0), B3481)</f>
        <v>0</v>
      </c>
      <c r="M3481">
        <f t="shared" si="222"/>
        <v>0</v>
      </c>
    </row>
    <row r="3482" spans="1:13" x14ac:dyDescent="0.25">
      <c r="A3482" s="21">
        <v>3480</v>
      </c>
      <c r="B3482" s="37">
        <f>IFERROR(VLOOKUP(A3482,Inventory!$A$5:$B$5011, 2, FALSE),0)</f>
        <v>0</v>
      </c>
      <c r="C3482" s="66">
        <f t="shared" si="223"/>
        <v>0</v>
      </c>
      <c r="D3482" s="67"/>
      <c r="E3482" s="66" t="str">
        <f t="shared" si="224"/>
        <v/>
      </c>
      <c r="F3482" s="67"/>
      <c r="G3482" s="38" t="e">
        <f t="shared" si="225"/>
        <v>#VALUE!</v>
      </c>
      <c r="H3482" s="39"/>
      <c r="I3482" s="21"/>
      <c r="J3482" s="21"/>
      <c r="L3482">
        <f>IF(SUM($B$3:B3481) + B3482 &gt; $J$25, IF(SUM($B$3:B3481) &lt; $J$25, $J$25 - SUM($B$3:B3481), 0), B3482)</f>
        <v>0</v>
      </c>
      <c r="M3482">
        <f t="shared" si="222"/>
        <v>0</v>
      </c>
    </row>
    <row r="3483" spans="1:13" x14ac:dyDescent="0.25">
      <c r="A3483" s="21">
        <v>3481</v>
      </c>
      <c r="B3483" s="37">
        <f>IFERROR(VLOOKUP(A3483,Inventory!$A$5:$B$5011, 2, FALSE),0)</f>
        <v>0</v>
      </c>
      <c r="C3483" s="66">
        <f t="shared" si="223"/>
        <v>0</v>
      </c>
      <c r="D3483" s="67"/>
      <c r="E3483" s="66" t="str">
        <f t="shared" si="224"/>
        <v/>
      </c>
      <c r="F3483" s="67"/>
      <c r="G3483" s="38" t="e">
        <f t="shared" si="225"/>
        <v>#VALUE!</v>
      </c>
      <c r="H3483" s="39"/>
      <c r="I3483" s="21"/>
      <c r="J3483" s="21"/>
      <c r="L3483">
        <f>IF(SUM($B$3:B3482) + B3483 &gt; $J$25, IF(SUM($B$3:B3482) &lt; $J$25, $J$25 - SUM($B$3:B3482), 0), B3483)</f>
        <v>0</v>
      </c>
      <c r="M3483">
        <f t="shared" si="222"/>
        <v>0</v>
      </c>
    </row>
    <row r="3484" spans="1:13" x14ac:dyDescent="0.25">
      <c r="A3484" s="21">
        <v>3482</v>
      </c>
      <c r="B3484" s="37">
        <f>IFERROR(VLOOKUP(A3484,Inventory!$A$5:$B$5011, 2, FALSE),0)</f>
        <v>0</v>
      </c>
      <c r="C3484" s="66">
        <f t="shared" si="223"/>
        <v>0</v>
      </c>
      <c r="D3484" s="67"/>
      <c r="E3484" s="66" t="str">
        <f t="shared" si="224"/>
        <v/>
      </c>
      <c r="F3484" s="67"/>
      <c r="G3484" s="38" t="e">
        <f t="shared" si="225"/>
        <v>#VALUE!</v>
      </c>
      <c r="H3484" s="39"/>
      <c r="I3484" s="21"/>
      <c r="J3484" s="21"/>
      <c r="L3484">
        <f>IF(SUM($B$3:B3483) + B3484 &gt; $J$25, IF(SUM($B$3:B3483) &lt; $J$25, $J$25 - SUM($B$3:B3483), 0), B3484)</f>
        <v>0</v>
      </c>
      <c r="M3484">
        <f t="shared" si="222"/>
        <v>0</v>
      </c>
    </row>
    <row r="3485" spans="1:13" x14ac:dyDescent="0.25">
      <c r="A3485" s="21">
        <v>3483</v>
      </c>
      <c r="B3485" s="37">
        <f>IFERROR(VLOOKUP(A3485,Inventory!$A$5:$B$5011, 2, FALSE),0)</f>
        <v>0</v>
      </c>
      <c r="C3485" s="66">
        <f t="shared" si="223"/>
        <v>0</v>
      </c>
      <c r="D3485" s="67"/>
      <c r="E3485" s="66" t="str">
        <f t="shared" si="224"/>
        <v/>
      </c>
      <c r="F3485" s="67"/>
      <c r="G3485" s="38" t="e">
        <f t="shared" si="225"/>
        <v>#VALUE!</v>
      </c>
      <c r="H3485" s="39"/>
      <c r="I3485" s="21"/>
      <c r="J3485" s="21"/>
      <c r="L3485">
        <f>IF(SUM($B$3:B3484) + B3485 &gt; $J$25, IF(SUM($B$3:B3484) &lt; $J$25, $J$25 - SUM($B$3:B3484), 0), B3485)</f>
        <v>0</v>
      </c>
      <c r="M3485">
        <f t="shared" si="222"/>
        <v>0</v>
      </c>
    </row>
    <row r="3486" spans="1:13" x14ac:dyDescent="0.25">
      <c r="A3486" s="21">
        <v>3484</v>
      </c>
      <c r="B3486" s="37">
        <f>IFERROR(VLOOKUP(A3486,Inventory!$A$5:$B$5011, 2, FALSE),0)</f>
        <v>0</v>
      </c>
      <c r="C3486" s="66">
        <f t="shared" si="223"/>
        <v>0</v>
      </c>
      <c r="D3486" s="67"/>
      <c r="E3486" s="66" t="str">
        <f t="shared" si="224"/>
        <v/>
      </c>
      <c r="F3486" s="67"/>
      <c r="G3486" s="38" t="e">
        <f t="shared" si="225"/>
        <v>#VALUE!</v>
      </c>
      <c r="H3486" s="39"/>
      <c r="I3486" s="21"/>
      <c r="J3486" s="21"/>
      <c r="L3486">
        <f>IF(SUM($B$3:B3485) + B3486 &gt; $J$25, IF(SUM($B$3:B3485) &lt; $J$25, $J$25 - SUM($B$3:B3485), 0), B3486)</f>
        <v>0</v>
      </c>
      <c r="M3486">
        <f t="shared" si="222"/>
        <v>0</v>
      </c>
    </row>
    <row r="3487" spans="1:13" x14ac:dyDescent="0.25">
      <c r="A3487" s="21">
        <v>3485</v>
      </c>
      <c r="B3487" s="37">
        <f>IFERROR(VLOOKUP(A3487,Inventory!$A$5:$B$5011, 2, FALSE),0)</f>
        <v>0</v>
      </c>
      <c r="C3487" s="66">
        <f t="shared" si="223"/>
        <v>0</v>
      </c>
      <c r="D3487" s="67"/>
      <c r="E3487" s="66" t="str">
        <f t="shared" si="224"/>
        <v/>
      </c>
      <c r="F3487" s="67"/>
      <c r="G3487" s="38" t="e">
        <f t="shared" si="225"/>
        <v>#VALUE!</v>
      </c>
      <c r="H3487" s="39"/>
      <c r="I3487" s="21"/>
      <c r="J3487" s="21"/>
      <c r="L3487">
        <f>IF(SUM($B$3:B3486) + B3487 &gt; $J$25, IF(SUM($B$3:B3486) &lt; $J$25, $J$25 - SUM($B$3:B3486), 0), B3487)</f>
        <v>0</v>
      </c>
      <c r="M3487">
        <f t="shared" si="222"/>
        <v>0</v>
      </c>
    </row>
    <row r="3488" spans="1:13" x14ac:dyDescent="0.25">
      <c r="A3488" s="21">
        <v>3486</v>
      </c>
      <c r="B3488" s="37">
        <f>IFERROR(VLOOKUP(A3488,Inventory!$A$5:$B$5011, 2, FALSE),0)</f>
        <v>0</v>
      </c>
      <c r="C3488" s="66">
        <f t="shared" si="223"/>
        <v>0</v>
      </c>
      <c r="D3488" s="67"/>
      <c r="E3488" s="66" t="str">
        <f t="shared" si="224"/>
        <v/>
      </c>
      <c r="F3488" s="67"/>
      <c r="G3488" s="38" t="e">
        <f t="shared" si="225"/>
        <v>#VALUE!</v>
      </c>
      <c r="H3488" s="39"/>
      <c r="I3488" s="21"/>
      <c r="J3488" s="21"/>
      <c r="L3488">
        <f>IF(SUM($B$3:B3487) + B3488 &gt; $J$25, IF(SUM($B$3:B3487) &lt; $J$25, $J$25 - SUM($B$3:B3487), 0), B3488)</f>
        <v>0</v>
      </c>
      <c r="M3488">
        <f t="shared" si="222"/>
        <v>0</v>
      </c>
    </row>
    <row r="3489" spans="1:13" x14ac:dyDescent="0.25">
      <c r="A3489" s="21">
        <v>3487</v>
      </c>
      <c r="B3489" s="37">
        <f>IFERROR(VLOOKUP(A3489,Inventory!$A$5:$B$5011, 2, FALSE),0)</f>
        <v>0</v>
      </c>
      <c r="C3489" s="66">
        <f t="shared" si="223"/>
        <v>0</v>
      </c>
      <c r="D3489" s="67"/>
      <c r="E3489" s="66" t="str">
        <f t="shared" si="224"/>
        <v/>
      </c>
      <c r="F3489" s="67"/>
      <c r="G3489" s="38" t="e">
        <f t="shared" si="225"/>
        <v>#VALUE!</v>
      </c>
      <c r="H3489" s="39"/>
      <c r="I3489" s="21"/>
      <c r="J3489" s="21"/>
      <c r="L3489">
        <f>IF(SUM($B$3:B3488) + B3489 &gt; $J$25, IF(SUM($B$3:B3488) &lt; $J$25, $J$25 - SUM($B$3:B3488), 0), B3489)</f>
        <v>0</v>
      </c>
      <c r="M3489">
        <f t="shared" si="222"/>
        <v>0</v>
      </c>
    </row>
    <row r="3490" spans="1:13" x14ac:dyDescent="0.25">
      <c r="A3490" s="21">
        <v>3488</v>
      </c>
      <c r="B3490" s="37">
        <f>IFERROR(VLOOKUP(A3490,Inventory!$A$5:$B$5011, 2, FALSE),0)</f>
        <v>0</v>
      </c>
      <c r="C3490" s="66">
        <f t="shared" si="223"/>
        <v>0</v>
      </c>
      <c r="D3490" s="67"/>
      <c r="E3490" s="66" t="str">
        <f t="shared" si="224"/>
        <v/>
      </c>
      <c r="F3490" s="67"/>
      <c r="G3490" s="38" t="e">
        <f t="shared" si="225"/>
        <v>#VALUE!</v>
      </c>
      <c r="H3490" s="39"/>
      <c r="I3490" s="21"/>
      <c r="J3490" s="21"/>
      <c r="L3490">
        <f>IF(SUM($B$3:B3489) + B3490 &gt; $J$25, IF(SUM($B$3:B3489) &lt; $J$25, $J$25 - SUM($B$3:B3489), 0), B3490)</f>
        <v>0</v>
      </c>
      <c r="M3490">
        <f t="shared" si="222"/>
        <v>0</v>
      </c>
    </row>
    <row r="3491" spans="1:13" x14ac:dyDescent="0.25">
      <c r="A3491" s="21">
        <v>3489</v>
      </c>
      <c r="B3491" s="37">
        <f>IFERROR(VLOOKUP(A3491,Inventory!$A$5:$B$5011, 2, FALSE),0)</f>
        <v>0</v>
      </c>
      <c r="C3491" s="66">
        <f t="shared" si="223"/>
        <v>0</v>
      </c>
      <c r="D3491" s="67"/>
      <c r="E3491" s="66" t="str">
        <f t="shared" si="224"/>
        <v/>
      </c>
      <c r="F3491" s="67"/>
      <c r="G3491" s="38" t="e">
        <f t="shared" si="225"/>
        <v>#VALUE!</v>
      </c>
      <c r="H3491" s="39"/>
      <c r="I3491" s="21"/>
      <c r="J3491" s="21"/>
      <c r="L3491">
        <f>IF(SUM($B$3:B3490) + B3491 &gt; $J$25, IF(SUM($B$3:B3490) &lt; $J$25, $J$25 - SUM($B$3:B3490), 0), B3491)</f>
        <v>0</v>
      </c>
      <c r="M3491">
        <f t="shared" si="222"/>
        <v>0</v>
      </c>
    </row>
    <row r="3492" spans="1:13" x14ac:dyDescent="0.25">
      <c r="A3492" s="21">
        <v>3490</v>
      </c>
      <c r="B3492" s="37">
        <f>IFERROR(VLOOKUP(A3492,Inventory!$A$5:$B$5011, 2, FALSE),0)</f>
        <v>0</v>
      </c>
      <c r="C3492" s="66">
        <f t="shared" si="223"/>
        <v>0</v>
      </c>
      <c r="D3492" s="67"/>
      <c r="E3492" s="66" t="str">
        <f t="shared" si="224"/>
        <v/>
      </c>
      <c r="F3492" s="67"/>
      <c r="G3492" s="38" t="e">
        <f t="shared" si="225"/>
        <v>#VALUE!</v>
      </c>
      <c r="H3492" s="39"/>
      <c r="I3492" s="21"/>
      <c r="J3492" s="21"/>
      <c r="L3492">
        <f>IF(SUM($B$3:B3491) + B3492 &gt; $J$25, IF(SUM($B$3:B3491) &lt; $J$25, $J$25 - SUM($B$3:B3491), 0), B3492)</f>
        <v>0</v>
      </c>
      <c r="M3492">
        <f t="shared" si="222"/>
        <v>0</v>
      </c>
    </row>
    <row r="3493" spans="1:13" x14ac:dyDescent="0.25">
      <c r="A3493" s="21">
        <v>3491</v>
      </c>
      <c r="B3493" s="37">
        <f>IFERROR(VLOOKUP(A3493,Inventory!$A$5:$B$5011, 2, FALSE),0)</f>
        <v>0</v>
      </c>
      <c r="C3493" s="66">
        <f t="shared" si="223"/>
        <v>0</v>
      </c>
      <c r="D3493" s="67"/>
      <c r="E3493" s="66" t="str">
        <f t="shared" si="224"/>
        <v/>
      </c>
      <c r="F3493" s="67"/>
      <c r="G3493" s="38" t="e">
        <f t="shared" si="225"/>
        <v>#VALUE!</v>
      </c>
      <c r="H3493" s="39"/>
      <c r="I3493" s="21"/>
      <c r="J3493" s="21"/>
      <c r="L3493">
        <f>IF(SUM($B$3:B3492) + B3493 &gt; $J$25, IF(SUM($B$3:B3492) &lt; $J$25, $J$25 - SUM($B$3:B3492), 0), B3493)</f>
        <v>0</v>
      </c>
      <c r="M3493">
        <f t="shared" si="222"/>
        <v>0</v>
      </c>
    </row>
    <row r="3494" spans="1:13" x14ac:dyDescent="0.25">
      <c r="A3494" s="21">
        <v>3492</v>
      </c>
      <c r="B3494" s="37">
        <f>IFERROR(VLOOKUP(A3494,Inventory!$A$5:$B$5011, 2, FALSE),0)</f>
        <v>0</v>
      </c>
      <c r="C3494" s="66">
        <f t="shared" si="223"/>
        <v>0</v>
      </c>
      <c r="D3494" s="67"/>
      <c r="E3494" s="66" t="str">
        <f t="shared" si="224"/>
        <v/>
      </c>
      <c r="F3494" s="67"/>
      <c r="G3494" s="38" t="e">
        <f t="shared" si="225"/>
        <v>#VALUE!</v>
      </c>
      <c r="H3494" s="39"/>
      <c r="I3494" s="21"/>
      <c r="J3494" s="21"/>
      <c r="L3494">
        <f>IF(SUM($B$3:B3493) + B3494 &gt; $J$25, IF(SUM($B$3:B3493) &lt; $J$25, $J$25 - SUM($B$3:B3493), 0), B3494)</f>
        <v>0</v>
      </c>
      <c r="M3494">
        <f t="shared" si="222"/>
        <v>0</v>
      </c>
    </row>
    <row r="3495" spans="1:13" x14ac:dyDescent="0.25">
      <c r="A3495" s="21">
        <v>3493</v>
      </c>
      <c r="B3495" s="37">
        <f>IFERROR(VLOOKUP(A3495,Inventory!$A$5:$B$5011, 2, FALSE),0)</f>
        <v>0</v>
      </c>
      <c r="C3495" s="66">
        <f t="shared" si="223"/>
        <v>0</v>
      </c>
      <c r="D3495" s="67"/>
      <c r="E3495" s="66" t="str">
        <f t="shared" si="224"/>
        <v/>
      </c>
      <c r="F3495" s="67"/>
      <c r="G3495" s="38" t="e">
        <f t="shared" si="225"/>
        <v>#VALUE!</v>
      </c>
      <c r="H3495" s="39"/>
      <c r="I3495" s="21"/>
      <c r="J3495" s="21"/>
      <c r="L3495">
        <f>IF(SUM($B$3:B3494) + B3495 &gt; $J$25, IF(SUM($B$3:B3494) &lt; $J$25, $J$25 - SUM($B$3:B3494), 0), B3495)</f>
        <v>0</v>
      </c>
      <c r="M3495">
        <f t="shared" si="222"/>
        <v>0</v>
      </c>
    </row>
    <row r="3496" spans="1:13" x14ac:dyDescent="0.25">
      <c r="A3496" s="21">
        <v>3494</v>
      </c>
      <c r="B3496" s="37">
        <f>IFERROR(VLOOKUP(A3496,Inventory!$A$5:$B$5011, 2, FALSE),0)</f>
        <v>0</v>
      </c>
      <c r="C3496" s="66">
        <f t="shared" si="223"/>
        <v>0</v>
      </c>
      <c r="D3496" s="67"/>
      <c r="E3496" s="66" t="str">
        <f t="shared" si="224"/>
        <v/>
      </c>
      <c r="F3496" s="67"/>
      <c r="G3496" s="38" t="e">
        <f t="shared" si="225"/>
        <v>#VALUE!</v>
      </c>
      <c r="H3496" s="39"/>
      <c r="I3496" s="21"/>
      <c r="J3496" s="21"/>
      <c r="L3496">
        <f>IF(SUM($B$3:B3495) + B3496 &gt; $J$25, IF(SUM($B$3:B3495) &lt; $J$25, $J$25 - SUM($B$3:B3495), 0), B3496)</f>
        <v>0</v>
      </c>
      <c r="M3496">
        <f t="shared" si="222"/>
        <v>0</v>
      </c>
    </row>
    <row r="3497" spans="1:13" x14ac:dyDescent="0.25">
      <c r="A3497" s="21">
        <v>3495</v>
      </c>
      <c r="B3497" s="37">
        <f>IFERROR(VLOOKUP(A3497,Inventory!$A$5:$B$5011, 2, FALSE),0)</f>
        <v>0</v>
      </c>
      <c r="C3497" s="66">
        <f t="shared" si="223"/>
        <v>0</v>
      </c>
      <c r="D3497" s="67"/>
      <c r="E3497" s="66" t="str">
        <f t="shared" si="224"/>
        <v/>
      </c>
      <c r="F3497" s="67"/>
      <c r="G3497" s="38" t="e">
        <f t="shared" si="225"/>
        <v>#VALUE!</v>
      </c>
      <c r="H3497" s="39"/>
      <c r="I3497" s="21"/>
      <c r="J3497" s="21"/>
      <c r="L3497">
        <f>IF(SUM($B$3:B3496) + B3497 &gt; $J$25, IF(SUM($B$3:B3496) &lt; $J$25, $J$25 - SUM($B$3:B3496), 0), B3497)</f>
        <v>0</v>
      </c>
      <c r="M3497">
        <f t="shared" si="222"/>
        <v>0</v>
      </c>
    </row>
    <row r="3498" spans="1:13" x14ac:dyDescent="0.25">
      <c r="A3498" s="21">
        <v>3496</v>
      </c>
      <c r="B3498" s="37">
        <f>IFERROR(VLOOKUP(A3498,Inventory!$A$5:$B$5011, 2, FALSE),0)</f>
        <v>0</v>
      </c>
      <c r="C3498" s="66">
        <f t="shared" si="223"/>
        <v>0</v>
      </c>
      <c r="D3498" s="67"/>
      <c r="E3498" s="66" t="str">
        <f t="shared" si="224"/>
        <v/>
      </c>
      <c r="F3498" s="67"/>
      <c r="G3498" s="38" t="e">
        <f t="shared" si="225"/>
        <v>#VALUE!</v>
      </c>
      <c r="H3498" s="39"/>
      <c r="I3498" s="21"/>
      <c r="J3498" s="21"/>
      <c r="L3498">
        <f>IF(SUM($B$3:B3497) + B3498 &gt; $J$25, IF(SUM($B$3:B3497) &lt; $J$25, $J$25 - SUM($B$3:B3497), 0), B3498)</f>
        <v>0</v>
      </c>
      <c r="M3498">
        <f t="shared" si="222"/>
        <v>0</v>
      </c>
    </row>
    <row r="3499" spans="1:13" x14ac:dyDescent="0.25">
      <c r="A3499" s="21">
        <v>3497</v>
      </c>
      <c r="B3499" s="37">
        <f>IFERROR(VLOOKUP(A3499,Inventory!$A$5:$B$5011, 2, FALSE),0)</f>
        <v>0</v>
      </c>
      <c r="C3499" s="66">
        <f t="shared" si="223"/>
        <v>0</v>
      </c>
      <c r="D3499" s="67"/>
      <c r="E3499" s="66" t="str">
        <f t="shared" si="224"/>
        <v/>
      </c>
      <c r="F3499" s="67"/>
      <c r="G3499" s="38" t="e">
        <f t="shared" si="225"/>
        <v>#VALUE!</v>
      </c>
      <c r="H3499" s="39"/>
      <c r="I3499" s="21"/>
      <c r="J3499" s="21"/>
      <c r="L3499">
        <f>IF(SUM($B$3:B3498) + B3499 &gt; $J$25, IF(SUM($B$3:B3498) &lt; $J$25, $J$25 - SUM($B$3:B3498), 0), B3499)</f>
        <v>0</v>
      </c>
      <c r="M3499">
        <f t="shared" si="222"/>
        <v>0</v>
      </c>
    </row>
    <row r="3500" spans="1:13" x14ac:dyDescent="0.25">
      <c r="A3500" s="21">
        <v>3498</v>
      </c>
      <c r="B3500" s="37">
        <f>IFERROR(VLOOKUP(A3500,Inventory!$A$5:$B$5011, 2, FALSE),0)</f>
        <v>0</v>
      </c>
      <c r="C3500" s="66">
        <f t="shared" si="223"/>
        <v>0</v>
      </c>
      <c r="D3500" s="67"/>
      <c r="E3500" s="66" t="str">
        <f t="shared" si="224"/>
        <v/>
      </c>
      <c r="F3500" s="67"/>
      <c r="G3500" s="38" t="e">
        <f t="shared" si="225"/>
        <v>#VALUE!</v>
      </c>
      <c r="H3500" s="39"/>
      <c r="I3500" s="21"/>
      <c r="J3500" s="21"/>
      <c r="L3500">
        <f>IF(SUM($B$3:B3499) + B3500 &gt; $J$25, IF(SUM($B$3:B3499) &lt; $J$25, $J$25 - SUM($B$3:B3499), 0), B3500)</f>
        <v>0</v>
      </c>
      <c r="M3500">
        <f t="shared" si="222"/>
        <v>0</v>
      </c>
    </row>
    <row r="3501" spans="1:13" x14ac:dyDescent="0.25">
      <c r="A3501" s="21">
        <v>3499</v>
      </c>
      <c r="B3501" s="37">
        <f>IFERROR(VLOOKUP(A3501,Inventory!$A$5:$B$5011, 2, FALSE),0)</f>
        <v>0</v>
      </c>
      <c r="C3501" s="66">
        <f t="shared" si="223"/>
        <v>0</v>
      </c>
      <c r="D3501" s="67"/>
      <c r="E3501" s="66" t="str">
        <f t="shared" si="224"/>
        <v/>
      </c>
      <c r="F3501" s="67"/>
      <c r="G3501" s="38" t="e">
        <f t="shared" si="225"/>
        <v>#VALUE!</v>
      </c>
      <c r="H3501" s="39"/>
      <c r="I3501" s="21"/>
      <c r="J3501" s="21"/>
      <c r="L3501">
        <f>IF(SUM($B$3:B3500) + B3501 &gt; $J$25, IF(SUM($B$3:B3500) &lt; $J$25, $J$25 - SUM($B$3:B3500), 0), B3501)</f>
        <v>0</v>
      </c>
      <c r="M3501">
        <f t="shared" si="222"/>
        <v>0</v>
      </c>
    </row>
    <row r="3502" spans="1:13" x14ac:dyDescent="0.25">
      <c r="A3502" s="21">
        <v>3500</v>
      </c>
      <c r="B3502" s="37">
        <f>IFERROR(VLOOKUP(A3502,Inventory!$A$5:$B$5011, 2, FALSE),0)</f>
        <v>0</v>
      </c>
      <c r="C3502" s="66">
        <f t="shared" si="223"/>
        <v>0</v>
      </c>
      <c r="D3502" s="67"/>
      <c r="E3502" s="66" t="str">
        <f t="shared" si="224"/>
        <v/>
      </c>
      <c r="F3502" s="67"/>
      <c r="G3502" s="38" t="e">
        <f t="shared" si="225"/>
        <v>#VALUE!</v>
      </c>
      <c r="H3502" s="39"/>
      <c r="I3502" s="21"/>
      <c r="J3502" s="21"/>
      <c r="L3502">
        <f>IF(SUM($B$3:B3501) + B3502 &gt; $J$25, IF(SUM($B$3:B3501) &lt; $J$25, $J$25 - SUM($B$3:B3501), 0), B3502)</f>
        <v>0</v>
      </c>
      <c r="M3502">
        <f t="shared" si="222"/>
        <v>0</v>
      </c>
    </row>
    <row r="3503" spans="1:13" x14ac:dyDescent="0.25">
      <c r="A3503" s="21">
        <v>3501</v>
      </c>
      <c r="B3503" s="37">
        <f>IFERROR(VLOOKUP(A3503,Inventory!$A$5:$B$5011, 2, FALSE),0)</f>
        <v>0</v>
      </c>
      <c r="C3503" s="66">
        <f t="shared" si="223"/>
        <v>0</v>
      </c>
      <c r="D3503" s="67"/>
      <c r="E3503" s="66" t="str">
        <f t="shared" si="224"/>
        <v/>
      </c>
      <c r="F3503" s="67"/>
      <c r="G3503" s="38" t="e">
        <f t="shared" si="225"/>
        <v>#VALUE!</v>
      </c>
      <c r="H3503" s="39"/>
      <c r="I3503" s="21"/>
      <c r="J3503" s="21"/>
      <c r="L3503">
        <f>IF(SUM($B$3:B3502) + B3503 &gt; $J$25, IF(SUM($B$3:B3502) &lt; $J$25, $J$25 - SUM($B$3:B3502), 0), B3503)</f>
        <v>0</v>
      </c>
      <c r="M3503">
        <f t="shared" si="222"/>
        <v>0</v>
      </c>
    </row>
    <row r="3504" spans="1:13" x14ac:dyDescent="0.25">
      <c r="A3504" s="21">
        <v>3502</v>
      </c>
      <c r="B3504" s="37">
        <f>IFERROR(VLOOKUP(A3504,Inventory!$A$5:$B$5011, 2, FALSE),0)</f>
        <v>0</v>
      </c>
      <c r="C3504" s="66">
        <f t="shared" si="223"/>
        <v>0</v>
      </c>
      <c r="D3504" s="67"/>
      <c r="E3504" s="66" t="str">
        <f t="shared" si="224"/>
        <v/>
      </c>
      <c r="F3504" s="67"/>
      <c r="G3504" s="38" t="e">
        <f t="shared" si="225"/>
        <v>#VALUE!</v>
      </c>
      <c r="H3504" s="39"/>
      <c r="I3504" s="21"/>
      <c r="J3504" s="21"/>
      <c r="L3504">
        <f>IF(SUM($B$3:B3503) + B3504 &gt; $J$25, IF(SUM($B$3:B3503) &lt; $J$25, $J$25 - SUM($B$3:B3503), 0), B3504)</f>
        <v>0</v>
      </c>
      <c r="M3504">
        <f t="shared" si="222"/>
        <v>0</v>
      </c>
    </row>
    <row r="3505" spans="1:13" x14ac:dyDescent="0.25">
      <c r="A3505" s="21">
        <v>3503</v>
      </c>
      <c r="B3505" s="37">
        <f>IFERROR(VLOOKUP(A3505,Inventory!$A$5:$B$5011, 2, FALSE),0)</f>
        <v>0</v>
      </c>
      <c r="C3505" s="66">
        <f t="shared" si="223"/>
        <v>0</v>
      </c>
      <c r="D3505" s="67"/>
      <c r="E3505" s="66" t="str">
        <f t="shared" si="224"/>
        <v/>
      </c>
      <c r="F3505" s="67"/>
      <c r="G3505" s="38" t="e">
        <f t="shared" si="225"/>
        <v>#VALUE!</v>
      </c>
      <c r="H3505" s="39"/>
      <c r="I3505" s="21"/>
      <c r="J3505" s="21"/>
      <c r="L3505">
        <f>IF(SUM($B$3:B3504) + B3505 &gt; $J$25, IF(SUM($B$3:B3504) &lt; $J$25, $J$25 - SUM($B$3:B3504), 0), B3505)</f>
        <v>0</v>
      </c>
      <c r="M3505">
        <f t="shared" si="222"/>
        <v>0</v>
      </c>
    </row>
    <row r="3506" spans="1:13" x14ac:dyDescent="0.25">
      <c r="A3506" s="21">
        <v>3504</v>
      </c>
      <c r="B3506" s="37">
        <f>IFERROR(VLOOKUP(A3506,Inventory!$A$5:$B$5011, 2, FALSE),0)</f>
        <v>0</v>
      </c>
      <c r="C3506" s="66">
        <f t="shared" si="223"/>
        <v>0</v>
      </c>
      <c r="D3506" s="67"/>
      <c r="E3506" s="66" t="str">
        <f t="shared" si="224"/>
        <v/>
      </c>
      <c r="F3506" s="67"/>
      <c r="G3506" s="38" t="e">
        <f t="shared" si="225"/>
        <v>#VALUE!</v>
      </c>
      <c r="H3506" s="39"/>
      <c r="I3506" s="21"/>
      <c r="J3506" s="21"/>
      <c r="L3506">
        <f>IF(SUM($B$3:B3505) + B3506 &gt; $J$25, IF(SUM($B$3:B3505) &lt; $J$25, $J$25 - SUM($B$3:B3505), 0), B3506)</f>
        <v>0</v>
      </c>
      <c r="M3506">
        <f t="shared" si="222"/>
        <v>0</v>
      </c>
    </row>
    <row r="3507" spans="1:13" x14ac:dyDescent="0.25">
      <c r="A3507" s="21">
        <v>3505</v>
      </c>
      <c r="B3507" s="37">
        <f>IFERROR(VLOOKUP(A3507,Inventory!$A$5:$B$5011, 2, FALSE),0)</f>
        <v>0</v>
      </c>
      <c r="C3507" s="66">
        <f t="shared" si="223"/>
        <v>0</v>
      </c>
      <c r="D3507" s="67"/>
      <c r="E3507" s="66" t="str">
        <f t="shared" si="224"/>
        <v/>
      </c>
      <c r="F3507" s="67"/>
      <c r="G3507" s="38" t="e">
        <f t="shared" si="225"/>
        <v>#VALUE!</v>
      </c>
      <c r="H3507" s="39"/>
      <c r="I3507" s="21"/>
      <c r="J3507" s="21"/>
      <c r="L3507">
        <f>IF(SUM($B$3:B3506) + B3507 &gt; $J$25, IF(SUM($B$3:B3506) &lt; $J$25, $J$25 - SUM($B$3:B3506), 0), B3507)</f>
        <v>0</v>
      </c>
      <c r="M3507">
        <f t="shared" si="222"/>
        <v>0</v>
      </c>
    </row>
    <row r="3508" spans="1:13" x14ac:dyDescent="0.25">
      <c r="A3508" s="21">
        <v>3506</v>
      </c>
      <c r="B3508" s="37">
        <f>IFERROR(VLOOKUP(A3508,Inventory!$A$5:$B$5011, 2, FALSE),0)</f>
        <v>0</v>
      </c>
      <c r="C3508" s="66">
        <f t="shared" si="223"/>
        <v>0</v>
      </c>
      <c r="D3508" s="67"/>
      <c r="E3508" s="66" t="str">
        <f t="shared" si="224"/>
        <v/>
      </c>
      <c r="F3508" s="67"/>
      <c r="G3508" s="38" t="e">
        <f t="shared" si="225"/>
        <v>#VALUE!</v>
      </c>
      <c r="H3508" s="39"/>
      <c r="I3508" s="21"/>
      <c r="J3508" s="21"/>
      <c r="L3508">
        <f>IF(SUM($B$3:B3507) + B3508 &gt; $J$25, IF(SUM($B$3:B3507) &lt; $J$25, $J$25 - SUM($B$3:B3507), 0), B3508)</f>
        <v>0</v>
      </c>
      <c r="M3508">
        <f t="shared" si="222"/>
        <v>0</v>
      </c>
    </row>
    <row r="3509" spans="1:13" x14ac:dyDescent="0.25">
      <c r="A3509" s="21">
        <v>3507</v>
      </c>
      <c r="B3509" s="37">
        <f>IFERROR(VLOOKUP(A3509,Inventory!$A$5:$B$5011, 2, FALSE),0)</f>
        <v>0</v>
      </c>
      <c r="C3509" s="66">
        <f t="shared" si="223"/>
        <v>0</v>
      </c>
      <c r="D3509" s="67"/>
      <c r="E3509" s="66" t="str">
        <f t="shared" si="224"/>
        <v/>
      </c>
      <c r="F3509" s="67"/>
      <c r="G3509" s="38" t="e">
        <f t="shared" si="225"/>
        <v>#VALUE!</v>
      </c>
      <c r="H3509" s="39"/>
      <c r="I3509" s="21"/>
      <c r="J3509" s="21"/>
      <c r="L3509">
        <f>IF(SUM($B$3:B3508) + B3509 &gt; $J$25, IF(SUM($B$3:B3508) &lt; $J$25, $J$25 - SUM($B$3:B3508), 0), B3509)</f>
        <v>0</v>
      </c>
      <c r="M3509">
        <f t="shared" si="222"/>
        <v>0</v>
      </c>
    </row>
    <row r="3510" spans="1:13" x14ac:dyDescent="0.25">
      <c r="A3510" s="21">
        <v>3508</v>
      </c>
      <c r="B3510" s="37">
        <f>IFERROR(VLOOKUP(A3510,Inventory!$A$5:$B$5011, 2, FALSE),0)</f>
        <v>0</v>
      </c>
      <c r="C3510" s="66">
        <f t="shared" si="223"/>
        <v>0</v>
      </c>
      <c r="D3510" s="67"/>
      <c r="E3510" s="66" t="str">
        <f t="shared" si="224"/>
        <v/>
      </c>
      <c r="F3510" s="67"/>
      <c r="G3510" s="38" t="e">
        <f t="shared" si="225"/>
        <v>#VALUE!</v>
      </c>
      <c r="H3510" s="39"/>
      <c r="I3510" s="21"/>
      <c r="J3510" s="21"/>
      <c r="L3510">
        <f>IF(SUM($B$3:B3509) + B3510 &gt; $J$25, IF(SUM($B$3:B3509) &lt; $J$25, $J$25 - SUM($B$3:B3509), 0), B3510)</f>
        <v>0</v>
      </c>
      <c r="M3510">
        <f t="shared" si="222"/>
        <v>0</v>
      </c>
    </row>
    <row r="3511" spans="1:13" x14ac:dyDescent="0.25">
      <c r="A3511" s="21">
        <v>3509</v>
      </c>
      <c r="B3511" s="37">
        <f>IFERROR(VLOOKUP(A3511,Inventory!$A$5:$B$5011, 2, FALSE),0)</f>
        <v>0</v>
      </c>
      <c r="C3511" s="66">
        <f t="shared" si="223"/>
        <v>0</v>
      </c>
      <c r="D3511" s="67"/>
      <c r="E3511" s="66" t="str">
        <f t="shared" si="224"/>
        <v/>
      </c>
      <c r="F3511" s="67"/>
      <c r="G3511" s="38" t="e">
        <f t="shared" si="225"/>
        <v>#VALUE!</v>
      </c>
      <c r="H3511" s="39"/>
      <c r="I3511" s="21"/>
      <c r="J3511" s="21"/>
      <c r="L3511">
        <f>IF(SUM($B$3:B3510) + B3511 &gt; $J$25, IF(SUM($B$3:B3510) &lt; $J$25, $J$25 - SUM($B$3:B3510), 0), B3511)</f>
        <v>0</v>
      </c>
      <c r="M3511">
        <f t="shared" si="222"/>
        <v>0</v>
      </c>
    </row>
    <row r="3512" spans="1:13" x14ac:dyDescent="0.25">
      <c r="A3512" s="21">
        <v>3510</v>
      </c>
      <c r="B3512" s="37">
        <f>IFERROR(VLOOKUP(A3512,Inventory!$A$5:$B$5011, 2, FALSE),0)</f>
        <v>0</v>
      </c>
      <c r="C3512" s="66">
        <f t="shared" si="223"/>
        <v>0</v>
      </c>
      <c r="D3512" s="67"/>
      <c r="E3512" s="66" t="str">
        <f t="shared" si="224"/>
        <v/>
      </c>
      <c r="F3512" s="67"/>
      <c r="G3512" s="38" t="e">
        <f t="shared" si="225"/>
        <v>#VALUE!</v>
      </c>
      <c r="H3512" s="39"/>
      <c r="I3512" s="21"/>
      <c r="J3512" s="21"/>
      <c r="L3512">
        <f>IF(SUM($B$3:B3511) + B3512 &gt; $J$25, IF(SUM($B$3:B3511) &lt; $J$25, $J$25 - SUM($B$3:B3511), 0), B3512)</f>
        <v>0</v>
      </c>
      <c r="M3512">
        <f t="shared" si="222"/>
        <v>0</v>
      </c>
    </row>
    <row r="3513" spans="1:13" x14ac:dyDescent="0.25">
      <c r="A3513" s="21">
        <v>3511</v>
      </c>
      <c r="B3513" s="37">
        <f>IFERROR(VLOOKUP(A3513,Inventory!$A$5:$B$5011, 2, FALSE),0)</f>
        <v>0</v>
      </c>
      <c r="C3513" s="66">
        <f t="shared" si="223"/>
        <v>0</v>
      </c>
      <c r="D3513" s="67"/>
      <c r="E3513" s="66" t="str">
        <f t="shared" si="224"/>
        <v/>
      </c>
      <c r="F3513" s="67"/>
      <c r="G3513" s="38" t="e">
        <f t="shared" si="225"/>
        <v>#VALUE!</v>
      </c>
      <c r="H3513" s="39"/>
      <c r="I3513" s="21"/>
      <c r="J3513" s="21"/>
      <c r="L3513">
        <f>IF(SUM($B$3:B3512) + B3513 &gt; $J$25, IF(SUM($B$3:B3512) &lt; $J$25, $J$25 - SUM($B$3:B3512), 0), B3513)</f>
        <v>0</v>
      </c>
      <c r="M3513">
        <f t="shared" si="222"/>
        <v>0</v>
      </c>
    </row>
    <row r="3514" spans="1:13" x14ac:dyDescent="0.25">
      <c r="A3514" s="21">
        <v>3512</v>
      </c>
      <c r="B3514" s="37">
        <f>IFERROR(VLOOKUP(A3514,Inventory!$A$5:$B$5011, 2, FALSE),0)</f>
        <v>0</v>
      </c>
      <c r="C3514" s="66">
        <f t="shared" si="223"/>
        <v>0</v>
      </c>
      <c r="D3514" s="67"/>
      <c r="E3514" s="66" t="str">
        <f t="shared" si="224"/>
        <v/>
      </c>
      <c r="F3514" s="67"/>
      <c r="G3514" s="38" t="e">
        <f t="shared" si="225"/>
        <v>#VALUE!</v>
      </c>
      <c r="H3514" s="39"/>
      <c r="I3514" s="21"/>
      <c r="J3514" s="21"/>
      <c r="L3514">
        <f>IF(SUM($B$3:B3513) + B3514 &gt; $J$25, IF(SUM($B$3:B3513) &lt; $J$25, $J$25 - SUM($B$3:B3513), 0), B3514)</f>
        <v>0</v>
      </c>
      <c r="M3514">
        <f t="shared" si="222"/>
        <v>0</v>
      </c>
    </row>
    <row r="3515" spans="1:13" x14ac:dyDescent="0.25">
      <c r="A3515" s="21">
        <v>3513</v>
      </c>
      <c r="B3515" s="37">
        <f>IFERROR(VLOOKUP(A3515,Inventory!$A$5:$B$5011, 2, FALSE),0)</f>
        <v>0</v>
      </c>
      <c r="C3515" s="66">
        <f t="shared" si="223"/>
        <v>0</v>
      </c>
      <c r="D3515" s="67"/>
      <c r="E3515" s="66" t="str">
        <f t="shared" si="224"/>
        <v/>
      </c>
      <c r="F3515" s="67"/>
      <c r="G3515" s="38" t="e">
        <f t="shared" si="225"/>
        <v>#VALUE!</v>
      </c>
      <c r="H3515" s="39"/>
      <c r="I3515" s="21"/>
      <c r="J3515" s="21"/>
      <c r="L3515">
        <f>IF(SUM($B$3:B3514) + B3515 &gt; $J$25, IF(SUM($B$3:B3514) &lt; $J$25, $J$25 - SUM($B$3:B3514), 0), B3515)</f>
        <v>0</v>
      </c>
      <c r="M3515">
        <f t="shared" si="222"/>
        <v>0</v>
      </c>
    </row>
    <row r="3516" spans="1:13" x14ac:dyDescent="0.25">
      <c r="A3516" s="21">
        <v>3514</v>
      </c>
      <c r="B3516" s="37">
        <f>IFERROR(VLOOKUP(A3516,Inventory!$A$5:$B$5011, 2, FALSE),0)</f>
        <v>0</v>
      </c>
      <c r="C3516" s="66">
        <f t="shared" si="223"/>
        <v>0</v>
      </c>
      <c r="D3516" s="67"/>
      <c r="E3516" s="66" t="str">
        <f t="shared" si="224"/>
        <v/>
      </c>
      <c r="F3516" s="67"/>
      <c r="G3516" s="38" t="e">
        <f t="shared" si="225"/>
        <v>#VALUE!</v>
      </c>
      <c r="H3516" s="39"/>
      <c r="I3516" s="21"/>
      <c r="J3516" s="21"/>
      <c r="L3516">
        <f>IF(SUM($B$3:B3515) + B3516 &gt; $J$25, IF(SUM($B$3:B3515) &lt; $J$25, $J$25 - SUM($B$3:B3515), 0), B3516)</f>
        <v>0</v>
      </c>
      <c r="M3516">
        <f t="shared" si="222"/>
        <v>0</v>
      </c>
    </row>
    <row r="3517" spans="1:13" x14ac:dyDescent="0.25">
      <c r="A3517" s="21">
        <v>3515</v>
      </c>
      <c r="B3517" s="37">
        <f>IFERROR(VLOOKUP(A3517,Inventory!$A$5:$B$5011, 2, FALSE),0)</f>
        <v>0</v>
      </c>
      <c r="C3517" s="66">
        <f t="shared" si="223"/>
        <v>0</v>
      </c>
      <c r="D3517" s="67"/>
      <c r="E3517" s="66" t="str">
        <f t="shared" si="224"/>
        <v/>
      </c>
      <c r="F3517" s="67"/>
      <c r="G3517" s="38" t="e">
        <f t="shared" si="225"/>
        <v>#VALUE!</v>
      </c>
      <c r="H3517" s="39"/>
      <c r="I3517" s="21"/>
      <c r="J3517" s="21"/>
      <c r="L3517">
        <f>IF(SUM($B$3:B3516) + B3517 &gt; $J$25, IF(SUM($B$3:B3516) &lt; $J$25, $J$25 - SUM($B$3:B3516), 0), B3517)</f>
        <v>0</v>
      </c>
      <c r="M3517">
        <f t="shared" si="222"/>
        <v>0</v>
      </c>
    </row>
    <row r="3518" spans="1:13" x14ac:dyDescent="0.25">
      <c r="A3518" s="21">
        <v>3516</v>
      </c>
      <c r="B3518" s="37">
        <f>IFERROR(VLOOKUP(A3518,Inventory!$A$5:$B$5011, 2, FALSE),0)</f>
        <v>0</v>
      </c>
      <c r="C3518" s="66">
        <f t="shared" si="223"/>
        <v>0</v>
      </c>
      <c r="D3518" s="67"/>
      <c r="E3518" s="66" t="str">
        <f t="shared" si="224"/>
        <v/>
      </c>
      <c r="F3518" s="67"/>
      <c r="G3518" s="38" t="e">
        <f t="shared" si="225"/>
        <v>#VALUE!</v>
      </c>
      <c r="H3518" s="39"/>
      <c r="I3518" s="21"/>
      <c r="J3518" s="21"/>
      <c r="L3518">
        <f>IF(SUM($B$3:B3517) + B3518 &gt; $J$25, IF(SUM($B$3:B3517) &lt; $J$25, $J$25 - SUM($B$3:B3517), 0), B3518)</f>
        <v>0</v>
      </c>
      <c r="M3518">
        <f t="shared" si="222"/>
        <v>0</v>
      </c>
    </row>
    <row r="3519" spans="1:13" x14ac:dyDescent="0.25">
      <c r="A3519" s="21">
        <v>3517</v>
      </c>
      <c r="B3519" s="37">
        <f>IFERROR(VLOOKUP(A3519,Inventory!$A$5:$B$5011, 2, FALSE),0)</f>
        <v>0</v>
      </c>
      <c r="C3519" s="66">
        <f t="shared" si="223"/>
        <v>0</v>
      </c>
      <c r="D3519" s="67"/>
      <c r="E3519" s="66" t="str">
        <f t="shared" si="224"/>
        <v/>
      </c>
      <c r="F3519" s="67"/>
      <c r="G3519" s="38" t="e">
        <f t="shared" si="225"/>
        <v>#VALUE!</v>
      </c>
      <c r="H3519" s="39"/>
      <c r="I3519" s="21"/>
      <c r="J3519" s="21"/>
      <c r="L3519">
        <f>IF(SUM($B$3:B3518) + B3519 &gt; $J$25, IF(SUM($B$3:B3518) &lt; $J$25, $J$25 - SUM($B$3:B3518), 0), B3519)</f>
        <v>0</v>
      </c>
      <c r="M3519">
        <f t="shared" si="222"/>
        <v>0</v>
      </c>
    </row>
    <row r="3520" spans="1:13" x14ac:dyDescent="0.25">
      <c r="A3520" s="21">
        <v>3518</v>
      </c>
      <c r="B3520" s="37">
        <f>IFERROR(VLOOKUP(A3520,Inventory!$A$5:$B$5011, 2, FALSE),0)</f>
        <v>0</v>
      </c>
      <c r="C3520" s="66">
        <f t="shared" si="223"/>
        <v>0</v>
      </c>
      <c r="D3520" s="67"/>
      <c r="E3520" s="66" t="str">
        <f t="shared" si="224"/>
        <v/>
      </c>
      <c r="F3520" s="67"/>
      <c r="G3520" s="38" t="e">
        <f t="shared" si="225"/>
        <v>#VALUE!</v>
      </c>
      <c r="H3520" s="39"/>
      <c r="I3520" s="21"/>
      <c r="J3520" s="21"/>
      <c r="L3520">
        <f>IF(SUM($B$3:B3519) + B3520 &gt; $J$25, IF(SUM($B$3:B3519) &lt; $J$25, $J$25 - SUM($B$3:B3519), 0), B3520)</f>
        <v>0</v>
      </c>
      <c r="M3520">
        <f t="shared" si="222"/>
        <v>0</v>
      </c>
    </row>
    <row r="3521" spans="1:13" x14ac:dyDescent="0.25">
      <c r="A3521" s="21">
        <v>3519</v>
      </c>
      <c r="B3521" s="37">
        <f>IFERROR(VLOOKUP(A3521,Inventory!$A$5:$B$5011, 2, FALSE),0)</f>
        <v>0</v>
      </c>
      <c r="C3521" s="66">
        <f t="shared" si="223"/>
        <v>0</v>
      </c>
      <c r="D3521" s="67"/>
      <c r="E3521" s="66" t="str">
        <f t="shared" si="224"/>
        <v/>
      </c>
      <c r="F3521" s="67"/>
      <c r="G3521" s="38" t="e">
        <f t="shared" si="225"/>
        <v>#VALUE!</v>
      </c>
      <c r="H3521" s="39"/>
      <c r="I3521" s="21"/>
      <c r="J3521" s="21"/>
      <c r="L3521">
        <f>IF(SUM($B$3:B3520) + B3521 &gt; $J$25, IF(SUM($B$3:B3520) &lt; $J$25, $J$25 - SUM($B$3:B3520), 0), B3521)</f>
        <v>0</v>
      </c>
      <c r="M3521">
        <f t="shared" si="222"/>
        <v>0</v>
      </c>
    </row>
    <row r="3522" spans="1:13" x14ac:dyDescent="0.25">
      <c r="A3522" s="21">
        <v>3520</v>
      </c>
      <c r="B3522" s="37">
        <f>IFERROR(VLOOKUP(A3522,Inventory!$A$5:$B$5011, 2, FALSE),0)</f>
        <v>0</v>
      </c>
      <c r="C3522" s="66">
        <f t="shared" si="223"/>
        <v>0</v>
      </c>
      <c r="D3522" s="67"/>
      <c r="E3522" s="66" t="str">
        <f t="shared" si="224"/>
        <v/>
      </c>
      <c r="F3522" s="67"/>
      <c r="G3522" s="38" t="e">
        <f t="shared" si="225"/>
        <v>#VALUE!</v>
      </c>
      <c r="H3522" s="39"/>
      <c r="I3522" s="21"/>
      <c r="J3522" s="21"/>
      <c r="L3522">
        <f>IF(SUM($B$3:B3521) + B3522 &gt; $J$25, IF(SUM($B$3:B3521) &lt; $J$25, $J$25 - SUM($B$3:B3521), 0), B3522)</f>
        <v>0</v>
      </c>
      <c r="M3522">
        <f t="shared" si="222"/>
        <v>0</v>
      </c>
    </row>
    <row r="3523" spans="1:13" x14ac:dyDescent="0.25">
      <c r="A3523" s="21">
        <v>3521</v>
      </c>
      <c r="B3523" s="37">
        <f>IFERROR(VLOOKUP(A3523,Inventory!$A$5:$B$5011, 2, FALSE),0)</f>
        <v>0</v>
      </c>
      <c r="C3523" s="66">
        <f t="shared" si="223"/>
        <v>0</v>
      </c>
      <c r="D3523" s="67"/>
      <c r="E3523" s="66" t="str">
        <f t="shared" si="224"/>
        <v/>
      </c>
      <c r="F3523" s="67"/>
      <c r="G3523" s="38" t="e">
        <f t="shared" si="225"/>
        <v>#VALUE!</v>
      </c>
      <c r="H3523" s="39"/>
      <c r="I3523" s="21"/>
      <c r="J3523" s="21"/>
      <c r="L3523">
        <f>IF(SUM($B$3:B3522) + B3523 &gt; $J$25, IF(SUM($B$3:B3522) &lt; $J$25, $J$25 - SUM($B$3:B3522), 0), B3523)</f>
        <v>0</v>
      </c>
      <c r="M3523">
        <f t="shared" si="222"/>
        <v>0</v>
      </c>
    </row>
    <row r="3524" spans="1:13" x14ac:dyDescent="0.25">
      <c r="A3524" s="21">
        <v>3522</v>
      </c>
      <c r="B3524" s="37">
        <f>IFERROR(VLOOKUP(A3524,Inventory!$A$5:$B$5011, 2, FALSE),0)</f>
        <v>0</v>
      </c>
      <c r="C3524" s="66">
        <f t="shared" si="223"/>
        <v>0</v>
      </c>
      <c r="D3524" s="67"/>
      <c r="E3524" s="66" t="str">
        <f t="shared" si="224"/>
        <v/>
      </c>
      <c r="F3524" s="67"/>
      <c r="G3524" s="38" t="e">
        <f t="shared" si="225"/>
        <v>#VALUE!</v>
      </c>
      <c r="H3524" s="39"/>
      <c r="I3524" s="21"/>
      <c r="J3524" s="21"/>
      <c r="L3524">
        <f>IF(SUM($B$3:B3523) + B3524 &gt; $J$25, IF(SUM($B$3:B3523) &lt; $J$25, $J$25 - SUM($B$3:B3523), 0), B3524)</f>
        <v>0</v>
      </c>
      <c r="M3524">
        <f t="shared" si="222"/>
        <v>0</v>
      </c>
    </row>
    <row r="3525" spans="1:13" x14ac:dyDescent="0.25">
      <c r="A3525" s="21">
        <v>3523</v>
      </c>
      <c r="B3525" s="37">
        <f>IFERROR(VLOOKUP(A3525,Inventory!$A$5:$B$5011, 2, FALSE),0)</f>
        <v>0</v>
      </c>
      <c r="C3525" s="66">
        <f t="shared" si="223"/>
        <v>0</v>
      </c>
      <c r="D3525" s="67"/>
      <c r="E3525" s="66" t="str">
        <f t="shared" si="224"/>
        <v/>
      </c>
      <c r="F3525" s="67"/>
      <c r="G3525" s="38" t="e">
        <f t="shared" si="225"/>
        <v>#VALUE!</v>
      </c>
      <c r="H3525" s="39"/>
      <c r="I3525" s="21"/>
      <c r="J3525" s="21"/>
      <c r="L3525">
        <f>IF(SUM($B$3:B3524) + B3525 &gt; $J$25, IF(SUM($B$3:B3524) &lt; $J$25, $J$25 - SUM($B$3:B3524), 0), B3525)</f>
        <v>0</v>
      </c>
      <c r="M3525">
        <f t="shared" ref="M3525:M3588" si="226">IF(L3524&gt;=$J$25,L3525,(L3525+L3524))</f>
        <v>0</v>
      </c>
    </row>
    <row r="3526" spans="1:13" x14ac:dyDescent="0.25">
      <c r="A3526" s="21">
        <v>3524</v>
      </c>
      <c r="B3526" s="37">
        <f>IFERROR(VLOOKUP(A3526,Inventory!$A$5:$B$5011, 2, FALSE),0)</f>
        <v>0</v>
      </c>
      <c r="C3526" s="66">
        <f t="shared" si="223"/>
        <v>0</v>
      </c>
      <c r="D3526" s="67"/>
      <c r="E3526" s="66" t="str">
        <f t="shared" si="224"/>
        <v/>
      </c>
      <c r="F3526" s="67"/>
      <c r="G3526" s="38" t="e">
        <f t="shared" si="225"/>
        <v>#VALUE!</v>
      </c>
      <c r="H3526" s="39"/>
      <c r="I3526" s="21"/>
      <c r="J3526" s="21"/>
      <c r="L3526">
        <f>IF(SUM($B$3:B3525) + B3526 &gt; $J$25, IF(SUM($B$3:B3525) &lt; $J$25, $J$25 - SUM($B$3:B3525), 0), B3526)</f>
        <v>0</v>
      </c>
      <c r="M3526">
        <f t="shared" si="226"/>
        <v>0</v>
      </c>
    </row>
    <row r="3527" spans="1:13" x14ac:dyDescent="0.25">
      <c r="A3527" s="21">
        <v>3525</v>
      </c>
      <c r="B3527" s="37">
        <f>IFERROR(VLOOKUP(A3527,Inventory!$A$5:$B$5011, 2, FALSE),0)</f>
        <v>0</v>
      </c>
      <c r="C3527" s="66">
        <f t="shared" si="223"/>
        <v>0</v>
      </c>
      <c r="D3527" s="67"/>
      <c r="E3527" s="66" t="str">
        <f t="shared" si="224"/>
        <v/>
      </c>
      <c r="F3527" s="67"/>
      <c r="G3527" s="38" t="e">
        <f t="shared" si="225"/>
        <v>#VALUE!</v>
      </c>
      <c r="H3527" s="39"/>
      <c r="I3527" s="21"/>
      <c r="J3527" s="21"/>
      <c r="L3527">
        <f>IF(SUM($B$3:B3526) + B3527 &gt; $J$25, IF(SUM($B$3:B3526) &lt; $J$25, $J$25 - SUM($B$3:B3526), 0), B3527)</f>
        <v>0</v>
      </c>
      <c r="M3527">
        <f t="shared" si="226"/>
        <v>0</v>
      </c>
    </row>
    <row r="3528" spans="1:13" x14ac:dyDescent="0.25">
      <c r="A3528" s="21">
        <v>3526</v>
      </c>
      <c r="B3528" s="37">
        <f>IFERROR(VLOOKUP(A3528,Inventory!$A$5:$B$5011, 2, FALSE),0)</f>
        <v>0</v>
      </c>
      <c r="C3528" s="66">
        <f t="shared" si="223"/>
        <v>0</v>
      </c>
      <c r="D3528" s="67"/>
      <c r="E3528" s="66" t="str">
        <f t="shared" si="224"/>
        <v/>
      </c>
      <c r="F3528" s="67"/>
      <c r="G3528" s="38" t="e">
        <f t="shared" si="225"/>
        <v>#VALUE!</v>
      </c>
      <c r="H3528" s="39"/>
      <c r="I3528" s="21"/>
      <c r="J3528" s="21"/>
      <c r="L3528">
        <f>IF(SUM($B$3:B3527) + B3528 &gt; $J$25, IF(SUM($B$3:B3527) &lt; $J$25, $J$25 - SUM($B$3:B3527), 0), B3528)</f>
        <v>0</v>
      </c>
      <c r="M3528">
        <f t="shared" si="226"/>
        <v>0</v>
      </c>
    </row>
    <row r="3529" spans="1:13" x14ac:dyDescent="0.25">
      <c r="A3529" s="21">
        <v>3527</v>
      </c>
      <c r="B3529" s="37">
        <f>IFERROR(VLOOKUP(A3529,Inventory!$A$5:$B$5011, 2, FALSE),0)</f>
        <v>0</v>
      </c>
      <c r="C3529" s="66">
        <f t="shared" si="223"/>
        <v>0</v>
      </c>
      <c r="D3529" s="67"/>
      <c r="E3529" s="66" t="str">
        <f t="shared" si="224"/>
        <v/>
      </c>
      <c r="F3529" s="67"/>
      <c r="G3529" s="38" t="e">
        <f t="shared" si="225"/>
        <v>#VALUE!</v>
      </c>
      <c r="H3529" s="39"/>
      <c r="I3529" s="21"/>
      <c r="J3529" s="21"/>
      <c r="L3529">
        <f>IF(SUM($B$3:B3528) + B3529 &gt; $J$25, IF(SUM($B$3:B3528) &lt; $J$25, $J$25 - SUM($B$3:B3528), 0), B3529)</f>
        <v>0</v>
      </c>
      <c r="M3529">
        <f t="shared" si="226"/>
        <v>0</v>
      </c>
    </row>
    <row r="3530" spans="1:13" x14ac:dyDescent="0.25">
      <c r="A3530" s="21">
        <v>3528</v>
      </c>
      <c r="B3530" s="37">
        <f>IFERROR(VLOOKUP(A3530,Inventory!$A$5:$B$5011, 2, FALSE),0)</f>
        <v>0</v>
      </c>
      <c r="C3530" s="66">
        <f t="shared" si="223"/>
        <v>0</v>
      </c>
      <c r="D3530" s="67"/>
      <c r="E3530" s="66" t="str">
        <f t="shared" si="224"/>
        <v/>
      </c>
      <c r="F3530" s="67"/>
      <c r="G3530" s="38" t="e">
        <f t="shared" si="225"/>
        <v>#VALUE!</v>
      </c>
      <c r="H3530" s="39"/>
      <c r="I3530" s="21"/>
      <c r="J3530" s="21"/>
      <c r="L3530">
        <f>IF(SUM($B$3:B3529) + B3530 &gt; $J$25, IF(SUM($B$3:B3529) &lt; $J$25, $J$25 - SUM($B$3:B3529), 0), B3530)</f>
        <v>0</v>
      </c>
      <c r="M3530">
        <f t="shared" si="226"/>
        <v>0</v>
      </c>
    </row>
    <row r="3531" spans="1:13" x14ac:dyDescent="0.25">
      <c r="A3531" s="21">
        <v>3529</v>
      </c>
      <c r="B3531" s="37">
        <f>IFERROR(VLOOKUP(A3531,Inventory!$A$5:$B$5011, 2, FALSE),0)</f>
        <v>0</v>
      </c>
      <c r="C3531" s="66">
        <f t="shared" si="223"/>
        <v>0</v>
      </c>
      <c r="D3531" s="67"/>
      <c r="E3531" s="66" t="str">
        <f t="shared" si="224"/>
        <v/>
      </c>
      <c r="F3531" s="67"/>
      <c r="G3531" s="38" t="e">
        <f t="shared" si="225"/>
        <v>#VALUE!</v>
      </c>
      <c r="H3531" s="39"/>
      <c r="I3531" s="21"/>
      <c r="J3531" s="21"/>
      <c r="L3531">
        <f>IF(SUM($B$3:B3530) + B3531 &gt; $J$25, IF(SUM($B$3:B3530) &lt; $J$25, $J$25 - SUM($B$3:B3530), 0), B3531)</f>
        <v>0</v>
      </c>
      <c r="M3531">
        <f t="shared" si="226"/>
        <v>0</v>
      </c>
    </row>
    <row r="3532" spans="1:13" x14ac:dyDescent="0.25">
      <c r="A3532" s="21">
        <v>3530</v>
      </c>
      <c r="B3532" s="37">
        <f>IFERROR(VLOOKUP(A3532,Inventory!$A$5:$B$5011, 2, FALSE),0)</f>
        <v>0</v>
      </c>
      <c r="C3532" s="66">
        <f t="shared" si="223"/>
        <v>0</v>
      </c>
      <c r="D3532" s="67"/>
      <c r="E3532" s="66" t="str">
        <f t="shared" si="224"/>
        <v/>
      </c>
      <c r="F3532" s="67"/>
      <c r="G3532" s="38" t="e">
        <f t="shared" si="225"/>
        <v>#VALUE!</v>
      </c>
      <c r="H3532" s="39"/>
      <c r="I3532" s="21"/>
      <c r="J3532" s="21"/>
      <c r="L3532">
        <f>IF(SUM($B$3:B3531) + B3532 &gt; $J$25, IF(SUM($B$3:B3531) &lt; $J$25, $J$25 - SUM($B$3:B3531), 0), B3532)</f>
        <v>0</v>
      </c>
      <c r="M3532">
        <f t="shared" si="226"/>
        <v>0</v>
      </c>
    </row>
    <row r="3533" spans="1:13" x14ac:dyDescent="0.25">
      <c r="A3533" s="21">
        <v>3531</v>
      </c>
      <c r="B3533" s="37">
        <f>IFERROR(VLOOKUP(A3533,Inventory!$A$5:$B$5011, 2, FALSE),0)</f>
        <v>0</v>
      </c>
      <c r="C3533" s="66">
        <f t="shared" si="223"/>
        <v>0</v>
      </c>
      <c r="D3533" s="67"/>
      <c r="E3533" s="66" t="str">
        <f t="shared" si="224"/>
        <v/>
      </c>
      <c r="F3533" s="67"/>
      <c r="G3533" s="38" t="e">
        <f t="shared" si="225"/>
        <v>#VALUE!</v>
      </c>
      <c r="H3533" s="39"/>
      <c r="I3533" s="21"/>
      <c r="J3533" s="21"/>
      <c r="L3533">
        <f>IF(SUM($B$3:B3532) + B3533 &gt; $J$25, IF(SUM($B$3:B3532) &lt; $J$25, $J$25 - SUM($B$3:B3532), 0), B3533)</f>
        <v>0</v>
      </c>
      <c r="M3533">
        <f t="shared" si="226"/>
        <v>0</v>
      </c>
    </row>
    <row r="3534" spans="1:13" x14ac:dyDescent="0.25">
      <c r="A3534" s="21">
        <v>3532</v>
      </c>
      <c r="B3534" s="37">
        <f>IFERROR(VLOOKUP(A3534,Inventory!$A$5:$B$5011, 2, FALSE),0)</f>
        <v>0</v>
      </c>
      <c r="C3534" s="66">
        <f t="shared" si="223"/>
        <v>0</v>
      </c>
      <c r="D3534" s="67"/>
      <c r="E3534" s="66" t="str">
        <f t="shared" si="224"/>
        <v/>
      </c>
      <c r="F3534" s="67"/>
      <c r="G3534" s="38" t="e">
        <f t="shared" si="225"/>
        <v>#VALUE!</v>
      </c>
      <c r="H3534" s="39"/>
      <c r="I3534" s="21"/>
      <c r="J3534" s="21"/>
      <c r="L3534">
        <f>IF(SUM($B$3:B3533) + B3534 &gt; $J$25, IF(SUM($B$3:B3533) &lt; $J$25, $J$25 - SUM($B$3:B3533), 0), B3534)</f>
        <v>0</v>
      </c>
      <c r="M3534">
        <f t="shared" si="226"/>
        <v>0</v>
      </c>
    </row>
    <row r="3535" spans="1:13" x14ac:dyDescent="0.25">
      <c r="A3535" s="21">
        <v>3533</v>
      </c>
      <c r="B3535" s="37">
        <f>IFERROR(VLOOKUP(A3535,Inventory!$A$5:$B$5011, 2, FALSE),0)</f>
        <v>0</v>
      </c>
      <c r="C3535" s="66">
        <f t="shared" si="223"/>
        <v>0</v>
      </c>
      <c r="D3535" s="67"/>
      <c r="E3535" s="66" t="str">
        <f t="shared" si="224"/>
        <v/>
      </c>
      <c r="F3535" s="67"/>
      <c r="G3535" s="38" t="e">
        <f t="shared" si="225"/>
        <v>#VALUE!</v>
      </c>
      <c r="H3535" s="39"/>
      <c r="I3535" s="21"/>
      <c r="J3535" s="21"/>
      <c r="L3535">
        <f>IF(SUM($B$3:B3534) + B3535 &gt; $J$25, IF(SUM($B$3:B3534) &lt; $J$25, $J$25 - SUM($B$3:B3534), 0), B3535)</f>
        <v>0</v>
      </c>
      <c r="M3535">
        <f t="shared" si="226"/>
        <v>0</v>
      </c>
    </row>
    <row r="3536" spans="1:13" x14ac:dyDescent="0.25">
      <c r="A3536" s="21">
        <v>3534</v>
      </c>
      <c r="B3536" s="37">
        <f>IFERROR(VLOOKUP(A3536,Inventory!$A$5:$B$5011, 2, FALSE),0)</f>
        <v>0</v>
      </c>
      <c r="C3536" s="66">
        <f t="shared" si="223"/>
        <v>0</v>
      </c>
      <c r="D3536" s="67"/>
      <c r="E3536" s="66" t="str">
        <f t="shared" si="224"/>
        <v/>
      </c>
      <c r="F3536" s="67"/>
      <c r="G3536" s="38" t="e">
        <f t="shared" si="225"/>
        <v>#VALUE!</v>
      </c>
      <c r="H3536" s="39"/>
      <c r="I3536" s="21"/>
      <c r="J3536" s="21"/>
      <c r="L3536">
        <f>IF(SUM($B$3:B3535) + B3536 &gt; $J$25, IF(SUM($B$3:B3535) &lt; $J$25, $J$25 - SUM($B$3:B3535), 0), B3536)</f>
        <v>0</v>
      </c>
      <c r="M3536">
        <f t="shared" si="226"/>
        <v>0</v>
      </c>
    </row>
    <row r="3537" spans="1:13" x14ac:dyDescent="0.25">
      <c r="A3537" s="21">
        <v>3535</v>
      </c>
      <c r="B3537" s="37">
        <f>IFERROR(VLOOKUP(A3537,Inventory!$A$5:$B$5011, 2, FALSE),0)</f>
        <v>0</v>
      </c>
      <c r="C3537" s="66">
        <f t="shared" si="223"/>
        <v>0</v>
      </c>
      <c r="D3537" s="67"/>
      <c r="E3537" s="66" t="str">
        <f t="shared" si="224"/>
        <v/>
      </c>
      <c r="F3537" s="67"/>
      <c r="G3537" s="38" t="e">
        <f t="shared" si="225"/>
        <v>#VALUE!</v>
      </c>
      <c r="H3537" s="39"/>
      <c r="I3537" s="21"/>
      <c r="J3537" s="21"/>
      <c r="L3537">
        <f>IF(SUM($B$3:B3536) + B3537 &gt; $J$25, IF(SUM($B$3:B3536) &lt; $J$25, $J$25 - SUM($B$3:B3536), 0), B3537)</f>
        <v>0</v>
      </c>
      <c r="M3537">
        <f t="shared" si="226"/>
        <v>0</v>
      </c>
    </row>
    <row r="3538" spans="1:13" x14ac:dyDescent="0.25">
      <c r="A3538" s="21">
        <v>3536</v>
      </c>
      <c r="B3538" s="37">
        <f>IFERROR(VLOOKUP(A3538,Inventory!$A$5:$B$5011, 2, FALSE),0)</f>
        <v>0</v>
      </c>
      <c r="C3538" s="66">
        <f t="shared" si="223"/>
        <v>0</v>
      </c>
      <c r="D3538" s="67"/>
      <c r="E3538" s="66" t="str">
        <f t="shared" si="224"/>
        <v/>
      </c>
      <c r="F3538" s="67"/>
      <c r="G3538" s="38" t="e">
        <f t="shared" si="225"/>
        <v>#VALUE!</v>
      </c>
      <c r="H3538" s="39"/>
      <c r="I3538" s="21"/>
      <c r="J3538" s="21"/>
      <c r="L3538">
        <f>IF(SUM($B$3:B3537) + B3538 &gt; $J$25, IF(SUM($B$3:B3537) &lt; $J$25, $J$25 - SUM($B$3:B3537), 0), B3538)</f>
        <v>0</v>
      </c>
      <c r="M3538">
        <f t="shared" si="226"/>
        <v>0</v>
      </c>
    </row>
    <row r="3539" spans="1:13" x14ac:dyDescent="0.25">
      <c r="A3539" s="21">
        <v>3537</v>
      </c>
      <c r="B3539" s="37">
        <f>IFERROR(VLOOKUP(A3539,Inventory!$A$5:$B$5011, 2, FALSE),0)</f>
        <v>0</v>
      </c>
      <c r="C3539" s="66">
        <f t="shared" si="223"/>
        <v>0</v>
      </c>
      <c r="D3539" s="67"/>
      <c r="E3539" s="66" t="str">
        <f t="shared" si="224"/>
        <v/>
      </c>
      <c r="F3539" s="67"/>
      <c r="G3539" s="38" t="e">
        <f t="shared" si="225"/>
        <v>#VALUE!</v>
      </c>
      <c r="H3539" s="39"/>
      <c r="I3539" s="21"/>
      <c r="J3539" s="21"/>
      <c r="L3539">
        <f>IF(SUM($B$3:B3538) + B3539 &gt; $J$25, IF(SUM($B$3:B3538) &lt; $J$25, $J$25 - SUM($B$3:B3538), 0), B3539)</f>
        <v>0</v>
      </c>
      <c r="M3539">
        <f t="shared" si="226"/>
        <v>0</v>
      </c>
    </row>
    <row r="3540" spans="1:13" x14ac:dyDescent="0.25">
      <c r="A3540" s="21">
        <v>3538</v>
      </c>
      <c r="B3540" s="37">
        <f>IFERROR(VLOOKUP(A3540,Inventory!$A$5:$B$5011, 2, FALSE),0)</f>
        <v>0</v>
      </c>
      <c r="C3540" s="66">
        <f t="shared" si="223"/>
        <v>0</v>
      </c>
      <c r="D3540" s="67"/>
      <c r="E3540" s="66" t="str">
        <f t="shared" si="224"/>
        <v/>
      </c>
      <c r="F3540" s="67"/>
      <c r="G3540" s="38" t="e">
        <f t="shared" si="225"/>
        <v>#VALUE!</v>
      </c>
      <c r="H3540" s="39"/>
      <c r="I3540" s="21"/>
      <c r="J3540" s="21"/>
      <c r="L3540">
        <f>IF(SUM($B$3:B3539) + B3540 &gt; $J$25, IF(SUM($B$3:B3539) &lt; $J$25, $J$25 - SUM($B$3:B3539), 0), B3540)</f>
        <v>0</v>
      </c>
      <c r="M3540">
        <f t="shared" si="226"/>
        <v>0</v>
      </c>
    </row>
    <row r="3541" spans="1:13" x14ac:dyDescent="0.25">
      <c r="A3541" s="21">
        <v>3539</v>
      </c>
      <c r="B3541" s="37">
        <f>IFERROR(VLOOKUP(A3541,Inventory!$A$5:$B$5011, 2, FALSE),0)</f>
        <v>0</v>
      </c>
      <c r="C3541" s="66">
        <f t="shared" si="223"/>
        <v>0</v>
      </c>
      <c r="D3541" s="67"/>
      <c r="E3541" s="66" t="str">
        <f t="shared" si="224"/>
        <v/>
      </c>
      <c r="F3541" s="67"/>
      <c r="G3541" s="38" t="e">
        <f t="shared" si="225"/>
        <v>#VALUE!</v>
      </c>
      <c r="H3541" s="39"/>
      <c r="I3541" s="21"/>
      <c r="J3541" s="21"/>
      <c r="L3541">
        <f>IF(SUM($B$3:B3540) + B3541 &gt; $J$25, IF(SUM($B$3:B3540) &lt; $J$25, $J$25 - SUM($B$3:B3540), 0), B3541)</f>
        <v>0</v>
      </c>
      <c r="M3541">
        <f t="shared" si="226"/>
        <v>0</v>
      </c>
    </row>
    <row r="3542" spans="1:13" x14ac:dyDescent="0.25">
      <c r="A3542" s="21">
        <v>3540</v>
      </c>
      <c r="B3542" s="37">
        <f>IFERROR(VLOOKUP(A3542,Inventory!$A$5:$B$5011, 2, FALSE),0)</f>
        <v>0</v>
      </c>
      <c r="C3542" s="66">
        <f t="shared" si="223"/>
        <v>0</v>
      </c>
      <c r="D3542" s="67"/>
      <c r="E3542" s="66" t="str">
        <f t="shared" si="224"/>
        <v/>
      </c>
      <c r="F3542" s="67"/>
      <c r="G3542" s="38" t="e">
        <f t="shared" si="225"/>
        <v>#VALUE!</v>
      </c>
      <c r="H3542" s="39"/>
      <c r="I3542" s="21"/>
      <c r="J3542" s="21"/>
      <c r="L3542">
        <f>IF(SUM($B$3:B3541) + B3542 &gt; $J$25, IF(SUM($B$3:B3541) &lt; $J$25, $J$25 - SUM($B$3:B3541), 0), B3542)</f>
        <v>0</v>
      </c>
      <c r="M3542">
        <f t="shared" si="226"/>
        <v>0</v>
      </c>
    </row>
    <row r="3543" spans="1:13" x14ac:dyDescent="0.25">
      <c r="A3543" s="21">
        <v>3541</v>
      </c>
      <c r="B3543" s="37">
        <f>IFERROR(VLOOKUP(A3543,Inventory!$A$5:$B$5011, 2, FALSE),0)</f>
        <v>0</v>
      </c>
      <c r="C3543" s="66">
        <f t="shared" si="223"/>
        <v>0</v>
      </c>
      <c r="D3543" s="67"/>
      <c r="E3543" s="66" t="str">
        <f t="shared" si="224"/>
        <v/>
      </c>
      <c r="F3543" s="67"/>
      <c r="G3543" s="38" t="e">
        <f t="shared" si="225"/>
        <v>#VALUE!</v>
      </c>
      <c r="H3543" s="39"/>
      <c r="I3543" s="21"/>
      <c r="J3543" s="21"/>
      <c r="L3543">
        <f>IF(SUM($B$3:B3542) + B3543 &gt; $J$25, IF(SUM($B$3:B3542) &lt; $J$25, $J$25 - SUM($B$3:B3542), 0), B3543)</f>
        <v>0</v>
      </c>
      <c r="M3543">
        <f t="shared" si="226"/>
        <v>0</v>
      </c>
    </row>
    <row r="3544" spans="1:13" x14ac:dyDescent="0.25">
      <c r="A3544" s="21">
        <v>3542</v>
      </c>
      <c r="B3544" s="37">
        <f>IFERROR(VLOOKUP(A3544,Inventory!$A$5:$B$5011, 2, FALSE),0)</f>
        <v>0</v>
      </c>
      <c r="C3544" s="66">
        <f t="shared" si="223"/>
        <v>0</v>
      </c>
      <c r="D3544" s="67"/>
      <c r="E3544" s="66" t="str">
        <f t="shared" si="224"/>
        <v/>
      </c>
      <c r="F3544" s="67"/>
      <c r="G3544" s="38" t="e">
        <f t="shared" si="225"/>
        <v>#VALUE!</v>
      </c>
      <c r="H3544" s="39"/>
      <c r="I3544" s="21"/>
      <c r="J3544" s="21"/>
      <c r="L3544">
        <f>IF(SUM($B$3:B3543) + B3544 &gt; $J$25, IF(SUM($B$3:B3543) &lt; $J$25, $J$25 - SUM($B$3:B3543), 0), B3544)</f>
        <v>0</v>
      </c>
      <c r="M3544">
        <f t="shared" si="226"/>
        <v>0</v>
      </c>
    </row>
    <row r="3545" spans="1:13" x14ac:dyDescent="0.25">
      <c r="A3545" s="21">
        <v>3543</v>
      </c>
      <c r="B3545" s="37">
        <f>IFERROR(VLOOKUP(A3545,Inventory!$A$5:$B$5011, 2, FALSE),0)</f>
        <v>0</v>
      </c>
      <c r="C3545" s="66">
        <f t="shared" ref="C3545:C3608" si="227">IF(L3545&gt;0,B3545,0)</f>
        <v>0</v>
      </c>
      <c r="D3545" s="67"/>
      <c r="E3545" s="66" t="str">
        <f t="shared" ref="E3545:E3608" si="228">IF(AND(C3545&gt;=6,C3545&lt;10),1, IF(AND(C3545&gt;=10,C3545&lt;20),2,IF(C3545&gt;=20,4,"")))</f>
        <v/>
      </c>
      <c r="F3545" s="67"/>
      <c r="G3545" s="38" t="e">
        <f t="shared" ref="G3545:G3608" si="229">IF(ISBLANK(C3545),"",E3545*600)</f>
        <v>#VALUE!</v>
      </c>
      <c r="H3545" s="39"/>
      <c r="I3545" s="21"/>
      <c r="J3545" s="21"/>
      <c r="L3545">
        <f>IF(SUM($B$3:B3544) + B3545 &gt; $J$25, IF(SUM($B$3:B3544) &lt; $J$25, $J$25 - SUM($B$3:B3544), 0), B3545)</f>
        <v>0</v>
      </c>
      <c r="M3545">
        <f t="shared" si="226"/>
        <v>0</v>
      </c>
    </row>
    <row r="3546" spans="1:13" x14ac:dyDescent="0.25">
      <c r="A3546" s="21">
        <v>3544</v>
      </c>
      <c r="B3546" s="37">
        <f>IFERROR(VLOOKUP(A3546,Inventory!$A$5:$B$5011, 2, FALSE),0)</f>
        <v>0</v>
      </c>
      <c r="C3546" s="66">
        <f t="shared" si="227"/>
        <v>0</v>
      </c>
      <c r="D3546" s="67"/>
      <c r="E3546" s="66" t="str">
        <f t="shared" si="228"/>
        <v/>
      </c>
      <c r="F3546" s="67"/>
      <c r="G3546" s="38" t="e">
        <f t="shared" si="229"/>
        <v>#VALUE!</v>
      </c>
      <c r="H3546" s="39"/>
      <c r="I3546" s="21"/>
      <c r="J3546" s="21"/>
      <c r="L3546">
        <f>IF(SUM($B$3:B3545) + B3546 &gt; $J$25, IF(SUM($B$3:B3545) &lt; $J$25, $J$25 - SUM($B$3:B3545), 0), B3546)</f>
        <v>0</v>
      </c>
      <c r="M3546">
        <f t="shared" si="226"/>
        <v>0</v>
      </c>
    </row>
    <row r="3547" spans="1:13" x14ac:dyDescent="0.25">
      <c r="A3547" s="21">
        <v>3545</v>
      </c>
      <c r="B3547" s="37">
        <f>IFERROR(VLOOKUP(A3547,Inventory!$A$5:$B$5011, 2, FALSE),0)</f>
        <v>0</v>
      </c>
      <c r="C3547" s="66">
        <f t="shared" si="227"/>
        <v>0</v>
      </c>
      <c r="D3547" s="67"/>
      <c r="E3547" s="66" t="str">
        <f t="shared" si="228"/>
        <v/>
      </c>
      <c r="F3547" s="67"/>
      <c r="G3547" s="38" t="e">
        <f t="shared" si="229"/>
        <v>#VALUE!</v>
      </c>
      <c r="H3547" s="39"/>
      <c r="I3547" s="21"/>
      <c r="J3547" s="21"/>
      <c r="L3547">
        <f>IF(SUM($B$3:B3546) + B3547 &gt; $J$25, IF(SUM($B$3:B3546) &lt; $J$25, $J$25 - SUM($B$3:B3546), 0), B3547)</f>
        <v>0</v>
      </c>
      <c r="M3547">
        <f t="shared" si="226"/>
        <v>0</v>
      </c>
    </row>
    <row r="3548" spans="1:13" x14ac:dyDescent="0.25">
      <c r="A3548" s="21">
        <v>3546</v>
      </c>
      <c r="B3548" s="37">
        <f>IFERROR(VLOOKUP(A3548,Inventory!$A$5:$B$5011, 2, FALSE),0)</f>
        <v>0</v>
      </c>
      <c r="C3548" s="66">
        <f t="shared" si="227"/>
        <v>0</v>
      </c>
      <c r="D3548" s="67"/>
      <c r="E3548" s="66" t="str">
        <f t="shared" si="228"/>
        <v/>
      </c>
      <c r="F3548" s="67"/>
      <c r="G3548" s="38" t="e">
        <f t="shared" si="229"/>
        <v>#VALUE!</v>
      </c>
      <c r="H3548" s="39"/>
      <c r="I3548" s="21"/>
      <c r="J3548" s="21"/>
      <c r="L3548">
        <f>IF(SUM($B$3:B3547) + B3548 &gt; $J$25, IF(SUM($B$3:B3547) &lt; $J$25, $J$25 - SUM($B$3:B3547), 0), B3548)</f>
        <v>0</v>
      </c>
      <c r="M3548">
        <f t="shared" si="226"/>
        <v>0</v>
      </c>
    </row>
    <row r="3549" spans="1:13" x14ac:dyDescent="0.25">
      <c r="A3549" s="21">
        <v>3547</v>
      </c>
      <c r="B3549" s="37">
        <f>IFERROR(VLOOKUP(A3549,Inventory!$A$5:$B$5011, 2, FALSE),0)</f>
        <v>0</v>
      </c>
      <c r="C3549" s="66">
        <f t="shared" si="227"/>
        <v>0</v>
      </c>
      <c r="D3549" s="67"/>
      <c r="E3549" s="66" t="str">
        <f t="shared" si="228"/>
        <v/>
      </c>
      <c r="F3549" s="67"/>
      <c r="G3549" s="38" t="e">
        <f t="shared" si="229"/>
        <v>#VALUE!</v>
      </c>
      <c r="H3549" s="39"/>
      <c r="I3549" s="21"/>
      <c r="J3549" s="21"/>
      <c r="L3549">
        <f>IF(SUM($B$3:B3548) + B3549 &gt; $J$25, IF(SUM($B$3:B3548) &lt; $J$25, $J$25 - SUM($B$3:B3548), 0), B3549)</f>
        <v>0</v>
      </c>
      <c r="M3549">
        <f t="shared" si="226"/>
        <v>0</v>
      </c>
    </row>
    <row r="3550" spans="1:13" x14ac:dyDescent="0.25">
      <c r="A3550" s="21">
        <v>3548</v>
      </c>
      <c r="B3550" s="37">
        <f>IFERROR(VLOOKUP(A3550,Inventory!$A$5:$B$5011, 2, FALSE),0)</f>
        <v>0</v>
      </c>
      <c r="C3550" s="66">
        <f t="shared" si="227"/>
        <v>0</v>
      </c>
      <c r="D3550" s="67"/>
      <c r="E3550" s="66" t="str">
        <f t="shared" si="228"/>
        <v/>
      </c>
      <c r="F3550" s="67"/>
      <c r="G3550" s="38" t="e">
        <f t="shared" si="229"/>
        <v>#VALUE!</v>
      </c>
      <c r="H3550" s="39"/>
      <c r="I3550" s="21"/>
      <c r="J3550" s="21"/>
      <c r="L3550">
        <f>IF(SUM($B$3:B3549) + B3550 &gt; $J$25, IF(SUM($B$3:B3549) &lt; $J$25, $J$25 - SUM($B$3:B3549), 0), B3550)</f>
        <v>0</v>
      </c>
      <c r="M3550">
        <f t="shared" si="226"/>
        <v>0</v>
      </c>
    </row>
    <row r="3551" spans="1:13" x14ac:dyDescent="0.25">
      <c r="A3551" s="21">
        <v>3549</v>
      </c>
      <c r="B3551" s="37">
        <f>IFERROR(VLOOKUP(A3551,Inventory!$A$5:$B$5011, 2, FALSE),0)</f>
        <v>0</v>
      </c>
      <c r="C3551" s="66">
        <f t="shared" si="227"/>
        <v>0</v>
      </c>
      <c r="D3551" s="67"/>
      <c r="E3551" s="66" t="str">
        <f t="shared" si="228"/>
        <v/>
      </c>
      <c r="F3551" s="67"/>
      <c r="G3551" s="38" t="e">
        <f t="shared" si="229"/>
        <v>#VALUE!</v>
      </c>
      <c r="H3551" s="39"/>
      <c r="I3551" s="21"/>
      <c r="J3551" s="21"/>
      <c r="L3551">
        <f>IF(SUM($B$3:B3550) + B3551 &gt; $J$25, IF(SUM($B$3:B3550) &lt; $J$25, $J$25 - SUM($B$3:B3550), 0), B3551)</f>
        <v>0</v>
      </c>
      <c r="M3551">
        <f t="shared" si="226"/>
        <v>0</v>
      </c>
    </row>
    <row r="3552" spans="1:13" x14ac:dyDescent="0.25">
      <c r="A3552" s="21">
        <v>3550</v>
      </c>
      <c r="B3552" s="37">
        <f>IFERROR(VLOOKUP(A3552,Inventory!$A$5:$B$5011, 2, FALSE),0)</f>
        <v>0</v>
      </c>
      <c r="C3552" s="66">
        <f t="shared" si="227"/>
        <v>0</v>
      </c>
      <c r="D3552" s="67"/>
      <c r="E3552" s="66" t="str">
        <f t="shared" si="228"/>
        <v/>
      </c>
      <c r="F3552" s="67"/>
      <c r="G3552" s="38" t="e">
        <f t="shared" si="229"/>
        <v>#VALUE!</v>
      </c>
      <c r="H3552" s="39"/>
      <c r="I3552" s="21"/>
      <c r="J3552" s="21"/>
      <c r="L3552">
        <f>IF(SUM($B$3:B3551) + B3552 &gt; $J$25, IF(SUM($B$3:B3551) &lt; $J$25, $J$25 - SUM($B$3:B3551), 0), B3552)</f>
        <v>0</v>
      </c>
      <c r="M3552">
        <f t="shared" si="226"/>
        <v>0</v>
      </c>
    </row>
    <row r="3553" spans="1:13" x14ac:dyDescent="0.25">
      <c r="A3553" s="21">
        <v>3551</v>
      </c>
      <c r="B3553" s="37">
        <f>IFERROR(VLOOKUP(A3553,Inventory!$A$5:$B$5011, 2, FALSE),0)</f>
        <v>0</v>
      </c>
      <c r="C3553" s="66">
        <f t="shared" si="227"/>
        <v>0</v>
      </c>
      <c r="D3553" s="67"/>
      <c r="E3553" s="66" t="str">
        <f t="shared" si="228"/>
        <v/>
      </c>
      <c r="F3553" s="67"/>
      <c r="G3553" s="38" t="e">
        <f t="shared" si="229"/>
        <v>#VALUE!</v>
      </c>
      <c r="H3553" s="39"/>
      <c r="I3553" s="21"/>
      <c r="J3553" s="21"/>
      <c r="L3553">
        <f>IF(SUM($B$3:B3552) + B3553 &gt; $J$25, IF(SUM($B$3:B3552) &lt; $J$25, $J$25 - SUM($B$3:B3552), 0), B3553)</f>
        <v>0</v>
      </c>
      <c r="M3553">
        <f t="shared" si="226"/>
        <v>0</v>
      </c>
    </row>
    <row r="3554" spans="1:13" x14ac:dyDescent="0.25">
      <c r="A3554" s="21">
        <v>3552</v>
      </c>
      <c r="B3554" s="37">
        <f>IFERROR(VLOOKUP(A3554,Inventory!$A$5:$B$5011, 2, FALSE),0)</f>
        <v>0</v>
      </c>
      <c r="C3554" s="66">
        <f t="shared" si="227"/>
        <v>0</v>
      </c>
      <c r="D3554" s="67"/>
      <c r="E3554" s="66" t="str">
        <f t="shared" si="228"/>
        <v/>
      </c>
      <c r="F3554" s="67"/>
      <c r="G3554" s="38" t="e">
        <f t="shared" si="229"/>
        <v>#VALUE!</v>
      </c>
      <c r="H3554" s="39"/>
      <c r="I3554" s="21"/>
      <c r="J3554" s="21"/>
      <c r="L3554">
        <f>IF(SUM($B$3:B3553) + B3554 &gt; $J$25, IF(SUM($B$3:B3553) &lt; $J$25, $J$25 - SUM($B$3:B3553), 0), B3554)</f>
        <v>0</v>
      </c>
      <c r="M3554">
        <f t="shared" si="226"/>
        <v>0</v>
      </c>
    </row>
    <row r="3555" spans="1:13" x14ac:dyDescent="0.25">
      <c r="A3555" s="21">
        <v>3553</v>
      </c>
      <c r="B3555" s="37">
        <f>IFERROR(VLOOKUP(A3555,Inventory!$A$5:$B$5011, 2, FALSE),0)</f>
        <v>0</v>
      </c>
      <c r="C3555" s="66">
        <f t="shared" si="227"/>
        <v>0</v>
      </c>
      <c r="D3555" s="67"/>
      <c r="E3555" s="66" t="str">
        <f t="shared" si="228"/>
        <v/>
      </c>
      <c r="F3555" s="67"/>
      <c r="G3555" s="38" t="e">
        <f t="shared" si="229"/>
        <v>#VALUE!</v>
      </c>
      <c r="H3555" s="39"/>
      <c r="I3555" s="21"/>
      <c r="J3555" s="21"/>
      <c r="L3555">
        <f>IF(SUM($B$3:B3554) + B3555 &gt; $J$25, IF(SUM($B$3:B3554) &lt; $J$25, $J$25 - SUM($B$3:B3554), 0), B3555)</f>
        <v>0</v>
      </c>
      <c r="M3555">
        <f t="shared" si="226"/>
        <v>0</v>
      </c>
    </row>
    <row r="3556" spans="1:13" x14ac:dyDescent="0.25">
      <c r="A3556" s="21">
        <v>3554</v>
      </c>
      <c r="B3556" s="37">
        <f>IFERROR(VLOOKUP(A3556,Inventory!$A$5:$B$5011, 2, FALSE),0)</f>
        <v>0</v>
      </c>
      <c r="C3556" s="66">
        <f t="shared" si="227"/>
        <v>0</v>
      </c>
      <c r="D3556" s="67"/>
      <c r="E3556" s="66" t="str">
        <f t="shared" si="228"/>
        <v/>
      </c>
      <c r="F3556" s="67"/>
      <c r="G3556" s="38" t="e">
        <f t="shared" si="229"/>
        <v>#VALUE!</v>
      </c>
      <c r="H3556" s="39"/>
      <c r="I3556" s="21"/>
      <c r="J3556" s="21"/>
      <c r="L3556">
        <f>IF(SUM($B$3:B3555) + B3556 &gt; $J$25, IF(SUM($B$3:B3555) &lt; $J$25, $J$25 - SUM($B$3:B3555), 0), B3556)</f>
        <v>0</v>
      </c>
      <c r="M3556">
        <f t="shared" si="226"/>
        <v>0</v>
      </c>
    </row>
    <row r="3557" spans="1:13" x14ac:dyDescent="0.25">
      <c r="A3557" s="21">
        <v>3555</v>
      </c>
      <c r="B3557" s="37">
        <f>IFERROR(VLOOKUP(A3557,Inventory!$A$5:$B$5011, 2, FALSE),0)</f>
        <v>0</v>
      </c>
      <c r="C3557" s="66">
        <f t="shared" si="227"/>
        <v>0</v>
      </c>
      <c r="D3557" s="67"/>
      <c r="E3557" s="66" t="str">
        <f t="shared" si="228"/>
        <v/>
      </c>
      <c r="F3557" s="67"/>
      <c r="G3557" s="38" t="e">
        <f t="shared" si="229"/>
        <v>#VALUE!</v>
      </c>
      <c r="H3557" s="39"/>
      <c r="I3557" s="21"/>
      <c r="J3557" s="21"/>
      <c r="L3557">
        <f>IF(SUM($B$3:B3556) + B3557 &gt; $J$25, IF(SUM($B$3:B3556) &lt; $J$25, $J$25 - SUM($B$3:B3556), 0), B3557)</f>
        <v>0</v>
      </c>
      <c r="M3557">
        <f t="shared" si="226"/>
        <v>0</v>
      </c>
    </row>
    <row r="3558" spans="1:13" x14ac:dyDescent="0.25">
      <c r="A3558" s="21">
        <v>3556</v>
      </c>
      <c r="B3558" s="37">
        <f>IFERROR(VLOOKUP(A3558,Inventory!$A$5:$B$5011, 2, FALSE),0)</f>
        <v>0</v>
      </c>
      <c r="C3558" s="66">
        <f t="shared" si="227"/>
        <v>0</v>
      </c>
      <c r="D3558" s="67"/>
      <c r="E3558" s="66" t="str">
        <f t="shared" si="228"/>
        <v/>
      </c>
      <c r="F3558" s="67"/>
      <c r="G3558" s="38" t="e">
        <f t="shared" si="229"/>
        <v>#VALUE!</v>
      </c>
      <c r="H3558" s="39"/>
      <c r="I3558" s="21"/>
      <c r="J3558" s="21"/>
      <c r="L3558">
        <f>IF(SUM($B$3:B3557) + B3558 &gt; $J$25, IF(SUM($B$3:B3557) &lt; $J$25, $J$25 - SUM($B$3:B3557), 0), B3558)</f>
        <v>0</v>
      </c>
      <c r="M3558">
        <f t="shared" si="226"/>
        <v>0</v>
      </c>
    </row>
    <row r="3559" spans="1:13" x14ac:dyDescent="0.25">
      <c r="A3559" s="21">
        <v>3557</v>
      </c>
      <c r="B3559" s="37">
        <f>IFERROR(VLOOKUP(A3559,Inventory!$A$5:$B$5011, 2, FALSE),0)</f>
        <v>0</v>
      </c>
      <c r="C3559" s="66">
        <f t="shared" si="227"/>
        <v>0</v>
      </c>
      <c r="D3559" s="67"/>
      <c r="E3559" s="66" t="str">
        <f t="shared" si="228"/>
        <v/>
      </c>
      <c r="F3559" s="67"/>
      <c r="G3559" s="38" t="e">
        <f t="shared" si="229"/>
        <v>#VALUE!</v>
      </c>
      <c r="H3559" s="39"/>
      <c r="I3559" s="21"/>
      <c r="J3559" s="21"/>
      <c r="L3559">
        <f>IF(SUM($B$3:B3558) + B3559 &gt; $J$25, IF(SUM($B$3:B3558) &lt; $J$25, $J$25 - SUM($B$3:B3558), 0), B3559)</f>
        <v>0</v>
      </c>
      <c r="M3559">
        <f t="shared" si="226"/>
        <v>0</v>
      </c>
    </row>
    <row r="3560" spans="1:13" x14ac:dyDescent="0.25">
      <c r="A3560" s="21">
        <v>3558</v>
      </c>
      <c r="B3560" s="37">
        <f>IFERROR(VLOOKUP(A3560,Inventory!$A$5:$B$5011, 2, FALSE),0)</f>
        <v>0</v>
      </c>
      <c r="C3560" s="66">
        <f t="shared" si="227"/>
        <v>0</v>
      </c>
      <c r="D3560" s="67"/>
      <c r="E3560" s="66" t="str">
        <f t="shared" si="228"/>
        <v/>
      </c>
      <c r="F3560" s="67"/>
      <c r="G3560" s="38" t="e">
        <f t="shared" si="229"/>
        <v>#VALUE!</v>
      </c>
      <c r="H3560" s="39"/>
      <c r="I3560" s="21"/>
      <c r="J3560" s="21"/>
      <c r="L3560">
        <f>IF(SUM($B$3:B3559) + B3560 &gt; $J$25, IF(SUM($B$3:B3559) &lt; $J$25, $J$25 - SUM($B$3:B3559), 0), B3560)</f>
        <v>0</v>
      </c>
      <c r="M3560">
        <f t="shared" si="226"/>
        <v>0</v>
      </c>
    </row>
    <row r="3561" spans="1:13" x14ac:dyDescent="0.25">
      <c r="A3561" s="21">
        <v>3559</v>
      </c>
      <c r="B3561" s="37">
        <f>IFERROR(VLOOKUP(A3561,Inventory!$A$5:$B$5011, 2, FALSE),0)</f>
        <v>0</v>
      </c>
      <c r="C3561" s="66">
        <f t="shared" si="227"/>
        <v>0</v>
      </c>
      <c r="D3561" s="67"/>
      <c r="E3561" s="66" t="str">
        <f t="shared" si="228"/>
        <v/>
      </c>
      <c r="F3561" s="67"/>
      <c r="G3561" s="38" t="e">
        <f t="shared" si="229"/>
        <v>#VALUE!</v>
      </c>
      <c r="H3561" s="39"/>
      <c r="I3561" s="21"/>
      <c r="J3561" s="21"/>
      <c r="L3561">
        <f>IF(SUM($B$3:B3560) + B3561 &gt; $J$25, IF(SUM($B$3:B3560) &lt; $J$25, $J$25 - SUM($B$3:B3560), 0), B3561)</f>
        <v>0</v>
      </c>
      <c r="M3561">
        <f t="shared" si="226"/>
        <v>0</v>
      </c>
    </row>
    <row r="3562" spans="1:13" x14ac:dyDescent="0.25">
      <c r="A3562" s="21">
        <v>3560</v>
      </c>
      <c r="B3562" s="37">
        <f>IFERROR(VLOOKUP(A3562,Inventory!$A$5:$B$5011, 2, FALSE),0)</f>
        <v>0</v>
      </c>
      <c r="C3562" s="66">
        <f t="shared" si="227"/>
        <v>0</v>
      </c>
      <c r="D3562" s="67"/>
      <c r="E3562" s="66" t="str">
        <f t="shared" si="228"/>
        <v/>
      </c>
      <c r="F3562" s="67"/>
      <c r="G3562" s="38" t="e">
        <f t="shared" si="229"/>
        <v>#VALUE!</v>
      </c>
      <c r="H3562" s="39"/>
      <c r="I3562" s="21"/>
      <c r="J3562" s="21"/>
      <c r="L3562">
        <f>IF(SUM($B$3:B3561) + B3562 &gt; $J$25, IF(SUM($B$3:B3561) &lt; $J$25, $J$25 - SUM($B$3:B3561), 0), B3562)</f>
        <v>0</v>
      </c>
      <c r="M3562">
        <f t="shared" si="226"/>
        <v>0</v>
      </c>
    </row>
    <row r="3563" spans="1:13" x14ac:dyDescent="0.25">
      <c r="A3563" s="21">
        <v>3561</v>
      </c>
      <c r="B3563" s="37">
        <f>IFERROR(VLOOKUP(A3563,Inventory!$A$5:$B$5011, 2, FALSE),0)</f>
        <v>0</v>
      </c>
      <c r="C3563" s="66">
        <f t="shared" si="227"/>
        <v>0</v>
      </c>
      <c r="D3563" s="67"/>
      <c r="E3563" s="66" t="str">
        <f t="shared" si="228"/>
        <v/>
      </c>
      <c r="F3563" s="67"/>
      <c r="G3563" s="38" t="e">
        <f t="shared" si="229"/>
        <v>#VALUE!</v>
      </c>
      <c r="H3563" s="39"/>
      <c r="I3563" s="21"/>
      <c r="J3563" s="21"/>
      <c r="L3563">
        <f>IF(SUM($B$3:B3562) + B3563 &gt; $J$25, IF(SUM($B$3:B3562) &lt; $J$25, $J$25 - SUM($B$3:B3562), 0), B3563)</f>
        <v>0</v>
      </c>
      <c r="M3563">
        <f t="shared" si="226"/>
        <v>0</v>
      </c>
    </row>
    <row r="3564" spans="1:13" x14ac:dyDescent="0.25">
      <c r="A3564" s="21">
        <v>3562</v>
      </c>
      <c r="B3564" s="37">
        <f>IFERROR(VLOOKUP(A3564,Inventory!$A$5:$B$5011, 2, FALSE),0)</f>
        <v>0</v>
      </c>
      <c r="C3564" s="66">
        <f t="shared" si="227"/>
        <v>0</v>
      </c>
      <c r="D3564" s="67"/>
      <c r="E3564" s="66" t="str">
        <f t="shared" si="228"/>
        <v/>
      </c>
      <c r="F3564" s="67"/>
      <c r="G3564" s="38" t="e">
        <f t="shared" si="229"/>
        <v>#VALUE!</v>
      </c>
      <c r="H3564" s="39"/>
      <c r="I3564" s="21"/>
      <c r="J3564" s="21"/>
      <c r="L3564">
        <f>IF(SUM($B$3:B3563) + B3564 &gt; $J$25, IF(SUM($B$3:B3563) &lt; $J$25, $J$25 - SUM($B$3:B3563), 0), B3564)</f>
        <v>0</v>
      </c>
      <c r="M3564">
        <f t="shared" si="226"/>
        <v>0</v>
      </c>
    </row>
    <row r="3565" spans="1:13" x14ac:dyDescent="0.25">
      <c r="A3565" s="21">
        <v>3563</v>
      </c>
      <c r="B3565" s="37">
        <f>IFERROR(VLOOKUP(A3565,Inventory!$A$5:$B$5011, 2, FALSE),0)</f>
        <v>0</v>
      </c>
      <c r="C3565" s="66">
        <f t="shared" si="227"/>
        <v>0</v>
      </c>
      <c r="D3565" s="67"/>
      <c r="E3565" s="66" t="str">
        <f t="shared" si="228"/>
        <v/>
      </c>
      <c r="F3565" s="67"/>
      <c r="G3565" s="38" t="e">
        <f t="shared" si="229"/>
        <v>#VALUE!</v>
      </c>
      <c r="H3565" s="39"/>
      <c r="I3565" s="21"/>
      <c r="J3565" s="21"/>
      <c r="L3565">
        <f>IF(SUM($B$3:B3564) + B3565 &gt; $J$25, IF(SUM($B$3:B3564) &lt; $J$25, $J$25 - SUM($B$3:B3564), 0), B3565)</f>
        <v>0</v>
      </c>
      <c r="M3565">
        <f t="shared" si="226"/>
        <v>0</v>
      </c>
    </row>
    <row r="3566" spans="1:13" x14ac:dyDescent="0.25">
      <c r="A3566" s="21">
        <v>3564</v>
      </c>
      <c r="B3566" s="37">
        <f>IFERROR(VLOOKUP(A3566,Inventory!$A$5:$B$5011, 2, FALSE),0)</f>
        <v>0</v>
      </c>
      <c r="C3566" s="66">
        <f t="shared" si="227"/>
        <v>0</v>
      </c>
      <c r="D3566" s="67"/>
      <c r="E3566" s="66" t="str">
        <f t="shared" si="228"/>
        <v/>
      </c>
      <c r="F3566" s="67"/>
      <c r="G3566" s="38" t="e">
        <f t="shared" si="229"/>
        <v>#VALUE!</v>
      </c>
      <c r="H3566" s="39"/>
      <c r="I3566" s="21"/>
      <c r="J3566" s="21"/>
      <c r="L3566">
        <f>IF(SUM($B$3:B3565) + B3566 &gt; $J$25, IF(SUM($B$3:B3565) &lt; $J$25, $J$25 - SUM($B$3:B3565), 0), B3566)</f>
        <v>0</v>
      </c>
      <c r="M3566">
        <f t="shared" si="226"/>
        <v>0</v>
      </c>
    </row>
    <row r="3567" spans="1:13" x14ac:dyDescent="0.25">
      <c r="A3567" s="21">
        <v>3565</v>
      </c>
      <c r="B3567" s="37">
        <f>IFERROR(VLOOKUP(A3567,Inventory!$A$5:$B$5011, 2, FALSE),0)</f>
        <v>0</v>
      </c>
      <c r="C3567" s="66">
        <f t="shared" si="227"/>
        <v>0</v>
      </c>
      <c r="D3567" s="67"/>
      <c r="E3567" s="66" t="str">
        <f t="shared" si="228"/>
        <v/>
      </c>
      <c r="F3567" s="67"/>
      <c r="G3567" s="38" t="e">
        <f t="shared" si="229"/>
        <v>#VALUE!</v>
      </c>
      <c r="H3567" s="39"/>
      <c r="I3567" s="21"/>
      <c r="J3567" s="21"/>
      <c r="L3567">
        <f>IF(SUM($B$3:B3566) + B3567 &gt; $J$25, IF(SUM($B$3:B3566) &lt; $J$25, $J$25 - SUM($B$3:B3566), 0), B3567)</f>
        <v>0</v>
      </c>
      <c r="M3567">
        <f t="shared" si="226"/>
        <v>0</v>
      </c>
    </row>
    <row r="3568" spans="1:13" x14ac:dyDescent="0.25">
      <c r="A3568" s="21">
        <v>3566</v>
      </c>
      <c r="B3568" s="37">
        <f>IFERROR(VLOOKUP(A3568,Inventory!$A$5:$B$5011, 2, FALSE),0)</f>
        <v>0</v>
      </c>
      <c r="C3568" s="66">
        <f t="shared" si="227"/>
        <v>0</v>
      </c>
      <c r="D3568" s="67"/>
      <c r="E3568" s="66" t="str">
        <f t="shared" si="228"/>
        <v/>
      </c>
      <c r="F3568" s="67"/>
      <c r="G3568" s="38" t="e">
        <f t="shared" si="229"/>
        <v>#VALUE!</v>
      </c>
      <c r="H3568" s="39"/>
      <c r="I3568" s="21"/>
      <c r="J3568" s="21"/>
      <c r="L3568">
        <f>IF(SUM($B$3:B3567) + B3568 &gt; $J$25, IF(SUM($B$3:B3567) &lt; $J$25, $J$25 - SUM($B$3:B3567), 0), B3568)</f>
        <v>0</v>
      </c>
      <c r="M3568">
        <f t="shared" si="226"/>
        <v>0</v>
      </c>
    </row>
    <row r="3569" spans="1:13" x14ac:dyDescent="0.25">
      <c r="A3569" s="21">
        <v>3567</v>
      </c>
      <c r="B3569" s="37">
        <f>IFERROR(VLOOKUP(A3569,Inventory!$A$5:$B$5011, 2, FALSE),0)</f>
        <v>0</v>
      </c>
      <c r="C3569" s="66">
        <f t="shared" si="227"/>
        <v>0</v>
      </c>
      <c r="D3569" s="67"/>
      <c r="E3569" s="66" t="str">
        <f t="shared" si="228"/>
        <v/>
      </c>
      <c r="F3569" s="67"/>
      <c r="G3569" s="38" t="e">
        <f t="shared" si="229"/>
        <v>#VALUE!</v>
      </c>
      <c r="H3569" s="39"/>
      <c r="I3569" s="21"/>
      <c r="J3569" s="21"/>
      <c r="L3569">
        <f>IF(SUM($B$3:B3568) + B3569 &gt; $J$25, IF(SUM($B$3:B3568) &lt; $J$25, $J$25 - SUM($B$3:B3568), 0), B3569)</f>
        <v>0</v>
      </c>
      <c r="M3569">
        <f t="shared" si="226"/>
        <v>0</v>
      </c>
    </row>
    <row r="3570" spans="1:13" x14ac:dyDescent="0.25">
      <c r="A3570" s="21">
        <v>3568</v>
      </c>
      <c r="B3570" s="37">
        <f>IFERROR(VLOOKUP(A3570,Inventory!$A$5:$B$5011, 2, FALSE),0)</f>
        <v>0</v>
      </c>
      <c r="C3570" s="66">
        <f t="shared" si="227"/>
        <v>0</v>
      </c>
      <c r="D3570" s="67"/>
      <c r="E3570" s="66" t="str">
        <f t="shared" si="228"/>
        <v/>
      </c>
      <c r="F3570" s="67"/>
      <c r="G3570" s="38" t="e">
        <f t="shared" si="229"/>
        <v>#VALUE!</v>
      </c>
      <c r="H3570" s="39"/>
      <c r="I3570" s="21"/>
      <c r="J3570" s="21"/>
      <c r="L3570">
        <f>IF(SUM($B$3:B3569) + B3570 &gt; $J$25, IF(SUM($B$3:B3569) &lt; $J$25, $J$25 - SUM($B$3:B3569), 0), B3570)</f>
        <v>0</v>
      </c>
      <c r="M3570">
        <f t="shared" si="226"/>
        <v>0</v>
      </c>
    </row>
    <row r="3571" spans="1:13" x14ac:dyDescent="0.25">
      <c r="A3571" s="21">
        <v>3569</v>
      </c>
      <c r="B3571" s="37">
        <f>IFERROR(VLOOKUP(A3571,Inventory!$A$5:$B$5011, 2, FALSE),0)</f>
        <v>0</v>
      </c>
      <c r="C3571" s="66">
        <f t="shared" si="227"/>
        <v>0</v>
      </c>
      <c r="D3571" s="67"/>
      <c r="E3571" s="66" t="str">
        <f t="shared" si="228"/>
        <v/>
      </c>
      <c r="F3571" s="67"/>
      <c r="G3571" s="38" t="e">
        <f t="shared" si="229"/>
        <v>#VALUE!</v>
      </c>
      <c r="H3571" s="39"/>
      <c r="I3571" s="21"/>
      <c r="J3571" s="21"/>
      <c r="L3571">
        <f>IF(SUM($B$3:B3570) + B3571 &gt; $J$25, IF(SUM($B$3:B3570) &lt; $J$25, $J$25 - SUM($B$3:B3570), 0), B3571)</f>
        <v>0</v>
      </c>
      <c r="M3571">
        <f t="shared" si="226"/>
        <v>0</v>
      </c>
    </row>
    <row r="3572" spans="1:13" x14ac:dyDescent="0.25">
      <c r="A3572" s="21">
        <v>3570</v>
      </c>
      <c r="B3572" s="37">
        <f>IFERROR(VLOOKUP(A3572,Inventory!$A$5:$B$5011, 2, FALSE),0)</f>
        <v>0</v>
      </c>
      <c r="C3572" s="66">
        <f t="shared" si="227"/>
        <v>0</v>
      </c>
      <c r="D3572" s="67"/>
      <c r="E3572" s="66" t="str">
        <f t="shared" si="228"/>
        <v/>
      </c>
      <c r="F3572" s="67"/>
      <c r="G3572" s="38" t="e">
        <f t="shared" si="229"/>
        <v>#VALUE!</v>
      </c>
      <c r="H3572" s="39"/>
      <c r="I3572" s="21"/>
      <c r="J3572" s="21"/>
      <c r="L3572">
        <f>IF(SUM($B$3:B3571) + B3572 &gt; $J$25, IF(SUM($B$3:B3571) &lt; $J$25, $J$25 - SUM($B$3:B3571), 0), B3572)</f>
        <v>0</v>
      </c>
      <c r="M3572">
        <f t="shared" si="226"/>
        <v>0</v>
      </c>
    </row>
    <row r="3573" spans="1:13" x14ac:dyDescent="0.25">
      <c r="A3573" s="21">
        <v>3571</v>
      </c>
      <c r="B3573" s="37">
        <f>IFERROR(VLOOKUP(A3573,Inventory!$A$5:$B$5011, 2, FALSE),0)</f>
        <v>0</v>
      </c>
      <c r="C3573" s="66">
        <f t="shared" si="227"/>
        <v>0</v>
      </c>
      <c r="D3573" s="67"/>
      <c r="E3573" s="66" t="str">
        <f t="shared" si="228"/>
        <v/>
      </c>
      <c r="F3573" s="67"/>
      <c r="G3573" s="38" t="e">
        <f t="shared" si="229"/>
        <v>#VALUE!</v>
      </c>
      <c r="H3573" s="39"/>
      <c r="I3573" s="21"/>
      <c r="J3573" s="21"/>
      <c r="L3573">
        <f>IF(SUM($B$3:B3572) + B3573 &gt; $J$25, IF(SUM($B$3:B3572) &lt; $J$25, $J$25 - SUM($B$3:B3572), 0), B3573)</f>
        <v>0</v>
      </c>
      <c r="M3573">
        <f t="shared" si="226"/>
        <v>0</v>
      </c>
    </row>
    <row r="3574" spans="1:13" x14ac:dyDescent="0.25">
      <c r="A3574" s="21">
        <v>3572</v>
      </c>
      <c r="B3574" s="37">
        <f>IFERROR(VLOOKUP(A3574,Inventory!$A$5:$B$5011, 2, FALSE),0)</f>
        <v>0</v>
      </c>
      <c r="C3574" s="66">
        <f t="shared" si="227"/>
        <v>0</v>
      </c>
      <c r="D3574" s="67"/>
      <c r="E3574" s="66" t="str">
        <f t="shared" si="228"/>
        <v/>
      </c>
      <c r="F3574" s="67"/>
      <c r="G3574" s="38" t="e">
        <f t="shared" si="229"/>
        <v>#VALUE!</v>
      </c>
      <c r="H3574" s="39"/>
      <c r="I3574" s="21"/>
      <c r="J3574" s="21"/>
      <c r="L3574">
        <f>IF(SUM($B$3:B3573) + B3574 &gt; $J$25, IF(SUM($B$3:B3573) &lt; $J$25, $J$25 - SUM($B$3:B3573), 0), B3574)</f>
        <v>0</v>
      </c>
      <c r="M3574">
        <f t="shared" si="226"/>
        <v>0</v>
      </c>
    </row>
    <row r="3575" spans="1:13" x14ac:dyDescent="0.25">
      <c r="A3575" s="21">
        <v>3573</v>
      </c>
      <c r="B3575" s="37">
        <f>IFERROR(VLOOKUP(A3575,Inventory!$A$5:$B$5011, 2, FALSE),0)</f>
        <v>0</v>
      </c>
      <c r="C3575" s="66">
        <f t="shared" si="227"/>
        <v>0</v>
      </c>
      <c r="D3575" s="67"/>
      <c r="E3575" s="66" t="str">
        <f t="shared" si="228"/>
        <v/>
      </c>
      <c r="F3575" s="67"/>
      <c r="G3575" s="38" t="e">
        <f t="shared" si="229"/>
        <v>#VALUE!</v>
      </c>
      <c r="H3575" s="39"/>
      <c r="I3575" s="21"/>
      <c r="J3575" s="21"/>
      <c r="L3575">
        <f>IF(SUM($B$3:B3574) + B3575 &gt; $J$25, IF(SUM($B$3:B3574) &lt; $J$25, $J$25 - SUM($B$3:B3574), 0), B3575)</f>
        <v>0</v>
      </c>
      <c r="M3575">
        <f t="shared" si="226"/>
        <v>0</v>
      </c>
    </row>
    <row r="3576" spans="1:13" x14ac:dyDescent="0.25">
      <c r="A3576" s="21">
        <v>3574</v>
      </c>
      <c r="B3576" s="37">
        <f>IFERROR(VLOOKUP(A3576,Inventory!$A$5:$B$5011, 2, FALSE),0)</f>
        <v>0</v>
      </c>
      <c r="C3576" s="66">
        <f t="shared" si="227"/>
        <v>0</v>
      </c>
      <c r="D3576" s="67"/>
      <c r="E3576" s="66" t="str">
        <f t="shared" si="228"/>
        <v/>
      </c>
      <c r="F3576" s="67"/>
      <c r="G3576" s="38" t="e">
        <f t="shared" si="229"/>
        <v>#VALUE!</v>
      </c>
      <c r="H3576" s="39"/>
      <c r="I3576" s="21"/>
      <c r="J3576" s="21"/>
      <c r="L3576">
        <f>IF(SUM($B$3:B3575) + B3576 &gt; $J$25, IF(SUM($B$3:B3575) &lt; $J$25, $J$25 - SUM($B$3:B3575), 0), B3576)</f>
        <v>0</v>
      </c>
      <c r="M3576">
        <f t="shared" si="226"/>
        <v>0</v>
      </c>
    </row>
    <row r="3577" spans="1:13" x14ac:dyDescent="0.25">
      <c r="A3577" s="21">
        <v>3575</v>
      </c>
      <c r="B3577" s="37">
        <f>IFERROR(VLOOKUP(A3577,Inventory!$A$5:$B$5011, 2, FALSE),0)</f>
        <v>0</v>
      </c>
      <c r="C3577" s="66">
        <f t="shared" si="227"/>
        <v>0</v>
      </c>
      <c r="D3577" s="67"/>
      <c r="E3577" s="66" t="str">
        <f t="shared" si="228"/>
        <v/>
      </c>
      <c r="F3577" s="67"/>
      <c r="G3577" s="38" t="e">
        <f t="shared" si="229"/>
        <v>#VALUE!</v>
      </c>
      <c r="H3577" s="39"/>
      <c r="I3577" s="21"/>
      <c r="J3577" s="21"/>
      <c r="L3577">
        <f>IF(SUM($B$3:B3576) + B3577 &gt; $J$25, IF(SUM($B$3:B3576) &lt; $J$25, $J$25 - SUM($B$3:B3576), 0), B3577)</f>
        <v>0</v>
      </c>
      <c r="M3577">
        <f t="shared" si="226"/>
        <v>0</v>
      </c>
    </row>
    <row r="3578" spans="1:13" x14ac:dyDescent="0.25">
      <c r="A3578" s="21">
        <v>3576</v>
      </c>
      <c r="B3578" s="37">
        <f>IFERROR(VLOOKUP(A3578,Inventory!$A$5:$B$5011, 2, FALSE),0)</f>
        <v>0</v>
      </c>
      <c r="C3578" s="66">
        <f t="shared" si="227"/>
        <v>0</v>
      </c>
      <c r="D3578" s="67"/>
      <c r="E3578" s="66" t="str">
        <f t="shared" si="228"/>
        <v/>
      </c>
      <c r="F3578" s="67"/>
      <c r="G3578" s="38" t="e">
        <f t="shared" si="229"/>
        <v>#VALUE!</v>
      </c>
      <c r="H3578" s="39"/>
      <c r="I3578" s="21"/>
      <c r="J3578" s="21"/>
      <c r="L3578">
        <f>IF(SUM($B$3:B3577) + B3578 &gt; $J$25, IF(SUM($B$3:B3577) &lt; $J$25, $J$25 - SUM($B$3:B3577), 0), B3578)</f>
        <v>0</v>
      </c>
      <c r="M3578">
        <f t="shared" si="226"/>
        <v>0</v>
      </c>
    </row>
    <row r="3579" spans="1:13" x14ac:dyDescent="0.25">
      <c r="A3579" s="21">
        <v>3577</v>
      </c>
      <c r="B3579" s="37">
        <f>IFERROR(VLOOKUP(A3579,Inventory!$A$5:$B$5011, 2, FALSE),0)</f>
        <v>0</v>
      </c>
      <c r="C3579" s="66">
        <f t="shared" si="227"/>
        <v>0</v>
      </c>
      <c r="D3579" s="67"/>
      <c r="E3579" s="66" t="str">
        <f t="shared" si="228"/>
        <v/>
      </c>
      <c r="F3579" s="67"/>
      <c r="G3579" s="38" t="e">
        <f t="shared" si="229"/>
        <v>#VALUE!</v>
      </c>
      <c r="H3579" s="39"/>
      <c r="I3579" s="21"/>
      <c r="J3579" s="21"/>
      <c r="L3579">
        <f>IF(SUM($B$3:B3578) + B3579 &gt; $J$25, IF(SUM($B$3:B3578) &lt; $J$25, $J$25 - SUM($B$3:B3578), 0), B3579)</f>
        <v>0</v>
      </c>
      <c r="M3579">
        <f t="shared" si="226"/>
        <v>0</v>
      </c>
    </row>
    <row r="3580" spans="1:13" x14ac:dyDescent="0.25">
      <c r="A3580" s="21">
        <v>3578</v>
      </c>
      <c r="B3580" s="37">
        <f>IFERROR(VLOOKUP(A3580,Inventory!$A$5:$B$5011, 2, FALSE),0)</f>
        <v>0</v>
      </c>
      <c r="C3580" s="66">
        <f t="shared" si="227"/>
        <v>0</v>
      </c>
      <c r="D3580" s="67"/>
      <c r="E3580" s="66" t="str">
        <f t="shared" si="228"/>
        <v/>
      </c>
      <c r="F3580" s="67"/>
      <c r="G3580" s="38" t="e">
        <f t="shared" si="229"/>
        <v>#VALUE!</v>
      </c>
      <c r="H3580" s="39"/>
      <c r="I3580" s="21"/>
      <c r="J3580" s="21"/>
      <c r="L3580">
        <f>IF(SUM($B$3:B3579) + B3580 &gt; $J$25, IF(SUM($B$3:B3579) &lt; $J$25, $J$25 - SUM($B$3:B3579), 0), B3580)</f>
        <v>0</v>
      </c>
      <c r="M3580">
        <f t="shared" si="226"/>
        <v>0</v>
      </c>
    </row>
    <row r="3581" spans="1:13" x14ac:dyDescent="0.25">
      <c r="A3581" s="21">
        <v>3579</v>
      </c>
      <c r="B3581" s="37">
        <f>IFERROR(VLOOKUP(A3581,Inventory!$A$5:$B$5011, 2, FALSE),0)</f>
        <v>0</v>
      </c>
      <c r="C3581" s="66">
        <f t="shared" si="227"/>
        <v>0</v>
      </c>
      <c r="D3581" s="67"/>
      <c r="E3581" s="66" t="str">
        <f t="shared" si="228"/>
        <v/>
      </c>
      <c r="F3581" s="67"/>
      <c r="G3581" s="38" t="e">
        <f t="shared" si="229"/>
        <v>#VALUE!</v>
      </c>
      <c r="H3581" s="39"/>
      <c r="I3581" s="21"/>
      <c r="J3581" s="21"/>
      <c r="L3581">
        <f>IF(SUM($B$3:B3580) + B3581 &gt; $J$25, IF(SUM($B$3:B3580) &lt; $J$25, $J$25 - SUM($B$3:B3580), 0), B3581)</f>
        <v>0</v>
      </c>
      <c r="M3581">
        <f t="shared" si="226"/>
        <v>0</v>
      </c>
    </row>
    <row r="3582" spans="1:13" x14ac:dyDescent="0.25">
      <c r="A3582" s="21">
        <v>3580</v>
      </c>
      <c r="B3582" s="37">
        <f>IFERROR(VLOOKUP(A3582,Inventory!$A$5:$B$5011, 2, FALSE),0)</f>
        <v>0</v>
      </c>
      <c r="C3582" s="66">
        <f t="shared" si="227"/>
        <v>0</v>
      </c>
      <c r="D3582" s="67"/>
      <c r="E3582" s="66" t="str">
        <f t="shared" si="228"/>
        <v/>
      </c>
      <c r="F3582" s="67"/>
      <c r="G3582" s="38" t="e">
        <f t="shared" si="229"/>
        <v>#VALUE!</v>
      </c>
      <c r="H3582" s="39"/>
      <c r="I3582" s="21"/>
      <c r="J3582" s="21"/>
      <c r="L3582">
        <f>IF(SUM($B$3:B3581) + B3582 &gt; $J$25, IF(SUM($B$3:B3581) &lt; $J$25, $J$25 - SUM($B$3:B3581), 0), B3582)</f>
        <v>0</v>
      </c>
      <c r="M3582">
        <f t="shared" si="226"/>
        <v>0</v>
      </c>
    </row>
    <row r="3583" spans="1:13" x14ac:dyDescent="0.25">
      <c r="A3583" s="21">
        <v>3581</v>
      </c>
      <c r="B3583" s="37">
        <f>IFERROR(VLOOKUP(A3583,Inventory!$A$5:$B$5011, 2, FALSE),0)</f>
        <v>0</v>
      </c>
      <c r="C3583" s="66">
        <f t="shared" si="227"/>
        <v>0</v>
      </c>
      <c r="D3583" s="67"/>
      <c r="E3583" s="66" t="str">
        <f t="shared" si="228"/>
        <v/>
      </c>
      <c r="F3583" s="67"/>
      <c r="G3583" s="38" t="e">
        <f t="shared" si="229"/>
        <v>#VALUE!</v>
      </c>
      <c r="H3583" s="39"/>
      <c r="I3583" s="21"/>
      <c r="J3583" s="21"/>
      <c r="L3583">
        <f>IF(SUM($B$3:B3582) + B3583 &gt; $J$25, IF(SUM($B$3:B3582) &lt; $J$25, $J$25 - SUM($B$3:B3582), 0), B3583)</f>
        <v>0</v>
      </c>
      <c r="M3583">
        <f t="shared" si="226"/>
        <v>0</v>
      </c>
    </row>
    <row r="3584" spans="1:13" x14ac:dyDescent="0.25">
      <c r="A3584" s="21">
        <v>3582</v>
      </c>
      <c r="B3584" s="37">
        <f>IFERROR(VLOOKUP(A3584,Inventory!$A$5:$B$5011, 2, FALSE),0)</f>
        <v>0</v>
      </c>
      <c r="C3584" s="66">
        <f t="shared" si="227"/>
        <v>0</v>
      </c>
      <c r="D3584" s="67"/>
      <c r="E3584" s="66" t="str">
        <f t="shared" si="228"/>
        <v/>
      </c>
      <c r="F3584" s="67"/>
      <c r="G3584" s="38" t="e">
        <f t="shared" si="229"/>
        <v>#VALUE!</v>
      </c>
      <c r="H3584" s="39"/>
      <c r="I3584" s="21"/>
      <c r="J3584" s="21"/>
      <c r="L3584">
        <f>IF(SUM($B$3:B3583) + B3584 &gt; $J$25, IF(SUM($B$3:B3583) &lt; $J$25, $J$25 - SUM($B$3:B3583), 0), B3584)</f>
        <v>0</v>
      </c>
      <c r="M3584">
        <f t="shared" si="226"/>
        <v>0</v>
      </c>
    </row>
    <row r="3585" spans="1:13" x14ac:dyDescent="0.25">
      <c r="A3585" s="21">
        <v>3583</v>
      </c>
      <c r="B3585" s="37">
        <f>IFERROR(VLOOKUP(A3585,Inventory!$A$5:$B$5011, 2, FALSE),0)</f>
        <v>0</v>
      </c>
      <c r="C3585" s="66">
        <f t="shared" si="227"/>
        <v>0</v>
      </c>
      <c r="D3585" s="67"/>
      <c r="E3585" s="66" t="str">
        <f t="shared" si="228"/>
        <v/>
      </c>
      <c r="F3585" s="67"/>
      <c r="G3585" s="38" t="e">
        <f t="shared" si="229"/>
        <v>#VALUE!</v>
      </c>
      <c r="H3585" s="39"/>
      <c r="I3585" s="21"/>
      <c r="J3585" s="21"/>
      <c r="L3585">
        <f>IF(SUM($B$3:B3584) + B3585 &gt; $J$25, IF(SUM($B$3:B3584) &lt; $J$25, $J$25 - SUM($B$3:B3584), 0), B3585)</f>
        <v>0</v>
      </c>
      <c r="M3585">
        <f t="shared" si="226"/>
        <v>0</v>
      </c>
    </row>
    <row r="3586" spans="1:13" x14ac:dyDescent="0.25">
      <c r="A3586" s="21">
        <v>3584</v>
      </c>
      <c r="B3586" s="37">
        <f>IFERROR(VLOOKUP(A3586,Inventory!$A$5:$B$5011, 2, FALSE),0)</f>
        <v>0</v>
      </c>
      <c r="C3586" s="66">
        <f t="shared" si="227"/>
        <v>0</v>
      </c>
      <c r="D3586" s="67"/>
      <c r="E3586" s="66" t="str">
        <f t="shared" si="228"/>
        <v/>
      </c>
      <c r="F3586" s="67"/>
      <c r="G3586" s="38" t="e">
        <f t="shared" si="229"/>
        <v>#VALUE!</v>
      </c>
      <c r="H3586" s="39"/>
      <c r="I3586" s="21"/>
      <c r="J3586" s="21"/>
      <c r="L3586">
        <f>IF(SUM($B$3:B3585) + B3586 &gt; $J$25, IF(SUM($B$3:B3585) &lt; $J$25, $J$25 - SUM($B$3:B3585), 0), B3586)</f>
        <v>0</v>
      </c>
      <c r="M3586">
        <f t="shared" si="226"/>
        <v>0</v>
      </c>
    </row>
    <row r="3587" spans="1:13" x14ac:dyDescent="0.25">
      <c r="A3587" s="21">
        <v>3585</v>
      </c>
      <c r="B3587" s="37">
        <f>IFERROR(VLOOKUP(A3587,Inventory!$A$5:$B$5011, 2, FALSE),0)</f>
        <v>0</v>
      </c>
      <c r="C3587" s="66">
        <f t="shared" si="227"/>
        <v>0</v>
      </c>
      <c r="D3587" s="67"/>
      <c r="E3587" s="66" t="str">
        <f t="shared" si="228"/>
        <v/>
      </c>
      <c r="F3587" s="67"/>
      <c r="G3587" s="38" t="e">
        <f t="shared" si="229"/>
        <v>#VALUE!</v>
      </c>
      <c r="H3587" s="39"/>
      <c r="I3587" s="21"/>
      <c r="J3587" s="21"/>
      <c r="L3587">
        <f>IF(SUM($B$3:B3586) + B3587 &gt; $J$25, IF(SUM($B$3:B3586) &lt; $J$25, $J$25 - SUM($B$3:B3586), 0), B3587)</f>
        <v>0</v>
      </c>
      <c r="M3587">
        <f t="shared" si="226"/>
        <v>0</v>
      </c>
    </row>
    <row r="3588" spans="1:13" x14ac:dyDescent="0.25">
      <c r="A3588" s="21">
        <v>3586</v>
      </c>
      <c r="B3588" s="37">
        <f>IFERROR(VLOOKUP(A3588,Inventory!$A$5:$B$5011, 2, FALSE),0)</f>
        <v>0</v>
      </c>
      <c r="C3588" s="66">
        <f t="shared" si="227"/>
        <v>0</v>
      </c>
      <c r="D3588" s="67"/>
      <c r="E3588" s="66" t="str">
        <f t="shared" si="228"/>
        <v/>
      </c>
      <c r="F3588" s="67"/>
      <c r="G3588" s="38" t="e">
        <f t="shared" si="229"/>
        <v>#VALUE!</v>
      </c>
      <c r="H3588" s="39"/>
      <c r="I3588" s="21"/>
      <c r="J3588" s="21"/>
      <c r="L3588">
        <f>IF(SUM($B$3:B3587) + B3588 &gt; $J$25, IF(SUM($B$3:B3587) &lt; $J$25, $J$25 - SUM($B$3:B3587), 0), B3588)</f>
        <v>0</v>
      </c>
      <c r="M3588">
        <f t="shared" si="226"/>
        <v>0</v>
      </c>
    </row>
    <row r="3589" spans="1:13" x14ac:dyDescent="0.25">
      <c r="A3589" s="21">
        <v>3587</v>
      </c>
      <c r="B3589" s="37">
        <f>IFERROR(VLOOKUP(A3589,Inventory!$A$5:$B$5011, 2, FALSE),0)</f>
        <v>0</v>
      </c>
      <c r="C3589" s="66">
        <f t="shared" si="227"/>
        <v>0</v>
      </c>
      <c r="D3589" s="67"/>
      <c r="E3589" s="66" t="str">
        <f t="shared" si="228"/>
        <v/>
      </c>
      <c r="F3589" s="67"/>
      <c r="G3589" s="38" t="e">
        <f t="shared" si="229"/>
        <v>#VALUE!</v>
      </c>
      <c r="H3589" s="39"/>
      <c r="I3589" s="21"/>
      <c r="J3589" s="21"/>
      <c r="L3589">
        <f>IF(SUM($B$3:B3588) + B3589 &gt; $J$25, IF(SUM($B$3:B3588) &lt; $J$25, $J$25 - SUM($B$3:B3588), 0), B3589)</f>
        <v>0</v>
      </c>
      <c r="M3589">
        <f t="shared" ref="M3589:M3652" si="230">IF(L3588&gt;=$J$25,L3589,(L3589+L3588))</f>
        <v>0</v>
      </c>
    </row>
    <row r="3590" spans="1:13" x14ac:dyDescent="0.25">
      <c r="A3590" s="21">
        <v>3588</v>
      </c>
      <c r="B3590" s="37">
        <f>IFERROR(VLOOKUP(A3590,Inventory!$A$5:$B$5011, 2, FALSE),0)</f>
        <v>0</v>
      </c>
      <c r="C3590" s="66">
        <f t="shared" si="227"/>
        <v>0</v>
      </c>
      <c r="D3590" s="67"/>
      <c r="E3590" s="66" t="str">
        <f t="shared" si="228"/>
        <v/>
      </c>
      <c r="F3590" s="67"/>
      <c r="G3590" s="38" t="e">
        <f t="shared" si="229"/>
        <v>#VALUE!</v>
      </c>
      <c r="H3590" s="39"/>
      <c r="I3590" s="21"/>
      <c r="J3590" s="21"/>
      <c r="L3590">
        <f>IF(SUM($B$3:B3589) + B3590 &gt; $J$25, IF(SUM($B$3:B3589) &lt; $J$25, $J$25 - SUM($B$3:B3589), 0), B3590)</f>
        <v>0</v>
      </c>
      <c r="M3590">
        <f t="shared" si="230"/>
        <v>0</v>
      </c>
    </row>
    <row r="3591" spans="1:13" x14ac:dyDescent="0.25">
      <c r="A3591" s="21">
        <v>3589</v>
      </c>
      <c r="B3591" s="37">
        <f>IFERROR(VLOOKUP(A3591,Inventory!$A$5:$B$5011, 2, FALSE),0)</f>
        <v>0</v>
      </c>
      <c r="C3591" s="66">
        <f t="shared" si="227"/>
        <v>0</v>
      </c>
      <c r="D3591" s="67"/>
      <c r="E3591" s="66" t="str">
        <f t="shared" si="228"/>
        <v/>
      </c>
      <c r="F3591" s="67"/>
      <c r="G3591" s="38" t="e">
        <f t="shared" si="229"/>
        <v>#VALUE!</v>
      </c>
      <c r="H3591" s="39"/>
      <c r="I3591" s="21"/>
      <c r="J3591" s="21"/>
      <c r="L3591">
        <f>IF(SUM($B$3:B3590) + B3591 &gt; $J$25, IF(SUM($B$3:B3590) &lt; $J$25, $J$25 - SUM($B$3:B3590), 0), B3591)</f>
        <v>0</v>
      </c>
      <c r="M3591">
        <f t="shared" si="230"/>
        <v>0</v>
      </c>
    </row>
    <row r="3592" spans="1:13" x14ac:dyDescent="0.25">
      <c r="A3592" s="21">
        <v>3590</v>
      </c>
      <c r="B3592" s="37">
        <f>IFERROR(VLOOKUP(A3592,Inventory!$A$5:$B$5011, 2, FALSE),0)</f>
        <v>0</v>
      </c>
      <c r="C3592" s="66">
        <f t="shared" si="227"/>
        <v>0</v>
      </c>
      <c r="D3592" s="67"/>
      <c r="E3592" s="66" t="str">
        <f t="shared" si="228"/>
        <v/>
      </c>
      <c r="F3592" s="67"/>
      <c r="G3592" s="38" t="e">
        <f t="shared" si="229"/>
        <v>#VALUE!</v>
      </c>
      <c r="H3592" s="39"/>
      <c r="I3592" s="21"/>
      <c r="J3592" s="21"/>
      <c r="L3592">
        <f>IF(SUM($B$3:B3591) + B3592 &gt; $J$25, IF(SUM($B$3:B3591) &lt; $J$25, $J$25 - SUM($B$3:B3591), 0), B3592)</f>
        <v>0</v>
      </c>
      <c r="M3592">
        <f t="shared" si="230"/>
        <v>0</v>
      </c>
    </row>
    <row r="3593" spans="1:13" x14ac:dyDescent="0.25">
      <c r="A3593" s="21">
        <v>3591</v>
      </c>
      <c r="B3593" s="37">
        <f>IFERROR(VLOOKUP(A3593,Inventory!$A$5:$B$5011, 2, FALSE),0)</f>
        <v>0</v>
      </c>
      <c r="C3593" s="66">
        <f t="shared" si="227"/>
        <v>0</v>
      </c>
      <c r="D3593" s="67"/>
      <c r="E3593" s="66" t="str">
        <f t="shared" si="228"/>
        <v/>
      </c>
      <c r="F3593" s="67"/>
      <c r="G3593" s="38" t="e">
        <f t="shared" si="229"/>
        <v>#VALUE!</v>
      </c>
      <c r="H3593" s="39"/>
      <c r="I3593" s="21"/>
      <c r="J3593" s="21"/>
      <c r="L3593">
        <f>IF(SUM($B$3:B3592) + B3593 &gt; $J$25, IF(SUM($B$3:B3592) &lt; $J$25, $J$25 - SUM($B$3:B3592), 0), B3593)</f>
        <v>0</v>
      </c>
      <c r="M3593">
        <f t="shared" si="230"/>
        <v>0</v>
      </c>
    </row>
    <row r="3594" spans="1:13" x14ac:dyDescent="0.25">
      <c r="A3594" s="21">
        <v>3592</v>
      </c>
      <c r="B3594" s="37">
        <f>IFERROR(VLOOKUP(A3594,Inventory!$A$5:$B$5011, 2, FALSE),0)</f>
        <v>0</v>
      </c>
      <c r="C3594" s="66">
        <f t="shared" si="227"/>
        <v>0</v>
      </c>
      <c r="D3594" s="67"/>
      <c r="E3594" s="66" t="str">
        <f t="shared" si="228"/>
        <v/>
      </c>
      <c r="F3594" s="67"/>
      <c r="G3594" s="38" t="e">
        <f t="shared" si="229"/>
        <v>#VALUE!</v>
      </c>
      <c r="H3594" s="39"/>
      <c r="I3594" s="21"/>
      <c r="J3594" s="21"/>
      <c r="L3594">
        <f>IF(SUM($B$3:B3593) + B3594 &gt; $J$25, IF(SUM($B$3:B3593) &lt; $J$25, $J$25 - SUM($B$3:B3593), 0), B3594)</f>
        <v>0</v>
      </c>
      <c r="M3594">
        <f t="shared" si="230"/>
        <v>0</v>
      </c>
    </row>
    <row r="3595" spans="1:13" x14ac:dyDescent="0.25">
      <c r="A3595" s="21">
        <v>3593</v>
      </c>
      <c r="B3595" s="37">
        <f>IFERROR(VLOOKUP(A3595,Inventory!$A$5:$B$5011, 2, FALSE),0)</f>
        <v>0</v>
      </c>
      <c r="C3595" s="66">
        <f t="shared" si="227"/>
        <v>0</v>
      </c>
      <c r="D3595" s="67"/>
      <c r="E3595" s="66" t="str">
        <f t="shared" si="228"/>
        <v/>
      </c>
      <c r="F3595" s="67"/>
      <c r="G3595" s="38" t="e">
        <f t="shared" si="229"/>
        <v>#VALUE!</v>
      </c>
      <c r="H3595" s="39"/>
      <c r="I3595" s="21"/>
      <c r="J3595" s="21"/>
      <c r="L3595">
        <f>IF(SUM($B$3:B3594) + B3595 &gt; $J$25, IF(SUM($B$3:B3594) &lt; $J$25, $J$25 - SUM($B$3:B3594), 0), B3595)</f>
        <v>0</v>
      </c>
      <c r="M3595">
        <f t="shared" si="230"/>
        <v>0</v>
      </c>
    </row>
    <row r="3596" spans="1:13" x14ac:dyDescent="0.25">
      <c r="A3596" s="21">
        <v>3594</v>
      </c>
      <c r="B3596" s="37">
        <f>IFERROR(VLOOKUP(A3596,Inventory!$A$5:$B$5011, 2, FALSE),0)</f>
        <v>0</v>
      </c>
      <c r="C3596" s="66">
        <f t="shared" si="227"/>
        <v>0</v>
      </c>
      <c r="D3596" s="67"/>
      <c r="E3596" s="66" t="str">
        <f t="shared" si="228"/>
        <v/>
      </c>
      <c r="F3596" s="67"/>
      <c r="G3596" s="38" t="e">
        <f t="shared" si="229"/>
        <v>#VALUE!</v>
      </c>
      <c r="H3596" s="39"/>
      <c r="I3596" s="21"/>
      <c r="J3596" s="21"/>
      <c r="L3596">
        <f>IF(SUM($B$3:B3595) + B3596 &gt; $J$25, IF(SUM($B$3:B3595) &lt; $J$25, $J$25 - SUM($B$3:B3595), 0), B3596)</f>
        <v>0</v>
      </c>
      <c r="M3596">
        <f t="shared" si="230"/>
        <v>0</v>
      </c>
    </row>
    <row r="3597" spans="1:13" x14ac:dyDescent="0.25">
      <c r="A3597" s="21">
        <v>3595</v>
      </c>
      <c r="B3597" s="37">
        <f>IFERROR(VLOOKUP(A3597,Inventory!$A$5:$B$5011, 2, FALSE),0)</f>
        <v>0</v>
      </c>
      <c r="C3597" s="66">
        <f t="shared" si="227"/>
        <v>0</v>
      </c>
      <c r="D3597" s="67"/>
      <c r="E3597" s="66" t="str">
        <f t="shared" si="228"/>
        <v/>
      </c>
      <c r="F3597" s="67"/>
      <c r="G3597" s="38" t="e">
        <f t="shared" si="229"/>
        <v>#VALUE!</v>
      </c>
      <c r="H3597" s="39"/>
      <c r="I3597" s="21"/>
      <c r="J3597" s="21"/>
      <c r="L3597">
        <f>IF(SUM($B$3:B3596) + B3597 &gt; $J$25, IF(SUM($B$3:B3596) &lt; $J$25, $J$25 - SUM($B$3:B3596), 0), B3597)</f>
        <v>0</v>
      </c>
      <c r="M3597">
        <f t="shared" si="230"/>
        <v>0</v>
      </c>
    </row>
    <row r="3598" spans="1:13" x14ac:dyDescent="0.25">
      <c r="A3598" s="21">
        <v>3596</v>
      </c>
      <c r="B3598" s="37">
        <f>IFERROR(VLOOKUP(A3598,Inventory!$A$5:$B$5011, 2, FALSE),0)</f>
        <v>0</v>
      </c>
      <c r="C3598" s="66">
        <f t="shared" si="227"/>
        <v>0</v>
      </c>
      <c r="D3598" s="67"/>
      <c r="E3598" s="66" t="str">
        <f t="shared" si="228"/>
        <v/>
      </c>
      <c r="F3598" s="67"/>
      <c r="G3598" s="38" t="e">
        <f t="shared" si="229"/>
        <v>#VALUE!</v>
      </c>
      <c r="H3598" s="39"/>
      <c r="I3598" s="21"/>
      <c r="J3598" s="21"/>
      <c r="L3598">
        <f>IF(SUM($B$3:B3597) + B3598 &gt; $J$25, IF(SUM($B$3:B3597) &lt; $J$25, $J$25 - SUM($B$3:B3597), 0), B3598)</f>
        <v>0</v>
      </c>
      <c r="M3598">
        <f t="shared" si="230"/>
        <v>0</v>
      </c>
    </row>
    <row r="3599" spans="1:13" x14ac:dyDescent="0.25">
      <c r="A3599" s="21">
        <v>3597</v>
      </c>
      <c r="B3599" s="37">
        <f>IFERROR(VLOOKUP(A3599,Inventory!$A$5:$B$5011, 2, FALSE),0)</f>
        <v>0</v>
      </c>
      <c r="C3599" s="66">
        <f t="shared" si="227"/>
        <v>0</v>
      </c>
      <c r="D3599" s="67"/>
      <c r="E3599" s="66" t="str">
        <f t="shared" si="228"/>
        <v/>
      </c>
      <c r="F3599" s="67"/>
      <c r="G3599" s="38" t="e">
        <f t="shared" si="229"/>
        <v>#VALUE!</v>
      </c>
      <c r="H3599" s="39"/>
      <c r="I3599" s="21"/>
      <c r="J3599" s="21"/>
      <c r="L3599">
        <f>IF(SUM($B$3:B3598) + B3599 &gt; $J$25, IF(SUM($B$3:B3598) &lt; $J$25, $J$25 - SUM($B$3:B3598), 0), B3599)</f>
        <v>0</v>
      </c>
      <c r="M3599">
        <f t="shared" si="230"/>
        <v>0</v>
      </c>
    </row>
    <row r="3600" spans="1:13" x14ac:dyDescent="0.25">
      <c r="A3600" s="21">
        <v>3598</v>
      </c>
      <c r="B3600" s="37">
        <f>IFERROR(VLOOKUP(A3600,Inventory!$A$5:$B$5011, 2, FALSE),0)</f>
        <v>0</v>
      </c>
      <c r="C3600" s="66">
        <f t="shared" si="227"/>
        <v>0</v>
      </c>
      <c r="D3600" s="67"/>
      <c r="E3600" s="66" t="str">
        <f t="shared" si="228"/>
        <v/>
      </c>
      <c r="F3600" s="67"/>
      <c r="G3600" s="38" t="e">
        <f t="shared" si="229"/>
        <v>#VALUE!</v>
      </c>
      <c r="H3600" s="39"/>
      <c r="I3600" s="21"/>
      <c r="J3600" s="21"/>
      <c r="L3600">
        <f>IF(SUM($B$3:B3599) + B3600 &gt; $J$25, IF(SUM($B$3:B3599) &lt; $J$25, $J$25 - SUM($B$3:B3599), 0), B3600)</f>
        <v>0</v>
      </c>
      <c r="M3600">
        <f t="shared" si="230"/>
        <v>0</v>
      </c>
    </row>
    <row r="3601" spans="1:13" x14ac:dyDescent="0.25">
      <c r="A3601" s="21">
        <v>3599</v>
      </c>
      <c r="B3601" s="37">
        <f>IFERROR(VLOOKUP(A3601,Inventory!$A$5:$B$5011, 2, FALSE),0)</f>
        <v>0</v>
      </c>
      <c r="C3601" s="66">
        <f t="shared" si="227"/>
        <v>0</v>
      </c>
      <c r="D3601" s="67"/>
      <c r="E3601" s="66" t="str">
        <f t="shared" si="228"/>
        <v/>
      </c>
      <c r="F3601" s="67"/>
      <c r="G3601" s="38" t="e">
        <f t="shared" si="229"/>
        <v>#VALUE!</v>
      </c>
      <c r="H3601" s="39"/>
      <c r="I3601" s="21"/>
      <c r="J3601" s="21"/>
      <c r="L3601">
        <f>IF(SUM($B$3:B3600) + B3601 &gt; $J$25, IF(SUM($B$3:B3600) &lt; $J$25, $J$25 - SUM($B$3:B3600), 0), B3601)</f>
        <v>0</v>
      </c>
      <c r="M3601">
        <f t="shared" si="230"/>
        <v>0</v>
      </c>
    </row>
    <row r="3602" spans="1:13" x14ac:dyDescent="0.25">
      <c r="A3602" s="21">
        <v>3600</v>
      </c>
      <c r="B3602" s="37">
        <f>IFERROR(VLOOKUP(A3602,Inventory!$A$5:$B$5011, 2, FALSE),0)</f>
        <v>0</v>
      </c>
      <c r="C3602" s="66">
        <f t="shared" si="227"/>
        <v>0</v>
      </c>
      <c r="D3602" s="67"/>
      <c r="E3602" s="66" t="str">
        <f t="shared" si="228"/>
        <v/>
      </c>
      <c r="F3602" s="67"/>
      <c r="G3602" s="38" t="e">
        <f t="shared" si="229"/>
        <v>#VALUE!</v>
      </c>
      <c r="H3602" s="39"/>
      <c r="I3602" s="21"/>
      <c r="J3602" s="21"/>
      <c r="L3602">
        <f>IF(SUM($B$3:B3601) + B3602 &gt; $J$25, IF(SUM($B$3:B3601) &lt; $J$25, $J$25 - SUM($B$3:B3601), 0), B3602)</f>
        <v>0</v>
      </c>
      <c r="M3602">
        <f t="shared" si="230"/>
        <v>0</v>
      </c>
    </row>
    <row r="3603" spans="1:13" x14ac:dyDescent="0.25">
      <c r="A3603" s="21">
        <v>3601</v>
      </c>
      <c r="B3603" s="37">
        <f>IFERROR(VLOOKUP(A3603,Inventory!$A$5:$B$5011, 2, FALSE),0)</f>
        <v>0</v>
      </c>
      <c r="C3603" s="66">
        <f t="shared" si="227"/>
        <v>0</v>
      </c>
      <c r="D3603" s="67"/>
      <c r="E3603" s="66" t="str">
        <f t="shared" si="228"/>
        <v/>
      </c>
      <c r="F3603" s="67"/>
      <c r="G3603" s="38" t="e">
        <f t="shared" si="229"/>
        <v>#VALUE!</v>
      </c>
      <c r="H3603" s="39"/>
      <c r="I3603" s="21"/>
      <c r="J3603" s="21"/>
      <c r="L3603">
        <f>IF(SUM($B$3:B3602) + B3603 &gt; $J$25, IF(SUM($B$3:B3602) &lt; $J$25, $J$25 - SUM($B$3:B3602), 0), B3603)</f>
        <v>0</v>
      </c>
      <c r="M3603">
        <f t="shared" si="230"/>
        <v>0</v>
      </c>
    </row>
    <row r="3604" spans="1:13" x14ac:dyDescent="0.25">
      <c r="A3604" s="21">
        <v>3602</v>
      </c>
      <c r="B3604" s="37">
        <f>IFERROR(VLOOKUP(A3604,Inventory!$A$5:$B$5011, 2, FALSE),0)</f>
        <v>0</v>
      </c>
      <c r="C3604" s="66">
        <f t="shared" si="227"/>
        <v>0</v>
      </c>
      <c r="D3604" s="67"/>
      <c r="E3604" s="66" t="str">
        <f t="shared" si="228"/>
        <v/>
      </c>
      <c r="F3604" s="67"/>
      <c r="G3604" s="38" t="e">
        <f t="shared" si="229"/>
        <v>#VALUE!</v>
      </c>
      <c r="H3604" s="39"/>
      <c r="I3604" s="21"/>
      <c r="J3604" s="21"/>
      <c r="L3604">
        <f>IF(SUM($B$3:B3603) + B3604 &gt; $J$25, IF(SUM($B$3:B3603) &lt; $J$25, $J$25 - SUM($B$3:B3603), 0), B3604)</f>
        <v>0</v>
      </c>
      <c r="M3604">
        <f t="shared" si="230"/>
        <v>0</v>
      </c>
    </row>
    <row r="3605" spans="1:13" x14ac:dyDescent="0.25">
      <c r="A3605" s="21">
        <v>3603</v>
      </c>
      <c r="B3605" s="37">
        <f>IFERROR(VLOOKUP(A3605,Inventory!$A$5:$B$5011, 2, FALSE),0)</f>
        <v>0</v>
      </c>
      <c r="C3605" s="66">
        <f t="shared" si="227"/>
        <v>0</v>
      </c>
      <c r="D3605" s="67"/>
      <c r="E3605" s="66" t="str">
        <f t="shared" si="228"/>
        <v/>
      </c>
      <c r="F3605" s="67"/>
      <c r="G3605" s="38" t="e">
        <f t="shared" si="229"/>
        <v>#VALUE!</v>
      </c>
      <c r="H3605" s="39"/>
      <c r="I3605" s="21"/>
      <c r="J3605" s="21"/>
      <c r="L3605">
        <f>IF(SUM($B$3:B3604) + B3605 &gt; $J$25, IF(SUM($B$3:B3604) &lt; $J$25, $J$25 - SUM($B$3:B3604), 0), B3605)</f>
        <v>0</v>
      </c>
      <c r="M3605">
        <f t="shared" si="230"/>
        <v>0</v>
      </c>
    </row>
    <row r="3606" spans="1:13" x14ac:dyDescent="0.25">
      <c r="A3606" s="21">
        <v>3604</v>
      </c>
      <c r="B3606" s="37">
        <f>IFERROR(VLOOKUP(A3606,Inventory!$A$5:$B$5011, 2, FALSE),0)</f>
        <v>0</v>
      </c>
      <c r="C3606" s="66">
        <f t="shared" si="227"/>
        <v>0</v>
      </c>
      <c r="D3606" s="67"/>
      <c r="E3606" s="66" t="str">
        <f t="shared" si="228"/>
        <v/>
      </c>
      <c r="F3606" s="67"/>
      <c r="G3606" s="38" t="e">
        <f t="shared" si="229"/>
        <v>#VALUE!</v>
      </c>
      <c r="H3606" s="39"/>
      <c r="I3606" s="21"/>
      <c r="J3606" s="21"/>
      <c r="L3606">
        <f>IF(SUM($B$3:B3605) + B3606 &gt; $J$25, IF(SUM($B$3:B3605) &lt; $J$25, $J$25 - SUM($B$3:B3605), 0), B3606)</f>
        <v>0</v>
      </c>
      <c r="M3606">
        <f t="shared" si="230"/>
        <v>0</v>
      </c>
    </row>
    <row r="3607" spans="1:13" x14ac:dyDescent="0.25">
      <c r="A3607" s="21">
        <v>3605</v>
      </c>
      <c r="B3607" s="37">
        <f>IFERROR(VLOOKUP(A3607,Inventory!$A$5:$B$5011, 2, FALSE),0)</f>
        <v>0</v>
      </c>
      <c r="C3607" s="66">
        <f t="shared" si="227"/>
        <v>0</v>
      </c>
      <c r="D3607" s="67"/>
      <c r="E3607" s="66" t="str">
        <f t="shared" si="228"/>
        <v/>
      </c>
      <c r="F3607" s="67"/>
      <c r="G3607" s="38" t="e">
        <f t="shared" si="229"/>
        <v>#VALUE!</v>
      </c>
      <c r="H3607" s="39"/>
      <c r="I3607" s="21"/>
      <c r="J3607" s="21"/>
      <c r="L3607">
        <f>IF(SUM($B$3:B3606) + B3607 &gt; $J$25, IF(SUM($B$3:B3606) &lt; $J$25, $J$25 - SUM($B$3:B3606), 0), B3607)</f>
        <v>0</v>
      </c>
      <c r="M3607">
        <f t="shared" si="230"/>
        <v>0</v>
      </c>
    </row>
    <row r="3608" spans="1:13" x14ac:dyDescent="0.25">
      <c r="A3608" s="21">
        <v>3606</v>
      </c>
      <c r="B3608" s="37">
        <f>IFERROR(VLOOKUP(A3608,Inventory!$A$5:$B$5011, 2, FALSE),0)</f>
        <v>0</v>
      </c>
      <c r="C3608" s="66">
        <f t="shared" si="227"/>
        <v>0</v>
      </c>
      <c r="D3608" s="67"/>
      <c r="E3608" s="66" t="str">
        <f t="shared" si="228"/>
        <v/>
      </c>
      <c r="F3608" s="67"/>
      <c r="G3608" s="38" t="e">
        <f t="shared" si="229"/>
        <v>#VALUE!</v>
      </c>
      <c r="H3608" s="39"/>
      <c r="I3608" s="21"/>
      <c r="J3608" s="21"/>
      <c r="L3608">
        <f>IF(SUM($B$3:B3607) + B3608 &gt; $J$25, IF(SUM($B$3:B3607) &lt; $J$25, $J$25 - SUM($B$3:B3607), 0), B3608)</f>
        <v>0</v>
      </c>
      <c r="M3608">
        <f t="shared" si="230"/>
        <v>0</v>
      </c>
    </row>
    <row r="3609" spans="1:13" x14ac:dyDescent="0.25">
      <c r="A3609" s="21">
        <v>3607</v>
      </c>
      <c r="B3609" s="37">
        <f>IFERROR(VLOOKUP(A3609,Inventory!$A$5:$B$5011, 2, FALSE),0)</f>
        <v>0</v>
      </c>
      <c r="C3609" s="66">
        <f t="shared" ref="C3609:C3672" si="231">IF(L3609&gt;0,B3609,0)</f>
        <v>0</v>
      </c>
      <c r="D3609" s="67"/>
      <c r="E3609" s="66" t="str">
        <f t="shared" ref="E3609:E3672" si="232">IF(AND(C3609&gt;=6,C3609&lt;10),1, IF(AND(C3609&gt;=10,C3609&lt;20),2,IF(C3609&gt;=20,4,"")))</f>
        <v/>
      </c>
      <c r="F3609" s="67"/>
      <c r="G3609" s="38" t="e">
        <f t="shared" ref="G3609:G3672" si="233">IF(ISBLANK(C3609),"",E3609*600)</f>
        <v>#VALUE!</v>
      </c>
      <c r="H3609" s="39"/>
      <c r="I3609" s="21"/>
      <c r="J3609" s="21"/>
      <c r="L3609">
        <f>IF(SUM($B$3:B3608) + B3609 &gt; $J$25, IF(SUM($B$3:B3608) &lt; $J$25, $J$25 - SUM($B$3:B3608), 0), B3609)</f>
        <v>0</v>
      </c>
      <c r="M3609">
        <f t="shared" si="230"/>
        <v>0</v>
      </c>
    </row>
    <row r="3610" spans="1:13" x14ac:dyDescent="0.25">
      <c r="A3610" s="21">
        <v>3608</v>
      </c>
      <c r="B3610" s="37">
        <f>IFERROR(VLOOKUP(A3610,Inventory!$A$5:$B$5011, 2, FALSE),0)</f>
        <v>0</v>
      </c>
      <c r="C3610" s="66">
        <f t="shared" si="231"/>
        <v>0</v>
      </c>
      <c r="D3610" s="67"/>
      <c r="E3610" s="66" t="str">
        <f t="shared" si="232"/>
        <v/>
      </c>
      <c r="F3610" s="67"/>
      <c r="G3610" s="38" t="e">
        <f t="shared" si="233"/>
        <v>#VALUE!</v>
      </c>
      <c r="H3610" s="39"/>
      <c r="I3610" s="21"/>
      <c r="J3610" s="21"/>
      <c r="L3610">
        <f>IF(SUM($B$3:B3609) + B3610 &gt; $J$25, IF(SUM($B$3:B3609) &lt; $J$25, $J$25 - SUM($B$3:B3609), 0), B3610)</f>
        <v>0</v>
      </c>
      <c r="M3610">
        <f t="shared" si="230"/>
        <v>0</v>
      </c>
    </row>
    <row r="3611" spans="1:13" x14ac:dyDescent="0.25">
      <c r="A3611" s="21">
        <v>3609</v>
      </c>
      <c r="B3611" s="37">
        <f>IFERROR(VLOOKUP(A3611,Inventory!$A$5:$B$5011, 2, FALSE),0)</f>
        <v>0</v>
      </c>
      <c r="C3611" s="66">
        <f t="shared" si="231"/>
        <v>0</v>
      </c>
      <c r="D3611" s="67"/>
      <c r="E3611" s="66" t="str">
        <f t="shared" si="232"/>
        <v/>
      </c>
      <c r="F3611" s="67"/>
      <c r="G3611" s="38" t="e">
        <f t="shared" si="233"/>
        <v>#VALUE!</v>
      </c>
      <c r="H3611" s="39"/>
      <c r="I3611" s="21"/>
      <c r="J3611" s="21"/>
      <c r="L3611">
        <f>IF(SUM($B$3:B3610) + B3611 &gt; $J$25, IF(SUM($B$3:B3610) &lt; $J$25, $J$25 - SUM($B$3:B3610), 0), B3611)</f>
        <v>0</v>
      </c>
      <c r="M3611">
        <f t="shared" si="230"/>
        <v>0</v>
      </c>
    </row>
    <row r="3612" spans="1:13" x14ac:dyDescent="0.25">
      <c r="A3612" s="21">
        <v>3610</v>
      </c>
      <c r="B3612" s="37">
        <f>IFERROR(VLOOKUP(A3612,Inventory!$A$5:$B$5011, 2, FALSE),0)</f>
        <v>0</v>
      </c>
      <c r="C3612" s="66">
        <f t="shared" si="231"/>
        <v>0</v>
      </c>
      <c r="D3612" s="67"/>
      <c r="E3612" s="66" t="str">
        <f t="shared" si="232"/>
        <v/>
      </c>
      <c r="F3612" s="67"/>
      <c r="G3612" s="38" t="e">
        <f t="shared" si="233"/>
        <v>#VALUE!</v>
      </c>
      <c r="H3612" s="39"/>
      <c r="I3612" s="21"/>
      <c r="J3612" s="21"/>
      <c r="L3612">
        <f>IF(SUM($B$3:B3611) + B3612 &gt; $J$25, IF(SUM($B$3:B3611) &lt; $J$25, $J$25 - SUM($B$3:B3611), 0), B3612)</f>
        <v>0</v>
      </c>
      <c r="M3612">
        <f t="shared" si="230"/>
        <v>0</v>
      </c>
    </row>
    <row r="3613" spans="1:13" x14ac:dyDescent="0.25">
      <c r="A3613" s="21">
        <v>3611</v>
      </c>
      <c r="B3613" s="37">
        <f>IFERROR(VLOOKUP(A3613,Inventory!$A$5:$B$5011, 2, FALSE),0)</f>
        <v>0</v>
      </c>
      <c r="C3613" s="66">
        <f t="shared" si="231"/>
        <v>0</v>
      </c>
      <c r="D3613" s="67"/>
      <c r="E3613" s="66" t="str">
        <f t="shared" si="232"/>
        <v/>
      </c>
      <c r="F3613" s="67"/>
      <c r="G3613" s="38" t="e">
        <f t="shared" si="233"/>
        <v>#VALUE!</v>
      </c>
      <c r="H3613" s="39"/>
      <c r="I3613" s="21"/>
      <c r="J3613" s="21"/>
      <c r="L3613">
        <f>IF(SUM($B$3:B3612) + B3613 &gt; $J$25, IF(SUM($B$3:B3612) &lt; $J$25, $J$25 - SUM($B$3:B3612), 0), B3613)</f>
        <v>0</v>
      </c>
      <c r="M3613">
        <f t="shared" si="230"/>
        <v>0</v>
      </c>
    </row>
    <row r="3614" spans="1:13" x14ac:dyDescent="0.25">
      <c r="A3614" s="21">
        <v>3612</v>
      </c>
      <c r="B3614" s="37">
        <f>IFERROR(VLOOKUP(A3614,Inventory!$A$5:$B$5011, 2, FALSE),0)</f>
        <v>0</v>
      </c>
      <c r="C3614" s="66">
        <f t="shared" si="231"/>
        <v>0</v>
      </c>
      <c r="D3614" s="67"/>
      <c r="E3614" s="66" t="str">
        <f t="shared" si="232"/>
        <v/>
      </c>
      <c r="F3614" s="67"/>
      <c r="G3614" s="38" t="e">
        <f t="shared" si="233"/>
        <v>#VALUE!</v>
      </c>
      <c r="H3614" s="39"/>
      <c r="I3614" s="21"/>
      <c r="J3614" s="21"/>
      <c r="L3614">
        <f>IF(SUM($B$3:B3613) + B3614 &gt; $J$25, IF(SUM($B$3:B3613) &lt; $J$25, $J$25 - SUM($B$3:B3613), 0), B3614)</f>
        <v>0</v>
      </c>
      <c r="M3614">
        <f t="shared" si="230"/>
        <v>0</v>
      </c>
    </row>
    <row r="3615" spans="1:13" x14ac:dyDescent="0.25">
      <c r="A3615" s="21">
        <v>3613</v>
      </c>
      <c r="B3615" s="37">
        <f>IFERROR(VLOOKUP(A3615,Inventory!$A$5:$B$5011, 2, FALSE),0)</f>
        <v>0</v>
      </c>
      <c r="C3615" s="66">
        <f t="shared" si="231"/>
        <v>0</v>
      </c>
      <c r="D3615" s="67"/>
      <c r="E3615" s="66" t="str">
        <f t="shared" si="232"/>
        <v/>
      </c>
      <c r="F3615" s="67"/>
      <c r="G3615" s="38" t="e">
        <f t="shared" si="233"/>
        <v>#VALUE!</v>
      </c>
      <c r="H3615" s="39"/>
      <c r="I3615" s="21"/>
      <c r="J3615" s="21"/>
      <c r="L3615">
        <f>IF(SUM($B$3:B3614) + B3615 &gt; $J$25, IF(SUM($B$3:B3614) &lt; $J$25, $J$25 - SUM($B$3:B3614), 0), B3615)</f>
        <v>0</v>
      </c>
      <c r="M3615">
        <f t="shared" si="230"/>
        <v>0</v>
      </c>
    </row>
    <row r="3616" spans="1:13" x14ac:dyDescent="0.25">
      <c r="A3616" s="21">
        <v>3614</v>
      </c>
      <c r="B3616" s="37">
        <f>IFERROR(VLOOKUP(A3616,Inventory!$A$5:$B$5011, 2, FALSE),0)</f>
        <v>0</v>
      </c>
      <c r="C3616" s="66">
        <f t="shared" si="231"/>
        <v>0</v>
      </c>
      <c r="D3616" s="67"/>
      <c r="E3616" s="66" t="str">
        <f t="shared" si="232"/>
        <v/>
      </c>
      <c r="F3616" s="67"/>
      <c r="G3616" s="38" t="e">
        <f t="shared" si="233"/>
        <v>#VALUE!</v>
      </c>
      <c r="H3616" s="39"/>
      <c r="I3616" s="21"/>
      <c r="J3616" s="21"/>
      <c r="L3616">
        <f>IF(SUM($B$3:B3615) + B3616 &gt; $J$25, IF(SUM($B$3:B3615) &lt; $J$25, $J$25 - SUM($B$3:B3615), 0), B3616)</f>
        <v>0</v>
      </c>
      <c r="M3616">
        <f t="shared" si="230"/>
        <v>0</v>
      </c>
    </row>
    <row r="3617" spans="1:13" x14ac:dyDescent="0.25">
      <c r="A3617" s="21">
        <v>3615</v>
      </c>
      <c r="B3617" s="37">
        <f>IFERROR(VLOOKUP(A3617,Inventory!$A$5:$B$5011, 2, FALSE),0)</f>
        <v>0</v>
      </c>
      <c r="C3617" s="66">
        <f t="shared" si="231"/>
        <v>0</v>
      </c>
      <c r="D3617" s="67"/>
      <c r="E3617" s="66" t="str">
        <f t="shared" si="232"/>
        <v/>
      </c>
      <c r="F3617" s="67"/>
      <c r="G3617" s="38" t="e">
        <f t="shared" si="233"/>
        <v>#VALUE!</v>
      </c>
      <c r="H3617" s="39"/>
      <c r="I3617" s="21"/>
      <c r="J3617" s="21"/>
      <c r="L3617">
        <f>IF(SUM($B$3:B3616) + B3617 &gt; $J$25, IF(SUM($B$3:B3616) &lt; $J$25, $J$25 - SUM($B$3:B3616), 0), B3617)</f>
        <v>0</v>
      </c>
      <c r="M3617">
        <f t="shared" si="230"/>
        <v>0</v>
      </c>
    </row>
    <row r="3618" spans="1:13" x14ac:dyDescent="0.25">
      <c r="A3618" s="21">
        <v>3616</v>
      </c>
      <c r="B3618" s="37">
        <f>IFERROR(VLOOKUP(A3618,Inventory!$A$5:$B$5011, 2, FALSE),0)</f>
        <v>0</v>
      </c>
      <c r="C3618" s="66">
        <f t="shared" si="231"/>
        <v>0</v>
      </c>
      <c r="D3618" s="67"/>
      <c r="E3618" s="66" t="str">
        <f t="shared" si="232"/>
        <v/>
      </c>
      <c r="F3618" s="67"/>
      <c r="G3618" s="38" t="e">
        <f t="shared" si="233"/>
        <v>#VALUE!</v>
      </c>
      <c r="H3618" s="39"/>
      <c r="I3618" s="21"/>
      <c r="J3618" s="21"/>
      <c r="L3618">
        <f>IF(SUM($B$3:B3617) + B3618 &gt; $J$25, IF(SUM($B$3:B3617) &lt; $J$25, $J$25 - SUM($B$3:B3617), 0), B3618)</f>
        <v>0</v>
      </c>
      <c r="M3618">
        <f t="shared" si="230"/>
        <v>0</v>
      </c>
    </row>
    <row r="3619" spans="1:13" x14ac:dyDescent="0.25">
      <c r="A3619" s="21">
        <v>3617</v>
      </c>
      <c r="B3619" s="37">
        <f>IFERROR(VLOOKUP(A3619,Inventory!$A$5:$B$5011, 2, FALSE),0)</f>
        <v>0</v>
      </c>
      <c r="C3619" s="66">
        <f t="shared" si="231"/>
        <v>0</v>
      </c>
      <c r="D3619" s="67"/>
      <c r="E3619" s="66" t="str">
        <f t="shared" si="232"/>
        <v/>
      </c>
      <c r="F3619" s="67"/>
      <c r="G3619" s="38" t="e">
        <f t="shared" si="233"/>
        <v>#VALUE!</v>
      </c>
      <c r="H3619" s="39"/>
      <c r="I3619" s="21"/>
      <c r="J3619" s="21"/>
      <c r="L3619">
        <f>IF(SUM($B$3:B3618) + B3619 &gt; $J$25, IF(SUM($B$3:B3618) &lt; $J$25, $J$25 - SUM($B$3:B3618), 0), B3619)</f>
        <v>0</v>
      </c>
      <c r="M3619">
        <f t="shared" si="230"/>
        <v>0</v>
      </c>
    </row>
    <row r="3620" spans="1:13" x14ac:dyDescent="0.25">
      <c r="A3620" s="21">
        <v>3618</v>
      </c>
      <c r="B3620" s="37">
        <f>IFERROR(VLOOKUP(A3620,Inventory!$A$5:$B$5011, 2, FALSE),0)</f>
        <v>0</v>
      </c>
      <c r="C3620" s="66">
        <f t="shared" si="231"/>
        <v>0</v>
      </c>
      <c r="D3620" s="67"/>
      <c r="E3620" s="66" t="str">
        <f t="shared" si="232"/>
        <v/>
      </c>
      <c r="F3620" s="67"/>
      <c r="G3620" s="38" t="e">
        <f t="shared" si="233"/>
        <v>#VALUE!</v>
      </c>
      <c r="H3620" s="39"/>
      <c r="I3620" s="21"/>
      <c r="J3620" s="21"/>
      <c r="L3620">
        <f>IF(SUM($B$3:B3619) + B3620 &gt; $J$25, IF(SUM($B$3:B3619) &lt; $J$25, $J$25 - SUM($B$3:B3619), 0), B3620)</f>
        <v>0</v>
      </c>
      <c r="M3620">
        <f t="shared" si="230"/>
        <v>0</v>
      </c>
    </row>
    <row r="3621" spans="1:13" x14ac:dyDescent="0.25">
      <c r="A3621" s="21">
        <v>3619</v>
      </c>
      <c r="B3621" s="37">
        <f>IFERROR(VLOOKUP(A3621,Inventory!$A$5:$B$5011, 2, FALSE),0)</f>
        <v>0</v>
      </c>
      <c r="C3621" s="66">
        <f t="shared" si="231"/>
        <v>0</v>
      </c>
      <c r="D3621" s="67"/>
      <c r="E3621" s="66" t="str">
        <f t="shared" si="232"/>
        <v/>
      </c>
      <c r="F3621" s="67"/>
      <c r="G3621" s="38" t="e">
        <f t="shared" si="233"/>
        <v>#VALUE!</v>
      </c>
      <c r="H3621" s="39"/>
      <c r="I3621" s="21"/>
      <c r="J3621" s="21"/>
      <c r="L3621">
        <f>IF(SUM($B$3:B3620) + B3621 &gt; $J$25, IF(SUM($B$3:B3620) &lt; $J$25, $J$25 - SUM($B$3:B3620), 0), B3621)</f>
        <v>0</v>
      </c>
      <c r="M3621">
        <f t="shared" si="230"/>
        <v>0</v>
      </c>
    </row>
    <row r="3622" spans="1:13" x14ac:dyDescent="0.25">
      <c r="A3622" s="21">
        <v>3620</v>
      </c>
      <c r="B3622" s="37">
        <f>IFERROR(VLOOKUP(A3622,Inventory!$A$5:$B$5011, 2, FALSE),0)</f>
        <v>0</v>
      </c>
      <c r="C3622" s="66">
        <f t="shared" si="231"/>
        <v>0</v>
      </c>
      <c r="D3622" s="67"/>
      <c r="E3622" s="66" t="str">
        <f t="shared" si="232"/>
        <v/>
      </c>
      <c r="F3622" s="67"/>
      <c r="G3622" s="38" t="e">
        <f t="shared" si="233"/>
        <v>#VALUE!</v>
      </c>
      <c r="H3622" s="39"/>
      <c r="I3622" s="21"/>
      <c r="J3622" s="21"/>
      <c r="L3622">
        <f>IF(SUM($B$3:B3621) + B3622 &gt; $J$25, IF(SUM($B$3:B3621) &lt; $J$25, $J$25 - SUM($B$3:B3621), 0), B3622)</f>
        <v>0</v>
      </c>
      <c r="M3622">
        <f t="shared" si="230"/>
        <v>0</v>
      </c>
    </row>
    <row r="3623" spans="1:13" x14ac:dyDescent="0.25">
      <c r="A3623" s="21">
        <v>3621</v>
      </c>
      <c r="B3623" s="37">
        <f>IFERROR(VLOOKUP(A3623,Inventory!$A$5:$B$5011, 2, FALSE),0)</f>
        <v>0</v>
      </c>
      <c r="C3623" s="66">
        <f t="shared" si="231"/>
        <v>0</v>
      </c>
      <c r="D3623" s="67"/>
      <c r="E3623" s="66" t="str">
        <f t="shared" si="232"/>
        <v/>
      </c>
      <c r="F3623" s="67"/>
      <c r="G3623" s="38" t="e">
        <f t="shared" si="233"/>
        <v>#VALUE!</v>
      </c>
      <c r="H3623" s="39"/>
      <c r="I3623" s="21"/>
      <c r="J3623" s="21"/>
      <c r="L3623">
        <f>IF(SUM($B$3:B3622) + B3623 &gt; $J$25, IF(SUM($B$3:B3622) &lt; $J$25, $J$25 - SUM($B$3:B3622), 0), B3623)</f>
        <v>0</v>
      </c>
      <c r="M3623">
        <f t="shared" si="230"/>
        <v>0</v>
      </c>
    </row>
    <row r="3624" spans="1:13" x14ac:dyDescent="0.25">
      <c r="A3624" s="21">
        <v>3622</v>
      </c>
      <c r="B3624" s="37">
        <f>IFERROR(VLOOKUP(A3624,Inventory!$A$5:$B$5011, 2, FALSE),0)</f>
        <v>0</v>
      </c>
      <c r="C3624" s="66">
        <f t="shared" si="231"/>
        <v>0</v>
      </c>
      <c r="D3624" s="67"/>
      <c r="E3624" s="66" t="str">
        <f t="shared" si="232"/>
        <v/>
      </c>
      <c r="F3624" s="67"/>
      <c r="G3624" s="38" t="e">
        <f t="shared" si="233"/>
        <v>#VALUE!</v>
      </c>
      <c r="H3624" s="39"/>
      <c r="I3624" s="21"/>
      <c r="J3624" s="21"/>
      <c r="L3624">
        <f>IF(SUM($B$3:B3623) + B3624 &gt; $J$25, IF(SUM($B$3:B3623) &lt; $J$25, $J$25 - SUM($B$3:B3623), 0), B3624)</f>
        <v>0</v>
      </c>
      <c r="M3624">
        <f t="shared" si="230"/>
        <v>0</v>
      </c>
    </row>
    <row r="3625" spans="1:13" x14ac:dyDescent="0.25">
      <c r="A3625" s="21">
        <v>3623</v>
      </c>
      <c r="B3625" s="37">
        <f>IFERROR(VLOOKUP(A3625,Inventory!$A$5:$B$5011, 2, FALSE),0)</f>
        <v>0</v>
      </c>
      <c r="C3625" s="66">
        <f t="shared" si="231"/>
        <v>0</v>
      </c>
      <c r="D3625" s="67"/>
      <c r="E3625" s="66" t="str">
        <f t="shared" si="232"/>
        <v/>
      </c>
      <c r="F3625" s="67"/>
      <c r="G3625" s="38" t="e">
        <f t="shared" si="233"/>
        <v>#VALUE!</v>
      </c>
      <c r="H3625" s="39"/>
      <c r="I3625" s="21"/>
      <c r="J3625" s="21"/>
      <c r="L3625">
        <f>IF(SUM($B$3:B3624) + B3625 &gt; $J$25, IF(SUM($B$3:B3624) &lt; $J$25, $J$25 - SUM($B$3:B3624), 0), B3625)</f>
        <v>0</v>
      </c>
      <c r="M3625">
        <f t="shared" si="230"/>
        <v>0</v>
      </c>
    </row>
    <row r="3626" spans="1:13" x14ac:dyDescent="0.25">
      <c r="A3626" s="21">
        <v>3624</v>
      </c>
      <c r="B3626" s="37">
        <f>IFERROR(VLOOKUP(A3626,Inventory!$A$5:$B$5011, 2, FALSE),0)</f>
        <v>0</v>
      </c>
      <c r="C3626" s="66">
        <f t="shared" si="231"/>
        <v>0</v>
      </c>
      <c r="D3626" s="67"/>
      <c r="E3626" s="66" t="str">
        <f t="shared" si="232"/>
        <v/>
      </c>
      <c r="F3626" s="67"/>
      <c r="G3626" s="38" t="e">
        <f t="shared" si="233"/>
        <v>#VALUE!</v>
      </c>
      <c r="H3626" s="39"/>
      <c r="I3626" s="21"/>
      <c r="J3626" s="21"/>
      <c r="L3626">
        <f>IF(SUM($B$3:B3625) + B3626 &gt; $J$25, IF(SUM($B$3:B3625) &lt; $J$25, $J$25 - SUM($B$3:B3625), 0), B3626)</f>
        <v>0</v>
      </c>
      <c r="M3626">
        <f t="shared" si="230"/>
        <v>0</v>
      </c>
    </row>
    <row r="3627" spans="1:13" x14ac:dyDescent="0.25">
      <c r="A3627" s="21">
        <v>3625</v>
      </c>
      <c r="B3627" s="37">
        <f>IFERROR(VLOOKUP(A3627,Inventory!$A$5:$B$5011, 2, FALSE),0)</f>
        <v>0</v>
      </c>
      <c r="C3627" s="66">
        <f t="shared" si="231"/>
        <v>0</v>
      </c>
      <c r="D3627" s="67"/>
      <c r="E3627" s="66" t="str">
        <f t="shared" si="232"/>
        <v/>
      </c>
      <c r="F3627" s="67"/>
      <c r="G3627" s="38" t="e">
        <f t="shared" si="233"/>
        <v>#VALUE!</v>
      </c>
      <c r="H3627" s="39"/>
      <c r="I3627" s="21"/>
      <c r="J3627" s="21"/>
      <c r="L3627">
        <f>IF(SUM($B$3:B3626) + B3627 &gt; $J$25, IF(SUM($B$3:B3626) &lt; $J$25, $J$25 - SUM($B$3:B3626), 0), B3627)</f>
        <v>0</v>
      </c>
      <c r="M3627">
        <f t="shared" si="230"/>
        <v>0</v>
      </c>
    </row>
    <row r="3628" spans="1:13" x14ac:dyDescent="0.25">
      <c r="A3628" s="21">
        <v>3626</v>
      </c>
      <c r="B3628" s="37">
        <f>IFERROR(VLOOKUP(A3628,Inventory!$A$5:$B$5011, 2, FALSE),0)</f>
        <v>0</v>
      </c>
      <c r="C3628" s="66">
        <f t="shared" si="231"/>
        <v>0</v>
      </c>
      <c r="D3628" s="67"/>
      <c r="E3628" s="66" t="str">
        <f t="shared" si="232"/>
        <v/>
      </c>
      <c r="F3628" s="67"/>
      <c r="G3628" s="38" t="e">
        <f t="shared" si="233"/>
        <v>#VALUE!</v>
      </c>
      <c r="H3628" s="39"/>
      <c r="I3628" s="21"/>
      <c r="J3628" s="21"/>
      <c r="L3628">
        <f>IF(SUM($B$3:B3627) + B3628 &gt; $J$25, IF(SUM($B$3:B3627) &lt; $J$25, $J$25 - SUM($B$3:B3627), 0), B3628)</f>
        <v>0</v>
      </c>
      <c r="M3628">
        <f t="shared" si="230"/>
        <v>0</v>
      </c>
    </row>
    <row r="3629" spans="1:13" x14ac:dyDescent="0.25">
      <c r="A3629" s="21">
        <v>3627</v>
      </c>
      <c r="B3629" s="37">
        <f>IFERROR(VLOOKUP(A3629,Inventory!$A$5:$B$5011, 2, FALSE),0)</f>
        <v>0</v>
      </c>
      <c r="C3629" s="66">
        <f t="shared" si="231"/>
        <v>0</v>
      </c>
      <c r="D3629" s="67"/>
      <c r="E3629" s="66" t="str">
        <f t="shared" si="232"/>
        <v/>
      </c>
      <c r="F3629" s="67"/>
      <c r="G3629" s="38" t="e">
        <f t="shared" si="233"/>
        <v>#VALUE!</v>
      </c>
      <c r="H3629" s="39"/>
      <c r="I3629" s="21"/>
      <c r="J3629" s="21"/>
      <c r="L3629">
        <f>IF(SUM($B$3:B3628) + B3629 &gt; $J$25, IF(SUM($B$3:B3628) &lt; $J$25, $J$25 - SUM($B$3:B3628), 0), B3629)</f>
        <v>0</v>
      </c>
      <c r="M3629">
        <f t="shared" si="230"/>
        <v>0</v>
      </c>
    </row>
    <row r="3630" spans="1:13" x14ac:dyDescent="0.25">
      <c r="A3630" s="21">
        <v>3628</v>
      </c>
      <c r="B3630" s="37">
        <f>IFERROR(VLOOKUP(A3630,Inventory!$A$5:$B$5011, 2, FALSE),0)</f>
        <v>0</v>
      </c>
      <c r="C3630" s="66">
        <f t="shared" si="231"/>
        <v>0</v>
      </c>
      <c r="D3630" s="67"/>
      <c r="E3630" s="66" t="str">
        <f t="shared" si="232"/>
        <v/>
      </c>
      <c r="F3630" s="67"/>
      <c r="G3630" s="38" t="e">
        <f t="shared" si="233"/>
        <v>#VALUE!</v>
      </c>
      <c r="H3630" s="39"/>
      <c r="I3630" s="21"/>
      <c r="J3630" s="21"/>
      <c r="L3630">
        <f>IF(SUM($B$3:B3629) + B3630 &gt; $J$25, IF(SUM($B$3:B3629) &lt; $J$25, $J$25 - SUM($B$3:B3629), 0), B3630)</f>
        <v>0</v>
      </c>
      <c r="M3630">
        <f t="shared" si="230"/>
        <v>0</v>
      </c>
    </row>
    <row r="3631" spans="1:13" x14ac:dyDescent="0.25">
      <c r="A3631" s="21">
        <v>3629</v>
      </c>
      <c r="B3631" s="37">
        <f>IFERROR(VLOOKUP(A3631,Inventory!$A$5:$B$5011, 2, FALSE),0)</f>
        <v>0</v>
      </c>
      <c r="C3631" s="66">
        <f t="shared" si="231"/>
        <v>0</v>
      </c>
      <c r="D3631" s="67"/>
      <c r="E3631" s="66" t="str">
        <f t="shared" si="232"/>
        <v/>
      </c>
      <c r="F3631" s="67"/>
      <c r="G3631" s="38" t="e">
        <f t="shared" si="233"/>
        <v>#VALUE!</v>
      </c>
      <c r="H3631" s="39"/>
      <c r="I3631" s="21"/>
      <c r="J3631" s="21"/>
      <c r="L3631">
        <f>IF(SUM($B$3:B3630) + B3631 &gt; $J$25, IF(SUM($B$3:B3630) &lt; $J$25, $J$25 - SUM($B$3:B3630), 0), B3631)</f>
        <v>0</v>
      </c>
      <c r="M3631">
        <f t="shared" si="230"/>
        <v>0</v>
      </c>
    </row>
    <row r="3632" spans="1:13" x14ac:dyDescent="0.25">
      <c r="A3632" s="21">
        <v>3630</v>
      </c>
      <c r="B3632" s="37">
        <f>IFERROR(VLOOKUP(A3632,Inventory!$A$5:$B$5011, 2, FALSE),0)</f>
        <v>0</v>
      </c>
      <c r="C3632" s="66">
        <f t="shared" si="231"/>
        <v>0</v>
      </c>
      <c r="D3632" s="67"/>
      <c r="E3632" s="66" t="str">
        <f t="shared" si="232"/>
        <v/>
      </c>
      <c r="F3632" s="67"/>
      <c r="G3632" s="38" t="e">
        <f t="shared" si="233"/>
        <v>#VALUE!</v>
      </c>
      <c r="H3632" s="39"/>
      <c r="I3632" s="21"/>
      <c r="J3632" s="21"/>
      <c r="L3632">
        <f>IF(SUM($B$3:B3631) + B3632 &gt; $J$25, IF(SUM($B$3:B3631) &lt; $J$25, $J$25 - SUM($B$3:B3631), 0), B3632)</f>
        <v>0</v>
      </c>
      <c r="M3632">
        <f t="shared" si="230"/>
        <v>0</v>
      </c>
    </row>
    <row r="3633" spans="1:13" x14ac:dyDescent="0.25">
      <c r="A3633" s="21">
        <v>3631</v>
      </c>
      <c r="B3633" s="37">
        <f>IFERROR(VLOOKUP(A3633,Inventory!$A$5:$B$5011, 2, FALSE),0)</f>
        <v>0</v>
      </c>
      <c r="C3633" s="66">
        <f t="shared" si="231"/>
        <v>0</v>
      </c>
      <c r="D3633" s="67"/>
      <c r="E3633" s="66" t="str">
        <f t="shared" si="232"/>
        <v/>
      </c>
      <c r="F3633" s="67"/>
      <c r="G3633" s="38" t="e">
        <f t="shared" si="233"/>
        <v>#VALUE!</v>
      </c>
      <c r="H3633" s="39"/>
      <c r="I3633" s="21"/>
      <c r="J3633" s="21"/>
      <c r="L3633">
        <f>IF(SUM($B$3:B3632) + B3633 &gt; $J$25, IF(SUM($B$3:B3632) &lt; $J$25, $J$25 - SUM($B$3:B3632), 0), B3633)</f>
        <v>0</v>
      </c>
      <c r="M3633">
        <f t="shared" si="230"/>
        <v>0</v>
      </c>
    </row>
    <row r="3634" spans="1:13" x14ac:dyDescent="0.25">
      <c r="A3634" s="21">
        <v>3632</v>
      </c>
      <c r="B3634" s="37">
        <f>IFERROR(VLOOKUP(A3634,Inventory!$A$5:$B$5011, 2, FALSE),0)</f>
        <v>0</v>
      </c>
      <c r="C3634" s="66">
        <f t="shared" si="231"/>
        <v>0</v>
      </c>
      <c r="D3634" s="67"/>
      <c r="E3634" s="66" t="str">
        <f t="shared" si="232"/>
        <v/>
      </c>
      <c r="F3634" s="67"/>
      <c r="G3634" s="38" t="e">
        <f t="shared" si="233"/>
        <v>#VALUE!</v>
      </c>
      <c r="H3634" s="39"/>
      <c r="I3634" s="21"/>
      <c r="J3634" s="21"/>
      <c r="L3634">
        <f>IF(SUM($B$3:B3633) + B3634 &gt; $J$25, IF(SUM($B$3:B3633) &lt; $J$25, $J$25 - SUM($B$3:B3633), 0), B3634)</f>
        <v>0</v>
      </c>
      <c r="M3634">
        <f t="shared" si="230"/>
        <v>0</v>
      </c>
    </row>
    <row r="3635" spans="1:13" x14ac:dyDescent="0.25">
      <c r="A3635" s="21">
        <v>3633</v>
      </c>
      <c r="B3635" s="37">
        <f>IFERROR(VLOOKUP(A3635,Inventory!$A$5:$B$5011, 2, FALSE),0)</f>
        <v>0</v>
      </c>
      <c r="C3635" s="66">
        <f t="shared" si="231"/>
        <v>0</v>
      </c>
      <c r="D3635" s="67"/>
      <c r="E3635" s="66" t="str">
        <f t="shared" si="232"/>
        <v/>
      </c>
      <c r="F3635" s="67"/>
      <c r="G3635" s="38" t="e">
        <f t="shared" si="233"/>
        <v>#VALUE!</v>
      </c>
      <c r="H3635" s="39"/>
      <c r="I3635" s="21"/>
      <c r="J3635" s="21"/>
      <c r="L3635">
        <f>IF(SUM($B$3:B3634) + B3635 &gt; $J$25, IF(SUM($B$3:B3634) &lt; $J$25, $J$25 - SUM($B$3:B3634), 0), B3635)</f>
        <v>0</v>
      </c>
      <c r="M3635">
        <f t="shared" si="230"/>
        <v>0</v>
      </c>
    </row>
    <row r="3636" spans="1:13" x14ac:dyDescent="0.25">
      <c r="A3636" s="21">
        <v>3634</v>
      </c>
      <c r="B3636" s="37">
        <f>IFERROR(VLOOKUP(A3636,Inventory!$A$5:$B$5011, 2, FALSE),0)</f>
        <v>0</v>
      </c>
      <c r="C3636" s="66">
        <f t="shared" si="231"/>
        <v>0</v>
      </c>
      <c r="D3636" s="67"/>
      <c r="E3636" s="66" t="str">
        <f t="shared" si="232"/>
        <v/>
      </c>
      <c r="F3636" s="67"/>
      <c r="G3636" s="38" t="e">
        <f t="shared" si="233"/>
        <v>#VALUE!</v>
      </c>
      <c r="H3636" s="39"/>
      <c r="I3636" s="21"/>
      <c r="J3636" s="21"/>
      <c r="L3636">
        <f>IF(SUM($B$3:B3635) + B3636 &gt; $J$25, IF(SUM($B$3:B3635) &lt; $J$25, $J$25 - SUM($B$3:B3635), 0), B3636)</f>
        <v>0</v>
      </c>
      <c r="M3636">
        <f t="shared" si="230"/>
        <v>0</v>
      </c>
    </row>
    <row r="3637" spans="1:13" x14ac:dyDescent="0.25">
      <c r="A3637" s="21">
        <v>3635</v>
      </c>
      <c r="B3637" s="37">
        <f>IFERROR(VLOOKUP(A3637,Inventory!$A$5:$B$5011, 2, FALSE),0)</f>
        <v>0</v>
      </c>
      <c r="C3637" s="66">
        <f t="shared" si="231"/>
        <v>0</v>
      </c>
      <c r="D3637" s="67"/>
      <c r="E3637" s="66" t="str">
        <f t="shared" si="232"/>
        <v/>
      </c>
      <c r="F3637" s="67"/>
      <c r="G3637" s="38" t="e">
        <f t="shared" si="233"/>
        <v>#VALUE!</v>
      </c>
      <c r="H3637" s="39"/>
      <c r="I3637" s="21"/>
      <c r="J3637" s="21"/>
      <c r="L3637">
        <f>IF(SUM($B$3:B3636) + B3637 &gt; $J$25, IF(SUM($B$3:B3636) &lt; $J$25, $J$25 - SUM($B$3:B3636), 0), B3637)</f>
        <v>0</v>
      </c>
      <c r="M3637">
        <f t="shared" si="230"/>
        <v>0</v>
      </c>
    </row>
    <row r="3638" spans="1:13" x14ac:dyDescent="0.25">
      <c r="A3638" s="21">
        <v>3636</v>
      </c>
      <c r="B3638" s="37">
        <f>IFERROR(VLOOKUP(A3638,Inventory!$A$5:$B$5011, 2, FALSE),0)</f>
        <v>0</v>
      </c>
      <c r="C3638" s="66">
        <f t="shared" si="231"/>
        <v>0</v>
      </c>
      <c r="D3638" s="67"/>
      <c r="E3638" s="66" t="str">
        <f t="shared" si="232"/>
        <v/>
      </c>
      <c r="F3638" s="67"/>
      <c r="G3638" s="38" t="e">
        <f t="shared" si="233"/>
        <v>#VALUE!</v>
      </c>
      <c r="H3638" s="39"/>
      <c r="I3638" s="21"/>
      <c r="J3638" s="21"/>
      <c r="L3638">
        <f>IF(SUM($B$3:B3637) + B3638 &gt; $J$25, IF(SUM($B$3:B3637) &lt; $J$25, $J$25 - SUM($B$3:B3637), 0), B3638)</f>
        <v>0</v>
      </c>
      <c r="M3638">
        <f t="shared" si="230"/>
        <v>0</v>
      </c>
    </row>
    <row r="3639" spans="1:13" x14ac:dyDescent="0.25">
      <c r="A3639" s="21">
        <v>3637</v>
      </c>
      <c r="B3639" s="37">
        <f>IFERROR(VLOOKUP(A3639,Inventory!$A$5:$B$5011, 2, FALSE),0)</f>
        <v>0</v>
      </c>
      <c r="C3639" s="66">
        <f t="shared" si="231"/>
        <v>0</v>
      </c>
      <c r="D3639" s="67"/>
      <c r="E3639" s="66" t="str">
        <f t="shared" si="232"/>
        <v/>
      </c>
      <c r="F3639" s="67"/>
      <c r="G3639" s="38" t="e">
        <f t="shared" si="233"/>
        <v>#VALUE!</v>
      </c>
      <c r="H3639" s="39"/>
      <c r="I3639" s="21"/>
      <c r="J3639" s="21"/>
      <c r="L3639">
        <f>IF(SUM($B$3:B3638) + B3639 &gt; $J$25, IF(SUM($B$3:B3638) &lt; $J$25, $J$25 - SUM($B$3:B3638), 0), B3639)</f>
        <v>0</v>
      </c>
      <c r="M3639">
        <f t="shared" si="230"/>
        <v>0</v>
      </c>
    </row>
    <row r="3640" spans="1:13" x14ac:dyDescent="0.25">
      <c r="A3640" s="21">
        <v>3638</v>
      </c>
      <c r="B3640" s="37">
        <f>IFERROR(VLOOKUP(A3640,Inventory!$A$5:$B$5011, 2, FALSE),0)</f>
        <v>0</v>
      </c>
      <c r="C3640" s="66">
        <f t="shared" si="231"/>
        <v>0</v>
      </c>
      <c r="D3640" s="67"/>
      <c r="E3640" s="66" t="str">
        <f t="shared" si="232"/>
        <v/>
      </c>
      <c r="F3640" s="67"/>
      <c r="G3640" s="38" t="e">
        <f t="shared" si="233"/>
        <v>#VALUE!</v>
      </c>
      <c r="H3640" s="39"/>
      <c r="I3640" s="21"/>
      <c r="J3640" s="21"/>
      <c r="L3640">
        <f>IF(SUM($B$3:B3639) + B3640 &gt; $J$25, IF(SUM($B$3:B3639) &lt; $J$25, $J$25 - SUM($B$3:B3639), 0), B3640)</f>
        <v>0</v>
      </c>
      <c r="M3640">
        <f t="shared" si="230"/>
        <v>0</v>
      </c>
    </row>
    <row r="3641" spans="1:13" x14ac:dyDescent="0.25">
      <c r="A3641" s="21">
        <v>3639</v>
      </c>
      <c r="B3641" s="37">
        <f>IFERROR(VLOOKUP(A3641,Inventory!$A$5:$B$5011, 2, FALSE),0)</f>
        <v>0</v>
      </c>
      <c r="C3641" s="66">
        <f t="shared" si="231"/>
        <v>0</v>
      </c>
      <c r="D3641" s="67"/>
      <c r="E3641" s="66" t="str">
        <f t="shared" si="232"/>
        <v/>
      </c>
      <c r="F3641" s="67"/>
      <c r="G3641" s="38" t="e">
        <f t="shared" si="233"/>
        <v>#VALUE!</v>
      </c>
      <c r="H3641" s="39"/>
      <c r="I3641" s="21"/>
      <c r="J3641" s="21"/>
      <c r="L3641">
        <f>IF(SUM($B$3:B3640) + B3641 &gt; $J$25, IF(SUM($B$3:B3640) &lt; $J$25, $J$25 - SUM($B$3:B3640), 0), B3641)</f>
        <v>0</v>
      </c>
      <c r="M3641">
        <f t="shared" si="230"/>
        <v>0</v>
      </c>
    </row>
    <row r="3642" spans="1:13" x14ac:dyDescent="0.25">
      <c r="A3642" s="21">
        <v>3640</v>
      </c>
      <c r="B3642" s="37">
        <f>IFERROR(VLOOKUP(A3642,Inventory!$A$5:$B$5011, 2, FALSE),0)</f>
        <v>0</v>
      </c>
      <c r="C3642" s="66">
        <f t="shared" si="231"/>
        <v>0</v>
      </c>
      <c r="D3642" s="67"/>
      <c r="E3642" s="66" t="str">
        <f t="shared" si="232"/>
        <v/>
      </c>
      <c r="F3642" s="67"/>
      <c r="G3642" s="38" t="e">
        <f t="shared" si="233"/>
        <v>#VALUE!</v>
      </c>
      <c r="H3642" s="39"/>
      <c r="I3642" s="21"/>
      <c r="J3642" s="21"/>
      <c r="L3642">
        <f>IF(SUM($B$3:B3641) + B3642 &gt; $J$25, IF(SUM($B$3:B3641) &lt; $J$25, $J$25 - SUM($B$3:B3641), 0), B3642)</f>
        <v>0</v>
      </c>
      <c r="M3642">
        <f t="shared" si="230"/>
        <v>0</v>
      </c>
    </row>
    <row r="3643" spans="1:13" x14ac:dyDescent="0.25">
      <c r="A3643" s="21">
        <v>3641</v>
      </c>
      <c r="B3643" s="37">
        <f>IFERROR(VLOOKUP(A3643,Inventory!$A$5:$B$5011, 2, FALSE),0)</f>
        <v>0</v>
      </c>
      <c r="C3643" s="66">
        <f t="shared" si="231"/>
        <v>0</v>
      </c>
      <c r="D3643" s="67"/>
      <c r="E3643" s="66" t="str">
        <f t="shared" si="232"/>
        <v/>
      </c>
      <c r="F3643" s="67"/>
      <c r="G3643" s="38" t="e">
        <f t="shared" si="233"/>
        <v>#VALUE!</v>
      </c>
      <c r="H3643" s="39"/>
      <c r="I3643" s="21"/>
      <c r="J3643" s="21"/>
      <c r="L3643">
        <f>IF(SUM($B$3:B3642) + B3643 &gt; $J$25, IF(SUM($B$3:B3642) &lt; $J$25, $J$25 - SUM($B$3:B3642), 0), B3643)</f>
        <v>0</v>
      </c>
      <c r="M3643">
        <f t="shared" si="230"/>
        <v>0</v>
      </c>
    </row>
    <row r="3644" spans="1:13" x14ac:dyDescent="0.25">
      <c r="A3644" s="21">
        <v>3642</v>
      </c>
      <c r="B3644" s="37">
        <f>IFERROR(VLOOKUP(A3644,Inventory!$A$5:$B$5011, 2, FALSE),0)</f>
        <v>0</v>
      </c>
      <c r="C3644" s="66">
        <f t="shared" si="231"/>
        <v>0</v>
      </c>
      <c r="D3644" s="67"/>
      <c r="E3644" s="66" t="str">
        <f t="shared" si="232"/>
        <v/>
      </c>
      <c r="F3644" s="67"/>
      <c r="G3644" s="38" t="e">
        <f t="shared" si="233"/>
        <v>#VALUE!</v>
      </c>
      <c r="H3644" s="39"/>
      <c r="I3644" s="21"/>
      <c r="J3644" s="21"/>
      <c r="L3644">
        <f>IF(SUM($B$3:B3643) + B3644 &gt; $J$25, IF(SUM($B$3:B3643) &lt; $J$25, $J$25 - SUM($B$3:B3643), 0), B3644)</f>
        <v>0</v>
      </c>
      <c r="M3644">
        <f t="shared" si="230"/>
        <v>0</v>
      </c>
    </row>
    <row r="3645" spans="1:13" x14ac:dyDescent="0.25">
      <c r="A3645" s="21">
        <v>3643</v>
      </c>
      <c r="B3645" s="37">
        <f>IFERROR(VLOOKUP(A3645,Inventory!$A$5:$B$5011, 2, FALSE),0)</f>
        <v>0</v>
      </c>
      <c r="C3645" s="66">
        <f t="shared" si="231"/>
        <v>0</v>
      </c>
      <c r="D3645" s="67"/>
      <c r="E3645" s="66" t="str">
        <f t="shared" si="232"/>
        <v/>
      </c>
      <c r="F3645" s="67"/>
      <c r="G3645" s="38" t="e">
        <f t="shared" si="233"/>
        <v>#VALUE!</v>
      </c>
      <c r="H3645" s="39"/>
      <c r="I3645" s="21"/>
      <c r="J3645" s="21"/>
      <c r="L3645">
        <f>IF(SUM($B$3:B3644) + B3645 &gt; $J$25, IF(SUM($B$3:B3644) &lt; $J$25, $J$25 - SUM($B$3:B3644), 0), B3645)</f>
        <v>0</v>
      </c>
      <c r="M3645">
        <f t="shared" si="230"/>
        <v>0</v>
      </c>
    </row>
    <row r="3646" spans="1:13" x14ac:dyDescent="0.25">
      <c r="A3646" s="21">
        <v>3644</v>
      </c>
      <c r="B3646" s="37">
        <f>IFERROR(VLOOKUP(A3646,Inventory!$A$5:$B$5011, 2, FALSE),0)</f>
        <v>0</v>
      </c>
      <c r="C3646" s="66">
        <f t="shared" si="231"/>
        <v>0</v>
      </c>
      <c r="D3646" s="67"/>
      <c r="E3646" s="66" t="str">
        <f t="shared" si="232"/>
        <v/>
      </c>
      <c r="F3646" s="67"/>
      <c r="G3646" s="38" t="e">
        <f t="shared" si="233"/>
        <v>#VALUE!</v>
      </c>
      <c r="H3646" s="39"/>
      <c r="I3646" s="21"/>
      <c r="J3646" s="21"/>
      <c r="L3646">
        <f>IF(SUM($B$3:B3645) + B3646 &gt; $J$25, IF(SUM($B$3:B3645) &lt; $J$25, $J$25 - SUM($B$3:B3645), 0), B3646)</f>
        <v>0</v>
      </c>
      <c r="M3646">
        <f t="shared" si="230"/>
        <v>0</v>
      </c>
    </row>
    <row r="3647" spans="1:13" x14ac:dyDescent="0.25">
      <c r="A3647" s="21">
        <v>3645</v>
      </c>
      <c r="B3647" s="37">
        <f>IFERROR(VLOOKUP(A3647,Inventory!$A$5:$B$5011, 2, FALSE),0)</f>
        <v>0</v>
      </c>
      <c r="C3647" s="66">
        <f t="shared" si="231"/>
        <v>0</v>
      </c>
      <c r="D3647" s="67"/>
      <c r="E3647" s="66" t="str">
        <f t="shared" si="232"/>
        <v/>
      </c>
      <c r="F3647" s="67"/>
      <c r="G3647" s="38" t="e">
        <f t="shared" si="233"/>
        <v>#VALUE!</v>
      </c>
      <c r="H3647" s="39"/>
      <c r="I3647" s="21"/>
      <c r="J3647" s="21"/>
      <c r="L3647">
        <f>IF(SUM($B$3:B3646) + B3647 &gt; $J$25, IF(SUM($B$3:B3646) &lt; $J$25, $J$25 - SUM($B$3:B3646), 0), B3647)</f>
        <v>0</v>
      </c>
      <c r="M3647">
        <f t="shared" si="230"/>
        <v>0</v>
      </c>
    </row>
    <row r="3648" spans="1:13" x14ac:dyDescent="0.25">
      <c r="A3648" s="21">
        <v>3646</v>
      </c>
      <c r="B3648" s="37">
        <f>IFERROR(VLOOKUP(A3648,Inventory!$A$5:$B$5011, 2, FALSE),0)</f>
        <v>0</v>
      </c>
      <c r="C3648" s="66">
        <f t="shared" si="231"/>
        <v>0</v>
      </c>
      <c r="D3648" s="67"/>
      <c r="E3648" s="66" t="str">
        <f t="shared" si="232"/>
        <v/>
      </c>
      <c r="F3648" s="67"/>
      <c r="G3648" s="38" t="e">
        <f t="shared" si="233"/>
        <v>#VALUE!</v>
      </c>
      <c r="H3648" s="39"/>
      <c r="I3648" s="21"/>
      <c r="J3648" s="21"/>
      <c r="L3648">
        <f>IF(SUM($B$3:B3647) + B3648 &gt; $J$25, IF(SUM($B$3:B3647) &lt; $J$25, $J$25 - SUM($B$3:B3647), 0), B3648)</f>
        <v>0</v>
      </c>
      <c r="M3648">
        <f t="shared" si="230"/>
        <v>0</v>
      </c>
    </row>
    <row r="3649" spans="1:13" x14ac:dyDescent="0.25">
      <c r="A3649" s="21">
        <v>3647</v>
      </c>
      <c r="B3649" s="37">
        <f>IFERROR(VLOOKUP(A3649,Inventory!$A$5:$B$5011, 2, FALSE),0)</f>
        <v>0</v>
      </c>
      <c r="C3649" s="66">
        <f t="shared" si="231"/>
        <v>0</v>
      </c>
      <c r="D3649" s="67"/>
      <c r="E3649" s="66" t="str">
        <f t="shared" si="232"/>
        <v/>
      </c>
      <c r="F3649" s="67"/>
      <c r="G3649" s="38" t="e">
        <f t="shared" si="233"/>
        <v>#VALUE!</v>
      </c>
      <c r="H3649" s="39"/>
      <c r="I3649" s="21"/>
      <c r="J3649" s="21"/>
      <c r="L3649">
        <f>IF(SUM($B$3:B3648) + B3649 &gt; $J$25, IF(SUM($B$3:B3648) &lt; $J$25, $J$25 - SUM($B$3:B3648), 0), B3649)</f>
        <v>0</v>
      </c>
      <c r="M3649">
        <f t="shared" si="230"/>
        <v>0</v>
      </c>
    </row>
    <row r="3650" spans="1:13" x14ac:dyDescent="0.25">
      <c r="A3650" s="21">
        <v>3648</v>
      </c>
      <c r="B3650" s="37">
        <f>IFERROR(VLOOKUP(A3650,Inventory!$A$5:$B$5011, 2, FALSE),0)</f>
        <v>0</v>
      </c>
      <c r="C3650" s="66">
        <f t="shared" si="231"/>
        <v>0</v>
      </c>
      <c r="D3650" s="67"/>
      <c r="E3650" s="66" t="str">
        <f t="shared" si="232"/>
        <v/>
      </c>
      <c r="F3650" s="67"/>
      <c r="G3650" s="38" t="e">
        <f t="shared" si="233"/>
        <v>#VALUE!</v>
      </c>
      <c r="H3650" s="39"/>
      <c r="I3650" s="21"/>
      <c r="J3650" s="21"/>
      <c r="L3650">
        <f>IF(SUM($B$3:B3649) + B3650 &gt; $J$25, IF(SUM($B$3:B3649) &lt; $J$25, $J$25 - SUM($B$3:B3649), 0), B3650)</f>
        <v>0</v>
      </c>
      <c r="M3650">
        <f t="shared" si="230"/>
        <v>0</v>
      </c>
    </row>
    <row r="3651" spans="1:13" x14ac:dyDescent="0.25">
      <c r="A3651" s="21">
        <v>3649</v>
      </c>
      <c r="B3651" s="37">
        <f>IFERROR(VLOOKUP(A3651,Inventory!$A$5:$B$5011, 2, FALSE),0)</f>
        <v>0</v>
      </c>
      <c r="C3651" s="66">
        <f t="shared" si="231"/>
        <v>0</v>
      </c>
      <c r="D3651" s="67"/>
      <c r="E3651" s="66" t="str">
        <f t="shared" si="232"/>
        <v/>
      </c>
      <c r="F3651" s="67"/>
      <c r="G3651" s="38" t="e">
        <f t="shared" si="233"/>
        <v>#VALUE!</v>
      </c>
      <c r="H3651" s="39"/>
      <c r="I3651" s="21"/>
      <c r="J3651" s="21"/>
      <c r="L3651">
        <f>IF(SUM($B$3:B3650) + B3651 &gt; $J$25, IF(SUM($B$3:B3650) &lt; $J$25, $J$25 - SUM($B$3:B3650), 0), B3651)</f>
        <v>0</v>
      </c>
      <c r="M3651">
        <f t="shared" si="230"/>
        <v>0</v>
      </c>
    </row>
    <row r="3652" spans="1:13" x14ac:dyDescent="0.25">
      <c r="A3652" s="21">
        <v>3650</v>
      </c>
      <c r="B3652" s="37">
        <f>IFERROR(VLOOKUP(A3652,Inventory!$A$5:$B$5011, 2, FALSE),0)</f>
        <v>0</v>
      </c>
      <c r="C3652" s="66">
        <f t="shared" si="231"/>
        <v>0</v>
      </c>
      <c r="D3652" s="67"/>
      <c r="E3652" s="66" t="str">
        <f t="shared" si="232"/>
        <v/>
      </c>
      <c r="F3652" s="67"/>
      <c r="G3652" s="38" t="e">
        <f t="shared" si="233"/>
        <v>#VALUE!</v>
      </c>
      <c r="H3652" s="39"/>
      <c r="I3652" s="21"/>
      <c r="J3652" s="21"/>
      <c r="L3652">
        <f>IF(SUM($B$3:B3651) + B3652 &gt; $J$25, IF(SUM($B$3:B3651) &lt; $J$25, $J$25 - SUM($B$3:B3651), 0), B3652)</f>
        <v>0</v>
      </c>
      <c r="M3652">
        <f t="shared" si="230"/>
        <v>0</v>
      </c>
    </row>
    <row r="3653" spans="1:13" x14ac:dyDescent="0.25">
      <c r="A3653" s="21">
        <v>3651</v>
      </c>
      <c r="B3653" s="37">
        <f>IFERROR(VLOOKUP(A3653,Inventory!$A$5:$B$5011, 2, FALSE),0)</f>
        <v>0</v>
      </c>
      <c r="C3653" s="66">
        <f t="shared" si="231"/>
        <v>0</v>
      </c>
      <c r="D3653" s="67"/>
      <c r="E3653" s="66" t="str">
        <f t="shared" si="232"/>
        <v/>
      </c>
      <c r="F3653" s="67"/>
      <c r="G3653" s="38" t="e">
        <f t="shared" si="233"/>
        <v>#VALUE!</v>
      </c>
      <c r="H3653" s="39"/>
      <c r="I3653" s="21"/>
      <c r="J3653" s="21"/>
      <c r="L3653">
        <f>IF(SUM($B$3:B3652) + B3653 &gt; $J$25, IF(SUM($B$3:B3652) &lt; $J$25, $J$25 - SUM($B$3:B3652), 0), B3653)</f>
        <v>0</v>
      </c>
      <c r="M3653">
        <f t="shared" ref="M3653:M3716" si="234">IF(L3652&gt;=$J$25,L3653,(L3653+L3652))</f>
        <v>0</v>
      </c>
    </row>
    <row r="3654" spans="1:13" x14ac:dyDescent="0.25">
      <c r="A3654" s="21">
        <v>3652</v>
      </c>
      <c r="B3654" s="37">
        <f>IFERROR(VLOOKUP(A3654,Inventory!$A$5:$B$5011, 2, FALSE),0)</f>
        <v>0</v>
      </c>
      <c r="C3654" s="66">
        <f t="shared" si="231"/>
        <v>0</v>
      </c>
      <c r="D3654" s="67"/>
      <c r="E3654" s="66" t="str">
        <f t="shared" si="232"/>
        <v/>
      </c>
      <c r="F3654" s="67"/>
      <c r="G3654" s="38" t="e">
        <f t="shared" si="233"/>
        <v>#VALUE!</v>
      </c>
      <c r="H3654" s="39"/>
      <c r="I3654" s="21"/>
      <c r="J3654" s="21"/>
      <c r="L3654">
        <f>IF(SUM($B$3:B3653) + B3654 &gt; $J$25, IF(SUM($B$3:B3653) &lt; $J$25, $J$25 - SUM($B$3:B3653), 0), B3654)</f>
        <v>0</v>
      </c>
      <c r="M3654">
        <f t="shared" si="234"/>
        <v>0</v>
      </c>
    </row>
    <row r="3655" spans="1:13" x14ac:dyDescent="0.25">
      <c r="A3655" s="21">
        <v>3653</v>
      </c>
      <c r="B3655" s="37">
        <f>IFERROR(VLOOKUP(A3655,Inventory!$A$5:$B$5011, 2, FALSE),0)</f>
        <v>0</v>
      </c>
      <c r="C3655" s="66">
        <f t="shared" si="231"/>
        <v>0</v>
      </c>
      <c r="D3655" s="67"/>
      <c r="E3655" s="66" t="str">
        <f t="shared" si="232"/>
        <v/>
      </c>
      <c r="F3655" s="67"/>
      <c r="G3655" s="38" t="e">
        <f t="shared" si="233"/>
        <v>#VALUE!</v>
      </c>
      <c r="H3655" s="39"/>
      <c r="I3655" s="21"/>
      <c r="J3655" s="21"/>
      <c r="L3655">
        <f>IF(SUM($B$3:B3654) + B3655 &gt; $J$25, IF(SUM($B$3:B3654) &lt; $J$25, $J$25 - SUM($B$3:B3654), 0), B3655)</f>
        <v>0</v>
      </c>
      <c r="M3655">
        <f t="shared" si="234"/>
        <v>0</v>
      </c>
    </row>
    <row r="3656" spans="1:13" x14ac:dyDescent="0.25">
      <c r="A3656" s="21">
        <v>3654</v>
      </c>
      <c r="B3656" s="37">
        <f>IFERROR(VLOOKUP(A3656,Inventory!$A$5:$B$5011, 2, FALSE),0)</f>
        <v>0</v>
      </c>
      <c r="C3656" s="66">
        <f t="shared" si="231"/>
        <v>0</v>
      </c>
      <c r="D3656" s="67"/>
      <c r="E3656" s="66" t="str">
        <f t="shared" si="232"/>
        <v/>
      </c>
      <c r="F3656" s="67"/>
      <c r="G3656" s="38" t="e">
        <f t="shared" si="233"/>
        <v>#VALUE!</v>
      </c>
      <c r="H3656" s="39"/>
      <c r="I3656" s="21"/>
      <c r="J3656" s="21"/>
      <c r="L3656">
        <f>IF(SUM($B$3:B3655) + B3656 &gt; $J$25, IF(SUM($B$3:B3655) &lt; $J$25, $J$25 - SUM($B$3:B3655), 0), B3656)</f>
        <v>0</v>
      </c>
      <c r="M3656">
        <f t="shared" si="234"/>
        <v>0</v>
      </c>
    </row>
    <row r="3657" spans="1:13" x14ac:dyDescent="0.25">
      <c r="A3657" s="21">
        <v>3655</v>
      </c>
      <c r="B3657" s="37">
        <f>IFERROR(VLOOKUP(A3657,Inventory!$A$5:$B$5011, 2, FALSE),0)</f>
        <v>0</v>
      </c>
      <c r="C3657" s="66">
        <f t="shared" si="231"/>
        <v>0</v>
      </c>
      <c r="D3657" s="67"/>
      <c r="E3657" s="66" t="str">
        <f t="shared" si="232"/>
        <v/>
      </c>
      <c r="F3657" s="67"/>
      <c r="G3657" s="38" t="e">
        <f t="shared" si="233"/>
        <v>#VALUE!</v>
      </c>
      <c r="H3657" s="39"/>
      <c r="I3657" s="21"/>
      <c r="J3657" s="21"/>
      <c r="L3657">
        <f>IF(SUM($B$3:B3656) + B3657 &gt; $J$25, IF(SUM($B$3:B3656) &lt; $J$25, $J$25 - SUM($B$3:B3656), 0), B3657)</f>
        <v>0</v>
      </c>
      <c r="M3657">
        <f t="shared" si="234"/>
        <v>0</v>
      </c>
    </row>
    <row r="3658" spans="1:13" x14ac:dyDescent="0.25">
      <c r="A3658" s="21">
        <v>3656</v>
      </c>
      <c r="B3658" s="37">
        <f>IFERROR(VLOOKUP(A3658,Inventory!$A$5:$B$5011, 2, FALSE),0)</f>
        <v>0</v>
      </c>
      <c r="C3658" s="66">
        <f t="shared" si="231"/>
        <v>0</v>
      </c>
      <c r="D3658" s="67"/>
      <c r="E3658" s="66" t="str">
        <f t="shared" si="232"/>
        <v/>
      </c>
      <c r="F3658" s="67"/>
      <c r="G3658" s="38" t="e">
        <f t="shared" si="233"/>
        <v>#VALUE!</v>
      </c>
      <c r="H3658" s="39"/>
      <c r="I3658" s="21"/>
      <c r="J3658" s="21"/>
      <c r="L3658">
        <f>IF(SUM($B$3:B3657) + B3658 &gt; $J$25, IF(SUM($B$3:B3657) &lt; $J$25, $J$25 - SUM($B$3:B3657), 0), B3658)</f>
        <v>0</v>
      </c>
      <c r="M3658">
        <f t="shared" si="234"/>
        <v>0</v>
      </c>
    </row>
    <row r="3659" spans="1:13" x14ac:dyDescent="0.25">
      <c r="A3659" s="21">
        <v>3657</v>
      </c>
      <c r="B3659" s="37">
        <f>IFERROR(VLOOKUP(A3659,Inventory!$A$5:$B$5011, 2, FALSE),0)</f>
        <v>0</v>
      </c>
      <c r="C3659" s="66">
        <f t="shared" si="231"/>
        <v>0</v>
      </c>
      <c r="D3659" s="67"/>
      <c r="E3659" s="66" t="str">
        <f t="shared" si="232"/>
        <v/>
      </c>
      <c r="F3659" s="67"/>
      <c r="G3659" s="38" t="e">
        <f t="shared" si="233"/>
        <v>#VALUE!</v>
      </c>
      <c r="H3659" s="39"/>
      <c r="I3659" s="21"/>
      <c r="J3659" s="21"/>
      <c r="L3659">
        <f>IF(SUM($B$3:B3658) + B3659 &gt; $J$25, IF(SUM($B$3:B3658) &lt; $J$25, $J$25 - SUM($B$3:B3658), 0), B3659)</f>
        <v>0</v>
      </c>
      <c r="M3659">
        <f t="shared" si="234"/>
        <v>0</v>
      </c>
    </row>
    <row r="3660" spans="1:13" x14ac:dyDescent="0.25">
      <c r="A3660" s="21">
        <v>3658</v>
      </c>
      <c r="B3660" s="37">
        <f>IFERROR(VLOOKUP(A3660,Inventory!$A$5:$B$5011, 2, FALSE),0)</f>
        <v>0</v>
      </c>
      <c r="C3660" s="66">
        <f t="shared" si="231"/>
        <v>0</v>
      </c>
      <c r="D3660" s="67"/>
      <c r="E3660" s="66" t="str">
        <f t="shared" si="232"/>
        <v/>
      </c>
      <c r="F3660" s="67"/>
      <c r="G3660" s="38" t="e">
        <f t="shared" si="233"/>
        <v>#VALUE!</v>
      </c>
      <c r="H3660" s="39"/>
      <c r="I3660" s="21"/>
      <c r="J3660" s="21"/>
      <c r="L3660">
        <f>IF(SUM($B$3:B3659) + B3660 &gt; $J$25, IF(SUM($B$3:B3659) &lt; $J$25, $J$25 - SUM($B$3:B3659), 0), B3660)</f>
        <v>0</v>
      </c>
      <c r="M3660">
        <f t="shared" si="234"/>
        <v>0</v>
      </c>
    </row>
    <row r="3661" spans="1:13" x14ac:dyDescent="0.25">
      <c r="A3661" s="21">
        <v>3659</v>
      </c>
      <c r="B3661" s="37">
        <f>IFERROR(VLOOKUP(A3661,Inventory!$A$5:$B$5011, 2, FALSE),0)</f>
        <v>0</v>
      </c>
      <c r="C3661" s="66">
        <f t="shared" si="231"/>
        <v>0</v>
      </c>
      <c r="D3661" s="67"/>
      <c r="E3661" s="66" t="str">
        <f t="shared" si="232"/>
        <v/>
      </c>
      <c r="F3661" s="67"/>
      <c r="G3661" s="38" t="e">
        <f t="shared" si="233"/>
        <v>#VALUE!</v>
      </c>
      <c r="H3661" s="39"/>
      <c r="I3661" s="21"/>
      <c r="J3661" s="21"/>
      <c r="L3661">
        <f>IF(SUM($B$3:B3660) + B3661 &gt; $J$25, IF(SUM($B$3:B3660) &lt; $J$25, $J$25 - SUM($B$3:B3660), 0), B3661)</f>
        <v>0</v>
      </c>
      <c r="M3661">
        <f t="shared" si="234"/>
        <v>0</v>
      </c>
    </row>
    <row r="3662" spans="1:13" x14ac:dyDescent="0.25">
      <c r="A3662" s="21">
        <v>3660</v>
      </c>
      <c r="B3662" s="37">
        <f>IFERROR(VLOOKUP(A3662,Inventory!$A$5:$B$5011, 2, FALSE),0)</f>
        <v>0</v>
      </c>
      <c r="C3662" s="66">
        <f t="shared" si="231"/>
        <v>0</v>
      </c>
      <c r="D3662" s="67"/>
      <c r="E3662" s="66" t="str">
        <f t="shared" si="232"/>
        <v/>
      </c>
      <c r="F3662" s="67"/>
      <c r="G3662" s="38" t="e">
        <f t="shared" si="233"/>
        <v>#VALUE!</v>
      </c>
      <c r="H3662" s="39"/>
      <c r="I3662" s="21"/>
      <c r="J3662" s="21"/>
      <c r="L3662">
        <f>IF(SUM($B$3:B3661) + B3662 &gt; $J$25, IF(SUM($B$3:B3661) &lt; $J$25, $J$25 - SUM($B$3:B3661), 0), B3662)</f>
        <v>0</v>
      </c>
      <c r="M3662">
        <f t="shared" si="234"/>
        <v>0</v>
      </c>
    </row>
    <row r="3663" spans="1:13" x14ac:dyDescent="0.25">
      <c r="A3663" s="21">
        <v>3661</v>
      </c>
      <c r="B3663" s="37">
        <f>IFERROR(VLOOKUP(A3663,Inventory!$A$5:$B$5011, 2, FALSE),0)</f>
        <v>0</v>
      </c>
      <c r="C3663" s="66">
        <f t="shared" si="231"/>
        <v>0</v>
      </c>
      <c r="D3663" s="67"/>
      <c r="E3663" s="66" t="str">
        <f t="shared" si="232"/>
        <v/>
      </c>
      <c r="F3663" s="67"/>
      <c r="G3663" s="38" t="e">
        <f t="shared" si="233"/>
        <v>#VALUE!</v>
      </c>
      <c r="H3663" s="39"/>
      <c r="I3663" s="21"/>
      <c r="J3663" s="21"/>
      <c r="L3663">
        <f>IF(SUM($B$3:B3662) + B3663 &gt; $J$25, IF(SUM($B$3:B3662) &lt; $J$25, $J$25 - SUM($B$3:B3662), 0), B3663)</f>
        <v>0</v>
      </c>
      <c r="M3663">
        <f t="shared" si="234"/>
        <v>0</v>
      </c>
    </row>
    <row r="3664" spans="1:13" x14ac:dyDescent="0.25">
      <c r="A3664" s="21">
        <v>3662</v>
      </c>
      <c r="B3664" s="37">
        <f>IFERROR(VLOOKUP(A3664,Inventory!$A$5:$B$5011, 2, FALSE),0)</f>
        <v>0</v>
      </c>
      <c r="C3664" s="66">
        <f t="shared" si="231"/>
        <v>0</v>
      </c>
      <c r="D3664" s="67"/>
      <c r="E3664" s="66" t="str">
        <f t="shared" si="232"/>
        <v/>
      </c>
      <c r="F3664" s="67"/>
      <c r="G3664" s="38" t="e">
        <f t="shared" si="233"/>
        <v>#VALUE!</v>
      </c>
      <c r="H3664" s="39"/>
      <c r="I3664" s="21"/>
      <c r="J3664" s="21"/>
      <c r="L3664">
        <f>IF(SUM($B$3:B3663) + B3664 &gt; $J$25, IF(SUM($B$3:B3663) &lt; $J$25, $J$25 - SUM($B$3:B3663), 0), B3664)</f>
        <v>0</v>
      </c>
      <c r="M3664">
        <f t="shared" si="234"/>
        <v>0</v>
      </c>
    </row>
    <row r="3665" spans="1:13" x14ac:dyDescent="0.25">
      <c r="A3665" s="21">
        <v>3663</v>
      </c>
      <c r="B3665" s="37">
        <f>IFERROR(VLOOKUP(A3665,Inventory!$A$5:$B$5011, 2, FALSE),0)</f>
        <v>0</v>
      </c>
      <c r="C3665" s="66">
        <f t="shared" si="231"/>
        <v>0</v>
      </c>
      <c r="D3665" s="67"/>
      <c r="E3665" s="66" t="str">
        <f t="shared" si="232"/>
        <v/>
      </c>
      <c r="F3665" s="67"/>
      <c r="G3665" s="38" t="e">
        <f t="shared" si="233"/>
        <v>#VALUE!</v>
      </c>
      <c r="H3665" s="39"/>
      <c r="I3665" s="21"/>
      <c r="J3665" s="21"/>
      <c r="L3665">
        <f>IF(SUM($B$3:B3664) + B3665 &gt; $J$25, IF(SUM($B$3:B3664) &lt; $J$25, $J$25 - SUM($B$3:B3664), 0), B3665)</f>
        <v>0</v>
      </c>
      <c r="M3665">
        <f t="shared" si="234"/>
        <v>0</v>
      </c>
    </row>
    <row r="3666" spans="1:13" x14ac:dyDescent="0.25">
      <c r="A3666" s="21">
        <v>3664</v>
      </c>
      <c r="B3666" s="37">
        <f>IFERROR(VLOOKUP(A3666,Inventory!$A$5:$B$5011, 2, FALSE),0)</f>
        <v>0</v>
      </c>
      <c r="C3666" s="66">
        <f t="shared" si="231"/>
        <v>0</v>
      </c>
      <c r="D3666" s="67"/>
      <c r="E3666" s="66" t="str">
        <f t="shared" si="232"/>
        <v/>
      </c>
      <c r="F3666" s="67"/>
      <c r="G3666" s="38" t="e">
        <f t="shared" si="233"/>
        <v>#VALUE!</v>
      </c>
      <c r="H3666" s="39"/>
      <c r="I3666" s="21"/>
      <c r="J3666" s="21"/>
      <c r="L3666">
        <f>IF(SUM($B$3:B3665) + B3666 &gt; $J$25, IF(SUM($B$3:B3665) &lt; $J$25, $J$25 - SUM($B$3:B3665), 0), B3666)</f>
        <v>0</v>
      </c>
      <c r="M3666">
        <f t="shared" si="234"/>
        <v>0</v>
      </c>
    </row>
    <row r="3667" spans="1:13" x14ac:dyDescent="0.25">
      <c r="A3667" s="21">
        <v>3665</v>
      </c>
      <c r="B3667" s="37">
        <f>IFERROR(VLOOKUP(A3667,Inventory!$A$5:$B$5011, 2, FALSE),0)</f>
        <v>0</v>
      </c>
      <c r="C3667" s="66">
        <f t="shared" si="231"/>
        <v>0</v>
      </c>
      <c r="D3667" s="67"/>
      <c r="E3667" s="66" t="str">
        <f t="shared" si="232"/>
        <v/>
      </c>
      <c r="F3667" s="67"/>
      <c r="G3667" s="38" t="e">
        <f t="shared" si="233"/>
        <v>#VALUE!</v>
      </c>
      <c r="H3667" s="39"/>
      <c r="I3667" s="21"/>
      <c r="J3667" s="21"/>
      <c r="L3667">
        <f>IF(SUM($B$3:B3666) + B3667 &gt; $J$25, IF(SUM($B$3:B3666) &lt; $J$25, $J$25 - SUM($B$3:B3666), 0), B3667)</f>
        <v>0</v>
      </c>
      <c r="M3667">
        <f t="shared" si="234"/>
        <v>0</v>
      </c>
    </row>
    <row r="3668" spans="1:13" x14ac:dyDescent="0.25">
      <c r="A3668" s="21">
        <v>3666</v>
      </c>
      <c r="B3668" s="37">
        <f>IFERROR(VLOOKUP(A3668,Inventory!$A$5:$B$5011, 2, FALSE),0)</f>
        <v>0</v>
      </c>
      <c r="C3668" s="66">
        <f t="shared" si="231"/>
        <v>0</v>
      </c>
      <c r="D3668" s="67"/>
      <c r="E3668" s="66" t="str">
        <f t="shared" si="232"/>
        <v/>
      </c>
      <c r="F3668" s="67"/>
      <c r="G3668" s="38" t="e">
        <f t="shared" si="233"/>
        <v>#VALUE!</v>
      </c>
      <c r="H3668" s="39"/>
      <c r="I3668" s="21"/>
      <c r="J3668" s="21"/>
      <c r="L3668">
        <f>IF(SUM($B$3:B3667) + B3668 &gt; $J$25, IF(SUM($B$3:B3667) &lt; $J$25, $J$25 - SUM($B$3:B3667), 0), B3668)</f>
        <v>0</v>
      </c>
      <c r="M3668">
        <f t="shared" si="234"/>
        <v>0</v>
      </c>
    </row>
    <row r="3669" spans="1:13" x14ac:dyDescent="0.25">
      <c r="A3669" s="21">
        <v>3667</v>
      </c>
      <c r="B3669" s="37">
        <f>IFERROR(VLOOKUP(A3669,Inventory!$A$5:$B$5011, 2, FALSE),0)</f>
        <v>0</v>
      </c>
      <c r="C3669" s="66">
        <f t="shared" si="231"/>
        <v>0</v>
      </c>
      <c r="D3669" s="67"/>
      <c r="E3669" s="66" t="str">
        <f t="shared" si="232"/>
        <v/>
      </c>
      <c r="F3669" s="67"/>
      <c r="G3669" s="38" t="e">
        <f t="shared" si="233"/>
        <v>#VALUE!</v>
      </c>
      <c r="H3669" s="39"/>
      <c r="I3669" s="21"/>
      <c r="J3669" s="21"/>
      <c r="L3669">
        <f>IF(SUM($B$3:B3668) + B3669 &gt; $J$25, IF(SUM($B$3:B3668) &lt; $J$25, $J$25 - SUM($B$3:B3668), 0), B3669)</f>
        <v>0</v>
      </c>
      <c r="M3669">
        <f t="shared" si="234"/>
        <v>0</v>
      </c>
    </row>
    <row r="3670" spans="1:13" x14ac:dyDescent="0.25">
      <c r="A3670" s="21">
        <v>3668</v>
      </c>
      <c r="B3670" s="37">
        <f>IFERROR(VLOOKUP(A3670,Inventory!$A$5:$B$5011, 2, FALSE),0)</f>
        <v>0</v>
      </c>
      <c r="C3670" s="66">
        <f t="shared" si="231"/>
        <v>0</v>
      </c>
      <c r="D3670" s="67"/>
      <c r="E3670" s="66" t="str">
        <f t="shared" si="232"/>
        <v/>
      </c>
      <c r="F3670" s="67"/>
      <c r="G3670" s="38" t="e">
        <f t="shared" si="233"/>
        <v>#VALUE!</v>
      </c>
      <c r="H3670" s="39"/>
      <c r="I3670" s="21"/>
      <c r="J3670" s="21"/>
      <c r="L3670">
        <f>IF(SUM($B$3:B3669) + B3670 &gt; $J$25, IF(SUM($B$3:B3669) &lt; $J$25, $J$25 - SUM($B$3:B3669), 0), B3670)</f>
        <v>0</v>
      </c>
      <c r="M3670">
        <f t="shared" si="234"/>
        <v>0</v>
      </c>
    </row>
    <row r="3671" spans="1:13" x14ac:dyDescent="0.25">
      <c r="A3671" s="21">
        <v>3669</v>
      </c>
      <c r="B3671" s="37">
        <f>IFERROR(VLOOKUP(A3671,Inventory!$A$5:$B$5011, 2, FALSE),0)</f>
        <v>0</v>
      </c>
      <c r="C3671" s="66">
        <f t="shared" si="231"/>
        <v>0</v>
      </c>
      <c r="D3671" s="67"/>
      <c r="E3671" s="66" t="str">
        <f t="shared" si="232"/>
        <v/>
      </c>
      <c r="F3671" s="67"/>
      <c r="G3671" s="38" t="e">
        <f t="shared" si="233"/>
        <v>#VALUE!</v>
      </c>
      <c r="H3671" s="39"/>
      <c r="I3671" s="21"/>
      <c r="J3671" s="21"/>
      <c r="L3671">
        <f>IF(SUM($B$3:B3670) + B3671 &gt; $J$25, IF(SUM($B$3:B3670) &lt; $J$25, $J$25 - SUM($B$3:B3670), 0), B3671)</f>
        <v>0</v>
      </c>
      <c r="M3671">
        <f t="shared" si="234"/>
        <v>0</v>
      </c>
    </row>
    <row r="3672" spans="1:13" x14ac:dyDescent="0.25">
      <c r="A3672" s="21">
        <v>3670</v>
      </c>
      <c r="B3672" s="37">
        <f>IFERROR(VLOOKUP(A3672,Inventory!$A$5:$B$5011, 2, FALSE),0)</f>
        <v>0</v>
      </c>
      <c r="C3672" s="66">
        <f t="shared" si="231"/>
        <v>0</v>
      </c>
      <c r="D3672" s="67"/>
      <c r="E3672" s="66" t="str">
        <f t="shared" si="232"/>
        <v/>
      </c>
      <c r="F3672" s="67"/>
      <c r="G3672" s="38" t="e">
        <f t="shared" si="233"/>
        <v>#VALUE!</v>
      </c>
      <c r="H3672" s="39"/>
      <c r="I3672" s="21"/>
      <c r="J3672" s="21"/>
      <c r="L3672">
        <f>IF(SUM($B$3:B3671) + B3672 &gt; $J$25, IF(SUM($B$3:B3671) &lt; $J$25, $J$25 - SUM($B$3:B3671), 0), B3672)</f>
        <v>0</v>
      </c>
      <c r="M3672">
        <f t="shared" si="234"/>
        <v>0</v>
      </c>
    </row>
    <row r="3673" spans="1:13" x14ac:dyDescent="0.25">
      <c r="A3673" s="21">
        <v>3671</v>
      </c>
      <c r="B3673" s="37">
        <f>IFERROR(VLOOKUP(A3673,Inventory!$A$5:$B$5011, 2, FALSE),0)</f>
        <v>0</v>
      </c>
      <c r="C3673" s="66">
        <f t="shared" ref="C3673:C3736" si="235">IF(L3673&gt;0,B3673,0)</f>
        <v>0</v>
      </c>
      <c r="D3673" s="67"/>
      <c r="E3673" s="66" t="str">
        <f t="shared" ref="E3673:E3736" si="236">IF(AND(C3673&gt;=6,C3673&lt;10),1, IF(AND(C3673&gt;=10,C3673&lt;20),2,IF(C3673&gt;=20,4,"")))</f>
        <v/>
      </c>
      <c r="F3673" s="67"/>
      <c r="G3673" s="38" t="e">
        <f t="shared" ref="G3673:G3736" si="237">IF(ISBLANK(C3673),"",E3673*600)</f>
        <v>#VALUE!</v>
      </c>
      <c r="H3673" s="39"/>
      <c r="I3673" s="21"/>
      <c r="J3673" s="21"/>
      <c r="L3673">
        <f>IF(SUM($B$3:B3672) + B3673 &gt; $J$25, IF(SUM($B$3:B3672) &lt; $J$25, $J$25 - SUM($B$3:B3672), 0), B3673)</f>
        <v>0</v>
      </c>
      <c r="M3673">
        <f t="shared" si="234"/>
        <v>0</v>
      </c>
    </row>
    <row r="3674" spans="1:13" x14ac:dyDescent="0.25">
      <c r="A3674" s="21">
        <v>3672</v>
      </c>
      <c r="B3674" s="37">
        <f>IFERROR(VLOOKUP(A3674,Inventory!$A$5:$B$5011, 2, FALSE),0)</f>
        <v>0</v>
      </c>
      <c r="C3674" s="66">
        <f t="shared" si="235"/>
        <v>0</v>
      </c>
      <c r="D3674" s="67"/>
      <c r="E3674" s="66" t="str">
        <f t="shared" si="236"/>
        <v/>
      </c>
      <c r="F3674" s="67"/>
      <c r="G3674" s="38" t="e">
        <f t="shared" si="237"/>
        <v>#VALUE!</v>
      </c>
      <c r="H3674" s="39"/>
      <c r="I3674" s="21"/>
      <c r="J3674" s="21"/>
      <c r="L3674">
        <f>IF(SUM($B$3:B3673) + B3674 &gt; $J$25, IF(SUM($B$3:B3673) &lt; $J$25, $J$25 - SUM($B$3:B3673), 0), B3674)</f>
        <v>0</v>
      </c>
      <c r="M3674">
        <f t="shared" si="234"/>
        <v>0</v>
      </c>
    </row>
    <row r="3675" spans="1:13" x14ac:dyDescent="0.25">
      <c r="A3675" s="21">
        <v>3673</v>
      </c>
      <c r="B3675" s="37">
        <f>IFERROR(VLOOKUP(A3675,Inventory!$A$5:$B$5011, 2, FALSE),0)</f>
        <v>0</v>
      </c>
      <c r="C3675" s="66">
        <f t="shared" si="235"/>
        <v>0</v>
      </c>
      <c r="D3675" s="67"/>
      <c r="E3675" s="66" t="str">
        <f t="shared" si="236"/>
        <v/>
      </c>
      <c r="F3675" s="67"/>
      <c r="G3675" s="38" t="e">
        <f t="shared" si="237"/>
        <v>#VALUE!</v>
      </c>
      <c r="H3675" s="39"/>
      <c r="I3675" s="21"/>
      <c r="J3675" s="21"/>
      <c r="L3675">
        <f>IF(SUM($B$3:B3674) + B3675 &gt; $J$25, IF(SUM($B$3:B3674) &lt; $J$25, $J$25 - SUM($B$3:B3674), 0), B3675)</f>
        <v>0</v>
      </c>
      <c r="M3675">
        <f t="shared" si="234"/>
        <v>0</v>
      </c>
    </row>
    <row r="3676" spans="1:13" x14ac:dyDescent="0.25">
      <c r="A3676" s="21">
        <v>3674</v>
      </c>
      <c r="B3676" s="37">
        <f>IFERROR(VLOOKUP(A3676,Inventory!$A$5:$B$5011, 2, FALSE),0)</f>
        <v>0</v>
      </c>
      <c r="C3676" s="66">
        <f t="shared" si="235"/>
        <v>0</v>
      </c>
      <c r="D3676" s="67"/>
      <c r="E3676" s="66" t="str">
        <f t="shared" si="236"/>
        <v/>
      </c>
      <c r="F3676" s="67"/>
      <c r="G3676" s="38" t="e">
        <f t="shared" si="237"/>
        <v>#VALUE!</v>
      </c>
      <c r="H3676" s="39"/>
      <c r="I3676" s="21"/>
      <c r="J3676" s="21"/>
      <c r="L3676">
        <f>IF(SUM($B$3:B3675) + B3676 &gt; $J$25, IF(SUM($B$3:B3675) &lt; $J$25, $J$25 - SUM($B$3:B3675), 0), B3676)</f>
        <v>0</v>
      </c>
      <c r="M3676">
        <f t="shared" si="234"/>
        <v>0</v>
      </c>
    </row>
    <row r="3677" spans="1:13" x14ac:dyDescent="0.25">
      <c r="A3677" s="21">
        <v>3675</v>
      </c>
      <c r="B3677" s="37">
        <f>IFERROR(VLOOKUP(A3677,Inventory!$A$5:$B$5011, 2, FALSE),0)</f>
        <v>0</v>
      </c>
      <c r="C3677" s="66">
        <f t="shared" si="235"/>
        <v>0</v>
      </c>
      <c r="D3677" s="67"/>
      <c r="E3677" s="66" t="str">
        <f t="shared" si="236"/>
        <v/>
      </c>
      <c r="F3677" s="67"/>
      <c r="G3677" s="38" t="e">
        <f t="shared" si="237"/>
        <v>#VALUE!</v>
      </c>
      <c r="H3677" s="39"/>
      <c r="I3677" s="21"/>
      <c r="J3677" s="21"/>
      <c r="L3677">
        <f>IF(SUM($B$3:B3676) + B3677 &gt; $J$25, IF(SUM($B$3:B3676) &lt; $J$25, $J$25 - SUM($B$3:B3676), 0), B3677)</f>
        <v>0</v>
      </c>
      <c r="M3677">
        <f t="shared" si="234"/>
        <v>0</v>
      </c>
    </row>
    <row r="3678" spans="1:13" x14ac:dyDescent="0.25">
      <c r="A3678" s="21">
        <v>3676</v>
      </c>
      <c r="B3678" s="37">
        <f>IFERROR(VLOOKUP(A3678,Inventory!$A$5:$B$5011, 2, FALSE),0)</f>
        <v>0</v>
      </c>
      <c r="C3678" s="66">
        <f t="shared" si="235"/>
        <v>0</v>
      </c>
      <c r="D3678" s="67"/>
      <c r="E3678" s="66" t="str">
        <f t="shared" si="236"/>
        <v/>
      </c>
      <c r="F3678" s="67"/>
      <c r="G3678" s="38" t="e">
        <f t="shared" si="237"/>
        <v>#VALUE!</v>
      </c>
      <c r="H3678" s="39"/>
      <c r="I3678" s="21"/>
      <c r="J3678" s="21"/>
      <c r="L3678">
        <f>IF(SUM($B$3:B3677) + B3678 &gt; $J$25, IF(SUM($B$3:B3677) &lt; $J$25, $J$25 - SUM($B$3:B3677), 0), B3678)</f>
        <v>0</v>
      </c>
      <c r="M3678">
        <f t="shared" si="234"/>
        <v>0</v>
      </c>
    </row>
    <row r="3679" spans="1:13" x14ac:dyDescent="0.25">
      <c r="A3679" s="21">
        <v>3677</v>
      </c>
      <c r="B3679" s="37">
        <f>IFERROR(VLOOKUP(A3679,Inventory!$A$5:$B$5011, 2, FALSE),0)</f>
        <v>0</v>
      </c>
      <c r="C3679" s="66">
        <f t="shared" si="235"/>
        <v>0</v>
      </c>
      <c r="D3679" s="67"/>
      <c r="E3679" s="66" t="str">
        <f t="shared" si="236"/>
        <v/>
      </c>
      <c r="F3679" s="67"/>
      <c r="G3679" s="38" t="e">
        <f t="shared" si="237"/>
        <v>#VALUE!</v>
      </c>
      <c r="H3679" s="39"/>
      <c r="I3679" s="21"/>
      <c r="J3679" s="21"/>
      <c r="L3679">
        <f>IF(SUM($B$3:B3678) + B3679 &gt; $J$25, IF(SUM($B$3:B3678) &lt; $J$25, $J$25 - SUM($B$3:B3678), 0), B3679)</f>
        <v>0</v>
      </c>
      <c r="M3679">
        <f t="shared" si="234"/>
        <v>0</v>
      </c>
    </row>
    <row r="3680" spans="1:13" x14ac:dyDescent="0.25">
      <c r="A3680" s="21">
        <v>3678</v>
      </c>
      <c r="B3680" s="37">
        <f>IFERROR(VLOOKUP(A3680,Inventory!$A$5:$B$5011, 2, FALSE),0)</f>
        <v>0</v>
      </c>
      <c r="C3680" s="66">
        <f t="shared" si="235"/>
        <v>0</v>
      </c>
      <c r="D3680" s="67"/>
      <c r="E3680" s="66" t="str">
        <f t="shared" si="236"/>
        <v/>
      </c>
      <c r="F3680" s="67"/>
      <c r="G3680" s="38" t="e">
        <f t="shared" si="237"/>
        <v>#VALUE!</v>
      </c>
      <c r="H3680" s="39"/>
      <c r="I3680" s="21"/>
      <c r="J3680" s="21"/>
      <c r="L3680">
        <f>IF(SUM($B$3:B3679) + B3680 &gt; $J$25, IF(SUM($B$3:B3679) &lt; $J$25, $J$25 - SUM($B$3:B3679), 0), B3680)</f>
        <v>0</v>
      </c>
      <c r="M3680">
        <f t="shared" si="234"/>
        <v>0</v>
      </c>
    </row>
    <row r="3681" spans="1:13" x14ac:dyDescent="0.25">
      <c r="A3681" s="21">
        <v>3679</v>
      </c>
      <c r="B3681" s="37">
        <f>IFERROR(VLOOKUP(A3681,Inventory!$A$5:$B$5011, 2, FALSE),0)</f>
        <v>0</v>
      </c>
      <c r="C3681" s="66">
        <f t="shared" si="235"/>
        <v>0</v>
      </c>
      <c r="D3681" s="67"/>
      <c r="E3681" s="66" t="str">
        <f t="shared" si="236"/>
        <v/>
      </c>
      <c r="F3681" s="67"/>
      <c r="G3681" s="38" t="e">
        <f t="shared" si="237"/>
        <v>#VALUE!</v>
      </c>
      <c r="H3681" s="39"/>
      <c r="I3681" s="21"/>
      <c r="J3681" s="21"/>
      <c r="L3681">
        <f>IF(SUM($B$3:B3680) + B3681 &gt; $J$25, IF(SUM($B$3:B3680) &lt; $J$25, $J$25 - SUM($B$3:B3680), 0), B3681)</f>
        <v>0</v>
      </c>
      <c r="M3681">
        <f t="shared" si="234"/>
        <v>0</v>
      </c>
    </row>
    <row r="3682" spans="1:13" x14ac:dyDescent="0.25">
      <c r="A3682" s="21">
        <v>3680</v>
      </c>
      <c r="B3682" s="37">
        <f>IFERROR(VLOOKUP(A3682,Inventory!$A$5:$B$5011, 2, FALSE),0)</f>
        <v>0</v>
      </c>
      <c r="C3682" s="66">
        <f t="shared" si="235"/>
        <v>0</v>
      </c>
      <c r="D3682" s="67"/>
      <c r="E3682" s="66" t="str">
        <f t="shared" si="236"/>
        <v/>
      </c>
      <c r="F3682" s="67"/>
      <c r="G3682" s="38" t="e">
        <f t="shared" si="237"/>
        <v>#VALUE!</v>
      </c>
      <c r="H3682" s="39"/>
      <c r="I3682" s="21"/>
      <c r="J3682" s="21"/>
      <c r="L3682">
        <f>IF(SUM($B$3:B3681) + B3682 &gt; $J$25, IF(SUM($B$3:B3681) &lt; $J$25, $J$25 - SUM($B$3:B3681), 0), B3682)</f>
        <v>0</v>
      </c>
      <c r="M3682">
        <f t="shared" si="234"/>
        <v>0</v>
      </c>
    </row>
    <row r="3683" spans="1:13" x14ac:dyDescent="0.25">
      <c r="A3683" s="21">
        <v>3681</v>
      </c>
      <c r="B3683" s="37">
        <f>IFERROR(VLOOKUP(A3683,Inventory!$A$5:$B$5011, 2, FALSE),0)</f>
        <v>0</v>
      </c>
      <c r="C3683" s="66">
        <f t="shared" si="235"/>
        <v>0</v>
      </c>
      <c r="D3683" s="67"/>
      <c r="E3683" s="66" t="str">
        <f t="shared" si="236"/>
        <v/>
      </c>
      <c r="F3683" s="67"/>
      <c r="G3683" s="38" t="e">
        <f t="shared" si="237"/>
        <v>#VALUE!</v>
      </c>
      <c r="H3683" s="39"/>
      <c r="I3683" s="21"/>
      <c r="J3683" s="21"/>
      <c r="L3683">
        <f>IF(SUM($B$3:B3682) + B3683 &gt; $J$25, IF(SUM($B$3:B3682) &lt; $J$25, $J$25 - SUM($B$3:B3682), 0), B3683)</f>
        <v>0</v>
      </c>
      <c r="M3683">
        <f t="shared" si="234"/>
        <v>0</v>
      </c>
    </row>
    <row r="3684" spans="1:13" x14ac:dyDescent="0.25">
      <c r="A3684" s="21">
        <v>3682</v>
      </c>
      <c r="B3684" s="37">
        <f>IFERROR(VLOOKUP(A3684,Inventory!$A$5:$B$5011, 2, FALSE),0)</f>
        <v>0</v>
      </c>
      <c r="C3684" s="66">
        <f t="shared" si="235"/>
        <v>0</v>
      </c>
      <c r="D3684" s="67"/>
      <c r="E3684" s="66" t="str">
        <f t="shared" si="236"/>
        <v/>
      </c>
      <c r="F3684" s="67"/>
      <c r="G3684" s="38" t="e">
        <f t="shared" si="237"/>
        <v>#VALUE!</v>
      </c>
      <c r="H3684" s="39"/>
      <c r="I3684" s="21"/>
      <c r="J3684" s="21"/>
      <c r="L3684">
        <f>IF(SUM($B$3:B3683) + B3684 &gt; $J$25, IF(SUM($B$3:B3683) &lt; $J$25, $J$25 - SUM($B$3:B3683), 0), B3684)</f>
        <v>0</v>
      </c>
      <c r="M3684">
        <f t="shared" si="234"/>
        <v>0</v>
      </c>
    </row>
    <row r="3685" spans="1:13" x14ac:dyDescent="0.25">
      <c r="A3685" s="21">
        <v>3683</v>
      </c>
      <c r="B3685" s="37">
        <f>IFERROR(VLOOKUP(A3685,Inventory!$A$5:$B$5011, 2, FALSE),0)</f>
        <v>0</v>
      </c>
      <c r="C3685" s="66">
        <f t="shared" si="235"/>
        <v>0</v>
      </c>
      <c r="D3685" s="67"/>
      <c r="E3685" s="66" t="str">
        <f t="shared" si="236"/>
        <v/>
      </c>
      <c r="F3685" s="67"/>
      <c r="G3685" s="38" t="e">
        <f t="shared" si="237"/>
        <v>#VALUE!</v>
      </c>
      <c r="H3685" s="39"/>
      <c r="I3685" s="21"/>
      <c r="J3685" s="21"/>
      <c r="L3685">
        <f>IF(SUM($B$3:B3684) + B3685 &gt; $J$25, IF(SUM($B$3:B3684) &lt; $J$25, $J$25 - SUM($B$3:B3684), 0), B3685)</f>
        <v>0</v>
      </c>
      <c r="M3685">
        <f t="shared" si="234"/>
        <v>0</v>
      </c>
    </row>
    <row r="3686" spans="1:13" x14ac:dyDescent="0.25">
      <c r="A3686" s="21">
        <v>3684</v>
      </c>
      <c r="B3686" s="37">
        <f>IFERROR(VLOOKUP(A3686,Inventory!$A$5:$B$5011, 2, FALSE),0)</f>
        <v>0</v>
      </c>
      <c r="C3686" s="66">
        <f t="shared" si="235"/>
        <v>0</v>
      </c>
      <c r="D3686" s="67"/>
      <c r="E3686" s="66" t="str">
        <f t="shared" si="236"/>
        <v/>
      </c>
      <c r="F3686" s="67"/>
      <c r="G3686" s="38" t="e">
        <f t="shared" si="237"/>
        <v>#VALUE!</v>
      </c>
      <c r="H3686" s="39"/>
      <c r="I3686" s="21"/>
      <c r="J3686" s="21"/>
      <c r="L3686">
        <f>IF(SUM($B$3:B3685) + B3686 &gt; $J$25, IF(SUM($B$3:B3685) &lt; $J$25, $J$25 - SUM($B$3:B3685), 0), B3686)</f>
        <v>0</v>
      </c>
      <c r="M3686">
        <f t="shared" si="234"/>
        <v>0</v>
      </c>
    </row>
    <row r="3687" spans="1:13" x14ac:dyDescent="0.25">
      <c r="A3687" s="21">
        <v>3685</v>
      </c>
      <c r="B3687" s="37">
        <f>IFERROR(VLOOKUP(A3687,Inventory!$A$5:$B$5011, 2, FALSE),0)</f>
        <v>0</v>
      </c>
      <c r="C3687" s="66">
        <f t="shared" si="235"/>
        <v>0</v>
      </c>
      <c r="D3687" s="67"/>
      <c r="E3687" s="66" t="str">
        <f t="shared" si="236"/>
        <v/>
      </c>
      <c r="F3687" s="67"/>
      <c r="G3687" s="38" t="e">
        <f t="shared" si="237"/>
        <v>#VALUE!</v>
      </c>
      <c r="H3687" s="39"/>
      <c r="I3687" s="21"/>
      <c r="J3687" s="21"/>
      <c r="L3687">
        <f>IF(SUM($B$3:B3686) + B3687 &gt; $J$25, IF(SUM($B$3:B3686) &lt; $J$25, $J$25 - SUM($B$3:B3686), 0), B3687)</f>
        <v>0</v>
      </c>
      <c r="M3687">
        <f t="shared" si="234"/>
        <v>0</v>
      </c>
    </row>
    <row r="3688" spans="1:13" x14ac:dyDescent="0.25">
      <c r="A3688" s="21">
        <v>3686</v>
      </c>
      <c r="B3688" s="37">
        <f>IFERROR(VLOOKUP(A3688,Inventory!$A$5:$B$5011, 2, FALSE),0)</f>
        <v>0</v>
      </c>
      <c r="C3688" s="66">
        <f t="shared" si="235"/>
        <v>0</v>
      </c>
      <c r="D3688" s="67"/>
      <c r="E3688" s="66" t="str">
        <f t="shared" si="236"/>
        <v/>
      </c>
      <c r="F3688" s="67"/>
      <c r="G3688" s="38" t="e">
        <f t="shared" si="237"/>
        <v>#VALUE!</v>
      </c>
      <c r="H3688" s="39"/>
      <c r="I3688" s="21"/>
      <c r="J3688" s="21"/>
      <c r="L3688">
        <f>IF(SUM($B$3:B3687) + B3688 &gt; $J$25, IF(SUM($B$3:B3687) &lt; $J$25, $J$25 - SUM($B$3:B3687), 0), B3688)</f>
        <v>0</v>
      </c>
      <c r="M3688">
        <f t="shared" si="234"/>
        <v>0</v>
      </c>
    </row>
    <row r="3689" spans="1:13" x14ac:dyDescent="0.25">
      <c r="A3689" s="21">
        <v>3687</v>
      </c>
      <c r="B3689" s="37">
        <f>IFERROR(VLOOKUP(A3689,Inventory!$A$5:$B$5011, 2, FALSE),0)</f>
        <v>0</v>
      </c>
      <c r="C3689" s="66">
        <f t="shared" si="235"/>
        <v>0</v>
      </c>
      <c r="D3689" s="67"/>
      <c r="E3689" s="66" t="str">
        <f t="shared" si="236"/>
        <v/>
      </c>
      <c r="F3689" s="67"/>
      <c r="G3689" s="38" t="e">
        <f t="shared" si="237"/>
        <v>#VALUE!</v>
      </c>
      <c r="H3689" s="39"/>
      <c r="I3689" s="21"/>
      <c r="J3689" s="21"/>
      <c r="L3689">
        <f>IF(SUM($B$3:B3688) + B3689 &gt; $J$25, IF(SUM($B$3:B3688) &lt; $J$25, $J$25 - SUM($B$3:B3688), 0), B3689)</f>
        <v>0</v>
      </c>
      <c r="M3689">
        <f t="shared" si="234"/>
        <v>0</v>
      </c>
    </row>
    <row r="3690" spans="1:13" x14ac:dyDescent="0.25">
      <c r="A3690" s="21">
        <v>3688</v>
      </c>
      <c r="B3690" s="37">
        <f>IFERROR(VLOOKUP(A3690,Inventory!$A$5:$B$5011, 2, FALSE),0)</f>
        <v>0</v>
      </c>
      <c r="C3690" s="66">
        <f t="shared" si="235"/>
        <v>0</v>
      </c>
      <c r="D3690" s="67"/>
      <c r="E3690" s="66" t="str">
        <f t="shared" si="236"/>
        <v/>
      </c>
      <c r="F3690" s="67"/>
      <c r="G3690" s="38" t="e">
        <f t="shared" si="237"/>
        <v>#VALUE!</v>
      </c>
      <c r="H3690" s="39"/>
      <c r="I3690" s="21"/>
      <c r="J3690" s="21"/>
      <c r="L3690">
        <f>IF(SUM($B$3:B3689) + B3690 &gt; $J$25, IF(SUM($B$3:B3689) &lt; $J$25, $J$25 - SUM($B$3:B3689), 0), B3690)</f>
        <v>0</v>
      </c>
      <c r="M3690">
        <f t="shared" si="234"/>
        <v>0</v>
      </c>
    </row>
    <row r="3691" spans="1:13" x14ac:dyDescent="0.25">
      <c r="A3691" s="21">
        <v>3689</v>
      </c>
      <c r="B3691" s="37">
        <f>IFERROR(VLOOKUP(A3691,Inventory!$A$5:$B$5011, 2, FALSE),0)</f>
        <v>0</v>
      </c>
      <c r="C3691" s="66">
        <f t="shared" si="235"/>
        <v>0</v>
      </c>
      <c r="D3691" s="67"/>
      <c r="E3691" s="66" t="str">
        <f t="shared" si="236"/>
        <v/>
      </c>
      <c r="F3691" s="67"/>
      <c r="G3691" s="38" t="e">
        <f t="shared" si="237"/>
        <v>#VALUE!</v>
      </c>
      <c r="H3691" s="39"/>
      <c r="I3691" s="21"/>
      <c r="J3691" s="21"/>
      <c r="L3691">
        <f>IF(SUM($B$3:B3690) + B3691 &gt; $J$25, IF(SUM($B$3:B3690) &lt; $J$25, $J$25 - SUM($B$3:B3690), 0), B3691)</f>
        <v>0</v>
      </c>
      <c r="M3691">
        <f t="shared" si="234"/>
        <v>0</v>
      </c>
    </row>
    <row r="3692" spans="1:13" x14ac:dyDescent="0.25">
      <c r="A3692" s="21">
        <v>3690</v>
      </c>
      <c r="B3692" s="37">
        <f>IFERROR(VLOOKUP(A3692,Inventory!$A$5:$B$5011, 2, FALSE),0)</f>
        <v>0</v>
      </c>
      <c r="C3692" s="66">
        <f t="shared" si="235"/>
        <v>0</v>
      </c>
      <c r="D3692" s="67"/>
      <c r="E3692" s="66" t="str">
        <f t="shared" si="236"/>
        <v/>
      </c>
      <c r="F3692" s="67"/>
      <c r="G3692" s="38" t="e">
        <f t="shared" si="237"/>
        <v>#VALUE!</v>
      </c>
      <c r="H3692" s="39"/>
      <c r="I3692" s="21"/>
      <c r="J3692" s="21"/>
      <c r="L3692">
        <f>IF(SUM($B$3:B3691) + B3692 &gt; $J$25, IF(SUM($B$3:B3691) &lt; $J$25, $J$25 - SUM($B$3:B3691), 0), B3692)</f>
        <v>0</v>
      </c>
      <c r="M3692">
        <f t="shared" si="234"/>
        <v>0</v>
      </c>
    </row>
    <row r="3693" spans="1:13" x14ac:dyDescent="0.25">
      <c r="A3693" s="21">
        <v>3691</v>
      </c>
      <c r="B3693" s="37">
        <f>IFERROR(VLOOKUP(A3693,Inventory!$A$5:$B$5011, 2, FALSE),0)</f>
        <v>0</v>
      </c>
      <c r="C3693" s="66">
        <f t="shared" si="235"/>
        <v>0</v>
      </c>
      <c r="D3693" s="67"/>
      <c r="E3693" s="66" t="str">
        <f t="shared" si="236"/>
        <v/>
      </c>
      <c r="F3693" s="67"/>
      <c r="G3693" s="38" t="e">
        <f t="shared" si="237"/>
        <v>#VALUE!</v>
      </c>
      <c r="H3693" s="39"/>
      <c r="I3693" s="21"/>
      <c r="J3693" s="21"/>
      <c r="L3693">
        <f>IF(SUM($B$3:B3692) + B3693 &gt; $J$25, IF(SUM($B$3:B3692) &lt; $J$25, $J$25 - SUM($B$3:B3692), 0), B3693)</f>
        <v>0</v>
      </c>
      <c r="M3693">
        <f t="shared" si="234"/>
        <v>0</v>
      </c>
    </row>
    <row r="3694" spans="1:13" x14ac:dyDescent="0.25">
      <c r="A3694" s="21">
        <v>3692</v>
      </c>
      <c r="B3694" s="37">
        <f>IFERROR(VLOOKUP(A3694,Inventory!$A$5:$B$5011, 2, FALSE),0)</f>
        <v>0</v>
      </c>
      <c r="C3694" s="66">
        <f t="shared" si="235"/>
        <v>0</v>
      </c>
      <c r="D3694" s="67"/>
      <c r="E3694" s="66" t="str">
        <f t="shared" si="236"/>
        <v/>
      </c>
      <c r="F3694" s="67"/>
      <c r="G3694" s="38" t="e">
        <f t="shared" si="237"/>
        <v>#VALUE!</v>
      </c>
      <c r="H3694" s="39"/>
      <c r="I3694" s="21"/>
      <c r="J3694" s="21"/>
      <c r="L3694">
        <f>IF(SUM($B$3:B3693) + B3694 &gt; $J$25, IF(SUM($B$3:B3693) &lt; $J$25, $J$25 - SUM($B$3:B3693), 0), B3694)</f>
        <v>0</v>
      </c>
      <c r="M3694">
        <f t="shared" si="234"/>
        <v>0</v>
      </c>
    </row>
    <row r="3695" spans="1:13" x14ac:dyDescent="0.25">
      <c r="A3695" s="21">
        <v>3693</v>
      </c>
      <c r="B3695" s="37">
        <f>IFERROR(VLOOKUP(A3695,Inventory!$A$5:$B$5011, 2, FALSE),0)</f>
        <v>0</v>
      </c>
      <c r="C3695" s="66">
        <f t="shared" si="235"/>
        <v>0</v>
      </c>
      <c r="D3695" s="67"/>
      <c r="E3695" s="66" t="str">
        <f t="shared" si="236"/>
        <v/>
      </c>
      <c r="F3695" s="67"/>
      <c r="G3695" s="38" t="e">
        <f t="shared" si="237"/>
        <v>#VALUE!</v>
      </c>
      <c r="H3695" s="39"/>
      <c r="I3695" s="21"/>
      <c r="J3695" s="21"/>
      <c r="L3695">
        <f>IF(SUM($B$3:B3694) + B3695 &gt; $J$25, IF(SUM($B$3:B3694) &lt; $J$25, $J$25 - SUM($B$3:B3694), 0), B3695)</f>
        <v>0</v>
      </c>
      <c r="M3695">
        <f t="shared" si="234"/>
        <v>0</v>
      </c>
    </row>
    <row r="3696" spans="1:13" x14ac:dyDescent="0.25">
      <c r="A3696" s="21">
        <v>3694</v>
      </c>
      <c r="B3696" s="37">
        <f>IFERROR(VLOOKUP(A3696,Inventory!$A$5:$B$5011, 2, FALSE),0)</f>
        <v>0</v>
      </c>
      <c r="C3696" s="66">
        <f t="shared" si="235"/>
        <v>0</v>
      </c>
      <c r="D3696" s="67"/>
      <c r="E3696" s="66" t="str">
        <f t="shared" si="236"/>
        <v/>
      </c>
      <c r="F3696" s="67"/>
      <c r="G3696" s="38" t="e">
        <f t="shared" si="237"/>
        <v>#VALUE!</v>
      </c>
      <c r="H3696" s="39"/>
      <c r="I3696" s="21"/>
      <c r="J3696" s="21"/>
      <c r="L3696">
        <f>IF(SUM($B$3:B3695) + B3696 &gt; $J$25, IF(SUM($B$3:B3695) &lt; $J$25, $J$25 - SUM($B$3:B3695), 0), B3696)</f>
        <v>0</v>
      </c>
      <c r="M3696">
        <f t="shared" si="234"/>
        <v>0</v>
      </c>
    </row>
    <row r="3697" spans="1:13" x14ac:dyDescent="0.25">
      <c r="A3697" s="21">
        <v>3695</v>
      </c>
      <c r="B3697" s="37">
        <f>IFERROR(VLOOKUP(A3697,Inventory!$A$5:$B$5011, 2, FALSE),0)</f>
        <v>0</v>
      </c>
      <c r="C3697" s="66">
        <f t="shared" si="235"/>
        <v>0</v>
      </c>
      <c r="D3697" s="67"/>
      <c r="E3697" s="66" t="str">
        <f t="shared" si="236"/>
        <v/>
      </c>
      <c r="F3697" s="67"/>
      <c r="G3697" s="38" t="e">
        <f t="shared" si="237"/>
        <v>#VALUE!</v>
      </c>
      <c r="H3697" s="39"/>
      <c r="I3697" s="21"/>
      <c r="J3697" s="21"/>
      <c r="L3697">
        <f>IF(SUM($B$3:B3696) + B3697 &gt; $J$25, IF(SUM($B$3:B3696) &lt; $J$25, $J$25 - SUM($B$3:B3696), 0), B3697)</f>
        <v>0</v>
      </c>
      <c r="M3697">
        <f t="shared" si="234"/>
        <v>0</v>
      </c>
    </row>
    <row r="3698" spans="1:13" x14ac:dyDescent="0.25">
      <c r="A3698" s="21">
        <v>3696</v>
      </c>
      <c r="B3698" s="37">
        <f>IFERROR(VLOOKUP(A3698,Inventory!$A$5:$B$5011, 2, FALSE),0)</f>
        <v>0</v>
      </c>
      <c r="C3698" s="66">
        <f t="shared" si="235"/>
        <v>0</v>
      </c>
      <c r="D3698" s="67"/>
      <c r="E3698" s="66" t="str">
        <f t="shared" si="236"/>
        <v/>
      </c>
      <c r="F3698" s="67"/>
      <c r="G3698" s="38" t="e">
        <f t="shared" si="237"/>
        <v>#VALUE!</v>
      </c>
      <c r="H3698" s="39"/>
      <c r="I3698" s="21"/>
      <c r="J3698" s="21"/>
      <c r="L3698">
        <f>IF(SUM($B$3:B3697) + B3698 &gt; $J$25, IF(SUM($B$3:B3697) &lt; $J$25, $J$25 - SUM($B$3:B3697), 0), B3698)</f>
        <v>0</v>
      </c>
      <c r="M3698">
        <f t="shared" si="234"/>
        <v>0</v>
      </c>
    </row>
    <row r="3699" spans="1:13" x14ac:dyDescent="0.25">
      <c r="A3699" s="21">
        <v>3697</v>
      </c>
      <c r="B3699" s="37">
        <f>IFERROR(VLOOKUP(A3699,Inventory!$A$5:$B$5011, 2, FALSE),0)</f>
        <v>0</v>
      </c>
      <c r="C3699" s="66">
        <f t="shared" si="235"/>
        <v>0</v>
      </c>
      <c r="D3699" s="67"/>
      <c r="E3699" s="66" t="str">
        <f t="shared" si="236"/>
        <v/>
      </c>
      <c r="F3699" s="67"/>
      <c r="G3699" s="38" t="e">
        <f t="shared" si="237"/>
        <v>#VALUE!</v>
      </c>
      <c r="H3699" s="39"/>
      <c r="I3699" s="21"/>
      <c r="J3699" s="21"/>
      <c r="L3699">
        <f>IF(SUM($B$3:B3698) + B3699 &gt; $J$25, IF(SUM($B$3:B3698) &lt; $J$25, $J$25 - SUM($B$3:B3698), 0), B3699)</f>
        <v>0</v>
      </c>
      <c r="M3699">
        <f t="shared" si="234"/>
        <v>0</v>
      </c>
    </row>
    <row r="3700" spans="1:13" x14ac:dyDescent="0.25">
      <c r="A3700" s="21">
        <v>3698</v>
      </c>
      <c r="B3700" s="37">
        <f>IFERROR(VLOOKUP(A3700,Inventory!$A$5:$B$5011, 2, FALSE),0)</f>
        <v>0</v>
      </c>
      <c r="C3700" s="66">
        <f t="shared" si="235"/>
        <v>0</v>
      </c>
      <c r="D3700" s="67"/>
      <c r="E3700" s="66" t="str">
        <f t="shared" si="236"/>
        <v/>
      </c>
      <c r="F3700" s="67"/>
      <c r="G3700" s="38" t="e">
        <f t="shared" si="237"/>
        <v>#VALUE!</v>
      </c>
      <c r="H3700" s="39"/>
      <c r="I3700" s="21"/>
      <c r="J3700" s="21"/>
      <c r="L3700">
        <f>IF(SUM($B$3:B3699) + B3700 &gt; $J$25, IF(SUM($B$3:B3699) &lt; $J$25, $J$25 - SUM($B$3:B3699), 0), B3700)</f>
        <v>0</v>
      </c>
      <c r="M3700">
        <f t="shared" si="234"/>
        <v>0</v>
      </c>
    </row>
    <row r="3701" spans="1:13" x14ac:dyDescent="0.25">
      <c r="A3701" s="21">
        <v>3699</v>
      </c>
      <c r="B3701" s="37">
        <f>IFERROR(VLOOKUP(A3701,Inventory!$A$5:$B$5011, 2, FALSE),0)</f>
        <v>0</v>
      </c>
      <c r="C3701" s="66">
        <f t="shared" si="235"/>
        <v>0</v>
      </c>
      <c r="D3701" s="67"/>
      <c r="E3701" s="66" t="str">
        <f t="shared" si="236"/>
        <v/>
      </c>
      <c r="F3701" s="67"/>
      <c r="G3701" s="38" t="e">
        <f t="shared" si="237"/>
        <v>#VALUE!</v>
      </c>
      <c r="H3701" s="39"/>
      <c r="I3701" s="21"/>
      <c r="J3701" s="21"/>
      <c r="L3701">
        <f>IF(SUM($B$3:B3700) + B3701 &gt; $J$25, IF(SUM($B$3:B3700) &lt; $J$25, $J$25 - SUM($B$3:B3700), 0), B3701)</f>
        <v>0</v>
      </c>
      <c r="M3701">
        <f t="shared" si="234"/>
        <v>0</v>
      </c>
    </row>
    <row r="3702" spans="1:13" x14ac:dyDescent="0.25">
      <c r="A3702" s="21">
        <v>3700</v>
      </c>
      <c r="B3702" s="37">
        <f>IFERROR(VLOOKUP(A3702,Inventory!$A$5:$B$5011, 2, FALSE),0)</f>
        <v>0</v>
      </c>
      <c r="C3702" s="66">
        <f t="shared" si="235"/>
        <v>0</v>
      </c>
      <c r="D3702" s="67"/>
      <c r="E3702" s="66" t="str">
        <f t="shared" si="236"/>
        <v/>
      </c>
      <c r="F3702" s="67"/>
      <c r="G3702" s="38" t="e">
        <f t="shared" si="237"/>
        <v>#VALUE!</v>
      </c>
      <c r="H3702" s="39"/>
      <c r="I3702" s="21"/>
      <c r="J3702" s="21"/>
      <c r="L3702">
        <f>IF(SUM($B$3:B3701) + B3702 &gt; $J$25, IF(SUM($B$3:B3701) &lt; $J$25, $J$25 - SUM($B$3:B3701), 0), B3702)</f>
        <v>0</v>
      </c>
      <c r="M3702">
        <f t="shared" si="234"/>
        <v>0</v>
      </c>
    </row>
    <row r="3703" spans="1:13" x14ac:dyDescent="0.25">
      <c r="A3703" s="21">
        <v>3701</v>
      </c>
      <c r="B3703" s="37">
        <f>IFERROR(VLOOKUP(A3703,Inventory!$A$5:$B$5011, 2, FALSE),0)</f>
        <v>0</v>
      </c>
      <c r="C3703" s="66">
        <f t="shared" si="235"/>
        <v>0</v>
      </c>
      <c r="D3703" s="67"/>
      <c r="E3703" s="66" t="str">
        <f t="shared" si="236"/>
        <v/>
      </c>
      <c r="F3703" s="67"/>
      <c r="G3703" s="38" t="e">
        <f t="shared" si="237"/>
        <v>#VALUE!</v>
      </c>
      <c r="H3703" s="39"/>
      <c r="I3703" s="21"/>
      <c r="J3703" s="21"/>
      <c r="L3703">
        <f>IF(SUM($B$3:B3702) + B3703 &gt; $J$25, IF(SUM($B$3:B3702) &lt; $J$25, $J$25 - SUM($B$3:B3702), 0), B3703)</f>
        <v>0</v>
      </c>
      <c r="M3703">
        <f t="shared" si="234"/>
        <v>0</v>
      </c>
    </row>
    <row r="3704" spans="1:13" x14ac:dyDescent="0.25">
      <c r="A3704" s="21">
        <v>3702</v>
      </c>
      <c r="B3704" s="37">
        <f>IFERROR(VLOOKUP(A3704,Inventory!$A$5:$B$5011, 2, FALSE),0)</f>
        <v>0</v>
      </c>
      <c r="C3704" s="66">
        <f t="shared" si="235"/>
        <v>0</v>
      </c>
      <c r="D3704" s="67"/>
      <c r="E3704" s="66" t="str">
        <f t="shared" si="236"/>
        <v/>
      </c>
      <c r="F3704" s="67"/>
      <c r="G3704" s="38" t="e">
        <f t="shared" si="237"/>
        <v>#VALUE!</v>
      </c>
      <c r="H3704" s="39"/>
      <c r="I3704" s="21"/>
      <c r="J3704" s="21"/>
      <c r="L3704">
        <f>IF(SUM($B$3:B3703) + B3704 &gt; $J$25, IF(SUM($B$3:B3703) &lt; $J$25, $J$25 - SUM($B$3:B3703), 0), B3704)</f>
        <v>0</v>
      </c>
      <c r="M3704">
        <f t="shared" si="234"/>
        <v>0</v>
      </c>
    </row>
    <row r="3705" spans="1:13" x14ac:dyDescent="0.25">
      <c r="A3705" s="21">
        <v>3703</v>
      </c>
      <c r="B3705" s="37">
        <f>IFERROR(VLOOKUP(A3705,Inventory!$A$5:$B$5011, 2, FALSE),0)</f>
        <v>0</v>
      </c>
      <c r="C3705" s="66">
        <f t="shared" si="235"/>
        <v>0</v>
      </c>
      <c r="D3705" s="67"/>
      <c r="E3705" s="66" t="str">
        <f t="shared" si="236"/>
        <v/>
      </c>
      <c r="F3705" s="67"/>
      <c r="G3705" s="38" t="e">
        <f t="shared" si="237"/>
        <v>#VALUE!</v>
      </c>
      <c r="H3705" s="39"/>
      <c r="I3705" s="21"/>
      <c r="J3705" s="21"/>
      <c r="L3705">
        <f>IF(SUM($B$3:B3704) + B3705 &gt; $J$25, IF(SUM($B$3:B3704) &lt; $J$25, $J$25 - SUM($B$3:B3704), 0), B3705)</f>
        <v>0</v>
      </c>
      <c r="M3705">
        <f t="shared" si="234"/>
        <v>0</v>
      </c>
    </row>
    <row r="3706" spans="1:13" x14ac:dyDescent="0.25">
      <c r="A3706" s="21">
        <v>3704</v>
      </c>
      <c r="B3706" s="37">
        <f>IFERROR(VLOOKUP(A3706,Inventory!$A$5:$B$5011, 2, FALSE),0)</f>
        <v>0</v>
      </c>
      <c r="C3706" s="66">
        <f t="shared" si="235"/>
        <v>0</v>
      </c>
      <c r="D3706" s="67"/>
      <c r="E3706" s="66" t="str">
        <f t="shared" si="236"/>
        <v/>
      </c>
      <c r="F3706" s="67"/>
      <c r="G3706" s="38" t="e">
        <f t="shared" si="237"/>
        <v>#VALUE!</v>
      </c>
      <c r="H3706" s="39"/>
      <c r="I3706" s="21"/>
      <c r="J3706" s="21"/>
      <c r="L3706">
        <f>IF(SUM($B$3:B3705) + B3706 &gt; $J$25, IF(SUM($B$3:B3705) &lt; $J$25, $J$25 - SUM($B$3:B3705), 0), B3706)</f>
        <v>0</v>
      </c>
      <c r="M3706">
        <f t="shared" si="234"/>
        <v>0</v>
      </c>
    </row>
    <row r="3707" spans="1:13" x14ac:dyDescent="0.25">
      <c r="A3707" s="21">
        <v>3705</v>
      </c>
      <c r="B3707" s="37">
        <f>IFERROR(VLOOKUP(A3707,Inventory!$A$5:$B$5011, 2, FALSE),0)</f>
        <v>0</v>
      </c>
      <c r="C3707" s="66">
        <f t="shared" si="235"/>
        <v>0</v>
      </c>
      <c r="D3707" s="67"/>
      <c r="E3707" s="66" t="str">
        <f t="shared" si="236"/>
        <v/>
      </c>
      <c r="F3707" s="67"/>
      <c r="G3707" s="38" t="e">
        <f t="shared" si="237"/>
        <v>#VALUE!</v>
      </c>
      <c r="H3707" s="39"/>
      <c r="I3707" s="21"/>
      <c r="J3707" s="21"/>
      <c r="L3707">
        <f>IF(SUM($B$3:B3706) + B3707 &gt; $J$25, IF(SUM($B$3:B3706) &lt; $J$25, $J$25 - SUM($B$3:B3706), 0), B3707)</f>
        <v>0</v>
      </c>
      <c r="M3707">
        <f t="shared" si="234"/>
        <v>0</v>
      </c>
    </row>
    <row r="3708" spans="1:13" x14ac:dyDescent="0.25">
      <c r="A3708" s="21">
        <v>3706</v>
      </c>
      <c r="B3708" s="37">
        <f>IFERROR(VLOOKUP(A3708,Inventory!$A$5:$B$5011, 2, FALSE),0)</f>
        <v>0</v>
      </c>
      <c r="C3708" s="66">
        <f t="shared" si="235"/>
        <v>0</v>
      </c>
      <c r="D3708" s="67"/>
      <c r="E3708" s="66" t="str">
        <f t="shared" si="236"/>
        <v/>
      </c>
      <c r="F3708" s="67"/>
      <c r="G3708" s="38" t="e">
        <f t="shared" si="237"/>
        <v>#VALUE!</v>
      </c>
      <c r="H3708" s="39"/>
      <c r="I3708" s="21"/>
      <c r="J3708" s="21"/>
      <c r="L3708">
        <f>IF(SUM($B$3:B3707) + B3708 &gt; $J$25, IF(SUM($B$3:B3707) &lt; $J$25, $J$25 - SUM($B$3:B3707), 0), B3708)</f>
        <v>0</v>
      </c>
      <c r="M3708">
        <f t="shared" si="234"/>
        <v>0</v>
      </c>
    </row>
    <row r="3709" spans="1:13" x14ac:dyDescent="0.25">
      <c r="A3709" s="21">
        <v>3707</v>
      </c>
      <c r="B3709" s="37">
        <f>IFERROR(VLOOKUP(A3709,Inventory!$A$5:$B$5011, 2, FALSE),0)</f>
        <v>0</v>
      </c>
      <c r="C3709" s="66">
        <f t="shared" si="235"/>
        <v>0</v>
      </c>
      <c r="D3709" s="67"/>
      <c r="E3709" s="66" t="str">
        <f t="shared" si="236"/>
        <v/>
      </c>
      <c r="F3709" s="67"/>
      <c r="G3709" s="38" t="e">
        <f t="shared" si="237"/>
        <v>#VALUE!</v>
      </c>
      <c r="H3709" s="39"/>
      <c r="I3709" s="21"/>
      <c r="J3709" s="21"/>
      <c r="L3709">
        <f>IF(SUM($B$3:B3708) + B3709 &gt; $J$25, IF(SUM($B$3:B3708) &lt; $J$25, $J$25 - SUM($B$3:B3708), 0), B3709)</f>
        <v>0</v>
      </c>
      <c r="M3709">
        <f t="shared" si="234"/>
        <v>0</v>
      </c>
    </row>
    <row r="3710" spans="1:13" x14ac:dyDescent="0.25">
      <c r="A3710" s="21">
        <v>3708</v>
      </c>
      <c r="B3710" s="37">
        <f>IFERROR(VLOOKUP(A3710,Inventory!$A$5:$B$5011, 2, FALSE),0)</f>
        <v>0</v>
      </c>
      <c r="C3710" s="66">
        <f t="shared" si="235"/>
        <v>0</v>
      </c>
      <c r="D3710" s="67"/>
      <c r="E3710" s="66" t="str">
        <f t="shared" si="236"/>
        <v/>
      </c>
      <c r="F3710" s="67"/>
      <c r="G3710" s="38" t="e">
        <f t="shared" si="237"/>
        <v>#VALUE!</v>
      </c>
      <c r="H3710" s="39"/>
      <c r="I3710" s="21"/>
      <c r="J3710" s="21"/>
      <c r="L3710">
        <f>IF(SUM($B$3:B3709) + B3710 &gt; $J$25, IF(SUM($B$3:B3709) &lt; $J$25, $J$25 - SUM($B$3:B3709), 0), B3710)</f>
        <v>0</v>
      </c>
      <c r="M3710">
        <f t="shared" si="234"/>
        <v>0</v>
      </c>
    </row>
    <row r="3711" spans="1:13" x14ac:dyDescent="0.25">
      <c r="A3711" s="21">
        <v>3709</v>
      </c>
      <c r="B3711" s="37">
        <f>IFERROR(VLOOKUP(A3711,Inventory!$A$5:$B$5011, 2, FALSE),0)</f>
        <v>0</v>
      </c>
      <c r="C3711" s="66">
        <f t="shared" si="235"/>
        <v>0</v>
      </c>
      <c r="D3711" s="67"/>
      <c r="E3711" s="66" t="str">
        <f t="shared" si="236"/>
        <v/>
      </c>
      <c r="F3711" s="67"/>
      <c r="G3711" s="38" t="e">
        <f t="shared" si="237"/>
        <v>#VALUE!</v>
      </c>
      <c r="H3711" s="39"/>
      <c r="I3711" s="21"/>
      <c r="J3711" s="21"/>
      <c r="L3711">
        <f>IF(SUM($B$3:B3710) + B3711 &gt; $J$25, IF(SUM($B$3:B3710) &lt; $J$25, $J$25 - SUM($B$3:B3710), 0), B3711)</f>
        <v>0</v>
      </c>
      <c r="M3711">
        <f t="shared" si="234"/>
        <v>0</v>
      </c>
    </row>
    <row r="3712" spans="1:13" x14ac:dyDescent="0.25">
      <c r="A3712" s="21">
        <v>3710</v>
      </c>
      <c r="B3712" s="37">
        <f>IFERROR(VLOOKUP(A3712,Inventory!$A$5:$B$5011, 2, FALSE),0)</f>
        <v>0</v>
      </c>
      <c r="C3712" s="66">
        <f t="shared" si="235"/>
        <v>0</v>
      </c>
      <c r="D3712" s="67"/>
      <c r="E3712" s="66" t="str">
        <f t="shared" si="236"/>
        <v/>
      </c>
      <c r="F3712" s="67"/>
      <c r="G3712" s="38" t="e">
        <f t="shared" si="237"/>
        <v>#VALUE!</v>
      </c>
      <c r="H3712" s="39"/>
      <c r="I3712" s="21"/>
      <c r="J3712" s="21"/>
      <c r="L3712">
        <f>IF(SUM($B$3:B3711) + B3712 &gt; $J$25, IF(SUM($B$3:B3711) &lt; $J$25, $J$25 - SUM($B$3:B3711), 0), B3712)</f>
        <v>0</v>
      </c>
      <c r="M3712">
        <f t="shared" si="234"/>
        <v>0</v>
      </c>
    </row>
    <row r="3713" spans="1:13" x14ac:dyDescent="0.25">
      <c r="A3713" s="21">
        <v>3711</v>
      </c>
      <c r="B3713" s="37">
        <f>IFERROR(VLOOKUP(A3713,Inventory!$A$5:$B$5011, 2, FALSE),0)</f>
        <v>0</v>
      </c>
      <c r="C3713" s="66">
        <f t="shared" si="235"/>
        <v>0</v>
      </c>
      <c r="D3713" s="67"/>
      <c r="E3713" s="66" t="str">
        <f t="shared" si="236"/>
        <v/>
      </c>
      <c r="F3713" s="67"/>
      <c r="G3713" s="38" t="e">
        <f t="shared" si="237"/>
        <v>#VALUE!</v>
      </c>
      <c r="H3713" s="39"/>
      <c r="I3713" s="21"/>
      <c r="J3713" s="21"/>
      <c r="L3713">
        <f>IF(SUM($B$3:B3712) + B3713 &gt; $J$25, IF(SUM($B$3:B3712) &lt; $J$25, $J$25 - SUM($B$3:B3712), 0), B3713)</f>
        <v>0</v>
      </c>
      <c r="M3713">
        <f t="shared" si="234"/>
        <v>0</v>
      </c>
    </row>
    <row r="3714" spans="1:13" x14ac:dyDescent="0.25">
      <c r="A3714" s="21">
        <v>3712</v>
      </c>
      <c r="B3714" s="37">
        <f>IFERROR(VLOOKUP(A3714,Inventory!$A$5:$B$5011, 2, FALSE),0)</f>
        <v>0</v>
      </c>
      <c r="C3714" s="66">
        <f t="shared" si="235"/>
        <v>0</v>
      </c>
      <c r="D3714" s="67"/>
      <c r="E3714" s="66" t="str">
        <f t="shared" si="236"/>
        <v/>
      </c>
      <c r="F3714" s="67"/>
      <c r="G3714" s="38" t="e">
        <f t="shared" si="237"/>
        <v>#VALUE!</v>
      </c>
      <c r="H3714" s="39"/>
      <c r="I3714" s="21"/>
      <c r="J3714" s="21"/>
      <c r="L3714">
        <f>IF(SUM($B$3:B3713) + B3714 &gt; $J$25, IF(SUM($B$3:B3713) &lt; $J$25, $J$25 - SUM($B$3:B3713), 0), B3714)</f>
        <v>0</v>
      </c>
      <c r="M3714">
        <f t="shared" si="234"/>
        <v>0</v>
      </c>
    </row>
    <row r="3715" spans="1:13" x14ac:dyDescent="0.25">
      <c r="A3715" s="21">
        <v>3713</v>
      </c>
      <c r="B3715" s="37">
        <f>IFERROR(VLOOKUP(A3715,Inventory!$A$5:$B$5011, 2, FALSE),0)</f>
        <v>0</v>
      </c>
      <c r="C3715" s="66">
        <f t="shared" si="235"/>
        <v>0</v>
      </c>
      <c r="D3715" s="67"/>
      <c r="E3715" s="66" t="str">
        <f t="shared" si="236"/>
        <v/>
      </c>
      <c r="F3715" s="67"/>
      <c r="G3715" s="38" t="e">
        <f t="shared" si="237"/>
        <v>#VALUE!</v>
      </c>
      <c r="H3715" s="39"/>
      <c r="I3715" s="21"/>
      <c r="J3715" s="21"/>
      <c r="L3715">
        <f>IF(SUM($B$3:B3714) + B3715 &gt; $J$25, IF(SUM($B$3:B3714) &lt; $J$25, $J$25 - SUM($B$3:B3714), 0), B3715)</f>
        <v>0</v>
      </c>
      <c r="M3715">
        <f t="shared" si="234"/>
        <v>0</v>
      </c>
    </row>
    <row r="3716" spans="1:13" x14ac:dyDescent="0.25">
      <c r="A3716" s="21">
        <v>3714</v>
      </c>
      <c r="B3716" s="37">
        <f>IFERROR(VLOOKUP(A3716,Inventory!$A$5:$B$5011, 2, FALSE),0)</f>
        <v>0</v>
      </c>
      <c r="C3716" s="66">
        <f t="shared" si="235"/>
        <v>0</v>
      </c>
      <c r="D3716" s="67"/>
      <c r="E3716" s="66" t="str">
        <f t="shared" si="236"/>
        <v/>
      </c>
      <c r="F3716" s="67"/>
      <c r="G3716" s="38" t="e">
        <f t="shared" si="237"/>
        <v>#VALUE!</v>
      </c>
      <c r="H3716" s="39"/>
      <c r="I3716" s="21"/>
      <c r="J3716" s="21"/>
      <c r="L3716">
        <f>IF(SUM($B$3:B3715) + B3716 &gt; $J$25, IF(SUM($B$3:B3715) &lt; $J$25, $J$25 - SUM($B$3:B3715), 0), B3716)</f>
        <v>0</v>
      </c>
      <c r="M3716">
        <f t="shared" si="234"/>
        <v>0</v>
      </c>
    </row>
    <row r="3717" spans="1:13" x14ac:dyDescent="0.25">
      <c r="A3717" s="21">
        <v>3715</v>
      </c>
      <c r="B3717" s="37">
        <f>IFERROR(VLOOKUP(A3717,Inventory!$A$5:$B$5011, 2, FALSE),0)</f>
        <v>0</v>
      </c>
      <c r="C3717" s="66">
        <f t="shared" si="235"/>
        <v>0</v>
      </c>
      <c r="D3717" s="67"/>
      <c r="E3717" s="66" t="str">
        <f t="shared" si="236"/>
        <v/>
      </c>
      <c r="F3717" s="67"/>
      <c r="G3717" s="38" t="e">
        <f t="shared" si="237"/>
        <v>#VALUE!</v>
      </c>
      <c r="H3717" s="39"/>
      <c r="I3717" s="21"/>
      <c r="J3717" s="21"/>
      <c r="L3717">
        <f>IF(SUM($B$3:B3716) + B3717 &gt; $J$25, IF(SUM($B$3:B3716) &lt; $J$25, $J$25 - SUM($B$3:B3716), 0), B3717)</f>
        <v>0</v>
      </c>
      <c r="M3717">
        <f t="shared" ref="M3717:M3780" si="238">IF(L3716&gt;=$J$25,L3717,(L3717+L3716))</f>
        <v>0</v>
      </c>
    </row>
    <row r="3718" spans="1:13" x14ac:dyDescent="0.25">
      <c r="A3718" s="21">
        <v>3716</v>
      </c>
      <c r="B3718" s="37">
        <f>IFERROR(VLOOKUP(A3718,Inventory!$A$5:$B$5011, 2, FALSE),0)</f>
        <v>0</v>
      </c>
      <c r="C3718" s="66">
        <f t="shared" si="235"/>
        <v>0</v>
      </c>
      <c r="D3718" s="67"/>
      <c r="E3718" s="66" t="str">
        <f t="shared" si="236"/>
        <v/>
      </c>
      <c r="F3718" s="67"/>
      <c r="G3718" s="38" t="e">
        <f t="shared" si="237"/>
        <v>#VALUE!</v>
      </c>
      <c r="H3718" s="39"/>
      <c r="I3718" s="21"/>
      <c r="J3718" s="21"/>
      <c r="L3718">
        <f>IF(SUM($B$3:B3717) + B3718 &gt; $J$25, IF(SUM($B$3:B3717) &lt; $J$25, $J$25 - SUM($B$3:B3717), 0), B3718)</f>
        <v>0</v>
      </c>
      <c r="M3718">
        <f t="shared" si="238"/>
        <v>0</v>
      </c>
    </row>
    <row r="3719" spans="1:13" x14ac:dyDescent="0.25">
      <c r="A3719" s="21">
        <v>3717</v>
      </c>
      <c r="B3719" s="37">
        <f>IFERROR(VLOOKUP(A3719,Inventory!$A$5:$B$5011, 2, FALSE),0)</f>
        <v>0</v>
      </c>
      <c r="C3719" s="66">
        <f t="shared" si="235"/>
        <v>0</v>
      </c>
      <c r="D3719" s="67"/>
      <c r="E3719" s="66" t="str">
        <f t="shared" si="236"/>
        <v/>
      </c>
      <c r="F3719" s="67"/>
      <c r="G3719" s="38" t="e">
        <f t="shared" si="237"/>
        <v>#VALUE!</v>
      </c>
      <c r="H3719" s="39"/>
      <c r="I3719" s="21"/>
      <c r="J3719" s="21"/>
      <c r="L3719">
        <f>IF(SUM($B$3:B3718) + B3719 &gt; $J$25, IF(SUM($B$3:B3718) &lt; $J$25, $J$25 - SUM($B$3:B3718), 0), B3719)</f>
        <v>0</v>
      </c>
      <c r="M3719">
        <f t="shared" si="238"/>
        <v>0</v>
      </c>
    </row>
    <row r="3720" spans="1:13" x14ac:dyDescent="0.25">
      <c r="A3720" s="21">
        <v>3718</v>
      </c>
      <c r="B3720" s="37">
        <f>IFERROR(VLOOKUP(A3720,Inventory!$A$5:$B$5011, 2, FALSE),0)</f>
        <v>0</v>
      </c>
      <c r="C3720" s="66">
        <f t="shared" si="235"/>
        <v>0</v>
      </c>
      <c r="D3720" s="67"/>
      <c r="E3720" s="66" t="str">
        <f t="shared" si="236"/>
        <v/>
      </c>
      <c r="F3720" s="67"/>
      <c r="G3720" s="38" t="e">
        <f t="shared" si="237"/>
        <v>#VALUE!</v>
      </c>
      <c r="H3720" s="39"/>
      <c r="I3720" s="21"/>
      <c r="J3720" s="21"/>
      <c r="L3720">
        <f>IF(SUM($B$3:B3719) + B3720 &gt; $J$25, IF(SUM($B$3:B3719) &lt; $J$25, $J$25 - SUM($B$3:B3719), 0), B3720)</f>
        <v>0</v>
      </c>
      <c r="M3720">
        <f t="shared" si="238"/>
        <v>0</v>
      </c>
    </row>
    <row r="3721" spans="1:13" x14ac:dyDescent="0.25">
      <c r="A3721" s="21">
        <v>3719</v>
      </c>
      <c r="B3721" s="37">
        <f>IFERROR(VLOOKUP(A3721,Inventory!$A$5:$B$5011, 2, FALSE),0)</f>
        <v>0</v>
      </c>
      <c r="C3721" s="66">
        <f t="shared" si="235"/>
        <v>0</v>
      </c>
      <c r="D3721" s="67"/>
      <c r="E3721" s="66" t="str">
        <f t="shared" si="236"/>
        <v/>
      </c>
      <c r="F3721" s="67"/>
      <c r="G3721" s="38" t="e">
        <f t="shared" si="237"/>
        <v>#VALUE!</v>
      </c>
      <c r="H3721" s="39"/>
      <c r="I3721" s="21"/>
      <c r="J3721" s="21"/>
      <c r="L3721">
        <f>IF(SUM($B$3:B3720) + B3721 &gt; $J$25, IF(SUM($B$3:B3720) &lt; $J$25, $J$25 - SUM($B$3:B3720), 0), B3721)</f>
        <v>0</v>
      </c>
      <c r="M3721">
        <f t="shared" si="238"/>
        <v>0</v>
      </c>
    </row>
    <row r="3722" spans="1:13" x14ac:dyDescent="0.25">
      <c r="A3722" s="21">
        <v>3720</v>
      </c>
      <c r="B3722" s="37">
        <f>IFERROR(VLOOKUP(A3722,Inventory!$A$5:$B$5011, 2, FALSE),0)</f>
        <v>0</v>
      </c>
      <c r="C3722" s="66">
        <f t="shared" si="235"/>
        <v>0</v>
      </c>
      <c r="D3722" s="67"/>
      <c r="E3722" s="66" t="str">
        <f t="shared" si="236"/>
        <v/>
      </c>
      <c r="F3722" s="67"/>
      <c r="G3722" s="38" t="e">
        <f t="shared" si="237"/>
        <v>#VALUE!</v>
      </c>
      <c r="H3722" s="39"/>
      <c r="I3722" s="21"/>
      <c r="J3722" s="21"/>
      <c r="L3722">
        <f>IF(SUM($B$3:B3721) + B3722 &gt; $J$25, IF(SUM($B$3:B3721) &lt; $J$25, $J$25 - SUM($B$3:B3721), 0), B3722)</f>
        <v>0</v>
      </c>
      <c r="M3722">
        <f t="shared" si="238"/>
        <v>0</v>
      </c>
    </row>
    <row r="3723" spans="1:13" x14ac:dyDescent="0.25">
      <c r="A3723" s="21">
        <v>3721</v>
      </c>
      <c r="B3723" s="37">
        <f>IFERROR(VLOOKUP(A3723,Inventory!$A$5:$B$5011, 2, FALSE),0)</f>
        <v>0</v>
      </c>
      <c r="C3723" s="66">
        <f t="shared" si="235"/>
        <v>0</v>
      </c>
      <c r="D3723" s="67"/>
      <c r="E3723" s="66" t="str">
        <f t="shared" si="236"/>
        <v/>
      </c>
      <c r="F3723" s="67"/>
      <c r="G3723" s="38" t="e">
        <f t="shared" si="237"/>
        <v>#VALUE!</v>
      </c>
      <c r="H3723" s="39"/>
      <c r="I3723" s="21"/>
      <c r="J3723" s="21"/>
      <c r="L3723">
        <f>IF(SUM($B$3:B3722) + B3723 &gt; $J$25, IF(SUM($B$3:B3722) &lt; $J$25, $J$25 - SUM($B$3:B3722), 0), B3723)</f>
        <v>0</v>
      </c>
      <c r="M3723">
        <f t="shared" si="238"/>
        <v>0</v>
      </c>
    </row>
    <row r="3724" spans="1:13" x14ac:dyDescent="0.25">
      <c r="A3724" s="21">
        <v>3722</v>
      </c>
      <c r="B3724" s="37">
        <f>IFERROR(VLOOKUP(A3724,Inventory!$A$5:$B$5011, 2, FALSE),0)</f>
        <v>0</v>
      </c>
      <c r="C3724" s="66">
        <f t="shared" si="235"/>
        <v>0</v>
      </c>
      <c r="D3724" s="67"/>
      <c r="E3724" s="66" t="str">
        <f t="shared" si="236"/>
        <v/>
      </c>
      <c r="F3724" s="67"/>
      <c r="G3724" s="38" t="e">
        <f t="shared" si="237"/>
        <v>#VALUE!</v>
      </c>
      <c r="H3724" s="39"/>
      <c r="I3724" s="21"/>
      <c r="J3724" s="21"/>
      <c r="L3724">
        <f>IF(SUM($B$3:B3723) + B3724 &gt; $J$25, IF(SUM($B$3:B3723) &lt; $J$25, $J$25 - SUM($B$3:B3723), 0), B3724)</f>
        <v>0</v>
      </c>
      <c r="M3724">
        <f t="shared" si="238"/>
        <v>0</v>
      </c>
    </row>
    <row r="3725" spans="1:13" x14ac:dyDescent="0.25">
      <c r="A3725" s="21">
        <v>3723</v>
      </c>
      <c r="B3725" s="37">
        <f>IFERROR(VLOOKUP(A3725,Inventory!$A$5:$B$5011, 2, FALSE),0)</f>
        <v>0</v>
      </c>
      <c r="C3725" s="66">
        <f t="shared" si="235"/>
        <v>0</v>
      </c>
      <c r="D3725" s="67"/>
      <c r="E3725" s="66" t="str">
        <f t="shared" si="236"/>
        <v/>
      </c>
      <c r="F3725" s="67"/>
      <c r="G3725" s="38" t="e">
        <f t="shared" si="237"/>
        <v>#VALUE!</v>
      </c>
      <c r="H3725" s="39"/>
      <c r="I3725" s="21"/>
      <c r="J3725" s="21"/>
      <c r="L3725">
        <f>IF(SUM($B$3:B3724) + B3725 &gt; $J$25, IF(SUM($B$3:B3724) &lt; $J$25, $J$25 - SUM($B$3:B3724), 0), B3725)</f>
        <v>0</v>
      </c>
      <c r="M3725">
        <f t="shared" si="238"/>
        <v>0</v>
      </c>
    </row>
    <row r="3726" spans="1:13" x14ac:dyDescent="0.25">
      <c r="A3726" s="21">
        <v>3724</v>
      </c>
      <c r="B3726" s="37">
        <f>IFERROR(VLOOKUP(A3726,Inventory!$A$5:$B$5011, 2, FALSE),0)</f>
        <v>0</v>
      </c>
      <c r="C3726" s="66">
        <f t="shared" si="235"/>
        <v>0</v>
      </c>
      <c r="D3726" s="67"/>
      <c r="E3726" s="66" t="str">
        <f t="shared" si="236"/>
        <v/>
      </c>
      <c r="F3726" s="67"/>
      <c r="G3726" s="38" t="e">
        <f t="shared" si="237"/>
        <v>#VALUE!</v>
      </c>
      <c r="H3726" s="39"/>
      <c r="I3726" s="21"/>
      <c r="J3726" s="21"/>
      <c r="L3726">
        <f>IF(SUM($B$3:B3725) + B3726 &gt; $J$25, IF(SUM($B$3:B3725) &lt; $J$25, $J$25 - SUM($B$3:B3725), 0), B3726)</f>
        <v>0</v>
      </c>
      <c r="M3726">
        <f t="shared" si="238"/>
        <v>0</v>
      </c>
    </row>
    <row r="3727" spans="1:13" x14ac:dyDescent="0.25">
      <c r="A3727" s="21">
        <v>3725</v>
      </c>
      <c r="B3727" s="37">
        <f>IFERROR(VLOOKUP(A3727,Inventory!$A$5:$B$5011, 2, FALSE),0)</f>
        <v>0</v>
      </c>
      <c r="C3727" s="66">
        <f t="shared" si="235"/>
        <v>0</v>
      </c>
      <c r="D3727" s="67"/>
      <c r="E3727" s="66" t="str">
        <f t="shared" si="236"/>
        <v/>
      </c>
      <c r="F3727" s="67"/>
      <c r="G3727" s="38" t="e">
        <f t="shared" si="237"/>
        <v>#VALUE!</v>
      </c>
      <c r="H3727" s="39"/>
      <c r="I3727" s="21"/>
      <c r="J3727" s="21"/>
      <c r="L3727">
        <f>IF(SUM($B$3:B3726) + B3727 &gt; $J$25, IF(SUM($B$3:B3726) &lt; $J$25, $J$25 - SUM($B$3:B3726), 0), B3727)</f>
        <v>0</v>
      </c>
      <c r="M3727">
        <f t="shared" si="238"/>
        <v>0</v>
      </c>
    </row>
    <row r="3728" spans="1:13" x14ac:dyDescent="0.25">
      <c r="A3728" s="21">
        <v>3726</v>
      </c>
      <c r="B3728" s="37">
        <f>IFERROR(VLOOKUP(A3728,Inventory!$A$5:$B$5011, 2, FALSE),0)</f>
        <v>0</v>
      </c>
      <c r="C3728" s="66">
        <f t="shared" si="235"/>
        <v>0</v>
      </c>
      <c r="D3728" s="67"/>
      <c r="E3728" s="66" t="str">
        <f t="shared" si="236"/>
        <v/>
      </c>
      <c r="F3728" s="67"/>
      <c r="G3728" s="38" t="e">
        <f t="shared" si="237"/>
        <v>#VALUE!</v>
      </c>
      <c r="H3728" s="39"/>
      <c r="I3728" s="21"/>
      <c r="J3728" s="21"/>
      <c r="L3728">
        <f>IF(SUM($B$3:B3727) + B3728 &gt; $J$25, IF(SUM($B$3:B3727) &lt; $J$25, $J$25 - SUM($B$3:B3727), 0), B3728)</f>
        <v>0</v>
      </c>
      <c r="M3728">
        <f t="shared" si="238"/>
        <v>0</v>
      </c>
    </row>
    <row r="3729" spans="1:13" x14ac:dyDescent="0.25">
      <c r="A3729" s="21">
        <v>3727</v>
      </c>
      <c r="B3729" s="37">
        <f>IFERROR(VLOOKUP(A3729,Inventory!$A$5:$B$5011, 2, FALSE),0)</f>
        <v>0</v>
      </c>
      <c r="C3729" s="66">
        <f t="shared" si="235"/>
        <v>0</v>
      </c>
      <c r="D3729" s="67"/>
      <c r="E3729" s="66" t="str">
        <f t="shared" si="236"/>
        <v/>
      </c>
      <c r="F3729" s="67"/>
      <c r="G3729" s="38" t="e">
        <f t="shared" si="237"/>
        <v>#VALUE!</v>
      </c>
      <c r="H3729" s="39"/>
      <c r="I3729" s="21"/>
      <c r="J3729" s="21"/>
      <c r="L3729">
        <f>IF(SUM($B$3:B3728) + B3729 &gt; $J$25, IF(SUM($B$3:B3728) &lt; $J$25, $J$25 - SUM($B$3:B3728), 0), B3729)</f>
        <v>0</v>
      </c>
      <c r="M3729">
        <f t="shared" si="238"/>
        <v>0</v>
      </c>
    </row>
    <row r="3730" spans="1:13" x14ac:dyDescent="0.25">
      <c r="A3730" s="21">
        <v>3728</v>
      </c>
      <c r="B3730" s="37">
        <f>IFERROR(VLOOKUP(A3730,Inventory!$A$5:$B$5011, 2, FALSE),0)</f>
        <v>0</v>
      </c>
      <c r="C3730" s="66">
        <f t="shared" si="235"/>
        <v>0</v>
      </c>
      <c r="D3730" s="67"/>
      <c r="E3730" s="66" t="str">
        <f t="shared" si="236"/>
        <v/>
      </c>
      <c r="F3730" s="67"/>
      <c r="G3730" s="38" t="e">
        <f t="shared" si="237"/>
        <v>#VALUE!</v>
      </c>
      <c r="H3730" s="39"/>
      <c r="I3730" s="21"/>
      <c r="J3730" s="21"/>
      <c r="L3730">
        <f>IF(SUM($B$3:B3729) + B3730 &gt; $J$25, IF(SUM($B$3:B3729) &lt; $J$25, $J$25 - SUM($B$3:B3729), 0), B3730)</f>
        <v>0</v>
      </c>
      <c r="M3730">
        <f t="shared" si="238"/>
        <v>0</v>
      </c>
    </row>
    <row r="3731" spans="1:13" x14ac:dyDescent="0.25">
      <c r="A3731" s="21">
        <v>3729</v>
      </c>
      <c r="B3731" s="37">
        <f>IFERROR(VLOOKUP(A3731,Inventory!$A$5:$B$5011, 2, FALSE),0)</f>
        <v>0</v>
      </c>
      <c r="C3731" s="66">
        <f t="shared" si="235"/>
        <v>0</v>
      </c>
      <c r="D3731" s="67"/>
      <c r="E3731" s="66" t="str">
        <f t="shared" si="236"/>
        <v/>
      </c>
      <c r="F3731" s="67"/>
      <c r="G3731" s="38" t="e">
        <f t="shared" si="237"/>
        <v>#VALUE!</v>
      </c>
      <c r="H3731" s="39"/>
      <c r="I3731" s="21"/>
      <c r="J3731" s="21"/>
      <c r="L3731">
        <f>IF(SUM($B$3:B3730) + B3731 &gt; $J$25, IF(SUM($B$3:B3730) &lt; $J$25, $J$25 - SUM($B$3:B3730), 0), B3731)</f>
        <v>0</v>
      </c>
      <c r="M3731">
        <f t="shared" si="238"/>
        <v>0</v>
      </c>
    </row>
    <row r="3732" spans="1:13" x14ac:dyDescent="0.25">
      <c r="A3732" s="21">
        <v>3730</v>
      </c>
      <c r="B3732" s="37">
        <f>IFERROR(VLOOKUP(A3732,Inventory!$A$5:$B$5011, 2, FALSE),0)</f>
        <v>0</v>
      </c>
      <c r="C3732" s="66">
        <f t="shared" si="235"/>
        <v>0</v>
      </c>
      <c r="D3732" s="67"/>
      <c r="E3732" s="66" t="str">
        <f t="shared" si="236"/>
        <v/>
      </c>
      <c r="F3732" s="67"/>
      <c r="G3732" s="38" t="e">
        <f t="shared" si="237"/>
        <v>#VALUE!</v>
      </c>
      <c r="H3732" s="39"/>
      <c r="I3732" s="21"/>
      <c r="J3732" s="21"/>
      <c r="L3732">
        <f>IF(SUM($B$3:B3731) + B3732 &gt; $J$25, IF(SUM($B$3:B3731) &lt; $J$25, $J$25 - SUM($B$3:B3731), 0), B3732)</f>
        <v>0</v>
      </c>
      <c r="M3732">
        <f t="shared" si="238"/>
        <v>0</v>
      </c>
    </row>
    <row r="3733" spans="1:13" x14ac:dyDescent="0.25">
      <c r="A3733" s="21">
        <v>3731</v>
      </c>
      <c r="B3733" s="37">
        <f>IFERROR(VLOOKUP(A3733,Inventory!$A$5:$B$5011, 2, FALSE),0)</f>
        <v>0</v>
      </c>
      <c r="C3733" s="66">
        <f t="shared" si="235"/>
        <v>0</v>
      </c>
      <c r="D3733" s="67"/>
      <c r="E3733" s="66" t="str">
        <f t="shared" si="236"/>
        <v/>
      </c>
      <c r="F3733" s="67"/>
      <c r="G3733" s="38" t="e">
        <f t="shared" si="237"/>
        <v>#VALUE!</v>
      </c>
      <c r="H3733" s="39"/>
      <c r="I3733" s="21"/>
      <c r="J3733" s="21"/>
      <c r="L3733">
        <f>IF(SUM($B$3:B3732) + B3733 &gt; $J$25, IF(SUM($B$3:B3732) &lt; $J$25, $J$25 - SUM($B$3:B3732), 0), B3733)</f>
        <v>0</v>
      </c>
      <c r="M3733">
        <f t="shared" si="238"/>
        <v>0</v>
      </c>
    </row>
    <row r="3734" spans="1:13" x14ac:dyDescent="0.25">
      <c r="A3734" s="21">
        <v>3732</v>
      </c>
      <c r="B3734" s="37">
        <f>IFERROR(VLOOKUP(A3734,Inventory!$A$5:$B$5011, 2, FALSE),0)</f>
        <v>0</v>
      </c>
      <c r="C3734" s="66">
        <f t="shared" si="235"/>
        <v>0</v>
      </c>
      <c r="D3734" s="67"/>
      <c r="E3734" s="66" t="str">
        <f t="shared" si="236"/>
        <v/>
      </c>
      <c r="F3734" s="67"/>
      <c r="G3734" s="38" t="e">
        <f t="shared" si="237"/>
        <v>#VALUE!</v>
      </c>
      <c r="H3734" s="39"/>
      <c r="I3734" s="21"/>
      <c r="J3734" s="21"/>
      <c r="L3734">
        <f>IF(SUM($B$3:B3733) + B3734 &gt; $J$25, IF(SUM($B$3:B3733) &lt; $J$25, $J$25 - SUM($B$3:B3733), 0), B3734)</f>
        <v>0</v>
      </c>
      <c r="M3734">
        <f t="shared" si="238"/>
        <v>0</v>
      </c>
    </row>
    <row r="3735" spans="1:13" x14ac:dyDescent="0.25">
      <c r="A3735" s="21">
        <v>3733</v>
      </c>
      <c r="B3735" s="37">
        <f>IFERROR(VLOOKUP(A3735,Inventory!$A$5:$B$5011, 2, FALSE),0)</f>
        <v>0</v>
      </c>
      <c r="C3735" s="66">
        <f t="shared" si="235"/>
        <v>0</v>
      </c>
      <c r="D3735" s="67"/>
      <c r="E3735" s="66" t="str">
        <f t="shared" si="236"/>
        <v/>
      </c>
      <c r="F3735" s="67"/>
      <c r="G3735" s="38" t="e">
        <f t="shared" si="237"/>
        <v>#VALUE!</v>
      </c>
      <c r="H3735" s="39"/>
      <c r="I3735" s="21"/>
      <c r="J3735" s="21"/>
      <c r="L3735">
        <f>IF(SUM($B$3:B3734) + B3735 &gt; $J$25, IF(SUM($B$3:B3734) &lt; $J$25, $J$25 - SUM($B$3:B3734), 0), B3735)</f>
        <v>0</v>
      </c>
      <c r="M3735">
        <f t="shared" si="238"/>
        <v>0</v>
      </c>
    </row>
    <row r="3736" spans="1:13" x14ac:dyDescent="0.25">
      <c r="A3736" s="21">
        <v>3734</v>
      </c>
      <c r="B3736" s="37">
        <f>IFERROR(VLOOKUP(A3736,Inventory!$A$5:$B$5011, 2, FALSE),0)</f>
        <v>0</v>
      </c>
      <c r="C3736" s="66">
        <f t="shared" si="235"/>
        <v>0</v>
      </c>
      <c r="D3736" s="67"/>
      <c r="E3736" s="66" t="str">
        <f t="shared" si="236"/>
        <v/>
      </c>
      <c r="F3736" s="67"/>
      <c r="G3736" s="38" t="e">
        <f t="shared" si="237"/>
        <v>#VALUE!</v>
      </c>
      <c r="H3736" s="39"/>
      <c r="I3736" s="21"/>
      <c r="J3736" s="21"/>
      <c r="L3736">
        <f>IF(SUM($B$3:B3735) + B3736 &gt; $J$25, IF(SUM($B$3:B3735) &lt; $J$25, $J$25 - SUM($B$3:B3735), 0), B3736)</f>
        <v>0</v>
      </c>
      <c r="M3736">
        <f t="shared" si="238"/>
        <v>0</v>
      </c>
    </row>
    <row r="3737" spans="1:13" x14ac:dyDescent="0.25">
      <c r="A3737" s="21">
        <v>3735</v>
      </c>
      <c r="B3737" s="37">
        <f>IFERROR(VLOOKUP(A3737,Inventory!$A$5:$B$5011, 2, FALSE),0)</f>
        <v>0</v>
      </c>
      <c r="C3737" s="66">
        <f t="shared" ref="C3737:C3800" si="239">IF(L3737&gt;0,B3737,0)</f>
        <v>0</v>
      </c>
      <c r="D3737" s="67"/>
      <c r="E3737" s="66" t="str">
        <f t="shared" ref="E3737:E3800" si="240">IF(AND(C3737&gt;=6,C3737&lt;10),1, IF(AND(C3737&gt;=10,C3737&lt;20),2,IF(C3737&gt;=20,4,"")))</f>
        <v/>
      </c>
      <c r="F3737" s="67"/>
      <c r="G3737" s="38" t="e">
        <f t="shared" ref="G3737:G3800" si="241">IF(ISBLANK(C3737),"",E3737*600)</f>
        <v>#VALUE!</v>
      </c>
      <c r="H3737" s="39"/>
      <c r="I3737" s="21"/>
      <c r="J3737" s="21"/>
      <c r="L3737">
        <f>IF(SUM($B$3:B3736) + B3737 &gt; $J$25, IF(SUM($B$3:B3736) &lt; $J$25, $J$25 - SUM($B$3:B3736), 0), B3737)</f>
        <v>0</v>
      </c>
      <c r="M3737">
        <f t="shared" si="238"/>
        <v>0</v>
      </c>
    </row>
    <row r="3738" spans="1:13" x14ac:dyDescent="0.25">
      <c r="A3738" s="21">
        <v>3736</v>
      </c>
      <c r="B3738" s="37">
        <f>IFERROR(VLOOKUP(A3738,Inventory!$A$5:$B$5011, 2, FALSE),0)</f>
        <v>0</v>
      </c>
      <c r="C3738" s="66">
        <f t="shared" si="239"/>
        <v>0</v>
      </c>
      <c r="D3738" s="67"/>
      <c r="E3738" s="66" t="str">
        <f t="shared" si="240"/>
        <v/>
      </c>
      <c r="F3738" s="67"/>
      <c r="G3738" s="38" t="e">
        <f t="shared" si="241"/>
        <v>#VALUE!</v>
      </c>
      <c r="H3738" s="39"/>
      <c r="I3738" s="21"/>
      <c r="J3738" s="21"/>
      <c r="L3738">
        <f>IF(SUM($B$3:B3737) + B3738 &gt; $J$25, IF(SUM($B$3:B3737) &lt; $J$25, $J$25 - SUM($B$3:B3737), 0), B3738)</f>
        <v>0</v>
      </c>
      <c r="M3738">
        <f t="shared" si="238"/>
        <v>0</v>
      </c>
    </row>
    <row r="3739" spans="1:13" x14ac:dyDescent="0.25">
      <c r="A3739" s="21">
        <v>3737</v>
      </c>
      <c r="B3739" s="37">
        <f>IFERROR(VLOOKUP(A3739,Inventory!$A$5:$B$5011, 2, FALSE),0)</f>
        <v>0</v>
      </c>
      <c r="C3739" s="66">
        <f t="shared" si="239"/>
        <v>0</v>
      </c>
      <c r="D3739" s="67"/>
      <c r="E3739" s="66" t="str">
        <f t="shared" si="240"/>
        <v/>
      </c>
      <c r="F3739" s="67"/>
      <c r="G3739" s="38" t="e">
        <f t="shared" si="241"/>
        <v>#VALUE!</v>
      </c>
      <c r="H3739" s="39"/>
      <c r="I3739" s="21"/>
      <c r="J3739" s="21"/>
      <c r="L3739">
        <f>IF(SUM($B$3:B3738) + B3739 &gt; $J$25, IF(SUM($B$3:B3738) &lt; $J$25, $J$25 - SUM($B$3:B3738), 0), B3739)</f>
        <v>0</v>
      </c>
      <c r="M3739">
        <f t="shared" si="238"/>
        <v>0</v>
      </c>
    </row>
    <row r="3740" spans="1:13" x14ac:dyDescent="0.25">
      <c r="A3740" s="21">
        <v>3738</v>
      </c>
      <c r="B3740" s="37">
        <f>IFERROR(VLOOKUP(A3740,Inventory!$A$5:$B$5011, 2, FALSE),0)</f>
        <v>0</v>
      </c>
      <c r="C3740" s="66">
        <f t="shared" si="239"/>
        <v>0</v>
      </c>
      <c r="D3740" s="67"/>
      <c r="E3740" s="66" t="str">
        <f t="shared" si="240"/>
        <v/>
      </c>
      <c r="F3740" s="67"/>
      <c r="G3740" s="38" t="e">
        <f t="shared" si="241"/>
        <v>#VALUE!</v>
      </c>
      <c r="H3740" s="39"/>
      <c r="I3740" s="21"/>
      <c r="J3740" s="21"/>
      <c r="L3740">
        <f>IF(SUM($B$3:B3739) + B3740 &gt; $J$25, IF(SUM($B$3:B3739) &lt; $J$25, $J$25 - SUM($B$3:B3739), 0), B3740)</f>
        <v>0</v>
      </c>
      <c r="M3740">
        <f t="shared" si="238"/>
        <v>0</v>
      </c>
    </row>
    <row r="3741" spans="1:13" x14ac:dyDescent="0.25">
      <c r="A3741" s="21">
        <v>3739</v>
      </c>
      <c r="B3741" s="37">
        <f>IFERROR(VLOOKUP(A3741,Inventory!$A$5:$B$5011, 2, FALSE),0)</f>
        <v>0</v>
      </c>
      <c r="C3741" s="66">
        <f t="shared" si="239"/>
        <v>0</v>
      </c>
      <c r="D3741" s="67"/>
      <c r="E3741" s="66" t="str">
        <f t="shared" si="240"/>
        <v/>
      </c>
      <c r="F3741" s="67"/>
      <c r="G3741" s="38" t="e">
        <f t="shared" si="241"/>
        <v>#VALUE!</v>
      </c>
      <c r="H3741" s="39"/>
      <c r="I3741" s="21"/>
      <c r="J3741" s="21"/>
      <c r="L3741">
        <f>IF(SUM($B$3:B3740) + B3741 &gt; $J$25, IF(SUM($B$3:B3740) &lt; $J$25, $J$25 - SUM($B$3:B3740), 0), B3741)</f>
        <v>0</v>
      </c>
      <c r="M3741">
        <f t="shared" si="238"/>
        <v>0</v>
      </c>
    </row>
    <row r="3742" spans="1:13" x14ac:dyDescent="0.25">
      <c r="A3742" s="21">
        <v>3740</v>
      </c>
      <c r="B3742" s="37">
        <f>IFERROR(VLOOKUP(A3742,Inventory!$A$5:$B$5011, 2, FALSE),0)</f>
        <v>0</v>
      </c>
      <c r="C3742" s="66">
        <f t="shared" si="239"/>
        <v>0</v>
      </c>
      <c r="D3742" s="67"/>
      <c r="E3742" s="66" t="str">
        <f t="shared" si="240"/>
        <v/>
      </c>
      <c r="F3742" s="67"/>
      <c r="G3742" s="38" t="e">
        <f t="shared" si="241"/>
        <v>#VALUE!</v>
      </c>
      <c r="H3742" s="39"/>
      <c r="I3742" s="21"/>
      <c r="J3742" s="21"/>
      <c r="L3742">
        <f>IF(SUM($B$3:B3741) + B3742 &gt; $J$25, IF(SUM($B$3:B3741) &lt; $J$25, $J$25 - SUM($B$3:B3741), 0), B3742)</f>
        <v>0</v>
      </c>
      <c r="M3742">
        <f t="shared" si="238"/>
        <v>0</v>
      </c>
    </row>
    <row r="3743" spans="1:13" x14ac:dyDescent="0.25">
      <c r="A3743" s="21">
        <v>3741</v>
      </c>
      <c r="B3743" s="37">
        <f>IFERROR(VLOOKUP(A3743,Inventory!$A$5:$B$5011, 2, FALSE),0)</f>
        <v>0</v>
      </c>
      <c r="C3743" s="66">
        <f t="shared" si="239"/>
        <v>0</v>
      </c>
      <c r="D3743" s="67"/>
      <c r="E3743" s="66" t="str">
        <f t="shared" si="240"/>
        <v/>
      </c>
      <c r="F3743" s="67"/>
      <c r="G3743" s="38" t="e">
        <f t="shared" si="241"/>
        <v>#VALUE!</v>
      </c>
      <c r="H3743" s="39"/>
      <c r="I3743" s="21"/>
      <c r="J3743" s="21"/>
      <c r="L3743">
        <f>IF(SUM($B$3:B3742) + B3743 &gt; $J$25, IF(SUM($B$3:B3742) &lt; $J$25, $J$25 - SUM($B$3:B3742), 0), B3743)</f>
        <v>0</v>
      </c>
      <c r="M3743">
        <f t="shared" si="238"/>
        <v>0</v>
      </c>
    </row>
    <row r="3744" spans="1:13" x14ac:dyDescent="0.25">
      <c r="A3744" s="21">
        <v>3742</v>
      </c>
      <c r="B3744" s="37">
        <f>IFERROR(VLOOKUP(A3744,Inventory!$A$5:$B$5011, 2, FALSE),0)</f>
        <v>0</v>
      </c>
      <c r="C3744" s="66">
        <f t="shared" si="239"/>
        <v>0</v>
      </c>
      <c r="D3744" s="67"/>
      <c r="E3744" s="66" t="str">
        <f t="shared" si="240"/>
        <v/>
      </c>
      <c r="F3744" s="67"/>
      <c r="G3744" s="38" t="e">
        <f t="shared" si="241"/>
        <v>#VALUE!</v>
      </c>
      <c r="H3744" s="39"/>
      <c r="I3744" s="21"/>
      <c r="J3744" s="21"/>
      <c r="L3744">
        <f>IF(SUM($B$3:B3743) + B3744 &gt; $J$25, IF(SUM($B$3:B3743) &lt; $J$25, $J$25 - SUM($B$3:B3743), 0), B3744)</f>
        <v>0</v>
      </c>
      <c r="M3744">
        <f t="shared" si="238"/>
        <v>0</v>
      </c>
    </row>
    <row r="3745" spans="1:13" x14ac:dyDescent="0.25">
      <c r="A3745" s="21">
        <v>3743</v>
      </c>
      <c r="B3745" s="37">
        <f>IFERROR(VLOOKUP(A3745,Inventory!$A$5:$B$5011, 2, FALSE),0)</f>
        <v>0</v>
      </c>
      <c r="C3745" s="66">
        <f t="shared" si="239"/>
        <v>0</v>
      </c>
      <c r="D3745" s="67"/>
      <c r="E3745" s="66" t="str">
        <f t="shared" si="240"/>
        <v/>
      </c>
      <c r="F3745" s="67"/>
      <c r="G3745" s="38" t="e">
        <f t="shared" si="241"/>
        <v>#VALUE!</v>
      </c>
      <c r="H3745" s="39"/>
      <c r="I3745" s="21"/>
      <c r="J3745" s="21"/>
      <c r="L3745">
        <f>IF(SUM($B$3:B3744) + B3745 &gt; $J$25, IF(SUM($B$3:B3744) &lt; $J$25, $J$25 - SUM($B$3:B3744), 0), B3745)</f>
        <v>0</v>
      </c>
      <c r="M3745">
        <f t="shared" si="238"/>
        <v>0</v>
      </c>
    </row>
    <row r="3746" spans="1:13" x14ac:dyDescent="0.25">
      <c r="A3746" s="21">
        <v>3744</v>
      </c>
      <c r="B3746" s="37">
        <f>IFERROR(VLOOKUP(A3746,Inventory!$A$5:$B$5011, 2, FALSE),0)</f>
        <v>0</v>
      </c>
      <c r="C3746" s="66">
        <f t="shared" si="239"/>
        <v>0</v>
      </c>
      <c r="D3746" s="67"/>
      <c r="E3746" s="66" t="str">
        <f t="shared" si="240"/>
        <v/>
      </c>
      <c r="F3746" s="67"/>
      <c r="G3746" s="38" t="e">
        <f t="shared" si="241"/>
        <v>#VALUE!</v>
      </c>
      <c r="H3746" s="39"/>
      <c r="I3746" s="21"/>
      <c r="J3746" s="21"/>
      <c r="L3746">
        <f>IF(SUM($B$3:B3745) + B3746 &gt; $J$25, IF(SUM($B$3:B3745) &lt; $J$25, $J$25 - SUM($B$3:B3745), 0), B3746)</f>
        <v>0</v>
      </c>
      <c r="M3746">
        <f t="shared" si="238"/>
        <v>0</v>
      </c>
    </row>
    <row r="3747" spans="1:13" x14ac:dyDescent="0.25">
      <c r="A3747" s="21">
        <v>3745</v>
      </c>
      <c r="B3747" s="37">
        <f>IFERROR(VLOOKUP(A3747,Inventory!$A$5:$B$5011, 2, FALSE),0)</f>
        <v>0</v>
      </c>
      <c r="C3747" s="66">
        <f t="shared" si="239"/>
        <v>0</v>
      </c>
      <c r="D3747" s="67"/>
      <c r="E3747" s="66" t="str">
        <f t="shared" si="240"/>
        <v/>
      </c>
      <c r="F3747" s="67"/>
      <c r="G3747" s="38" t="e">
        <f t="shared" si="241"/>
        <v>#VALUE!</v>
      </c>
      <c r="H3747" s="39"/>
      <c r="I3747" s="21"/>
      <c r="J3747" s="21"/>
      <c r="L3747">
        <f>IF(SUM($B$3:B3746) + B3747 &gt; $J$25, IF(SUM($B$3:B3746) &lt; $J$25, $J$25 - SUM($B$3:B3746), 0), B3747)</f>
        <v>0</v>
      </c>
      <c r="M3747">
        <f t="shared" si="238"/>
        <v>0</v>
      </c>
    </row>
    <row r="3748" spans="1:13" x14ac:dyDescent="0.25">
      <c r="A3748" s="21">
        <v>3746</v>
      </c>
      <c r="B3748" s="37">
        <f>IFERROR(VLOOKUP(A3748,Inventory!$A$5:$B$5011, 2, FALSE),0)</f>
        <v>0</v>
      </c>
      <c r="C3748" s="66">
        <f t="shared" si="239"/>
        <v>0</v>
      </c>
      <c r="D3748" s="67"/>
      <c r="E3748" s="66" t="str">
        <f t="shared" si="240"/>
        <v/>
      </c>
      <c r="F3748" s="67"/>
      <c r="G3748" s="38" t="e">
        <f t="shared" si="241"/>
        <v>#VALUE!</v>
      </c>
      <c r="H3748" s="39"/>
      <c r="I3748" s="21"/>
      <c r="J3748" s="21"/>
      <c r="L3748">
        <f>IF(SUM($B$3:B3747) + B3748 &gt; $J$25, IF(SUM($B$3:B3747) &lt; $J$25, $J$25 - SUM($B$3:B3747), 0), B3748)</f>
        <v>0</v>
      </c>
      <c r="M3748">
        <f t="shared" si="238"/>
        <v>0</v>
      </c>
    </row>
    <row r="3749" spans="1:13" x14ac:dyDescent="0.25">
      <c r="A3749" s="21">
        <v>3747</v>
      </c>
      <c r="B3749" s="37">
        <f>IFERROR(VLOOKUP(A3749,Inventory!$A$5:$B$5011, 2, FALSE),0)</f>
        <v>0</v>
      </c>
      <c r="C3749" s="66">
        <f t="shared" si="239"/>
        <v>0</v>
      </c>
      <c r="D3749" s="67"/>
      <c r="E3749" s="66" t="str">
        <f t="shared" si="240"/>
        <v/>
      </c>
      <c r="F3749" s="67"/>
      <c r="G3749" s="38" t="e">
        <f t="shared" si="241"/>
        <v>#VALUE!</v>
      </c>
      <c r="H3749" s="39"/>
      <c r="I3749" s="21"/>
      <c r="J3749" s="21"/>
      <c r="L3749">
        <f>IF(SUM($B$3:B3748) + B3749 &gt; $J$25, IF(SUM($B$3:B3748) &lt; $J$25, $J$25 - SUM($B$3:B3748), 0), B3749)</f>
        <v>0</v>
      </c>
      <c r="M3749">
        <f t="shared" si="238"/>
        <v>0</v>
      </c>
    </row>
    <row r="3750" spans="1:13" x14ac:dyDescent="0.25">
      <c r="A3750" s="21">
        <v>3748</v>
      </c>
      <c r="B3750" s="37">
        <f>IFERROR(VLOOKUP(A3750,Inventory!$A$5:$B$5011, 2, FALSE),0)</f>
        <v>0</v>
      </c>
      <c r="C3750" s="66">
        <f t="shared" si="239"/>
        <v>0</v>
      </c>
      <c r="D3750" s="67"/>
      <c r="E3750" s="66" t="str">
        <f t="shared" si="240"/>
        <v/>
      </c>
      <c r="F3750" s="67"/>
      <c r="G3750" s="38" t="e">
        <f t="shared" si="241"/>
        <v>#VALUE!</v>
      </c>
      <c r="H3750" s="39"/>
      <c r="I3750" s="21"/>
      <c r="J3750" s="21"/>
      <c r="L3750">
        <f>IF(SUM($B$3:B3749) + B3750 &gt; $J$25, IF(SUM($B$3:B3749) &lt; $J$25, $J$25 - SUM($B$3:B3749), 0), B3750)</f>
        <v>0</v>
      </c>
      <c r="M3750">
        <f t="shared" si="238"/>
        <v>0</v>
      </c>
    </row>
    <row r="3751" spans="1:13" x14ac:dyDescent="0.25">
      <c r="A3751" s="21">
        <v>3749</v>
      </c>
      <c r="B3751" s="37">
        <f>IFERROR(VLOOKUP(A3751,Inventory!$A$5:$B$5011, 2, FALSE),0)</f>
        <v>0</v>
      </c>
      <c r="C3751" s="66">
        <f t="shared" si="239"/>
        <v>0</v>
      </c>
      <c r="D3751" s="67"/>
      <c r="E3751" s="66" t="str">
        <f t="shared" si="240"/>
        <v/>
      </c>
      <c r="F3751" s="67"/>
      <c r="G3751" s="38" t="e">
        <f t="shared" si="241"/>
        <v>#VALUE!</v>
      </c>
      <c r="H3751" s="39"/>
      <c r="I3751" s="21"/>
      <c r="J3751" s="21"/>
      <c r="L3751">
        <f>IF(SUM($B$3:B3750) + B3751 &gt; $J$25, IF(SUM($B$3:B3750) &lt; $J$25, $J$25 - SUM($B$3:B3750), 0), B3751)</f>
        <v>0</v>
      </c>
      <c r="M3751">
        <f t="shared" si="238"/>
        <v>0</v>
      </c>
    </row>
    <row r="3752" spans="1:13" x14ac:dyDescent="0.25">
      <c r="A3752" s="21">
        <v>3750</v>
      </c>
      <c r="B3752" s="37">
        <f>IFERROR(VLOOKUP(A3752,Inventory!$A$5:$B$5011, 2, FALSE),0)</f>
        <v>0</v>
      </c>
      <c r="C3752" s="66">
        <f t="shared" si="239"/>
        <v>0</v>
      </c>
      <c r="D3752" s="67"/>
      <c r="E3752" s="66" t="str">
        <f t="shared" si="240"/>
        <v/>
      </c>
      <c r="F3752" s="67"/>
      <c r="G3752" s="38" t="e">
        <f t="shared" si="241"/>
        <v>#VALUE!</v>
      </c>
      <c r="H3752" s="39"/>
      <c r="I3752" s="21"/>
      <c r="J3752" s="21"/>
      <c r="L3752">
        <f>IF(SUM($B$3:B3751) + B3752 &gt; $J$25, IF(SUM($B$3:B3751) &lt; $J$25, $J$25 - SUM($B$3:B3751), 0), B3752)</f>
        <v>0</v>
      </c>
      <c r="M3752">
        <f t="shared" si="238"/>
        <v>0</v>
      </c>
    </row>
    <row r="3753" spans="1:13" x14ac:dyDescent="0.25">
      <c r="A3753" s="21">
        <v>3751</v>
      </c>
      <c r="B3753" s="37">
        <f>IFERROR(VLOOKUP(A3753,Inventory!$A$5:$B$5011, 2, FALSE),0)</f>
        <v>0</v>
      </c>
      <c r="C3753" s="66">
        <f t="shared" si="239"/>
        <v>0</v>
      </c>
      <c r="D3753" s="67"/>
      <c r="E3753" s="66" t="str">
        <f t="shared" si="240"/>
        <v/>
      </c>
      <c r="F3753" s="67"/>
      <c r="G3753" s="38" t="e">
        <f t="shared" si="241"/>
        <v>#VALUE!</v>
      </c>
      <c r="H3753" s="39"/>
      <c r="I3753" s="21"/>
      <c r="J3753" s="21"/>
      <c r="L3753">
        <f>IF(SUM($B$3:B3752) + B3753 &gt; $J$25, IF(SUM($B$3:B3752) &lt; $J$25, $J$25 - SUM($B$3:B3752), 0), B3753)</f>
        <v>0</v>
      </c>
      <c r="M3753">
        <f t="shared" si="238"/>
        <v>0</v>
      </c>
    </row>
    <row r="3754" spans="1:13" x14ac:dyDescent="0.25">
      <c r="A3754" s="21">
        <v>3752</v>
      </c>
      <c r="B3754" s="37">
        <f>IFERROR(VLOOKUP(A3754,Inventory!$A$5:$B$5011, 2, FALSE),0)</f>
        <v>0</v>
      </c>
      <c r="C3754" s="66">
        <f t="shared" si="239"/>
        <v>0</v>
      </c>
      <c r="D3754" s="67"/>
      <c r="E3754" s="66" t="str">
        <f t="shared" si="240"/>
        <v/>
      </c>
      <c r="F3754" s="67"/>
      <c r="G3754" s="38" t="e">
        <f t="shared" si="241"/>
        <v>#VALUE!</v>
      </c>
      <c r="H3754" s="39"/>
      <c r="I3754" s="21"/>
      <c r="J3754" s="21"/>
      <c r="L3754">
        <f>IF(SUM($B$3:B3753) + B3754 &gt; $J$25, IF(SUM($B$3:B3753) &lt; $J$25, $J$25 - SUM($B$3:B3753), 0), B3754)</f>
        <v>0</v>
      </c>
      <c r="M3754">
        <f t="shared" si="238"/>
        <v>0</v>
      </c>
    </row>
    <row r="3755" spans="1:13" x14ac:dyDescent="0.25">
      <c r="A3755" s="21">
        <v>3753</v>
      </c>
      <c r="B3755" s="37">
        <f>IFERROR(VLOOKUP(A3755,Inventory!$A$5:$B$5011, 2, FALSE),0)</f>
        <v>0</v>
      </c>
      <c r="C3755" s="66">
        <f t="shared" si="239"/>
        <v>0</v>
      </c>
      <c r="D3755" s="67"/>
      <c r="E3755" s="66" t="str">
        <f t="shared" si="240"/>
        <v/>
      </c>
      <c r="F3755" s="67"/>
      <c r="G3755" s="38" t="e">
        <f t="shared" si="241"/>
        <v>#VALUE!</v>
      </c>
      <c r="H3755" s="39"/>
      <c r="I3755" s="21"/>
      <c r="J3755" s="21"/>
      <c r="L3755">
        <f>IF(SUM($B$3:B3754) + B3755 &gt; $J$25, IF(SUM($B$3:B3754) &lt; $J$25, $J$25 - SUM($B$3:B3754), 0), B3755)</f>
        <v>0</v>
      </c>
      <c r="M3755">
        <f t="shared" si="238"/>
        <v>0</v>
      </c>
    </row>
    <row r="3756" spans="1:13" x14ac:dyDescent="0.25">
      <c r="A3756" s="21">
        <v>3754</v>
      </c>
      <c r="B3756" s="37">
        <f>IFERROR(VLOOKUP(A3756,Inventory!$A$5:$B$5011, 2, FALSE),0)</f>
        <v>0</v>
      </c>
      <c r="C3756" s="66">
        <f t="shared" si="239"/>
        <v>0</v>
      </c>
      <c r="D3756" s="67"/>
      <c r="E3756" s="66" t="str">
        <f t="shared" si="240"/>
        <v/>
      </c>
      <c r="F3756" s="67"/>
      <c r="G3756" s="38" t="e">
        <f t="shared" si="241"/>
        <v>#VALUE!</v>
      </c>
      <c r="H3756" s="39"/>
      <c r="I3756" s="21"/>
      <c r="J3756" s="21"/>
      <c r="L3756">
        <f>IF(SUM($B$3:B3755) + B3756 &gt; $J$25, IF(SUM($B$3:B3755) &lt; $J$25, $J$25 - SUM($B$3:B3755), 0), B3756)</f>
        <v>0</v>
      </c>
      <c r="M3756">
        <f t="shared" si="238"/>
        <v>0</v>
      </c>
    </row>
    <row r="3757" spans="1:13" x14ac:dyDescent="0.25">
      <c r="A3757" s="21">
        <v>3755</v>
      </c>
      <c r="B3757" s="37">
        <f>IFERROR(VLOOKUP(A3757,Inventory!$A$5:$B$5011, 2, FALSE),0)</f>
        <v>0</v>
      </c>
      <c r="C3757" s="66">
        <f t="shared" si="239"/>
        <v>0</v>
      </c>
      <c r="D3757" s="67"/>
      <c r="E3757" s="66" t="str">
        <f t="shared" si="240"/>
        <v/>
      </c>
      <c r="F3757" s="67"/>
      <c r="G3757" s="38" t="e">
        <f t="shared" si="241"/>
        <v>#VALUE!</v>
      </c>
      <c r="H3757" s="39"/>
      <c r="I3757" s="21"/>
      <c r="J3757" s="21"/>
      <c r="L3757">
        <f>IF(SUM($B$3:B3756) + B3757 &gt; $J$25, IF(SUM($B$3:B3756) &lt; $J$25, $J$25 - SUM($B$3:B3756), 0), B3757)</f>
        <v>0</v>
      </c>
      <c r="M3757">
        <f t="shared" si="238"/>
        <v>0</v>
      </c>
    </row>
    <row r="3758" spans="1:13" x14ac:dyDescent="0.25">
      <c r="A3758" s="21">
        <v>3756</v>
      </c>
      <c r="B3758" s="37">
        <f>IFERROR(VLOOKUP(A3758,Inventory!$A$5:$B$5011, 2, FALSE),0)</f>
        <v>0</v>
      </c>
      <c r="C3758" s="66">
        <f t="shared" si="239"/>
        <v>0</v>
      </c>
      <c r="D3758" s="67"/>
      <c r="E3758" s="66" t="str">
        <f t="shared" si="240"/>
        <v/>
      </c>
      <c r="F3758" s="67"/>
      <c r="G3758" s="38" t="e">
        <f t="shared" si="241"/>
        <v>#VALUE!</v>
      </c>
      <c r="H3758" s="39"/>
      <c r="I3758" s="21"/>
      <c r="J3758" s="21"/>
      <c r="L3758">
        <f>IF(SUM($B$3:B3757) + B3758 &gt; $J$25, IF(SUM($B$3:B3757) &lt; $J$25, $J$25 - SUM($B$3:B3757), 0), B3758)</f>
        <v>0</v>
      </c>
      <c r="M3758">
        <f t="shared" si="238"/>
        <v>0</v>
      </c>
    </row>
    <row r="3759" spans="1:13" x14ac:dyDescent="0.25">
      <c r="A3759" s="21">
        <v>3757</v>
      </c>
      <c r="B3759" s="37">
        <f>IFERROR(VLOOKUP(A3759,Inventory!$A$5:$B$5011, 2, FALSE),0)</f>
        <v>0</v>
      </c>
      <c r="C3759" s="66">
        <f t="shared" si="239"/>
        <v>0</v>
      </c>
      <c r="D3759" s="67"/>
      <c r="E3759" s="66" t="str">
        <f t="shared" si="240"/>
        <v/>
      </c>
      <c r="F3759" s="67"/>
      <c r="G3759" s="38" t="e">
        <f t="shared" si="241"/>
        <v>#VALUE!</v>
      </c>
      <c r="H3759" s="39"/>
      <c r="I3759" s="21"/>
      <c r="J3759" s="21"/>
      <c r="L3759">
        <f>IF(SUM($B$3:B3758) + B3759 &gt; $J$25, IF(SUM($B$3:B3758) &lt; $J$25, $J$25 - SUM($B$3:B3758), 0), B3759)</f>
        <v>0</v>
      </c>
      <c r="M3759">
        <f t="shared" si="238"/>
        <v>0</v>
      </c>
    </row>
    <row r="3760" spans="1:13" x14ac:dyDescent="0.25">
      <c r="A3760" s="21">
        <v>3758</v>
      </c>
      <c r="B3760" s="37">
        <f>IFERROR(VLOOKUP(A3760,Inventory!$A$5:$B$5011, 2, FALSE),0)</f>
        <v>0</v>
      </c>
      <c r="C3760" s="66">
        <f t="shared" si="239"/>
        <v>0</v>
      </c>
      <c r="D3760" s="67"/>
      <c r="E3760" s="66" t="str">
        <f t="shared" si="240"/>
        <v/>
      </c>
      <c r="F3760" s="67"/>
      <c r="G3760" s="38" t="e">
        <f t="shared" si="241"/>
        <v>#VALUE!</v>
      </c>
      <c r="H3760" s="39"/>
      <c r="I3760" s="21"/>
      <c r="J3760" s="21"/>
      <c r="L3760">
        <f>IF(SUM($B$3:B3759) + B3760 &gt; $J$25, IF(SUM($B$3:B3759) &lt; $J$25, $J$25 - SUM($B$3:B3759), 0), B3760)</f>
        <v>0</v>
      </c>
      <c r="M3760">
        <f t="shared" si="238"/>
        <v>0</v>
      </c>
    </row>
    <row r="3761" spans="1:13" x14ac:dyDescent="0.25">
      <c r="A3761" s="21">
        <v>3759</v>
      </c>
      <c r="B3761" s="37">
        <f>IFERROR(VLOOKUP(A3761,Inventory!$A$5:$B$5011, 2, FALSE),0)</f>
        <v>0</v>
      </c>
      <c r="C3761" s="66">
        <f t="shared" si="239"/>
        <v>0</v>
      </c>
      <c r="D3761" s="67"/>
      <c r="E3761" s="66" t="str">
        <f t="shared" si="240"/>
        <v/>
      </c>
      <c r="F3761" s="67"/>
      <c r="G3761" s="38" t="e">
        <f t="shared" si="241"/>
        <v>#VALUE!</v>
      </c>
      <c r="H3761" s="39"/>
      <c r="I3761" s="21"/>
      <c r="J3761" s="21"/>
      <c r="L3761">
        <f>IF(SUM($B$3:B3760) + B3761 &gt; $J$25, IF(SUM($B$3:B3760) &lt; $J$25, $J$25 - SUM($B$3:B3760), 0), B3761)</f>
        <v>0</v>
      </c>
      <c r="M3761">
        <f t="shared" si="238"/>
        <v>0</v>
      </c>
    </row>
    <row r="3762" spans="1:13" x14ac:dyDescent="0.25">
      <c r="A3762" s="21">
        <v>3760</v>
      </c>
      <c r="B3762" s="37">
        <f>IFERROR(VLOOKUP(A3762,Inventory!$A$5:$B$5011, 2, FALSE),0)</f>
        <v>0</v>
      </c>
      <c r="C3762" s="66">
        <f t="shared" si="239"/>
        <v>0</v>
      </c>
      <c r="D3762" s="67"/>
      <c r="E3762" s="66" t="str">
        <f t="shared" si="240"/>
        <v/>
      </c>
      <c r="F3762" s="67"/>
      <c r="G3762" s="38" t="e">
        <f t="shared" si="241"/>
        <v>#VALUE!</v>
      </c>
      <c r="H3762" s="39"/>
      <c r="I3762" s="21"/>
      <c r="J3762" s="21"/>
      <c r="L3762">
        <f>IF(SUM($B$3:B3761) + B3762 &gt; $J$25, IF(SUM($B$3:B3761) &lt; $J$25, $J$25 - SUM($B$3:B3761), 0), B3762)</f>
        <v>0</v>
      </c>
      <c r="M3762">
        <f t="shared" si="238"/>
        <v>0</v>
      </c>
    </row>
    <row r="3763" spans="1:13" x14ac:dyDescent="0.25">
      <c r="A3763" s="21">
        <v>3761</v>
      </c>
      <c r="B3763" s="37">
        <f>IFERROR(VLOOKUP(A3763,Inventory!$A$5:$B$5011, 2, FALSE),0)</f>
        <v>0</v>
      </c>
      <c r="C3763" s="66">
        <f t="shared" si="239"/>
        <v>0</v>
      </c>
      <c r="D3763" s="67"/>
      <c r="E3763" s="66" t="str">
        <f t="shared" si="240"/>
        <v/>
      </c>
      <c r="F3763" s="67"/>
      <c r="G3763" s="38" t="e">
        <f t="shared" si="241"/>
        <v>#VALUE!</v>
      </c>
      <c r="H3763" s="39"/>
      <c r="I3763" s="21"/>
      <c r="J3763" s="21"/>
      <c r="L3763">
        <f>IF(SUM($B$3:B3762) + B3763 &gt; $J$25, IF(SUM($B$3:B3762) &lt; $J$25, $J$25 - SUM($B$3:B3762), 0), B3763)</f>
        <v>0</v>
      </c>
      <c r="M3763">
        <f t="shared" si="238"/>
        <v>0</v>
      </c>
    </row>
    <row r="3764" spans="1:13" x14ac:dyDescent="0.25">
      <c r="A3764" s="21">
        <v>3762</v>
      </c>
      <c r="B3764" s="37">
        <f>IFERROR(VLOOKUP(A3764,Inventory!$A$5:$B$5011, 2, FALSE),0)</f>
        <v>0</v>
      </c>
      <c r="C3764" s="66">
        <f t="shared" si="239"/>
        <v>0</v>
      </c>
      <c r="D3764" s="67"/>
      <c r="E3764" s="66" t="str">
        <f t="shared" si="240"/>
        <v/>
      </c>
      <c r="F3764" s="67"/>
      <c r="G3764" s="38" t="e">
        <f t="shared" si="241"/>
        <v>#VALUE!</v>
      </c>
      <c r="H3764" s="39"/>
      <c r="I3764" s="21"/>
      <c r="J3764" s="21"/>
      <c r="L3764">
        <f>IF(SUM($B$3:B3763) + B3764 &gt; $J$25, IF(SUM($B$3:B3763) &lt; $J$25, $J$25 - SUM($B$3:B3763), 0), B3764)</f>
        <v>0</v>
      </c>
      <c r="M3764">
        <f t="shared" si="238"/>
        <v>0</v>
      </c>
    </row>
    <row r="3765" spans="1:13" x14ac:dyDescent="0.25">
      <c r="A3765" s="21">
        <v>3763</v>
      </c>
      <c r="B3765" s="37">
        <f>IFERROR(VLOOKUP(A3765,Inventory!$A$5:$B$5011, 2, FALSE),0)</f>
        <v>0</v>
      </c>
      <c r="C3765" s="66">
        <f t="shared" si="239"/>
        <v>0</v>
      </c>
      <c r="D3765" s="67"/>
      <c r="E3765" s="66" t="str">
        <f t="shared" si="240"/>
        <v/>
      </c>
      <c r="F3765" s="67"/>
      <c r="G3765" s="38" t="e">
        <f t="shared" si="241"/>
        <v>#VALUE!</v>
      </c>
      <c r="H3765" s="39"/>
      <c r="I3765" s="21"/>
      <c r="J3765" s="21"/>
      <c r="L3765">
        <f>IF(SUM($B$3:B3764) + B3765 &gt; $J$25, IF(SUM($B$3:B3764) &lt; $J$25, $J$25 - SUM($B$3:B3764), 0), B3765)</f>
        <v>0</v>
      </c>
      <c r="M3765">
        <f t="shared" si="238"/>
        <v>0</v>
      </c>
    </row>
    <row r="3766" spans="1:13" x14ac:dyDescent="0.25">
      <c r="A3766" s="21">
        <v>3764</v>
      </c>
      <c r="B3766" s="37">
        <f>IFERROR(VLOOKUP(A3766,Inventory!$A$5:$B$5011, 2, FALSE),0)</f>
        <v>0</v>
      </c>
      <c r="C3766" s="66">
        <f t="shared" si="239"/>
        <v>0</v>
      </c>
      <c r="D3766" s="67"/>
      <c r="E3766" s="66" t="str">
        <f t="shared" si="240"/>
        <v/>
      </c>
      <c r="F3766" s="67"/>
      <c r="G3766" s="38" t="e">
        <f t="shared" si="241"/>
        <v>#VALUE!</v>
      </c>
      <c r="H3766" s="39"/>
      <c r="I3766" s="21"/>
      <c r="J3766" s="21"/>
      <c r="L3766">
        <f>IF(SUM($B$3:B3765) + B3766 &gt; $J$25, IF(SUM($B$3:B3765) &lt; $J$25, $J$25 - SUM($B$3:B3765), 0), B3766)</f>
        <v>0</v>
      </c>
      <c r="M3766">
        <f t="shared" si="238"/>
        <v>0</v>
      </c>
    </row>
    <row r="3767" spans="1:13" x14ac:dyDescent="0.25">
      <c r="A3767" s="21">
        <v>3765</v>
      </c>
      <c r="B3767" s="37">
        <f>IFERROR(VLOOKUP(A3767,Inventory!$A$5:$B$5011, 2, FALSE),0)</f>
        <v>0</v>
      </c>
      <c r="C3767" s="66">
        <f t="shared" si="239"/>
        <v>0</v>
      </c>
      <c r="D3767" s="67"/>
      <c r="E3767" s="66" t="str">
        <f t="shared" si="240"/>
        <v/>
      </c>
      <c r="F3767" s="67"/>
      <c r="G3767" s="38" t="e">
        <f t="shared" si="241"/>
        <v>#VALUE!</v>
      </c>
      <c r="H3767" s="39"/>
      <c r="I3767" s="21"/>
      <c r="J3767" s="21"/>
      <c r="L3767">
        <f>IF(SUM($B$3:B3766) + B3767 &gt; $J$25, IF(SUM($B$3:B3766) &lt; $J$25, $J$25 - SUM($B$3:B3766), 0), B3767)</f>
        <v>0</v>
      </c>
      <c r="M3767">
        <f t="shared" si="238"/>
        <v>0</v>
      </c>
    </row>
    <row r="3768" spans="1:13" x14ac:dyDescent="0.25">
      <c r="A3768" s="21">
        <v>3766</v>
      </c>
      <c r="B3768" s="37">
        <f>IFERROR(VLOOKUP(A3768,Inventory!$A$5:$B$5011, 2, FALSE),0)</f>
        <v>0</v>
      </c>
      <c r="C3768" s="66">
        <f t="shared" si="239"/>
        <v>0</v>
      </c>
      <c r="D3768" s="67"/>
      <c r="E3768" s="66" t="str">
        <f t="shared" si="240"/>
        <v/>
      </c>
      <c r="F3768" s="67"/>
      <c r="G3768" s="38" t="e">
        <f t="shared" si="241"/>
        <v>#VALUE!</v>
      </c>
      <c r="H3768" s="39"/>
      <c r="I3768" s="21"/>
      <c r="J3768" s="21"/>
      <c r="L3768">
        <f>IF(SUM($B$3:B3767) + B3768 &gt; $J$25, IF(SUM($B$3:B3767) &lt; $J$25, $J$25 - SUM($B$3:B3767), 0), B3768)</f>
        <v>0</v>
      </c>
      <c r="M3768">
        <f t="shared" si="238"/>
        <v>0</v>
      </c>
    </row>
    <row r="3769" spans="1:13" x14ac:dyDescent="0.25">
      <c r="A3769" s="21">
        <v>3767</v>
      </c>
      <c r="B3769" s="37">
        <f>IFERROR(VLOOKUP(A3769,Inventory!$A$5:$B$5011, 2, FALSE),0)</f>
        <v>0</v>
      </c>
      <c r="C3769" s="66">
        <f t="shared" si="239"/>
        <v>0</v>
      </c>
      <c r="D3769" s="67"/>
      <c r="E3769" s="66" t="str">
        <f t="shared" si="240"/>
        <v/>
      </c>
      <c r="F3769" s="67"/>
      <c r="G3769" s="38" t="e">
        <f t="shared" si="241"/>
        <v>#VALUE!</v>
      </c>
      <c r="H3769" s="39"/>
      <c r="I3769" s="21"/>
      <c r="J3769" s="21"/>
      <c r="L3769">
        <f>IF(SUM($B$3:B3768) + B3769 &gt; $J$25, IF(SUM($B$3:B3768) &lt; $J$25, $J$25 - SUM($B$3:B3768), 0), B3769)</f>
        <v>0</v>
      </c>
      <c r="M3769">
        <f t="shared" si="238"/>
        <v>0</v>
      </c>
    </row>
    <row r="3770" spans="1:13" x14ac:dyDescent="0.25">
      <c r="A3770" s="21">
        <v>3768</v>
      </c>
      <c r="B3770" s="37">
        <f>IFERROR(VLOOKUP(A3770,Inventory!$A$5:$B$5011, 2, FALSE),0)</f>
        <v>0</v>
      </c>
      <c r="C3770" s="66">
        <f t="shared" si="239"/>
        <v>0</v>
      </c>
      <c r="D3770" s="67"/>
      <c r="E3770" s="66" t="str">
        <f t="shared" si="240"/>
        <v/>
      </c>
      <c r="F3770" s="67"/>
      <c r="G3770" s="38" t="e">
        <f t="shared" si="241"/>
        <v>#VALUE!</v>
      </c>
      <c r="H3770" s="39"/>
      <c r="I3770" s="21"/>
      <c r="J3770" s="21"/>
      <c r="L3770">
        <f>IF(SUM($B$3:B3769) + B3770 &gt; $J$25, IF(SUM($B$3:B3769) &lt; $J$25, $J$25 - SUM($B$3:B3769), 0), B3770)</f>
        <v>0</v>
      </c>
      <c r="M3770">
        <f t="shared" si="238"/>
        <v>0</v>
      </c>
    </row>
    <row r="3771" spans="1:13" x14ac:dyDescent="0.25">
      <c r="A3771" s="21">
        <v>3769</v>
      </c>
      <c r="B3771" s="37">
        <f>IFERROR(VLOOKUP(A3771,Inventory!$A$5:$B$5011, 2, FALSE),0)</f>
        <v>0</v>
      </c>
      <c r="C3771" s="66">
        <f t="shared" si="239"/>
        <v>0</v>
      </c>
      <c r="D3771" s="67"/>
      <c r="E3771" s="66" t="str">
        <f t="shared" si="240"/>
        <v/>
      </c>
      <c r="F3771" s="67"/>
      <c r="G3771" s="38" t="e">
        <f t="shared" si="241"/>
        <v>#VALUE!</v>
      </c>
      <c r="H3771" s="39"/>
      <c r="I3771" s="21"/>
      <c r="J3771" s="21"/>
      <c r="L3771">
        <f>IF(SUM($B$3:B3770) + B3771 &gt; $J$25, IF(SUM($B$3:B3770) &lt; $J$25, $J$25 - SUM($B$3:B3770), 0), B3771)</f>
        <v>0</v>
      </c>
      <c r="M3771">
        <f t="shared" si="238"/>
        <v>0</v>
      </c>
    </row>
    <row r="3772" spans="1:13" x14ac:dyDescent="0.25">
      <c r="A3772" s="21">
        <v>3770</v>
      </c>
      <c r="B3772" s="37">
        <f>IFERROR(VLOOKUP(A3772,Inventory!$A$5:$B$5011, 2, FALSE),0)</f>
        <v>0</v>
      </c>
      <c r="C3772" s="66">
        <f t="shared" si="239"/>
        <v>0</v>
      </c>
      <c r="D3772" s="67"/>
      <c r="E3772" s="66" t="str">
        <f t="shared" si="240"/>
        <v/>
      </c>
      <c r="F3772" s="67"/>
      <c r="G3772" s="38" t="e">
        <f t="shared" si="241"/>
        <v>#VALUE!</v>
      </c>
      <c r="H3772" s="39"/>
      <c r="I3772" s="21"/>
      <c r="J3772" s="21"/>
      <c r="L3772">
        <f>IF(SUM($B$3:B3771) + B3772 &gt; $J$25, IF(SUM($B$3:B3771) &lt; $J$25, $J$25 - SUM($B$3:B3771), 0), B3772)</f>
        <v>0</v>
      </c>
      <c r="M3772">
        <f t="shared" si="238"/>
        <v>0</v>
      </c>
    </row>
    <row r="3773" spans="1:13" x14ac:dyDescent="0.25">
      <c r="A3773" s="21">
        <v>3771</v>
      </c>
      <c r="B3773" s="37">
        <f>IFERROR(VLOOKUP(A3773,Inventory!$A$5:$B$5011, 2, FALSE),0)</f>
        <v>0</v>
      </c>
      <c r="C3773" s="66">
        <f t="shared" si="239"/>
        <v>0</v>
      </c>
      <c r="D3773" s="67"/>
      <c r="E3773" s="66" t="str">
        <f t="shared" si="240"/>
        <v/>
      </c>
      <c r="F3773" s="67"/>
      <c r="G3773" s="38" t="e">
        <f t="shared" si="241"/>
        <v>#VALUE!</v>
      </c>
      <c r="H3773" s="39"/>
      <c r="I3773" s="21"/>
      <c r="J3773" s="21"/>
      <c r="L3773">
        <f>IF(SUM($B$3:B3772) + B3773 &gt; $J$25, IF(SUM($B$3:B3772) &lt; $J$25, $J$25 - SUM($B$3:B3772), 0), B3773)</f>
        <v>0</v>
      </c>
      <c r="M3773">
        <f t="shared" si="238"/>
        <v>0</v>
      </c>
    </row>
    <row r="3774" spans="1:13" x14ac:dyDescent="0.25">
      <c r="A3774" s="21">
        <v>3772</v>
      </c>
      <c r="B3774" s="37">
        <f>IFERROR(VLOOKUP(A3774,Inventory!$A$5:$B$5011, 2, FALSE),0)</f>
        <v>0</v>
      </c>
      <c r="C3774" s="66">
        <f t="shared" si="239"/>
        <v>0</v>
      </c>
      <c r="D3774" s="67"/>
      <c r="E3774" s="66" t="str">
        <f t="shared" si="240"/>
        <v/>
      </c>
      <c r="F3774" s="67"/>
      <c r="G3774" s="38" t="e">
        <f t="shared" si="241"/>
        <v>#VALUE!</v>
      </c>
      <c r="H3774" s="39"/>
      <c r="I3774" s="21"/>
      <c r="J3774" s="21"/>
      <c r="L3774">
        <f>IF(SUM($B$3:B3773) + B3774 &gt; $J$25, IF(SUM($B$3:B3773) &lt; $J$25, $J$25 - SUM($B$3:B3773), 0), B3774)</f>
        <v>0</v>
      </c>
      <c r="M3774">
        <f t="shared" si="238"/>
        <v>0</v>
      </c>
    </row>
    <row r="3775" spans="1:13" x14ac:dyDescent="0.25">
      <c r="A3775" s="21">
        <v>3773</v>
      </c>
      <c r="B3775" s="37">
        <f>IFERROR(VLOOKUP(A3775,Inventory!$A$5:$B$5011, 2, FALSE),0)</f>
        <v>0</v>
      </c>
      <c r="C3775" s="66">
        <f t="shared" si="239"/>
        <v>0</v>
      </c>
      <c r="D3775" s="67"/>
      <c r="E3775" s="66" t="str">
        <f t="shared" si="240"/>
        <v/>
      </c>
      <c r="F3775" s="67"/>
      <c r="G3775" s="38" t="e">
        <f t="shared" si="241"/>
        <v>#VALUE!</v>
      </c>
      <c r="H3775" s="39"/>
      <c r="I3775" s="21"/>
      <c r="J3775" s="21"/>
      <c r="L3775">
        <f>IF(SUM($B$3:B3774) + B3775 &gt; $J$25, IF(SUM($B$3:B3774) &lt; $J$25, $J$25 - SUM($B$3:B3774), 0), B3775)</f>
        <v>0</v>
      </c>
      <c r="M3775">
        <f t="shared" si="238"/>
        <v>0</v>
      </c>
    </row>
    <row r="3776" spans="1:13" x14ac:dyDescent="0.25">
      <c r="A3776" s="21">
        <v>3774</v>
      </c>
      <c r="B3776" s="37">
        <f>IFERROR(VLOOKUP(A3776,Inventory!$A$5:$B$5011, 2, FALSE),0)</f>
        <v>0</v>
      </c>
      <c r="C3776" s="66">
        <f t="shared" si="239"/>
        <v>0</v>
      </c>
      <c r="D3776" s="67"/>
      <c r="E3776" s="66" t="str">
        <f t="shared" si="240"/>
        <v/>
      </c>
      <c r="F3776" s="67"/>
      <c r="G3776" s="38" t="e">
        <f t="shared" si="241"/>
        <v>#VALUE!</v>
      </c>
      <c r="H3776" s="39"/>
      <c r="I3776" s="21"/>
      <c r="J3776" s="21"/>
      <c r="L3776">
        <f>IF(SUM($B$3:B3775) + B3776 &gt; $J$25, IF(SUM($B$3:B3775) &lt; $J$25, $J$25 - SUM($B$3:B3775), 0), B3776)</f>
        <v>0</v>
      </c>
      <c r="M3776">
        <f t="shared" si="238"/>
        <v>0</v>
      </c>
    </row>
    <row r="3777" spans="1:13" x14ac:dyDescent="0.25">
      <c r="A3777" s="21">
        <v>3775</v>
      </c>
      <c r="B3777" s="37">
        <f>IFERROR(VLOOKUP(A3777,Inventory!$A$5:$B$5011, 2, FALSE),0)</f>
        <v>0</v>
      </c>
      <c r="C3777" s="66">
        <f t="shared" si="239"/>
        <v>0</v>
      </c>
      <c r="D3777" s="67"/>
      <c r="E3777" s="66" t="str">
        <f t="shared" si="240"/>
        <v/>
      </c>
      <c r="F3777" s="67"/>
      <c r="G3777" s="38" t="e">
        <f t="shared" si="241"/>
        <v>#VALUE!</v>
      </c>
      <c r="H3777" s="39"/>
      <c r="I3777" s="21"/>
      <c r="J3777" s="21"/>
      <c r="L3777">
        <f>IF(SUM($B$3:B3776) + B3777 &gt; $J$25, IF(SUM($B$3:B3776) &lt; $J$25, $J$25 - SUM($B$3:B3776), 0), B3777)</f>
        <v>0</v>
      </c>
      <c r="M3777">
        <f t="shared" si="238"/>
        <v>0</v>
      </c>
    </row>
    <row r="3778" spans="1:13" x14ac:dyDescent="0.25">
      <c r="A3778" s="21">
        <v>3776</v>
      </c>
      <c r="B3778" s="37">
        <f>IFERROR(VLOOKUP(A3778,Inventory!$A$5:$B$5011, 2, FALSE),0)</f>
        <v>0</v>
      </c>
      <c r="C3778" s="66">
        <f t="shared" si="239"/>
        <v>0</v>
      </c>
      <c r="D3778" s="67"/>
      <c r="E3778" s="66" t="str">
        <f t="shared" si="240"/>
        <v/>
      </c>
      <c r="F3778" s="67"/>
      <c r="G3778" s="38" t="e">
        <f t="shared" si="241"/>
        <v>#VALUE!</v>
      </c>
      <c r="H3778" s="39"/>
      <c r="I3778" s="21"/>
      <c r="J3778" s="21"/>
      <c r="L3778">
        <f>IF(SUM($B$3:B3777) + B3778 &gt; $J$25, IF(SUM($B$3:B3777) &lt; $J$25, $J$25 - SUM($B$3:B3777), 0), B3778)</f>
        <v>0</v>
      </c>
      <c r="M3778">
        <f t="shared" si="238"/>
        <v>0</v>
      </c>
    </row>
    <row r="3779" spans="1:13" x14ac:dyDescent="0.25">
      <c r="A3779" s="21">
        <v>3777</v>
      </c>
      <c r="B3779" s="37">
        <f>IFERROR(VLOOKUP(A3779,Inventory!$A$5:$B$5011, 2, FALSE),0)</f>
        <v>0</v>
      </c>
      <c r="C3779" s="66">
        <f t="shared" si="239"/>
        <v>0</v>
      </c>
      <c r="D3779" s="67"/>
      <c r="E3779" s="66" t="str">
        <f t="shared" si="240"/>
        <v/>
      </c>
      <c r="F3779" s="67"/>
      <c r="G3779" s="38" t="e">
        <f t="shared" si="241"/>
        <v>#VALUE!</v>
      </c>
      <c r="H3779" s="39"/>
      <c r="I3779" s="21"/>
      <c r="J3779" s="21"/>
      <c r="L3779">
        <f>IF(SUM($B$3:B3778) + B3779 &gt; $J$25, IF(SUM($B$3:B3778) &lt; $J$25, $J$25 - SUM($B$3:B3778), 0), B3779)</f>
        <v>0</v>
      </c>
      <c r="M3779">
        <f t="shared" si="238"/>
        <v>0</v>
      </c>
    </row>
    <row r="3780" spans="1:13" x14ac:dyDescent="0.25">
      <c r="A3780" s="21">
        <v>3778</v>
      </c>
      <c r="B3780" s="37">
        <f>IFERROR(VLOOKUP(A3780,Inventory!$A$5:$B$5011, 2, FALSE),0)</f>
        <v>0</v>
      </c>
      <c r="C3780" s="66">
        <f t="shared" si="239"/>
        <v>0</v>
      </c>
      <c r="D3780" s="67"/>
      <c r="E3780" s="66" t="str">
        <f t="shared" si="240"/>
        <v/>
      </c>
      <c r="F3780" s="67"/>
      <c r="G3780" s="38" t="e">
        <f t="shared" si="241"/>
        <v>#VALUE!</v>
      </c>
      <c r="H3780" s="39"/>
      <c r="I3780" s="21"/>
      <c r="J3780" s="21"/>
      <c r="L3780">
        <f>IF(SUM($B$3:B3779) + B3780 &gt; $J$25, IF(SUM($B$3:B3779) &lt; $J$25, $J$25 - SUM($B$3:B3779), 0), B3780)</f>
        <v>0</v>
      </c>
      <c r="M3780">
        <f t="shared" si="238"/>
        <v>0</v>
      </c>
    </row>
    <row r="3781" spans="1:13" x14ac:dyDescent="0.25">
      <c r="A3781" s="21">
        <v>3779</v>
      </c>
      <c r="B3781" s="37">
        <f>IFERROR(VLOOKUP(A3781,Inventory!$A$5:$B$5011, 2, FALSE),0)</f>
        <v>0</v>
      </c>
      <c r="C3781" s="66">
        <f t="shared" si="239"/>
        <v>0</v>
      </c>
      <c r="D3781" s="67"/>
      <c r="E3781" s="66" t="str">
        <f t="shared" si="240"/>
        <v/>
      </c>
      <c r="F3781" s="67"/>
      <c r="G3781" s="38" t="e">
        <f t="shared" si="241"/>
        <v>#VALUE!</v>
      </c>
      <c r="H3781" s="39"/>
      <c r="I3781" s="21"/>
      <c r="J3781" s="21"/>
      <c r="L3781">
        <f>IF(SUM($B$3:B3780) + B3781 &gt; $J$25, IF(SUM($B$3:B3780) &lt; $J$25, $J$25 - SUM($B$3:B3780), 0), B3781)</f>
        <v>0</v>
      </c>
      <c r="M3781">
        <f t="shared" ref="M3781:M3844" si="242">IF(L3780&gt;=$J$25,L3781,(L3781+L3780))</f>
        <v>0</v>
      </c>
    </row>
    <row r="3782" spans="1:13" x14ac:dyDescent="0.25">
      <c r="A3782" s="21">
        <v>3780</v>
      </c>
      <c r="B3782" s="37">
        <f>IFERROR(VLOOKUP(A3782,Inventory!$A$5:$B$5011, 2, FALSE),0)</f>
        <v>0</v>
      </c>
      <c r="C3782" s="66">
        <f t="shared" si="239"/>
        <v>0</v>
      </c>
      <c r="D3782" s="67"/>
      <c r="E3782" s="66" t="str">
        <f t="shared" si="240"/>
        <v/>
      </c>
      <c r="F3782" s="67"/>
      <c r="G3782" s="38" t="e">
        <f t="shared" si="241"/>
        <v>#VALUE!</v>
      </c>
      <c r="H3782" s="39"/>
      <c r="I3782" s="21"/>
      <c r="J3782" s="21"/>
      <c r="L3782">
        <f>IF(SUM($B$3:B3781) + B3782 &gt; $J$25, IF(SUM($B$3:B3781) &lt; $J$25, $J$25 - SUM($B$3:B3781), 0), B3782)</f>
        <v>0</v>
      </c>
      <c r="M3782">
        <f t="shared" si="242"/>
        <v>0</v>
      </c>
    </row>
    <row r="3783" spans="1:13" x14ac:dyDescent="0.25">
      <c r="A3783" s="21">
        <v>3781</v>
      </c>
      <c r="B3783" s="37">
        <f>IFERROR(VLOOKUP(A3783,Inventory!$A$5:$B$5011, 2, FALSE),0)</f>
        <v>0</v>
      </c>
      <c r="C3783" s="66">
        <f t="shared" si="239"/>
        <v>0</v>
      </c>
      <c r="D3783" s="67"/>
      <c r="E3783" s="66" t="str">
        <f t="shared" si="240"/>
        <v/>
      </c>
      <c r="F3783" s="67"/>
      <c r="G3783" s="38" t="e">
        <f t="shared" si="241"/>
        <v>#VALUE!</v>
      </c>
      <c r="H3783" s="39"/>
      <c r="I3783" s="21"/>
      <c r="J3783" s="21"/>
      <c r="L3783">
        <f>IF(SUM($B$3:B3782) + B3783 &gt; $J$25, IF(SUM($B$3:B3782) &lt; $J$25, $J$25 - SUM($B$3:B3782), 0), B3783)</f>
        <v>0</v>
      </c>
      <c r="M3783">
        <f t="shared" si="242"/>
        <v>0</v>
      </c>
    </row>
    <row r="3784" spans="1:13" x14ac:dyDescent="0.25">
      <c r="A3784" s="21">
        <v>3782</v>
      </c>
      <c r="B3784" s="37">
        <f>IFERROR(VLOOKUP(A3784,Inventory!$A$5:$B$5011, 2, FALSE),0)</f>
        <v>0</v>
      </c>
      <c r="C3784" s="66">
        <f t="shared" si="239"/>
        <v>0</v>
      </c>
      <c r="D3784" s="67"/>
      <c r="E3784" s="66" t="str">
        <f t="shared" si="240"/>
        <v/>
      </c>
      <c r="F3784" s="67"/>
      <c r="G3784" s="38" t="e">
        <f t="shared" si="241"/>
        <v>#VALUE!</v>
      </c>
      <c r="H3784" s="39"/>
      <c r="I3784" s="21"/>
      <c r="J3784" s="21"/>
      <c r="L3784">
        <f>IF(SUM($B$3:B3783) + B3784 &gt; $J$25, IF(SUM($B$3:B3783) &lt; $J$25, $J$25 - SUM($B$3:B3783), 0), B3784)</f>
        <v>0</v>
      </c>
      <c r="M3784">
        <f t="shared" si="242"/>
        <v>0</v>
      </c>
    </row>
    <row r="3785" spans="1:13" x14ac:dyDescent="0.25">
      <c r="A3785" s="21">
        <v>3783</v>
      </c>
      <c r="B3785" s="37">
        <f>IFERROR(VLOOKUP(A3785,Inventory!$A$5:$B$5011, 2, FALSE),0)</f>
        <v>0</v>
      </c>
      <c r="C3785" s="66">
        <f t="shared" si="239"/>
        <v>0</v>
      </c>
      <c r="D3785" s="67"/>
      <c r="E3785" s="66" t="str">
        <f t="shared" si="240"/>
        <v/>
      </c>
      <c r="F3785" s="67"/>
      <c r="G3785" s="38" t="e">
        <f t="shared" si="241"/>
        <v>#VALUE!</v>
      </c>
      <c r="H3785" s="39"/>
      <c r="I3785" s="21"/>
      <c r="J3785" s="21"/>
      <c r="L3785">
        <f>IF(SUM($B$3:B3784) + B3785 &gt; $J$25, IF(SUM($B$3:B3784) &lt; $J$25, $J$25 - SUM($B$3:B3784), 0), B3785)</f>
        <v>0</v>
      </c>
      <c r="M3785">
        <f t="shared" si="242"/>
        <v>0</v>
      </c>
    </row>
    <row r="3786" spans="1:13" x14ac:dyDescent="0.25">
      <c r="A3786" s="21">
        <v>3784</v>
      </c>
      <c r="B3786" s="37">
        <f>IFERROR(VLOOKUP(A3786,Inventory!$A$5:$B$5011, 2, FALSE),0)</f>
        <v>0</v>
      </c>
      <c r="C3786" s="66">
        <f t="shared" si="239"/>
        <v>0</v>
      </c>
      <c r="D3786" s="67"/>
      <c r="E3786" s="66" t="str">
        <f t="shared" si="240"/>
        <v/>
      </c>
      <c r="F3786" s="67"/>
      <c r="G3786" s="38" t="e">
        <f t="shared" si="241"/>
        <v>#VALUE!</v>
      </c>
      <c r="H3786" s="39"/>
      <c r="I3786" s="21"/>
      <c r="J3786" s="21"/>
      <c r="L3786">
        <f>IF(SUM($B$3:B3785) + B3786 &gt; $J$25, IF(SUM($B$3:B3785) &lt; $J$25, $J$25 - SUM($B$3:B3785), 0), B3786)</f>
        <v>0</v>
      </c>
      <c r="M3786">
        <f t="shared" si="242"/>
        <v>0</v>
      </c>
    </row>
    <row r="3787" spans="1:13" x14ac:dyDescent="0.25">
      <c r="A3787" s="21">
        <v>3785</v>
      </c>
      <c r="B3787" s="37">
        <f>IFERROR(VLOOKUP(A3787,Inventory!$A$5:$B$5011, 2, FALSE),0)</f>
        <v>0</v>
      </c>
      <c r="C3787" s="66">
        <f t="shared" si="239"/>
        <v>0</v>
      </c>
      <c r="D3787" s="67"/>
      <c r="E3787" s="66" t="str">
        <f t="shared" si="240"/>
        <v/>
      </c>
      <c r="F3787" s="67"/>
      <c r="G3787" s="38" t="e">
        <f t="shared" si="241"/>
        <v>#VALUE!</v>
      </c>
      <c r="H3787" s="39"/>
      <c r="I3787" s="21"/>
      <c r="J3787" s="21"/>
      <c r="L3787">
        <f>IF(SUM($B$3:B3786) + B3787 &gt; $J$25, IF(SUM($B$3:B3786) &lt; $J$25, $J$25 - SUM($B$3:B3786), 0), B3787)</f>
        <v>0</v>
      </c>
      <c r="M3787">
        <f t="shared" si="242"/>
        <v>0</v>
      </c>
    </row>
    <row r="3788" spans="1:13" x14ac:dyDescent="0.25">
      <c r="A3788" s="21">
        <v>3786</v>
      </c>
      <c r="B3788" s="37">
        <f>IFERROR(VLOOKUP(A3788,Inventory!$A$5:$B$5011, 2, FALSE),0)</f>
        <v>0</v>
      </c>
      <c r="C3788" s="66">
        <f t="shared" si="239"/>
        <v>0</v>
      </c>
      <c r="D3788" s="67"/>
      <c r="E3788" s="66" t="str">
        <f t="shared" si="240"/>
        <v/>
      </c>
      <c r="F3788" s="67"/>
      <c r="G3788" s="38" t="e">
        <f t="shared" si="241"/>
        <v>#VALUE!</v>
      </c>
      <c r="H3788" s="39"/>
      <c r="I3788" s="21"/>
      <c r="J3788" s="21"/>
      <c r="L3788">
        <f>IF(SUM($B$3:B3787) + B3788 &gt; $J$25, IF(SUM($B$3:B3787) &lt; $J$25, $J$25 - SUM($B$3:B3787), 0), B3788)</f>
        <v>0</v>
      </c>
      <c r="M3788">
        <f t="shared" si="242"/>
        <v>0</v>
      </c>
    </row>
    <row r="3789" spans="1:13" x14ac:dyDescent="0.25">
      <c r="A3789" s="21">
        <v>3787</v>
      </c>
      <c r="B3789" s="37">
        <f>IFERROR(VLOOKUP(A3789,Inventory!$A$5:$B$5011, 2, FALSE),0)</f>
        <v>0</v>
      </c>
      <c r="C3789" s="66">
        <f t="shared" si="239"/>
        <v>0</v>
      </c>
      <c r="D3789" s="67"/>
      <c r="E3789" s="66" t="str">
        <f t="shared" si="240"/>
        <v/>
      </c>
      <c r="F3789" s="67"/>
      <c r="G3789" s="38" t="e">
        <f t="shared" si="241"/>
        <v>#VALUE!</v>
      </c>
      <c r="H3789" s="39"/>
      <c r="I3789" s="21"/>
      <c r="J3789" s="21"/>
      <c r="L3789">
        <f>IF(SUM($B$3:B3788) + B3789 &gt; $J$25, IF(SUM($B$3:B3788) &lt; $J$25, $J$25 - SUM($B$3:B3788), 0), B3789)</f>
        <v>0</v>
      </c>
      <c r="M3789">
        <f t="shared" si="242"/>
        <v>0</v>
      </c>
    </row>
    <row r="3790" spans="1:13" x14ac:dyDescent="0.25">
      <c r="A3790" s="21">
        <v>3788</v>
      </c>
      <c r="B3790" s="37">
        <f>IFERROR(VLOOKUP(A3790,Inventory!$A$5:$B$5011, 2, FALSE),0)</f>
        <v>0</v>
      </c>
      <c r="C3790" s="66">
        <f t="shared" si="239"/>
        <v>0</v>
      </c>
      <c r="D3790" s="67"/>
      <c r="E3790" s="66" t="str">
        <f t="shared" si="240"/>
        <v/>
      </c>
      <c r="F3790" s="67"/>
      <c r="G3790" s="38" t="e">
        <f t="shared" si="241"/>
        <v>#VALUE!</v>
      </c>
      <c r="H3790" s="39"/>
      <c r="I3790" s="21"/>
      <c r="J3790" s="21"/>
      <c r="L3790">
        <f>IF(SUM($B$3:B3789) + B3790 &gt; $J$25, IF(SUM($B$3:B3789) &lt; $J$25, $J$25 - SUM($B$3:B3789), 0), B3790)</f>
        <v>0</v>
      </c>
      <c r="M3790">
        <f t="shared" si="242"/>
        <v>0</v>
      </c>
    </row>
    <row r="3791" spans="1:13" x14ac:dyDescent="0.25">
      <c r="A3791" s="21">
        <v>3789</v>
      </c>
      <c r="B3791" s="37">
        <f>IFERROR(VLOOKUP(A3791,Inventory!$A$5:$B$5011, 2, FALSE),0)</f>
        <v>0</v>
      </c>
      <c r="C3791" s="66">
        <f t="shared" si="239"/>
        <v>0</v>
      </c>
      <c r="D3791" s="67"/>
      <c r="E3791" s="66" t="str">
        <f t="shared" si="240"/>
        <v/>
      </c>
      <c r="F3791" s="67"/>
      <c r="G3791" s="38" t="e">
        <f t="shared" si="241"/>
        <v>#VALUE!</v>
      </c>
      <c r="H3791" s="39"/>
      <c r="I3791" s="21"/>
      <c r="J3791" s="21"/>
      <c r="L3791">
        <f>IF(SUM($B$3:B3790) + B3791 &gt; $J$25, IF(SUM($B$3:B3790) &lt; $J$25, $J$25 - SUM($B$3:B3790), 0), B3791)</f>
        <v>0</v>
      </c>
      <c r="M3791">
        <f t="shared" si="242"/>
        <v>0</v>
      </c>
    </row>
    <row r="3792" spans="1:13" x14ac:dyDescent="0.25">
      <c r="A3792" s="21">
        <v>3790</v>
      </c>
      <c r="B3792" s="37">
        <f>IFERROR(VLOOKUP(A3792,Inventory!$A$5:$B$5011, 2, FALSE),0)</f>
        <v>0</v>
      </c>
      <c r="C3792" s="66">
        <f t="shared" si="239"/>
        <v>0</v>
      </c>
      <c r="D3792" s="67"/>
      <c r="E3792" s="66" t="str">
        <f t="shared" si="240"/>
        <v/>
      </c>
      <c r="F3792" s="67"/>
      <c r="G3792" s="38" t="e">
        <f t="shared" si="241"/>
        <v>#VALUE!</v>
      </c>
      <c r="H3792" s="39"/>
      <c r="I3792" s="21"/>
      <c r="J3792" s="21"/>
      <c r="L3792">
        <f>IF(SUM($B$3:B3791) + B3792 &gt; $J$25, IF(SUM($B$3:B3791) &lt; $J$25, $J$25 - SUM($B$3:B3791), 0), B3792)</f>
        <v>0</v>
      </c>
      <c r="M3792">
        <f t="shared" si="242"/>
        <v>0</v>
      </c>
    </row>
    <row r="3793" spans="1:13" x14ac:dyDescent="0.25">
      <c r="A3793" s="21">
        <v>3791</v>
      </c>
      <c r="B3793" s="37">
        <f>IFERROR(VLOOKUP(A3793,Inventory!$A$5:$B$5011, 2, FALSE),0)</f>
        <v>0</v>
      </c>
      <c r="C3793" s="66">
        <f t="shared" si="239"/>
        <v>0</v>
      </c>
      <c r="D3793" s="67"/>
      <c r="E3793" s="66" t="str">
        <f t="shared" si="240"/>
        <v/>
      </c>
      <c r="F3793" s="67"/>
      <c r="G3793" s="38" t="e">
        <f t="shared" si="241"/>
        <v>#VALUE!</v>
      </c>
      <c r="H3793" s="39"/>
      <c r="I3793" s="21"/>
      <c r="J3793" s="21"/>
      <c r="L3793">
        <f>IF(SUM($B$3:B3792) + B3793 &gt; $J$25, IF(SUM($B$3:B3792) &lt; $J$25, $J$25 - SUM($B$3:B3792), 0), B3793)</f>
        <v>0</v>
      </c>
      <c r="M3793">
        <f t="shared" si="242"/>
        <v>0</v>
      </c>
    </row>
    <row r="3794" spans="1:13" x14ac:dyDescent="0.25">
      <c r="A3794" s="21">
        <v>3792</v>
      </c>
      <c r="B3794" s="37">
        <f>IFERROR(VLOOKUP(A3794,Inventory!$A$5:$B$5011, 2, FALSE),0)</f>
        <v>0</v>
      </c>
      <c r="C3794" s="66">
        <f t="shared" si="239"/>
        <v>0</v>
      </c>
      <c r="D3794" s="67"/>
      <c r="E3794" s="66" t="str">
        <f t="shared" si="240"/>
        <v/>
      </c>
      <c r="F3794" s="67"/>
      <c r="G3794" s="38" t="e">
        <f t="shared" si="241"/>
        <v>#VALUE!</v>
      </c>
      <c r="H3794" s="39"/>
      <c r="I3794" s="21"/>
      <c r="J3794" s="21"/>
      <c r="L3794">
        <f>IF(SUM($B$3:B3793) + B3794 &gt; $J$25, IF(SUM($B$3:B3793) &lt; $J$25, $J$25 - SUM($B$3:B3793), 0), B3794)</f>
        <v>0</v>
      </c>
      <c r="M3794">
        <f t="shared" si="242"/>
        <v>0</v>
      </c>
    </row>
    <row r="3795" spans="1:13" x14ac:dyDescent="0.25">
      <c r="A3795" s="21">
        <v>3793</v>
      </c>
      <c r="B3795" s="37">
        <f>IFERROR(VLOOKUP(A3795,Inventory!$A$5:$B$5011, 2, FALSE),0)</f>
        <v>0</v>
      </c>
      <c r="C3795" s="66">
        <f t="shared" si="239"/>
        <v>0</v>
      </c>
      <c r="D3795" s="67"/>
      <c r="E3795" s="66" t="str">
        <f t="shared" si="240"/>
        <v/>
      </c>
      <c r="F3795" s="67"/>
      <c r="G3795" s="38" t="e">
        <f t="shared" si="241"/>
        <v>#VALUE!</v>
      </c>
      <c r="H3795" s="39"/>
      <c r="I3795" s="21"/>
      <c r="J3795" s="21"/>
      <c r="L3795">
        <f>IF(SUM($B$3:B3794) + B3795 &gt; $J$25, IF(SUM($B$3:B3794) &lt; $J$25, $J$25 - SUM($B$3:B3794), 0), B3795)</f>
        <v>0</v>
      </c>
      <c r="M3795">
        <f t="shared" si="242"/>
        <v>0</v>
      </c>
    </row>
    <row r="3796" spans="1:13" x14ac:dyDescent="0.25">
      <c r="A3796" s="21">
        <v>3794</v>
      </c>
      <c r="B3796" s="37">
        <f>IFERROR(VLOOKUP(A3796,Inventory!$A$5:$B$5011, 2, FALSE),0)</f>
        <v>0</v>
      </c>
      <c r="C3796" s="66">
        <f t="shared" si="239"/>
        <v>0</v>
      </c>
      <c r="D3796" s="67"/>
      <c r="E3796" s="66" t="str">
        <f t="shared" si="240"/>
        <v/>
      </c>
      <c r="F3796" s="67"/>
      <c r="G3796" s="38" t="e">
        <f t="shared" si="241"/>
        <v>#VALUE!</v>
      </c>
      <c r="H3796" s="39"/>
      <c r="I3796" s="21"/>
      <c r="J3796" s="21"/>
      <c r="L3796">
        <f>IF(SUM($B$3:B3795) + B3796 &gt; $J$25, IF(SUM($B$3:B3795) &lt; $J$25, $J$25 - SUM($B$3:B3795), 0), B3796)</f>
        <v>0</v>
      </c>
      <c r="M3796">
        <f t="shared" si="242"/>
        <v>0</v>
      </c>
    </row>
    <row r="3797" spans="1:13" x14ac:dyDescent="0.25">
      <c r="A3797" s="21">
        <v>3795</v>
      </c>
      <c r="B3797" s="37">
        <f>IFERROR(VLOOKUP(A3797,Inventory!$A$5:$B$5011, 2, FALSE),0)</f>
        <v>0</v>
      </c>
      <c r="C3797" s="66">
        <f t="shared" si="239"/>
        <v>0</v>
      </c>
      <c r="D3797" s="67"/>
      <c r="E3797" s="66" t="str">
        <f t="shared" si="240"/>
        <v/>
      </c>
      <c r="F3797" s="67"/>
      <c r="G3797" s="38" t="e">
        <f t="shared" si="241"/>
        <v>#VALUE!</v>
      </c>
      <c r="H3797" s="39"/>
      <c r="I3797" s="21"/>
      <c r="J3797" s="21"/>
      <c r="L3797">
        <f>IF(SUM($B$3:B3796) + B3797 &gt; $J$25, IF(SUM($B$3:B3796) &lt; $J$25, $J$25 - SUM($B$3:B3796), 0), B3797)</f>
        <v>0</v>
      </c>
      <c r="M3797">
        <f t="shared" si="242"/>
        <v>0</v>
      </c>
    </row>
    <row r="3798" spans="1:13" x14ac:dyDescent="0.25">
      <c r="A3798" s="21">
        <v>3796</v>
      </c>
      <c r="B3798" s="37">
        <f>IFERROR(VLOOKUP(A3798,Inventory!$A$5:$B$5011, 2, FALSE),0)</f>
        <v>0</v>
      </c>
      <c r="C3798" s="66">
        <f t="shared" si="239"/>
        <v>0</v>
      </c>
      <c r="D3798" s="67"/>
      <c r="E3798" s="66" t="str">
        <f t="shared" si="240"/>
        <v/>
      </c>
      <c r="F3798" s="67"/>
      <c r="G3798" s="38" t="e">
        <f t="shared" si="241"/>
        <v>#VALUE!</v>
      </c>
      <c r="H3798" s="39"/>
      <c r="I3798" s="21"/>
      <c r="J3798" s="21"/>
      <c r="L3798">
        <f>IF(SUM($B$3:B3797) + B3798 &gt; $J$25, IF(SUM($B$3:B3797) &lt; $J$25, $J$25 - SUM($B$3:B3797), 0), B3798)</f>
        <v>0</v>
      </c>
      <c r="M3798">
        <f t="shared" si="242"/>
        <v>0</v>
      </c>
    </row>
    <row r="3799" spans="1:13" x14ac:dyDescent="0.25">
      <c r="A3799" s="21">
        <v>3797</v>
      </c>
      <c r="B3799" s="37">
        <f>IFERROR(VLOOKUP(A3799,Inventory!$A$5:$B$5011, 2, FALSE),0)</f>
        <v>0</v>
      </c>
      <c r="C3799" s="66">
        <f t="shared" si="239"/>
        <v>0</v>
      </c>
      <c r="D3799" s="67"/>
      <c r="E3799" s="66" t="str">
        <f t="shared" si="240"/>
        <v/>
      </c>
      <c r="F3799" s="67"/>
      <c r="G3799" s="38" t="e">
        <f t="shared" si="241"/>
        <v>#VALUE!</v>
      </c>
      <c r="H3799" s="39"/>
      <c r="I3799" s="21"/>
      <c r="J3799" s="21"/>
      <c r="L3799">
        <f>IF(SUM($B$3:B3798) + B3799 &gt; $J$25, IF(SUM($B$3:B3798) &lt; $J$25, $J$25 - SUM($B$3:B3798), 0), B3799)</f>
        <v>0</v>
      </c>
      <c r="M3799">
        <f t="shared" si="242"/>
        <v>0</v>
      </c>
    </row>
    <row r="3800" spans="1:13" x14ac:dyDescent="0.25">
      <c r="A3800" s="21">
        <v>3798</v>
      </c>
      <c r="B3800" s="37">
        <f>IFERROR(VLOOKUP(A3800,Inventory!$A$5:$B$5011, 2, FALSE),0)</f>
        <v>0</v>
      </c>
      <c r="C3800" s="66">
        <f t="shared" si="239"/>
        <v>0</v>
      </c>
      <c r="D3800" s="67"/>
      <c r="E3800" s="66" t="str">
        <f t="shared" si="240"/>
        <v/>
      </c>
      <c r="F3800" s="67"/>
      <c r="G3800" s="38" t="e">
        <f t="shared" si="241"/>
        <v>#VALUE!</v>
      </c>
      <c r="H3800" s="39"/>
      <c r="I3800" s="21"/>
      <c r="J3800" s="21"/>
      <c r="L3800">
        <f>IF(SUM($B$3:B3799) + B3800 &gt; $J$25, IF(SUM($B$3:B3799) &lt; $J$25, $J$25 - SUM($B$3:B3799), 0), B3800)</f>
        <v>0</v>
      </c>
      <c r="M3800">
        <f t="shared" si="242"/>
        <v>0</v>
      </c>
    </row>
    <row r="3801" spans="1:13" x14ac:dyDescent="0.25">
      <c r="A3801" s="21">
        <v>3799</v>
      </c>
      <c r="B3801" s="37">
        <f>IFERROR(VLOOKUP(A3801,Inventory!$A$5:$B$5011, 2, FALSE),0)</f>
        <v>0</v>
      </c>
      <c r="C3801" s="66">
        <f t="shared" ref="C3801:C3864" si="243">IF(L3801&gt;0,B3801,0)</f>
        <v>0</v>
      </c>
      <c r="D3801" s="67"/>
      <c r="E3801" s="66" t="str">
        <f t="shared" ref="E3801:E3864" si="244">IF(AND(C3801&gt;=6,C3801&lt;10),1, IF(AND(C3801&gt;=10,C3801&lt;20),2,IF(C3801&gt;=20,4,"")))</f>
        <v/>
      </c>
      <c r="F3801" s="67"/>
      <c r="G3801" s="38" t="e">
        <f t="shared" ref="G3801:G3864" si="245">IF(ISBLANK(C3801),"",E3801*600)</f>
        <v>#VALUE!</v>
      </c>
      <c r="H3801" s="39"/>
      <c r="I3801" s="21"/>
      <c r="J3801" s="21"/>
      <c r="L3801">
        <f>IF(SUM($B$3:B3800) + B3801 &gt; $J$25, IF(SUM($B$3:B3800) &lt; $J$25, $J$25 - SUM($B$3:B3800), 0), B3801)</f>
        <v>0</v>
      </c>
      <c r="M3801">
        <f t="shared" si="242"/>
        <v>0</v>
      </c>
    </row>
    <row r="3802" spans="1:13" x14ac:dyDescent="0.25">
      <c r="A3802" s="21">
        <v>3800</v>
      </c>
      <c r="B3802" s="37">
        <f>IFERROR(VLOOKUP(A3802,Inventory!$A$5:$B$5011, 2, FALSE),0)</f>
        <v>0</v>
      </c>
      <c r="C3802" s="66">
        <f t="shared" si="243"/>
        <v>0</v>
      </c>
      <c r="D3802" s="67"/>
      <c r="E3802" s="66" t="str">
        <f t="shared" si="244"/>
        <v/>
      </c>
      <c r="F3802" s="67"/>
      <c r="G3802" s="38" t="e">
        <f t="shared" si="245"/>
        <v>#VALUE!</v>
      </c>
      <c r="H3802" s="39"/>
      <c r="I3802" s="21"/>
      <c r="J3802" s="21"/>
      <c r="L3802">
        <f>IF(SUM($B$3:B3801) + B3802 &gt; $J$25, IF(SUM($B$3:B3801) &lt; $J$25, $J$25 - SUM($B$3:B3801), 0), B3802)</f>
        <v>0</v>
      </c>
      <c r="M3802">
        <f t="shared" si="242"/>
        <v>0</v>
      </c>
    </row>
    <row r="3803" spans="1:13" x14ac:dyDescent="0.25">
      <c r="A3803" s="21">
        <v>3801</v>
      </c>
      <c r="B3803" s="37">
        <f>IFERROR(VLOOKUP(A3803,Inventory!$A$5:$B$5011, 2, FALSE),0)</f>
        <v>0</v>
      </c>
      <c r="C3803" s="66">
        <f t="shared" si="243"/>
        <v>0</v>
      </c>
      <c r="D3803" s="67"/>
      <c r="E3803" s="66" t="str">
        <f t="shared" si="244"/>
        <v/>
      </c>
      <c r="F3803" s="67"/>
      <c r="G3803" s="38" t="e">
        <f t="shared" si="245"/>
        <v>#VALUE!</v>
      </c>
      <c r="H3803" s="39"/>
      <c r="I3803" s="21"/>
      <c r="J3803" s="21"/>
      <c r="L3803">
        <f>IF(SUM($B$3:B3802) + B3803 &gt; $J$25, IF(SUM($B$3:B3802) &lt; $J$25, $J$25 - SUM($B$3:B3802), 0), B3803)</f>
        <v>0</v>
      </c>
      <c r="M3803">
        <f t="shared" si="242"/>
        <v>0</v>
      </c>
    </row>
    <row r="3804" spans="1:13" x14ac:dyDescent="0.25">
      <c r="A3804" s="21">
        <v>3802</v>
      </c>
      <c r="B3804" s="37">
        <f>IFERROR(VLOOKUP(A3804,Inventory!$A$5:$B$5011, 2, FALSE),0)</f>
        <v>0</v>
      </c>
      <c r="C3804" s="66">
        <f t="shared" si="243"/>
        <v>0</v>
      </c>
      <c r="D3804" s="67"/>
      <c r="E3804" s="66" t="str">
        <f t="shared" si="244"/>
        <v/>
      </c>
      <c r="F3804" s="67"/>
      <c r="G3804" s="38" t="e">
        <f t="shared" si="245"/>
        <v>#VALUE!</v>
      </c>
      <c r="H3804" s="39"/>
      <c r="I3804" s="21"/>
      <c r="J3804" s="21"/>
      <c r="L3804">
        <f>IF(SUM($B$3:B3803) + B3804 &gt; $J$25, IF(SUM($B$3:B3803) &lt; $J$25, $J$25 - SUM($B$3:B3803), 0), B3804)</f>
        <v>0</v>
      </c>
      <c r="M3804">
        <f t="shared" si="242"/>
        <v>0</v>
      </c>
    </row>
    <row r="3805" spans="1:13" x14ac:dyDescent="0.25">
      <c r="A3805" s="21">
        <v>3803</v>
      </c>
      <c r="B3805" s="37">
        <f>IFERROR(VLOOKUP(A3805,Inventory!$A$5:$B$5011, 2, FALSE),0)</f>
        <v>0</v>
      </c>
      <c r="C3805" s="66">
        <f t="shared" si="243"/>
        <v>0</v>
      </c>
      <c r="D3805" s="67"/>
      <c r="E3805" s="66" t="str">
        <f t="shared" si="244"/>
        <v/>
      </c>
      <c r="F3805" s="67"/>
      <c r="G3805" s="38" t="e">
        <f t="shared" si="245"/>
        <v>#VALUE!</v>
      </c>
      <c r="H3805" s="39"/>
      <c r="I3805" s="21"/>
      <c r="J3805" s="21"/>
      <c r="L3805">
        <f>IF(SUM($B$3:B3804) + B3805 &gt; $J$25, IF(SUM($B$3:B3804) &lt; $J$25, $J$25 - SUM($B$3:B3804), 0), B3805)</f>
        <v>0</v>
      </c>
      <c r="M3805">
        <f t="shared" si="242"/>
        <v>0</v>
      </c>
    </row>
    <row r="3806" spans="1:13" x14ac:dyDescent="0.25">
      <c r="A3806" s="21">
        <v>3804</v>
      </c>
      <c r="B3806" s="37">
        <f>IFERROR(VLOOKUP(A3806,Inventory!$A$5:$B$5011, 2, FALSE),0)</f>
        <v>0</v>
      </c>
      <c r="C3806" s="66">
        <f t="shared" si="243"/>
        <v>0</v>
      </c>
      <c r="D3806" s="67"/>
      <c r="E3806" s="66" t="str">
        <f t="shared" si="244"/>
        <v/>
      </c>
      <c r="F3806" s="67"/>
      <c r="G3806" s="38" t="e">
        <f t="shared" si="245"/>
        <v>#VALUE!</v>
      </c>
      <c r="H3806" s="39"/>
      <c r="I3806" s="21"/>
      <c r="J3806" s="21"/>
      <c r="L3806">
        <f>IF(SUM($B$3:B3805) + B3806 &gt; $J$25, IF(SUM($B$3:B3805) &lt; $J$25, $J$25 - SUM($B$3:B3805), 0), B3806)</f>
        <v>0</v>
      </c>
      <c r="M3806">
        <f t="shared" si="242"/>
        <v>0</v>
      </c>
    </row>
    <row r="3807" spans="1:13" x14ac:dyDescent="0.25">
      <c r="A3807" s="21">
        <v>3805</v>
      </c>
      <c r="B3807" s="37">
        <f>IFERROR(VLOOKUP(A3807,Inventory!$A$5:$B$5011, 2, FALSE),0)</f>
        <v>0</v>
      </c>
      <c r="C3807" s="66">
        <f t="shared" si="243"/>
        <v>0</v>
      </c>
      <c r="D3807" s="67"/>
      <c r="E3807" s="66" t="str">
        <f t="shared" si="244"/>
        <v/>
      </c>
      <c r="F3807" s="67"/>
      <c r="G3807" s="38" t="e">
        <f t="shared" si="245"/>
        <v>#VALUE!</v>
      </c>
      <c r="H3807" s="39"/>
      <c r="I3807" s="21"/>
      <c r="J3807" s="21"/>
      <c r="L3807">
        <f>IF(SUM($B$3:B3806) + B3807 &gt; $J$25, IF(SUM($B$3:B3806) &lt; $J$25, $J$25 - SUM($B$3:B3806), 0), B3807)</f>
        <v>0</v>
      </c>
      <c r="M3807">
        <f t="shared" si="242"/>
        <v>0</v>
      </c>
    </row>
    <row r="3808" spans="1:13" x14ac:dyDescent="0.25">
      <c r="A3808" s="21">
        <v>3806</v>
      </c>
      <c r="B3808" s="37">
        <f>IFERROR(VLOOKUP(A3808,Inventory!$A$5:$B$5011, 2, FALSE),0)</f>
        <v>0</v>
      </c>
      <c r="C3808" s="66">
        <f t="shared" si="243"/>
        <v>0</v>
      </c>
      <c r="D3808" s="67"/>
      <c r="E3808" s="66" t="str">
        <f t="shared" si="244"/>
        <v/>
      </c>
      <c r="F3808" s="67"/>
      <c r="G3808" s="38" t="e">
        <f t="shared" si="245"/>
        <v>#VALUE!</v>
      </c>
      <c r="H3808" s="39"/>
      <c r="I3808" s="21"/>
      <c r="J3808" s="21"/>
      <c r="L3808">
        <f>IF(SUM($B$3:B3807) + B3808 &gt; $J$25, IF(SUM($B$3:B3807) &lt; $J$25, $J$25 - SUM($B$3:B3807), 0), B3808)</f>
        <v>0</v>
      </c>
      <c r="M3808">
        <f t="shared" si="242"/>
        <v>0</v>
      </c>
    </row>
    <row r="3809" spans="1:13" x14ac:dyDescent="0.25">
      <c r="A3809" s="21">
        <v>3807</v>
      </c>
      <c r="B3809" s="37">
        <f>IFERROR(VLOOKUP(A3809,Inventory!$A$5:$B$5011, 2, FALSE),0)</f>
        <v>0</v>
      </c>
      <c r="C3809" s="66">
        <f t="shared" si="243"/>
        <v>0</v>
      </c>
      <c r="D3809" s="67"/>
      <c r="E3809" s="66" t="str">
        <f t="shared" si="244"/>
        <v/>
      </c>
      <c r="F3809" s="67"/>
      <c r="G3809" s="38" t="e">
        <f t="shared" si="245"/>
        <v>#VALUE!</v>
      </c>
      <c r="H3809" s="39"/>
      <c r="I3809" s="21"/>
      <c r="J3809" s="21"/>
      <c r="L3809">
        <f>IF(SUM($B$3:B3808) + B3809 &gt; $J$25, IF(SUM($B$3:B3808) &lt; $J$25, $J$25 - SUM($B$3:B3808), 0), B3809)</f>
        <v>0</v>
      </c>
      <c r="M3809">
        <f t="shared" si="242"/>
        <v>0</v>
      </c>
    </row>
    <row r="3810" spans="1:13" x14ac:dyDescent="0.25">
      <c r="A3810" s="21">
        <v>3808</v>
      </c>
      <c r="B3810" s="37">
        <f>IFERROR(VLOOKUP(A3810,Inventory!$A$5:$B$5011, 2, FALSE),0)</f>
        <v>0</v>
      </c>
      <c r="C3810" s="66">
        <f t="shared" si="243"/>
        <v>0</v>
      </c>
      <c r="D3810" s="67"/>
      <c r="E3810" s="66" t="str">
        <f t="shared" si="244"/>
        <v/>
      </c>
      <c r="F3810" s="67"/>
      <c r="G3810" s="38" t="e">
        <f t="shared" si="245"/>
        <v>#VALUE!</v>
      </c>
      <c r="H3810" s="39"/>
      <c r="I3810" s="21"/>
      <c r="J3810" s="21"/>
      <c r="L3810">
        <f>IF(SUM($B$3:B3809) + B3810 &gt; $J$25, IF(SUM($B$3:B3809) &lt; $J$25, $J$25 - SUM($B$3:B3809), 0), B3810)</f>
        <v>0</v>
      </c>
      <c r="M3810">
        <f t="shared" si="242"/>
        <v>0</v>
      </c>
    </row>
    <row r="3811" spans="1:13" x14ac:dyDescent="0.25">
      <c r="A3811" s="21">
        <v>3809</v>
      </c>
      <c r="B3811" s="37">
        <f>IFERROR(VLOOKUP(A3811,Inventory!$A$5:$B$5011, 2, FALSE),0)</f>
        <v>0</v>
      </c>
      <c r="C3811" s="66">
        <f t="shared" si="243"/>
        <v>0</v>
      </c>
      <c r="D3811" s="67"/>
      <c r="E3811" s="66" t="str">
        <f t="shared" si="244"/>
        <v/>
      </c>
      <c r="F3811" s="67"/>
      <c r="G3811" s="38" t="e">
        <f t="shared" si="245"/>
        <v>#VALUE!</v>
      </c>
      <c r="H3811" s="39"/>
      <c r="I3811" s="21"/>
      <c r="J3811" s="21"/>
      <c r="L3811">
        <f>IF(SUM($B$3:B3810) + B3811 &gt; $J$25, IF(SUM($B$3:B3810) &lt; $J$25, $J$25 - SUM($B$3:B3810), 0), B3811)</f>
        <v>0</v>
      </c>
      <c r="M3811">
        <f t="shared" si="242"/>
        <v>0</v>
      </c>
    </row>
    <row r="3812" spans="1:13" x14ac:dyDescent="0.25">
      <c r="A3812" s="21">
        <v>3810</v>
      </c>
      <c r="B3812" s="37">
        <f>IFERROR(VLOOKUP(A3812,Inventory!$A$5:$B$5011, 2, FALSE),0)</f>
        <v>0</v>
      </c>
      <c r="C3812" s="66">
        <f t="shared" si="243"/>
        <v>0</v>
      </c>
      <c r="D3812" s="67"/>
      <c r="E3812" s="66" t="str">
        <f t="shared" si="244"/>
        <v/>
      </c>
      <c r="F3812" s="67"/>
      <c r="G3812" s="38" t="e">
        <f t="shared" si="245"/>
        <v>#VALUE!</v>
      </c>
      <c r="H3812" s="39"/>
      <c r="I3812" s="21"/>
      <c r="J3812" s="21"/>
      <c r="L3812">
        <f>IF(SUM($B$3:B3811) + B3812 &gt; $J$25, IF(SUM($B$3:B3811) &lt; $J$25, $J$25 - SUM($B$3:B3811), 0), B3812)</f>
        <v>0</v>
      </c>
      <c r="M3812">
        <f t="shared" si="242"/>
        <v>0</v>
      </c>
    </row>
    <row r="3813" spans="1:13" x14ac:dyDescent="0.25">
      <c r="A3813" s="21">
        <v>3811</v>
      </c>
      <c r="B3813" s="37">
        <f>IFERROR(VLOOKUP(A3813,Inventory!$A$5:$B$5011, 2, FALSE),0)</f>
        <v>0</v>
      </c>
      <c r="C3813" s="66">
        <f t="shared" si="243"/>
        <v>0</v>
      </c>
      <c r="D3813" s="67"/>
      <c r="E3813" s="66" t="str">
        <f t="shared" si="244"/>
        <v/>
      </c>
      <c r="F3813" s="67"/>
      <c r="G3813" s="38" t="e">
        <f t="shared" si="245"/>
        <v>#VALUE!</v>
      </c>
      <c r="H3813" s="39"/>
      <c r="I3813" s="21"/>
      <c r="J3813" s="21"/>
      <c r="L3813">
        <f>IF(SUM($B$3:B3812) + B3813 &gt; $J$25, IF(SUM($B$3:B3812) &lt; $J$25, $J$25 - SUM($B$3:B3812), 0), B3813)</f>
        <v>0</v>
      </c>
      <c r="M3813">
        <f t="shared" si="242"/>
        <v>0</v>
      </c>
    </row>
    <row r="3814" spans="1:13" x14ac:dyDescent="0.25">
      <c r="A3814" s="21">
        <v>3812</v>
      </c>
      <c r="B3814" s="37">
        <f>IFERROR(VLOOKUP(A3814,Inventory!$A$5:$B$5011, 2, FALSE),0)</f>
        <v>0</v>
      </c>
      <c r="C3814" s="66">
        <f t="shared" si="243"/>
        <v>0</v>
      </c>
      <c r="D3814" s="67"/>
      <c r="E3814" s="66" t="str">
        <f t="shared" si="244"/>
        <v/>
      </c>
      <c r="F3814" s="67"/>
      <c r="G3814" s="38" t="e">
        <f t="shared" si="245"/>
        <v>#VALUE!</v>
      </c>
      <c r="H3814" s="39"/>
      <c r="I3814" s="21"/>
      <c r="J3814" s="21"/>
      <c r="L3814">
        <f>IF(SUM($B$3:B3813) + B3814 &gt; $J$25, IF(SUM($B$3:B3813) &lt; $J$25, $J$25 - SUM($B$3:B3813), 0), B3814)</f>
        <v>0</v>
      </c>
      <c r="M3814">
        <f t="shared" si="242"/>
        <v>0</v>
      </c>
    </row>
    <row r="3815" spans="1:13" x14ac:dyDescent="0.25">
      <c r="A3815" s="21">
        <v>3813</v>
      </c>
      <c r="B3815" s="37">
        <f>IFERROR(VLOOKUP(A3815,Inventory!$A$5:$B$5011, 2, FALSE),0)</f>
        <v>0</v>
      </c>
      <c r="C3815" s="66">
        <f t="shared" si="243"/>
        <v>0</v>
      </c>
      <c r="D3815" s="67"/>
      <c r="E3815" s="66" t="str">
        <f t="shared" si="244"/>
        <v/>
      </c>
      <c r="F3815" s="67"/>
      <c r="G3815" s="38" t="e">
        <f t="shared" si="245"/>
        <v>#VALUE!</v>
      </c>
      <c r="H3815" s="39"/>
      <c r="I3815" s="21"/>
      <c r="J3815" s="21"/>
      <c r="L3815">
        <f>IF(SUM($B$3:B3814) + B3815 &gt; $J$25, IF(SUM($B$3:B3814) &lt; $J$25, $J$25 - SUM($B$3:B3814), 0), B3815)</f>
        <v>0</v>
      </c>
      <c r="M3815">
        <f t="shared" si="242"/>
        <v>0</v>
      </c>
    </row>
    <row r="3816" spans="1:13" x14ac:dyDescent="0.25">
      <c r="A3816" s="21">
        <v>3814</v>
      </c>
      <c r="B3816" s="37">
        <f>IFERROR(VLOOKUP(A3816,Inventory!$A$5:$B$5011, 2, FALSE),0)</f>
        <v>0</v>
      </c>
      <c r="C3816" s="66">
        <f t="shared" si="243"/>
        <v>0</v>
      </c>
      <c r="D3816" s="67"/>
      <c r="E3816" s="66" t="str">
        <f t="shared" si="244"/>
        <v/>
      </c>
      <c r="F3816" s="67"/>
      <c r="G3816" s="38" t="e">
        <f t="shared" si="245"/>
        <v>#VALUE!</v>
      </c>
      <c r="H3816" s="39"/>
      <c r="I3816" s="21"/>
      <c r="J3816" s="21"/>
      <c r="L3816">
        <f>IF(SUM($B$3:B3815) + B3816 &gt; $J$25, IF(SUM($B$3:B3815) &lt; $J$25, $J$25 - SUM($B$3:B3815), 0), B3816)</f>
        <v>0</v>
      </c>
      <c r="M3816">
        <f t="shared" si="242"/>
        <v>0</v>
      </c>
    </row>
    <row r="3817" spans="1:13" x14ac:dyDescent="0.25">
      <c r="A3817" s="21">
        <v>3815</v>
      </c>
      <c r="B3817" s="37">
        <f>IFERROR(VLOOKUP(A3817,Inventory!$A$5:$B$5011, 2, FALSE),0)</f>
        <v>0</v>
      </c>
      <c r="C3817" s="66">
        <f t="shared" si="243"/>
        <v>0</v>
      </c>
      <c r="D3817" s="67"/>
      <c r="E3817" s="66" t="str">
        <f t="shared" si="244"/>
        <v/>
      </c>
      <c r="F3817" s="67"/>
      <c r="G3817" s="38" t="e">
        <f t="shared" si="245"/>
        <v>#VALUE!</v>
      </c>
      <c r="H3817" s="39"/>
      <c r="I3817" s="21"/>
      <c r="J3817" s="21"/>
      <c r="L3817">
        <f>IF(SUM($B$3:B3816) + B3817 &gt; $J$25, IF(SUM($B$3:B3816) &lt; $J$25, $J$25 - SUM($B$3:B3816), 0), B3817)</f>
        <v>0</v>
      </c>
      <c r="M3817">
        <f t="shared" si="242"/>
        <v>0</v>
      </c>
    </row>
    <row r="3818" spans="1:13" x14ac:dyDescent="0.25">
      <c r="A3818" s="21">
        <v>3816</v>
      </c>
      <c r="B3818" s="37">
        <f>IFERROR(VLOOKUP(A3818,Inventory!$A$5:$B$5011, 2, FALSE),0)</f>
        <v>0</v>
      </c>
      <c r="C3818" s="66">
        <f t="shared" si="243"/>
        <v>0</v>
      </c>
      <c r="D3818" s="67"/>
      <c r="E3818" s="66" t="str">
        <f t="shared" si="244"/>
        <v/>
      </c>
      <c r="F3818" s="67"/>
      <c r="G3818" s="38" t="e">
        <f t="shared" si="245"/>
        <v>#VALUE!</v>
      </c>
      <c r="H3818" s="39"/>
      <c r="I3818" s="21"/>
      <c r="J3818" s="21"/>
      <c r="L3818">
        <f>IF(SUM($B$3:B3817) + B3818 &gt; $J$25, IF(SUM($B$3:B3817) &lt; $J$25, $J$25 - SUM($B$3:B3817), 0), B3818)</f>
        <v>0</v>
      </c>
      <c r="M3818">
        <f t="shared" si="242"/>
        <v>0</v>
      </c>
    </row>
    <row r="3819" spans="1:13" x14ac:dyDescent="0.25">
      <c r="A3819" s="21">
        <v>3817</v>
      </c>
      <c r="B3819" s="37">
        <f>IFERROR(VLOOKUP(A3819,Inventory!$A$5:$B$5011, 2, FALSE),0)</f>
        <v>0</v>
      </c>
      <c r="C3819" s="66">
        <f t="shared" si="243"/>
        <v>0</v>
      </c>
      <c r="D3819" s="67"/>
      <c r="E3819" s="66" t="str">
        <f t="shared" si="244"/>
        <v/>
      </c>
      <c r="F3819" s="67"/>
      <c r="G3819" s="38" t="e">
        <f t="shared" si="245"/>
        <v>#VALUE!</v>
      </c>
      <c r="H3819" s="39"/>
      <c r="I3819" s="21"/>
      <c r="J3819" s="21"/>
      <c r="L3819">
        <f>IF(SUM($B$3:B3818) + B3819 &gt; $J$25, IF(SUM($B$3:B3818) &lt; $J$25, $J$25 - SUM($B$3:B3818), 0), B3819)</f>
        <v>0</v>
      </c>
      <c r="M3819">
        <f t="shared" si="242"/>
        <v>0</v>
      </c>
    </row>
    <row r="3820" spans="1:13" x14ac:dyDescent="0.25">
      <c r="A3820" s="21">
        <v>3818</v>
      </c>
      <c r="B3820" s="37">
        <f>IFERROR(VLOOKUP(A3820,Inventory!$A$5:$B$5011, 2, FALSE),0)</f>
        <v>0</v>
      </c>
      <c r="C3820" s="66">
        <f t="shared" si="243"/>
        <v>0</v>
      </c>
      <c r="D3820" s="67"/>
      <c r="E3820" s="66" t="str">
        <f t="shared" si="244"/>
        <v/>
      </c>
      <c r="F3820" s="67"/>
      <c r="G3820" s="38" t="e">
        <f t="shared" si="245"/>
        <v>#VALUE!</v>
      </c>
      <c r="H3820" s="39"/>
      <c r="I3820" s="21"/>
      <c r="J3820" s="21"/>
      <c r="L3820">
        <f>IF(SUM($B$3:B3819) + B3820 &gt; $J$25, IF(SUM($B$3:B3819) &lt; $J$25, $J$25 - SUM($B$3:B3819), 0), B3820)</f>
        <v>0</v>
      </c>
      <c r="M3820">
        <f t="shared" si="242"/>
        <v>0</v>
      </c>
    </row>
    <row r="3821" spans="1:13" x14ac:dyDescent="0.25">
      <c r="A3821" s="21">
        <v>3819</v>
      </c>
      <c r="B3821" s="37">
        <f>IFERROR(VLOOKUP(A3821,Inventory!$A$5:$B$5011, 2, FALSE),0)</f>
        <v>0</v>
      </c>
      <c r="C3821" s="66">
        <f t="shared" si="243"/>
        <v>0</v>
      </c>
      <c r="D3821" s="67"/>
      <c r="E3821" s="66" t="str">
        <f t="shared" si="244"/>
        <v/>
      </c>
      <c r="F3821" s="67"/>
      <c r="G3821" s="38" t="e">
        <f t="shared" si="245"/>
        <v>#VALUE!</v>
      </c>
      <c r="H3821" s="39"/>
      <c r="I3821" s="21"/>
      <c r="J3821" s="21"/>
      <c r="L3821">
        <f>IF(SUM($B$3:B3820) + B3821 &gt; $J$25, IF(SUM($B$3:B3820) &lt; $J$25, $J$25 - SUM($B$3:B3820), 0), B3821)</f>
        <v>0</v>
      </c>
      <c r="M3821">
        <f t="shared" si="242"/>
        <v>0</v>
      </c>
    </row>
    <row r="3822" spans="1:13" x14ac:dyDescent="0.25">
      <c r="A3822" s="21">
        <v>3820</v>
      </c>
      <c r="B3822" s="37">
        <f>IFERROR(VLOOKUP(A3822,Inventory!$A$5:$B$5011, 2, FALSE),0)</f>
        <v>0</v>
      </c>
      <c r="C3822" s="66">
        <f t="shared" si="243"/>
        <v>0</v>
      </c>
      <c r="D3822" s="67"/>
      <c r="E3822" s="66" t="str">
        <f t="shared" si="244"/>
        <v/>
      </c>
      <c r="F3822" s="67"/>
      <c r="G3822" s="38" t="e">
        <f t="shared" si="245"/>
        <v>#VALUE!</v>
      </c>
      <c r="H3822" s="39"/>
      <c r="I3822" s="21"/>
      <c r="J3822" s="21"/>
      <c r="L3822">
        <f>IF(SUM($B$3:B3821) + B3822 &gt; $J$25, IF(SUM($B$3:B3821) &lt; $J$25, $J$25 - SUM($B$3:B3821), 0), B3822)</f>
        <v>0</v>
      </c>
      <c r="M3822">
        <f t="shared" si="242"/>
        <v>0</v>
      </c>
    </row>
    <row r="3823" spans="1:13" x14ac:dyDescent="0.25">
      <c r="A3823" s="21">
        <v>3821</v>
      </c>
      <c r="B3823" s="37">
        <f>IFERROR(VLOOKUP(A3823,Inventory!$A$5:$B$5011, 2, FALSE),0)</f>
        <v>0</v>
      </c>
      <c r="C3823" s="66">
        <f t="shared" si="243"/>
        <v>0</v>
      </c>
      <c r="D3823" s="67"/>
      <c r="E3823" s="66" t="str">
        <f t="shared" si="244"/>
        <v/>
      </c>
      <c r="F3823" s="67"/>
      <c r="G3823" s="38" t="e">
        <f t="shared" si="245"/>
        <v>#VALUE!</v>
      </c>
      <c r="H3823" s="39"/>
      <c r="I3823" s="21"/>
      <c r="J3823" s="21"/>
      <c r="L3823">
        <f>IF(SUM($B$3:B3822) + B3823 &gt; $J$25, IF(SUM($B$3:B3822) &lt; $J$25, $J$25 - SUM($B$3:B3822), 0), B3823)</f>
        <v>0</v>
      </c>
      <c r="M3823">
        <f t="shared" si="242"/>
        <v>0</v>
      </c>
    </row>
    <row r="3824" spans="1:13" x14ac:dyDescent="0.25">
      <c r="A3824" s="21">
        <v>3822</v>
      </c>
      <c r="B3824" s="37">
        <f>IFERROR(VLOOKUP(A3824,Inventory!$A$5:$B$5011, 2, FALSE),0)</f>
        <v>0</v>
      </c>
      <c r="C3824" s="66">
        <f t="shared" si="243"/>
        <v>0</v>
      </c>
      <c r="D3824" s="67"/>
      <c r="E3824" s="66" t="str">
        <f t="shared" si="244"/>
        <v/>
      </c>
      <c r="F3824" s="67"/>
      <c r="G3824" s="38" t="e">
        <f t="shared" si="245"/>
        <v>#VALUE!</v>
      </c>
      <c r="H3824" s="39"/>
      <c r="I3824" s="21"/>
      <c r="J3824" s="21"/>
      <c r="L3824">
        <f>IF(SUM($B$3:B3823) + B3824 &gt; $J$25, IF(SUM($B$3:B3823) &lt; $J$25, $J$25 - SUM($B$3:B3823), 0), B3824)</f>
        <v>0</v>
      </c>
      <c r="M3824">
        <f t="shared" si="242"/>
        <v>0</v>
      </c>
    </row>
    <row r="3825" spans="1:13" x14ac:dyDescent="0.25">
      <c r="A3825" s="21">
        <v>3823</v>
      </c>
      <c r="B3825" s="37">
        <f>IFERROR(VLOOKUP(A3825,Inventory!$A$5:$B$5011, 2, FALSE),0)</f>
        <v>0</v>
      </c>
      <c r="C3825" s="66">
        <f t="shared" si="243"/>
        <v>0</v>
      </c>
      <c r="D3825" s="67"/>
      <c r="E3825" s="66" t="str">
        <f t="shared" si="244"/>
        <v/>
      </c>
      <c r="F3825" s="67"/>
      <c r="G3825" s="38" t="e">
        <f t="shared" si="245"/>
        <v>#VALUE!</v>
      </c>
      <c r="H3825" s="39"/>
      <c r="I3825" s="21"/>
      <c r="J3825" s="21"/>
      <c r="L3825">
        <f>IF(SUM($B$3:B3824) + B3825 &gt; $J$25, IF(SUM($B$3:B3824) &lt; $J$25, $J$25 - SUM($B$3:B3824), 0), B3825)</f>
        <v>0</v>
      </c>
      <c r="M3825">
        <f t="shared" si="242"/>
        <v>0</v>
      </c>
    </row>
    <row r="3826" spans="1:13" x14ac:dyDescent="0.25">
      <c r="A3826" s="21">
        <v>3824</v>
      </c>
      <c r="B3826" s="37">
        <f>IFERROR(VLOOKUP(A3826,Inventory!$A$5:$B$5011, 2, FALSE),0)</f>
        <v>0</v>
      </c>
      <c r="C3826" s="66">
        <f t="shared" si="243"/>
        <v>0</v>
      </c>
      <c r="D3826" s="67"/>
      <c r="E3826" s="66" t="str">
        <f t="shared" si="244"/>
        <v/>
      </c>
      <c r="F3826" s="67"/>
      <c r="G3826" s="38" t="e">
        <f t="shared" si="245"/>
        <v>#VALUE!</v>
      </c>
      <c r="H3826" s="39"/>
      <c r="I3826" s="21"/>
      <c r="J3826" s="21"/>
      <c r="L3826">
        <f>IF(SUM($B$3:B3825) + B3826 &gt; $J$25, IF(SUM($B$3:B3825) &lt; $J$25, $J$25 - SUM($B$3:B3825), 0), B3826)</f>
        <v>0</v>
      </c>
      <c r="M3826">
        <f t="shared" si="242"/>
        <v>0</v>
      </c>
    </row>
    <row r="3827" spans="1:13" x14ac:dyDescent="0.25">
      <c r="A3827" s="21">
        <v>3825</v>
      </c>
      <c r="B3827" s="37">
        <f>IFERROR(VLOOKUP(A3827,Inventory!$A$5:$B$5011, 2, FALSE),0)</f>
        <v>0</v>
      </c>
      <c r="C3827" s="66">
        <f t="shared" si="243"/>
        <v>0</v>
      </c>
      <c r="D3827" s="67"/>
      <c r="E3827" s="66" t="str">
        <f t="shared" si="244"/>
        <v/>
      </c>
      <c r="F3827" s="67"/>
      <c r="G3827" s="38" t="e">
        <f t="shared" si="245"/>
        <v>#VALUE!</v>
      </c>
      <c r="H3827" s="39"/>
      <c r="I3827" s="21"/>
      <c r="J3827" s="21"/>
      <c r="L3827">
        <f>IF(SUM($B$3:B3826) + B3827 &gt; $J$25, IF(SUM($B$3:B3826) &lt; $J$25, $J$25 - SUM($B$3:B3826), 0), B3827)</f>
        <v>0</v>
      </c>
      <c r="M3827">
        <f t="shared" si="242"/>
        <v>0</v>
      </c>
    </row>
    <row r="3828" spans="1:13" x14ac:dyDescent="0.25">
      <c r="A3828" s="21">
        <v>3826</v>
      </c>
      <c r="B3828" s="37">
        <f>IFERROR(VLOOKUP(A3828,Inventory!$A$5:$B$5011, 2, FALSE),0)</f>
        <v>0</v>
      </c>
      <c r="C3828" s="66">
        <f t="shared" si="243"/>
        <v>0</v>
      </c>
      <c r="D3828" s="67"/>
      <c r="E3828" s="66" t="str">
        <f t="shared" si="244"/>
        <v/>
      </c>
      <c r="F3828" s="67"/>
      <c r="G3828" s="38" t="e">
        <f t="shared" si="245"/>
        <v>#VALUE!</v>
      </c>
      <c r="H3828" s="39"/>
      <c r="I3828" s="21"/>
      <c r="J3828" s="21"/>
      <c r="L3828">
        <f>IF(SUM($B$3:B3827) + B3828 &gt; $J$25, IF(SUM($B$3:B3827) &lt; $J$25, $J$25 - SUM($B$3:B3827), 0), B3828)</f>
        <v>0</v>
      </c>
      <c r="M3828">
        <f t="shared" si="242"/>
        <v>0</v>
      </c>
    </row>
    <row r="3829" spans="1:13" x14ac:dyDescent="0.25">
      <c r="A3829" s="21">
        <v>3827</v>
      </c>
      <c r="B3829" s="37">
        <f>IFERROR(VLOOKUP(A3829,Inventory!$A$5:$B$5011, 2, FALSE),0)</f>
        <v>0</v>
      </c>
      <c r="C3829" s="66">
        <f t="shared" si="243"/>
        <v>0</v>
      </c>
      <c r="D3829" s="67"/>
      <c r="E3829" s="66" t="str">
        <f t="shared" si="244"/>
        <v/>
      </c>
      <c r="F3829" s="67"/>
      <c r="G3829" s="38" t="e">
        <f t="shared" si="245"/>
        <v>#VALUE!</v>
      </c>
      <c r="H3829" s="39"/>
      <c r="I3829" s="21"/>
      <c r="J3829" s="21"/>
      <c r="L3829">
        <f>IF(SUM($B$3:B3828) + B3829 &gt; $J$25, IF(SUM($B$3:B3828) &lt; $J$25, $J$25 - SUM($B$3:B3828), 0), B3829)</f>
        <v>0</v>
      </c>
      <c r="M3829">
        <f t="shared" si="242"/>
        <v>0</v>
      </c>
    </row>
    <row r="3830" spans="1:13" x14ac:dyDescent="0.25">
      <c r="A3830" s="21">
        <v>3828</v>
      </c>
      <c r="B3830" s="37">
        <f>IFERROR(VLOOKUP(A3830,Inventory!$A$5:$B$5011, 2, FALSE),0)</f>
        <v>0</v>
      </c>
      <c r="C3830" s="66">
        <f t="shared" si="243"/>
        <v>0</v>
      </c>
      <c r="D3830" s="67"/>
      <c r="E3830" s="66" t="str">
        <f t="shared" si="244"/>
        <v/>
      </c>
      <c r="F3830" s="67"/>
      <c r="G3830" s="38" t="e">
        <f t="shared" si="245"/>
        <v>#VALUE!</v>
      </c>
      <c r="H3830" s="39"/>
      <c r="I3830" s="21"/>
      <c r="J3830" s="21"/>
      <c r="L3830">
        <f>IF(SUM($B$3:B3829) + B3830 &gt; $J$25, IF(SUM($B$3:B3829) &lt; $J$25, $J$25 - SUM($B$3:B3829), 0), B3830)</f>
        <v>0</v>
      </c>
      <c r="M3830">
        <f t="shared" si="242"/>
        <v>0</v>
      </c>
    </row>
    <row r="3831" spans="1:13" x14ac:dyDescent="0.25">
      <c r="A3831" s="21">
        <v>3829</v>
      </c>
      <c r="B3831" s="37">
        <f>IFERROR(VLOOKUP(A3831,Inventory!$A$5:$B$5011, 2, FALSE),0)</f>
        <v>0</v>
      </c>
      <c r="C3831" s="66">
        <f t="shared" si="243"/>
        <v>0</v>
      </c>
      <c r="D3831" s="67"/>
      <c r="E3831" s="66" t="str">
        <f t="shared" si="244"/>
        <v/>
      </c>
      <c r="F3831" s="67"/>
      <c r="G3831" s="38" t="e">
        <f t="shared" si="245"/>
        <v>#VALUE!</v>
      </c>
      <c r="H3831" s="39"/>
      <c r="I3831" s="21"/>
      <c r="J3831" s="21"/>
      <c r="L3831">
        <f>IF(SUM($B$3:B3830) + B3831 &gt; $J$25, IF(SUM($B$3:B3830) &lt; $J$25, $J$25 - SUM($B$3:B3830), 0), B3831)</f>
        <v>0</v>
      </c>
      <c r="M3831">
        <f t="shared" si="242"/>
        <v>0</v>
      </c>
    </row>
    <row r="3832" spans="1:13" x14ac:dyDescent="0.25">
      <c r="A3832" s="21">
        <v>3830</v>
      </c>
      <c r="B3832" s="37">
        <f>IFERROR(VLOOKUP(A3832,Inventory!$A$5:$B$5011, 2, FALSE),0)</f>
        <v>0</v>
      </c>
      <c r="C3832" s="66">
        <f t="shared" si="243"/>
        <v>0</v>
      </c>
      <c r="D3832" s="67"/>
      <c r="E3832" s="66" t="str">
        <f t="shared" si="244"/>
        <v/>
      </c>
      <c r="F3832" s="67"/>
      <c r="G3832" s="38" t="e">
        <f t="shared" si="245"/>
        <v>#VALUE!</v>
      </c>
      <c r="H3832" s="39"/>
      <c r="I3832" s="21"/>
      <c r="J3832" s="21"/>
      <c r="L3832">
        <f>IF(SUM($B$3:B3831) + B3832 &gt; $J$25, IF(SUM($B$3:B3831) &lt; $J$25, $J$25 - SUM($B$3:B3831), 0), B3832)</f>
        <v>0</v>
      </c>
      <c r="M3832">
        <f t="shared" si="242"/>
        <v>0</v>
      </c>
    </row>
    <row r="3833" spans="1:13" x14ac:dyDescent="0.25">
      <c r="A3833" s="21">
        <v>3831</v>
      </c>
      <c r="B3833" s="37">
        <f>IFERROR(VLOOKUP(A3833,Inventory!$A$5:$B$5011, 2, FALSE),0)</f>
        <v>0</v>
      </c>
      <c r="C3833" s="66">
        <f t="shared" si="243"/>
        <v>0</v>
      </c>
      <c r="D3833" s="67"/>
      <c r="E3833" s="66" t="str">
        <f t="shared" si="244"/>
        <v/>
      </c>
      <c r="F3833" s="67"/>
      <c r="G3833" s="38" t="e">
        <f t="shared" si="245"/>
        <v>#VALUE!</v>
      </c>
      <c r="H3833" s="39"/>
      <c r="I3833" s="21"/>
      <c r="J3833" s="21"/>
      <c r="L3833">
        <f>IF(SUM($B$3:B3832) + B3833 &gt; $J$25, IF(SUM($B$3:B3832) &lt; $J$25, $J$25 - SUM($B$3:B3832), 0), B3833)</f>
        <v>0</v>
      </c>
      <c r="M3833">
        <f t="shared" si="242"/>
        <v>0</v>
      </c>
    </row>
    <row r="3834" spans="1:13" x14ac:dyDescent="0.25">
      <c r="A3834" s="21">
        <v>3832</v>
      </c>
      <c r="B3834" s="37">
        <f>IFERROR(VLOOKUP(A3834,Inventory!$A$5:$B$5011, 2, FALSE),0)</f>
        <v>0</v>
      </c>
      <c r="C3834" s="66">
        <f t="shared" si="243"/>
        <v>0</v>
      </c>
      <c r="D3834" s="67"/>
      <c r="E3834" s="66" t="str">
        <f t="shared" si="244"/>
        <v/>
      </c>
      <c r="F3834" s="67"/>
      <c r="G3834" s="38" t="e">
        <f t="shared" si="245"/>
        <v>#VALUE!</v>
      </c>
      <c r="H3834" s="39"/>
      <c r="I3834" s="21"/>
      <c r="J3834" s="21"/>
      <c r="L3834">
        <f>IF(SUM($B$3:B3833) + B3834 &gt; $J$25, IF(SUM($B$3:B3833) &lt; $J$25, $J$25 - SUM($B$3:B3833), 0), B3834)</f>
        <v>0</v>
      </c>
      <c r="M3834">
        <f t="shared" si="242"/>
        <v>0</v>
      </c>
    </row>
    <row r="3835" spans="1:13" x14ac:dyDescent="0.25">
      <c r="A3835" s="21">
        <v>3833</v>
      </c>
      <c r="B3835" s="37">
        <f>IFERROR(VLOOKUP(A3835,Inventory!$A$5:$B$5011, 2, FALSE),0)</f>
        <v>0</v>
      </c>
      <c r="C3835" s="66">
        <f t="shared" si="243"/>
        <v>0</v>
      </c>
      <c r="D3835" s="67"/>
      <c r="E3835" s="66" t="str">
        <f t="shared" si="244"/>
        <v/>
      </c>
      <c r="F3835" s="67"/>
      <c r="G3835" s="38" t="e">
        <f t="shared" si="245"/>
        <v>#VALUE!</v>
      </c>
      <c r="H3835" s="39"/>
      <c r="I3835" s="21"/>
      <c r="J3835" s="21"/>
      <c r="L3835">
        <f>IF(SUM($B$3:B3834) + B3835 &gt; $J$25, IF(SUM($B$3:B3834) &lt; $J$25, $J$25 - SUM($B$3:B3834), 0), B3835)</f>
        <v>0</v>
      </c>
      <c r="M3835">
        <f t="shared" si="242"/>
        <v>0</v>
      </c>
    </row>
    <row r="3836" spans="1:13" x14ac:dyDescent="0.25">
      <c r="A3836" s="21">
        <v>3834</v>
      </c>
      <c r="B3836" s="37">
        <f>IFERROR(VLOOKUP(A3836,Inventory!$A$5:$B$5011, 2, FALSE),0)</f>
        <v>0</v>
      </c>
      <c r="C3836" s="66">
        <f t="shared" si="243"/>
        <v>0</v>
      </c>
      <c r="D3836" s="67"/>
      <c r="E3836" s="66" t="str">
        <f t="shared" si="244"/>
        <v/>
      </c>
      <c r="F3836" s="67"/>
      <c r="G3836" s="38" t="e">
        <f t="shared" si="245"/>
        <v>#VALUE!</v>
      </c>
      <c r="H3836" s="39"/>
      <c r="I3836" s="21"/>
      <c r="J3836" s="21"/>
      <c r="L3836">
        <f>IF(SUM($B$3:B3835) + B3836 &gt; $J$25, IF(SUM($B$3:B3835) &lt; $J$25, $J$25 - SUM($B$3:B3835), 0), B3836)</f>
        <v>0</v>
      </c>
      <c r="M3836">
        <f t="shared" si="242"/>
        <v>0</v>
      </c>
    </row>
    <row r="3837" spans="1:13" x14ac:dyDescent="0.25">
      <c r="A3837" s="21">
        <v>3835</v>
      </c>
      <c r="B3837" s="37">
        <f>IFERROR(VLOOKUP(A3837,Inventory!$A$5:$B$5011, 2, FALSE),0)</f>
        <v>0</v>
      </c>
      <c r="C3837" s="66">
        <f t="shared" si="243"/>
        <v>0</v>
      </c>
      <c r="D3837" s="67"/>
      <c r="E3837" s="66" t="str">
        <f t="shared" si="244"/>
        <v/>
      </c>
      <c r="F3837" s="67"/>
      <c r="G3837" s="38" t="e">
        <f t="shared" si="245"/>
        <v>#VALUE!</v>
      </c>
      <c r="H3837" s="39"/>
      <c r="I3837" s="21"/>
      <c r="J3837" s="21"/>
      <c r="L3837">
        <f>IF(SUM($B$3:B3836) + B3837 &gt; $J$25, IF(SUM($B$3:B3836) &lt; $J$25, $J$25 - SUM($B$3:B3836), 0), B3837)</f>
        <v>0</v>
      </c>
      <c r="M3837">
        <f t="shared" si="242"/>
        <v>0</v>
      </c>
    </row>
    <row r="3838" spans="1:13" x14ac:dyDescent="0.25">
      <c r="A3838" s="21">
        <v>3836</v>
      </c>
      <c r="B3838" s="37">
        <f>IFERROR(VLOOKUP(A3838,Inventory!$A$5:$B$5011, 2, FALSE),0)</f>
        <v>0</v>
      </c>
      <c r="C3838" s="66">
        <f t="shared" si="243"/>
        <v>0</v>
      </c>
      <c r="D3838" s="67"/>
      <c r="E3838" s="66" t="str">
        <f t="shared" si="244"/>
        <v/>
      </c>
      <c r="F3838" s="67"/>
      <c r="G3838" s="38" t="e">
        <f t="shared" si="245"/>
        <v>#VALUE!</v>
      </c>
      <c r="H3838" s="39"/>
      <c r="I3838" s="21"/>
      <c r="J3838" s="21"/>
      <c r="L3838">
        <f>IF(SUM($B$3:B3837) + B3838 &gt; $J$25, IF(SUM($B$3:B3837) &lt; $J$25, $J$25 - SUM($B$3:B3837), 0), B3838)</f>
        <v>0</v>
      </c>
      <c r="M3838">
        <f t="shared" si="242"/>
        <v>0</v>
      </c>
    </row>
    <row r="3839" spans="1:13" x14ac:dyDescent="0.25">
      <c r="A3839" s="21">
        <v>3837</v>
      </c>
      <c r="B3839" s="37">
        <f>IFERROR(VLOOKUP(A3839,Inventory!$A$5:$B$5011, 2, FALSE),0)</f>
        <v>0</v>
      </c>
      <c r="C3839" s="66">
        <f t="shared" si="243"/>
        <v>0</v>
      </c>
      <c r="D3839" s="67"/>
      <c r="E3839" s="66" t="str">
        <f t="shared" si="244"/>
        <v/>
      </c>
      <c r="F3839" s="67"/>
      <c r="G3839" s="38" t="e">
        <f t="shared" si="245"/>
        <v>#VALUE!</v>
      </c>
      <c r="H3839" s="39"/>
      <c r="I3839" s="21"/>
      <c r="J3839" s="21"/>
      <c r="L3839">
        <f>IF(SUM($B$3:B3838) + B3839 &gt; $J$25, IF(SUM($B$3:B3838) &lt; $J$25, $J$25 - SUM($B$3:B3838), 0), B3839)</f>
        <v>0</v>
      </c>
      <c r="M3839">
        <f t="shared" si="242"/>
        <v>0</v>
      </c>
    </row>
    <row r="3840" spans="1:13" x14ac:dyDescent="0.25">
      <c r="A3840" s="21">
        <v>3838</v>
      </c>
      <c r="B3840" s="37">
        <f>IFERROR(VLOOKUP(A3840,Inventory!$A$5:$B$5011, 2, FALSE),0)</f>
        <v>0</v>
      </c>
      <c r="C3840" s="66">
        <f t="shared" si="243"/>
        <v>0</v>
      </c>
      <c r="D3840" s="67"/>
      <c r="E3840" s="66" t="str">
        <f t="shared" si="244"/>
        <v/>
      </c>
      <c r="F3840" s="67"/>
      <c r="G3840" s="38" t="e">
        <f t="shared" si="245"/>
        <v>#VALUE!</v>
      </c>
      <c r="H3840" s="39"/>
      <c r="I3840" s="21"/>
      <c r="J3840" s="21"/>
      <c r="L3840">
        <f>IF(SUM($B$3:B3839) + B3840 &gt; $J$25, IF(SUM($B$3:B3839) &lt; $J$25, $J$25 - SUM($B$3:B3839), 0), B3840)</f>
        <v>0</v>
      </c>
      <c r="M3840">
        <f t="shared" si="242"/>
        <v>0</v>
      </c>
    </row>
    <row r="3841" spans="1:13" x14ac:dyDescent="0.25">
      <c r="A3841" s="21">
        <v>3839</v>
      </c>
      <c r="B3841" s="37">
        <f>IFERROR(VLOOKUP(A3841,Inventory!$A$5:$B$5011, 2, FALSE),0)</f>
        <v>0</v>
      </c>
      <c r="C3841" s="66">
        <f t="shared" si="243"/>
        <v>0</v>
      </c>
      <c r="D3841" s="67"/>
      <c r="E3841" s="66" t="str">
        <f t="shared" si="244"/>
        <v/>
      </c>
      <c r="F3841" s="67"/>
      <c r="G3841" s="38" t="e">
        <f t="shared" si="245"/>
        <v>#VALUE!</v>
      </c>
      <c r="H3841" s="39"/>
      <c r="I3841" s="21"/>
      <c r="J3841" s="21"/>
      <c r="L3841">
        <f>IF(SUM($B$3:B3840) + B3841 &gt; $J$25, IF(SUM($B$3:B3840) &lt; $J$25, $J$25 - SUM($B$3:B3840), 0), B3841)</f>
        <v>0</v>
      </c>
      <c r="M3841">
        <f t="shared" si="242"/>
        <v>0</v>
      </c>
    </row>
    <row r="3842" spans="1:13" x14ac:dyDescent="0.25">
      <c r="A3842" s="21">
        <v>3840</v>
      </c>
      <c r="B3842" s="37">
        <f>IFERROR(VLOOKUP(A3842,Inventory!$A$5:$B$5011, 2, FALSE),0)</f>
        <v>0</v>
      </c>
      <c r="C3842" s="66">
        <f t="shared" si="243"/>
        <v>0</v>
      </c>
      <c r="D3842" s="67"/>
      <c r="E3842" s="66" t="str">
        <f t="shared" si="244"/>
        <v/>
      </c>
      <c r="F3842" s="67"/>
      <c r="G3842" s="38" t="e">
        <f t="shared" si="245"/>
        <v>#VALUE!</v>
      </c>
      <c r="H3842" s="39"/>
      <c r="I3842" s="21"/>
      <c r="J3842" s="21"/>
      <c r="L3842">
        <f>IF(SUM($B$3:B3841) + B3842 &gt; $J$25, IF(SUM($B$3:B3841) &lt; $J$25, $J$25 - SUM($B$3:B3841), 0), B3842)</f>
        <v>0</v>
      </c>
      <c r="M3842">
        <f t="shared" si="242"/>
        <v>0</v>
      </c>
    </row>
    <row r="3843" spans="1:13" x14ac:dyDescent="0.25">
      <c r="A3843" s="21">
        <v>3841</v>
      </c>
      <c r="B3843" s="37">
        <f>IFERROR(VLOOKUP(A3843,Inventory!$A$5:$B$5011, 2, FALSE),0)</f>
        <v>0</v>
      </c>
      <c r="C3843" s="66">
        <f t="shared" si="243"/>
        <v>0</v>
      </c>
      <c r="D3843" s="67"/>
      <c r="E3843" s="66" t="str">
        <f t="shared" si="244"/>
        <v/>
      </c>
      <c r="F3843" s="67"/>
      <c r="G3843" s="38" t="e">
        <f t="shared" si="245"/>
        <v>#VALUE!</v>
      </c>
      <c r="H3843" s="39"/>
      <c r="I3843" s="21"/>
      <c r="J3843" s="21"/>
      <c r="L3843">
        <f>IF(SUM($B$3:B3842) + B3843 &gt; $J$25, IF(SUM($B$3:B3842) &lt; $J$25, $J$25 - SUM($B$3:B3842), 0), B3843)</f>
        <v>0</v>
      </c>
      <c r="M3843">
        <f t="shared" si="242"/>
        <v>0</v>
      </c>
    </row>
    <row r="3844" spans="1:13" x14ac:dyDescent="0.25">
      <c r="A3844" s="21">
        <v>3842</v>
      </c>
      <c r="B3844" s="37">
        <f>IFERROR(VLOOKUP(A3844,Inventory!$A$5:$B$5011, 2, FALSE),0)</f>
        <v>0</v>
      </c>
      <c r="C3844" s="66">
        <f t="shared" si="243"/>
        <v>0</v>
      </c>
      <c r="D3844" s="67"/>
      <c r="E3844" s="66" t="str">
        <f t="shared" si="244"/>
        <v/>
      </c>
      <c r="F3844" s="67"/>
      <c r="G3844" s="38" t="e">
        <f t="shared" si="245"/>
        <v>#VALUE!</v>
      </c>
      <c r="H3844" s="39"/>
      <c r="I3844" s="21"/>
      <c r="J3844" s="21"/>
      <c r="L3844">
        <f>IF(SUM($B$3:B3843) + B3844 &gt; $J$25, IF(SUM($B$3:B3843) &lt; $J$25, $J$25 - SUM($B$3:B3843), 0), B3844)</f>
        <v>0</v>
      </c>
      <c r="M3844">
        <f t="shared" si="242"/>
        <v>0</v>
      </c>
    </row>
    <row r="3845" spans="1:13" x14ac:dyDescent="0.25">
      <c r="A3845" s="21">
        <v>3843</v>
      </c>
      <c r="B3845" s="37">
        <f>IFERROR(VLOOKUP(A3845,Inventory!$A$5:$B$5011, 2, FALSE),0)</f>
        <v>0</v>
      </c>
      <c r="C3845" s="66">
        <f t="shared" si="243"/>
        <v>0</v>
      </c>
      <c r="D3845" s="67"/>
      <c r="E3845" s="66" t="str">
        <f t="shared" si="244"/>
        <v/>
      </c>
      <c r="F3845" s="67"/>
      <c r="G3845" s="38" t="e">
        <f t="shared" si="245"/>
        <v>#VALUE!</v>
      </c>
      <c r="H3845" s="39"/>
      <c r="I3845" s="21"/>
      <c r="J3845" s="21"/>
      <c r="L3845">
        <f>IF(SUM($B$3:B3844) + B3845 &gt; $J$25, IF(SUM($B$3:B3844) &lt; $J$25, $J$25 - SUM($B$3:B3844), 0), B3845)</f>
        <v>0</v>
      </c>
      <c r="M3845">
        <f t="shared" ref="M3845:M3908" si="246">IF(L3844&gt;=$J$25,L3845,(L3845+L3844))</f>
        <v>0</v>
      </c>
    </row>
    <row r="3846" spans="1:13" x14ac:dyDescent="0.25">
      <c r="A3846" s="21">
        <v>3844</v>
      </c>
      <c r="B3846" s="37">
        <f>IFERROR(VLOOKUP(A3846,Inventory!$A$5:$B$5011, 2, FALSE),0)</f>
        <v>0</v>
      </c>
      <c r="C3846" s="66">
        <f t="shared" si="243"/>
        <v>0</v>
      </c>
      <c r="D3846" s="67"/>
      <c r="E3846" s="66" t="str">
        <f t="shared" si="244"/>
        <v/>
      </c>
      <c r="F3846" s="67"/>
      <c r="G3846" s="38" t="e">
        <f t="shared" si="245"/>
        <v>#VALUE!</v>
      </c>
      <c r="H3846" s="39"/>
      <c r="I3846" s="21"/>
      <c r="J3846" s="21"/>
      <c r="L3846">
        <f>IF(SUM($B$3:B3845) + B3846 &gt; $J$25, IF(SUM($B$3:B3845) &lt; $J$25, $J$25 - SUM($B$3:B3845), 0), B3846)</f>
        <v>0</v>
      </c>
      <c r="M3846">
        <f t="shared" si="246"/>
        <v>0</v>
      </c>
    </row>
    <row r="3847" spans="1:13" x14ac:dyDescent="0.25">
      <c r="A3847" s="21">
        <v>3845</v>
      </c>
      <c r="B3847" s="37">
        <f>IFERROR(VLOOKUP(A3847,Inventory!$A$5:$B$5011, 2, FALSE),0)</f>
        <v>0</v>
      </c>
      <c r="C3847" s="66">
        <f t="shared" si="243"/>
        <v>0</v>
      </c>
      <c r="D3847" s="67"/>
      <c r="E3847" s="66" t="str">
        <f t="shared" si="244"/>
        <v/>
      </c>
      <c r="F3847" s="67"/>
      <c r="G3847" s="38" t="e">
        <f t="shared" si="245"/>
        <v>#VALUE!</v>
      </c>
      <c r="H3847" s="39"/>
      <c r="I3847" s="21"/>
      <c r="J3847" s="21"/>
      <c r="L3847">
        <f>IF(SUM($B$3:B3846) + B3847 &gt; $J$25, IF(SUM($B$3:B3846) &lt; $J$25, $J$25 - SUM($B$3:B3846), 0), B3847)</f>
        <v>0</v>
      </c>
      <c r="M3847">
        <f t="shared" si="246"/>
        <v>0</v>
      </c>
    </row>
    <row r="3848" spans="1:13" x14ac:dyDescent="0.25">
      <c r="A3848" s="21">
        <v>3846</v>
      </c>
      <c r="B3848" s="37">
        <f>IFERROR(VLOOKUP(A3848,Inventory!$A$5:$B$5011, 2, FALSE),0)</f>
        <v>0</v>
      </c>
      <c r="C3848" s="66">
        <f t="shared" si="243"/>
        <v>0</v>
      </c>
      <c r="D3848" s="67"/>
      <c r="E3848" s="66" t="str">
        <f t="shared" si="244"/>
        <v/>
      </c>
      <c r="F3848" s="67"/>
      <c r="G3848" s="38" t="e">
        <f t="shared" si="245"/>
        <v>#VALUE!</v>
      </c>
      <c r="H3848" s="39"/>
      <c r="I3848" s="21"/>
      <c r="J3848" s="21"/>
      <c r="L3848">
        <f>IF(SUM($B$3:B3847) + B3848 &gt; $J$25, IF(SUM($B$3:B3847) &lt; $J$25, $J$25 - SUM($B$3:B3847), 0), B3848)</f>
        <v>0</v>
      </c>
      <c r="M3848">
        <f t="shared" si="246"/>
        <v>0</v>
      </c>
    </row>
    <row r="3849" spans="1:13" x14ac:dyDescent="0.25">
      <c r="A3849" s="21">
        <v>3847</v>
      </c>
      <c r="B3849" s="37">
        <f>IFERROR(VLOOKUP(A3849,Inventory!$A$5:$B$5011, 2, FALSE),0)</f>
        <v>0</v>
      </c>
      <c r="C3849" s="66">
        <f t="shared" si="243"/>
        <v>0</v>
      </c>
      <c r="D3849" s="67"/>
      <c r="E3849" s="66" t="str">
        <f t="shared" si="244"/>
        <v/>
      </c>
      <c r="F3849" s="67"/>
      <c r="G3849" s="38" t="e">
        <f t="shared" si="245"/>
        <v>#VALUE!</v>
      </c>
      <c r="H3849" s="39"/>
      <c r="I3849" s="21"/>
      <c r="J3849" s="21"/>
      <c r="L3849">
        <f>IF(SUM($B$3:B3848) + B3849 &gt; $J$25, IF(SUM($B$3:B3848) &lt; $J$25, $J$25 - SUM($B$3:B3848), 0), B3849)</f>
        <v>0</v>
      </c>
      <c r="M3849">
        <f t="shared" si="246"/>
        <v>0</v>
      </c>
    </row>
    <row r="3850" spans="1:13" x14ac:dyDescent="0.25">
      <c r="A3850" s="21">
        <v>3848</v>
      </c>
      <c r="B3850" s="37">
        <f>IFERROR(VLOOKUP(A3850,Inventory!$A$5:$B$5011, 2, FALSE),0)</f>
        <v>0</v>
      </c>
      <c r="C3850" s="66">
        <f t="shared" si="243"/>
        <v>0</v>
      </c>
      <c r="D3850" s="67"/>
      <c r="E3850" s="66" t="str">
        <f t="shared" si="244"/>
        <v/>
      </c>
      <c r="F3850" s="67"/>
      <c r="G3850" s="38" t="e">
        <f t="shared" si="245"/>
        <v>#VALUE!</v>
      </c>
      <c r="H3850" s="39"/>
      <c r="I3850" s="21"/>
      <c r="J3850" s="21"/>
      <c r="L3850">
        <f>IF(SUM($B$3:B3849) + B3850 &gt; $J$25, IF(SUM($B$3:B3849) &lt; $J$25, $J$25 - SUM($B$3:B3849), 0), B3850)</f>
        <v>0</v>
      </c>
      <c r="M3850">
        <f t="shared" si="246"/>
        <v>0</v>
      </c>
    </row>
    <row r="3851" spans="1:13" x14ac:dyDescent="0.25">
      <c r="A3851" s="21">
        <v>3849</v>
      </c>
      <c r="B3851" s="37">
        <f>IFERROR(VLOOKUP(A3851,Inventory!$A$5:$B$5011, 2, FALSE),0)</f>
        <v>0</v>
      </c>
      <c r="C3851" s="66">
        <f t="shared" si="243"/>
        <v>0</v>
      </c>
      <c r="D3851" s="67"/>
      <c r="E3851" s="66" t="str">
        <f t="shared" si="244"/>
        <v/>
      </c>
      <c r="F3851" s="67"/>
      <c r="G3851" s="38" t="e">
        <f t="shared" si="245"/>
        <v>#VALUE!</v>
      </c>
      <c r="H3851" s="39"/>
      <c r="I3851" s="21"/>
      <c r="J3851" s="21"/>
      <c r="L3851">
        <f>IF(SUM($B$3:B3850) + B3851 &gt; $J$25, IF(SUM($B$3:B3850) &lt; $J$25, $J$25 - SUM($B$3:B3850), 0), B3851)</f>
        <v>0</v>
      </c>
      <c r="M3851">
        <f t="shared" si="246"/>
        <v>0</v>
      </c>
    </row>
    <row r="3852" spans="1:13" x14ac:dyDescent="0.25">
      <c r="A3852" s="21">
        <v>3850</v>
      </c>
      <c r="B3852" s="37">
        <f>IFERROR(VLOOKUP(A3852,Inventory!$A$5:$B$5011, 2, FALSE),0)</f>
        <v>0</v>
      </c>
      <c r="C3852" s="66">
        <f t="shared" si="243"/>
        <v>0</v>
      </c>
      <c r="D3852" s="67"/>
      <c r="E3852" s="66" t="str">
        <f t="shared" si="244"/>
        <v/>
      </c>
      <c r="F3852" s="67"/>
      <c r="G3852" s="38" t="e">
        <f t="shared" si="245"/>
        <v>#VALUE!</v>
      </c>
      <c r="H3852" s="39"/>
      <c r="I3852" s="21"/>
      <c r="J3852" s="21"/>
      <c r="L3852">
        <f>IF(SUM($B$3:B3851) + B3852 &gt; $J$25, IF(SUM($B$3:B3851) &lt; $J$25, $J$25 - SUM($B$3:B3851), 0), B3852)</f>
        <v>0</v>
      </c>
      <c r="M3852">
        <f t="shared" si="246"/>
        <v>0</v>
      </c>
    </row>
    <row r="3853" spans="1:13" x14ac:dyDescent="0.25">
      <c r="A3853" s="21">
        <v>3851</v>
      </c>
      <c r="B3853" s="37">
        <f>IFERROR(VLOOKUP(A3853,Inventory!$A$5:$B$5011, 2, FALSE),0)</f>
        <v>0</v>
      </c>
      <c r="C3853" s="66">
        <f t="shared" si="243"/>
        <v>0</v>
      </c>
      <c r="D3853" s="67"/>
      <c r="E3853" s="66" t="str">
        <f t="shared" si="244"/>
        <v/>
      </c>
      <c r="F3853" s="67"/>
      <c r="G3853" s="38" t="e">
        <f t="shared" si="245"/>
        <v>#VALUE!</v>
      </c>
      <c r="H3853" s="39"/>
      <c r="I3853" s="21"/>
      <c r="J3853" s="21"/>
      <c r="L3853">
        <f>IF(SUM($B$3:B3852) + B3853 &gt; $J$25, IF(SUM($B$3:B3852) &lt; $J$25, $J$25 - SUM($B$3:B3852), 0), B3853)</f>
        <v>0</v>
      </c>
      <c r="M3853">
        <f t="shared" si="246"/>
        <v>0</v>
      </c>
    </row>
    <row r="3854" spans="1:13" x14ac:dyDescent="0.25">
      <c r="A3854" s="21">
        <v>3852</v>
      </c>
      <c r="B3854" s="37">
        <f>IFERROR(VLOOKUP(A3854,Inventory!$A$5:$B$5011, 2, FALSE),0)</f>
        <v>0</v>
      </c>
      <c r="C3854" s="66">
        <f t="shared" si="243"/>
        <v>0</v>
      </c>
      <c r="D3854" s="67"/>
      <c r="E3854" s="66" t="str">
        <f t="shared" si="244"/>
        <v/>
      </c>
      <c r="F3854" s="67"/>
      <c r="G3854" s="38" t="e">
        <f t="shared" si="245"/>
        <v>#VALUE!</v>
      </c>
      <c r="H3854" s="39"/>
      <c r="I3854" s="21"/>
      <c r="J3854" s="21"/>
      <c r="L3854">
        <f>IF(SUM($B$3:B3853) + B3854 &gt; $J$25, IF(SUM($B$3:B3853) &lt; $J$25, $J$25 - SUM($B$3:B3853), 0), B3854)</f>
        <v>0</v>
      </c>
      <c r="M3854">
        <f t="shared" si="246"/>
        <v>0</v>
      </c>
    </row>
    <row r="3855" spans="1:13" x14ac:dyDescent="0.25">
      <c r="A3855" s="21">
        <v>3853</v>
      </c>
      <c r="B3855" s="37">
        <f>IFERROR(VLOOKUP(A3855,Inventory!$A$5:$B$5011, 2, FALSE),0)</f>
        <v>0</v>
      </c>
      <c r="C3855" s="66">
        <f t="shared" si="243"/>
        <v>0</v>
      </c>
      <c r="D3855" s="67"/>
      <c r="E3855" s="66" t="str">
        <f t="shared" si="244"/>
        <v/>
      </c>
      <c r="F3855" s="67"/>
      <c r="G3855" s="38" t="e">
        <f t="shared" si="245"/>
        <v>#VALUE!</v>
      </c>
      <c r="H3855" s="39"/>
      <c r="I3855" s="21"/>
      <c r="J3855" s="21"/>
      <c r="L3855">
        <f>IF(SUM($B$3:B3854) + B3855 &gt; $J$25, IF(SUM($B$3:B3854) &lt; $J$25, $J$25 - SUM($B$3:B3854), 0), B3855)</f>
        <v>0</v>
      </c>
      <c r="M3855">
        <f t="shared" si="246"/>
        <v>0</v>
      </c>
    </row>
    <row r="3856" spans="1:13" x14ac:dyDescent="0.25">
      <c r="A3856" s="21">
        <v>3854</v>
      </c>
      <c r="B3856" s="37">
        <f>IFERROR(VLOOKUP(A3856,Inventory!$A$5:$B$5011, 2, FALSE),0)</f>
        <v>0</v>
      </c>
      <c r="C3856" s="66">
        <f t="shared" si="243"/>
        <v>0</v>
      </c>
      <c r="D3856" s="67"/>
      <c r="E3856" s="66" t="str">
        <f t="shared" si="244"/>
        <v/>
      </c>
      <c r="F3856" s="67"/>
      <c r="G3856" s="38" t="e">
        <f t="shared" si="245"/>
        <v>#VALUE!</v>
      </c>
      <c r="H3856" s="39"/>
      <c r="I3856" s="21"/>
      <c r="J3856" s="21"/>
      <c r="L3856">
        <f>IF(SUM($B$3:B3855) + B3856 &gt; $J$25, IF(SUM($B$3:B3855) &lt; $J$25, $J$25 - SUM($B$3:B3855), 0), B3856)</f>
        <v>0</v>
      </c>
      <c r="M3856">
        <f t="shared" si="246"/>
        <v>0</v>
      </c>
    </row>
    <row r="3857" spans="1:13" x14ac:dyDescent="0.25">
      <c r="A3857" s="21">
        <v>3855</v>
      </c>
      <c r="B3857" s="37">
        <f>IFERROR(VLOOKUP(A3857,Inventory!$A$5:$B$5011, 2, FALSE),0)</f>
        <v>0</v>
      </c>
      <c r="C3857" s="66">
        <f t="shared" si="243"/>
        <v>0</v>
      </c>
      <c r="D3857" s="67"/>
      <c r="E3857" s="66" t="str">
        <f t="shared" si="244"/>
        <v/>
      </c>
      <c r="F3857" s="67"/>
      <c r="G3857" s="38" t="e">
        <f t="shared" si="245"/>
        <v>#VALUE!</v>
      </c>
      <c r="H3857" s="39"/>
      <c r="I3857" s="21"/>
      <c r="J3857" s="21"/>
      <c r="L3857">
        <f>IF(SUM($B$3:B3856) + B3857 &gt; $J$25, IF(SUM($B$3:B3856) &lt; $J$25, $J$25 - SUM($B$3:B3856), 0), B3857)</f>
        <v>0</v>
      </c>
      <c r="M3857">
        <f t="shared" si="246"/>
        <v>0</v>
      </c>
    </row>
    <row r="3858" spans="1:13" x14ac:dyDescent="0.25">
      <c r="A3858" s="21">
        <v>3856</v>
      </c>
      <c r="B3858" s="37">
        <f>IFERROR(VLOOKUP(A3858,Inventory!$A$5:$B$5011, 2, FALSE),0)</f>
        <v>0</v>
      </c>
      <c r="C3858" s="66">
        <f t="shared" si="243"/>
        <v>0</v>
      </c>
      <c r="D3858" s="67"/>
      <c r="E3858" s="66" t="str">
        <f t="shared" si="244"/>
        <v/>
      </c>
      <c r="F3858" s="67"/>
      <c r="G3858" s="38" t="e">
        <f t="shared" si="245"/>
        <v>#VALUE!</v>
      </c>
      <c r="H3858" s="39"/>
      <c r="I3858" s="21"/>
      <c r="J3858" s="21"/>
      <c r="L3858">
        <f>IF(SUM($B$3:B3857) + B3858 &gt; $J$25, IF(SUM($B$3:B3857) &lt; $J$25, $J$25 - SUM($B$3:B3857), 0), B3858)</f>
        <v>0</v>
      </c>
      <c r="M3858">
        <f t="shared" si="246"/>
        <v>0</v>
      </c>
    </row>
    <row r="3859" spans="1:13" x14ac:dyDescent="0.25">
      <c r="A3859" s="21">
        <v>3857</v>
      </c>
      <c r="B3859" s="37">
        <f>IFERROR(VLOOKUP(A3859,Inventory!$A$5:$B$5011, 2, FALSE),0)</f>
        <v>0</v>
      </c>
      <c r="C3859" s="66">
        <f t="shared" si="243"/>
        <v>0</v>
      </c>
      <c r="D3859" s="67"/>
      <c r="E3859" s="66" t="str">
        <f t="shared" si="244"/>
        <v/>
      </c>
      <c r="F3859" s="67"/>
      <c r="G3859" s="38" t="e">
        <f t="shared" si="245"/>
        <v>#VALUE!</v>
      </c>
      <c r="H3859" s="39"/>
      <c r="I3859" s="21"/>
      <c r="J3859" s="21"/>
      <c r="L3859">
        <f>IF(SUM($B$3:B3858) + B3859 &gt; $J$25, IF(SUM($B$3:B3858) &lt; $J$25, $J$25 - SUM($B$3:B3858), 0), B3859)</f>
        <v>0</v>
      </c>
      <c r="M3859">
        <f t="shared" si="246"/>
        <v>0</v>
      </c>
    </row>
    <row r="3860" spans="1:13" x14ac:dyDescent="0.25">
      <c r="A3860" s="21">
        <v>3858</v>
      </c>
      <c r="B3860" s="37">
        <f>IFERROR(VLOOKUP(A3860,Inventory!$A$5:$B$5011, 2, FALSE),0)</f>
        <v>0</v>
      </c>
      <c r="C3860" s="66">
        <f t="shared" si="243"/>
        <v>0</v>
      </c>
      <c r="D3860" s="67"/>
      <c r="E3860" s="66" t="str">
        <f t="shared" si="244"/>
        <v/>
      </c>
      <c r="F3860" s="67"/>
      <c r="G3860" s="38" t="e">
        <f t="shared" si="245"/>
        <v>#VALUE!</v>
      </c>
      <c r="H3860" s="39"/>
      <c r="I3860" s="21"/>
      <c r="J3860" s="21"/>
      <c r="L3860">
        <f>IF(SUM($B$3:B3859) + B3860 &gt; $J$25, IF(SUM($B$3:B3859) &lt; $J$25, $J$25 - SUM($B$3:B3859), 0), B3860)</f>
        <v>0</v>
      </c>
      <c r="M3860">
        <f t="shared" si="246"/>
        <v>0</v>
      </c>
    </row>
    <row r="3861" spans="1:13" x14ac:dyDescent="0.25">
      <c r="A3861" s="21">
        <v>3859</v>
      </c>
      <c r="B3861" s="37">
        <f>IFERROR(VLOOKUP(A3861,Inventory!$A$5:$B$5011, 2, FALSE),0)</f>
        <v>0</v>
      </c>
      <c r="C3861" s="66">
        <f t="shared" si="243"/>
        <v>0</v>
      </c>
      <c r="D3861" s="67"/>
      <c r="E3861" s="66" t="str">
        <f t="shared" si="244"/>
        <v/>
      </c>
      <c r="F3861" s="67"/>
      <c r="G3861" s="38" t="e">
        <f t="shared" si="245"/>
        <v>#VALUE!</v>
      </c>
      <c r="H3861" s="39"/>
      <c r="I3861" s="21"/>
      <c r="J3861" s="21"/>
      <c r="L3861">
        <f>IF(SUM($B$3:B3860) + B3861 &gt; $J$25, IF(SUM($B$3:B3860) &lt; $J$25, $J$25 - SUM($B$3:B3860), 0), B3861)</f>
        <v>0</v>
      </c>
      <c r="M3861">
        <f t="shared" si="246"/>
        <v>0</v>
      </c>
    </row>
    <row r="3862" spans="1:13" x14ac:dyDescent="0.25">
      <c r="A3862" s="21">
        <v>3860</v>
      </c>
      <c r="B3862" s="37">
        <f>IFERROR(VLOOKUP(A3862,Inventory!$A$5:$B$5011, 2, FALSE),0)</f>
        <v>0</v>
      </c>
      <c r="C3862" s="66">
        <f t="shared" si="243"/>
        <v>0</v>
      </c>
      <c r="D3862" s="67"/>
      <c r="E3862" s="66" t="str">
        <f t="shared" si="244"/>
        <v/>
      </c>
      <c r="F3862" s="67"/>
      <c r="G3862" s="38" t="e">
        <f t="shared" si="245"/>
        <v>#VALUE!</v>
      </c>
      <c r="H3862" s="39"/>
      <c r="I3862" s="21"/>
      <c r="J3862" s="21"/>
      <c r="L3862">
        <f>IF(SUM($B$3:B3861) + B3862 &gt; $J$25, IF(SUM($B$3:B3861) &lt; $J$25, $J$25 - SUM($B$3:B3861), 0), B3862)</f>
        <v>0</v>
      </c>
      <c r="M3862">
        <f t="shared" si="246"/>
        <v>0</v>
      </c>
    </row>
    <row r="3863" spans="1:13" x14ac:dyDescent="0.25">
      <c r="A3863" s="21">
        <v>3861</v>
      </c>
      <c r="B3863" s="37">
        <f>IFERROR(VLOOKUP(A3863,Inventory!$A$5:$B$5011, 2, FALSE),0)</f>
        <v>0</v>
      </c>
      <c r="C3863" s="66">
        <f t="shared" si="243"/>
        <v>0</v>
      </c>
      <c r="D3863" s="67"/>
      <c r="E3863" s="66" t="str">
        <f t="shared" si="244"/>
        <v/>
      </c>
      <c r="F3863" s="67"/>
      <c r="G3863" s="38" t="e">
        <f t="shared" si="245"/>
        <v>#VALUE!</v>
      </c>
      <c r="H3863" s="39"/>
      <c r="I3863" s="21"/>
      <c r="J3863" s="21"/>
      <c r="L3863">
        <f>IF(SUM($B$3:B3862) + B3863 &gt; $J$25, IF(SUM($B$3:B3862) &lt; $J$25, $J$25 - SUM($B$3:B3862), 0), B3863)</f>
        <v>0</v>
      </c>
      <c r="M3863">
        <f t="shared" si="246"/>
        <v>0</v>
      </c>
    </row>
    <row r="3864" spans="1:13" x14ac:dyDescent="0.25">
      <c r="A3864" s="21">
        <v>3862</v>
      </c>
      <c r="B3864" s="37">
        <f>IFERROR(VLOOKUP(A3864,Inventory!$A$5:$B$5011, 2, FALSE),0)</f>
        <v>0</v>
      </c>
      <c r="C3864" s="66">
        <f t="shared" si="243"/>
        <v>0</v>
      </c>
      <c r="D3864" s="67"/>
      <c r="E3864" s="66" t="str">
        <f t="shared" si="244"/>
        <v/>
      </c>
      <c r="F3864" s="67"/>
      <c r="G3864" s="38" t="e">
        <f t="shared" si="245"/>
        <v>#VALUE!</v>
      </c>
      <c r="H3864" s="39"/>
      <c r="I3864" s="21"/>
      <c r="J3864" s="21"/>
      <c r="L3864">
        <f>IF(SUM($B$3:B3863) + B3864 &gt; $J$25, IF(SUM($B$3:B3863) &lt; $J$25, $J$25 - SUM($B$3:B3863), 0), B3864)</f>
        <v>0</v>
      </c>
      <c r="M3864">
        <f t="shared" si="246"/>
        <v>0</v>
      </c>
    </row>
    <row r="3865" spans="1:13" x14ac:dyDescent="0.25">
      <c r="A3865" s="21">
        <v>3863</v>
      </c>
      <c r="B3865" s="37">
        <f>IFERROR(VLOOKUP(A3865,Inventory!$A$5:$B$5011, 2, FALSE),0)</f>
        <v>0</v>
      </c>
      <c r="C3865" s="66">
        <f t="shared" ref="C3865:C3928" si="247">IF(L3865&gt;0,B3865,0)</f>
        <v>0</v>
      </c>
      <c r="D3865" s="67"/>
      <c r="E3865" s="66" t="str">
        <f t="shared" ref="E3865:E3928" si="248">IF(AND(C3865&gt;=6,C3865&lt;10),1, IF(AND(C3865&gt;=10,C3865&lt;20),2,IF(C3865&gt;=20,4,"")))</f>
        <v/>
      </c>
      <c r="F3865" s="67"/>
      <c r="G3865" s="38" t="e">
        <f t="shared" ref="G3865:G3928" si="249">IF(ISBLANK(C3865),"",E3865*600)</f>
        <v>#VALUE!</v>
      </c>
      <c r="H3865" s="39"/>
      <c r="I3865" s="21"/>
      <c r="J3865" s="21"/>
      <c r="L3865">
        <f>IF(SUM($B$3:B3864) + B3865 &gt; $J$25, IF(SUM($B$3:B3864) &lt; $J$25, $J$25 - SUM($B$3:B3864), 0), B3865)</f>
        <v>0</v>
      </c>
      <c r="M3865">
        <f t="shared" si="246"/>
        <v>0</v>
      </c>
    </row>
    <row r="3866" spans="1:13" x14ac:dyDescent="0.25">
      <c r="A3866" s="21">
        <v>3864</v>
      </c>
      <c r="B3866" s="37">
        <f>IFERROR(VLOOKUP(A3866,Inventory!$A$5:$B$5011, 2, FALSE),0)</f>
        <v>0</v>
      </c>
      <c r="C3866" s="66">
        <f t="shared" si="247"/>
        <v>0</v>
      </c>
      <c r="D3866" s="67"/>
      <c r="E3866" s="66" t="str">
        <f t="shared" si="248"/>
        <v/>
      </c>
      <c r="F3866" s="67"/>
      <c r="G3866" s="38" t="e">
        <f t="shared" si="249"/>
        <v>#VALUE!</v>
      </c>
      <c r="H3866" s="39"/>
      <c r="I3866" s="21"/>
      <c r="J3866" s="21"/>
      <c r="L3866">
        <f>IF(SUM($B$3:B3865) + B3866 &gt; $J$25, IF(SUM($B$3:B3865) &lt; $J$25, $J$25 - SUM($B$3:B3865), 0), B3866)</f>
        <v>0</v>
      </c>
      <c r="M3866">
        <f t="shared" si="246"/>
        <v>0</v>
      </c>
    </row>
    <row r="3867" spans="1:13" x14ac:dyDescent="0.25">
      <c r="A3867" s="21">
        <v>3865</v>
      </c>
      <c r="B3867" s="37">
        <f>IFERROR(VLOOKUP(A3867,Inventory!$A$5:$B$5011, 2, FALSE),0)</f>
        <v>0</v>
      </c>
      <c r="C3867" s="66">
        <f t="shared" si="247"/>
        <v>0</v>
      </c>
      <c r="D3867" s="67"/>
      <c r="E3867" s="66" t="str">
        <f t="shared" si="248"/>
        <v/>
      </c>
      <c r="F3867" s="67"/>
      <c r="G3867" s="38" t="e">
        <f t="shared" si="249"/>
        <v>#VALUE!</v>
      </c>
      <c r="H3867" s="39"/>
      <c r="I3867" s="21"/>
      <c r="J3867" s="21"/>
      <c r="L3867">
        <f>IF(SUM($B$3:B3866) + B3867 &gt; $J$25, IF(SUM($B$3:B3866) &lt; $J$25, $J$25 - SUM($B$3:B3866), 0), B3867)</f>
        <v>0</v>
      </c>
      <c r="M3867">
        <f t="shared" si="246"/>
        <v>0</v>
      </c>
    </row>
    <row r="3868" spans="1:13" x14ac:dyDescent="0.25">
      <c r="A3868" s="21">
        <v>3866</v>
      </c>
      <c r="B3868" s="37">
        <f>IFERROR(VLOOKUP(A3868,Inventory!$A$5:$B$5011, 2, FALSE),0)</f>
        <v>0</v>
      </c>
      <c r="C3868" s="66">
        <f t="shared" si="247"/>
        <v>0</v>
      </c>
      <c r="D3868" s="67"/>
      <c r="E3868" s="66" t="str">
        <f t="shared" si="248"/>
        <v/>
      </c>
      <c r="F3868" s="67"/>
      <c r="G3868" s="38" t="e">
        <f t="shared" si="249"/>
        <v>#VALUE!</v>
      </c>
      <c r="H3868" s="39"/>
      <c r="I3868" s="21"/>
      <c r="J3868" s="21"/>
      <c r="L3868">
        <f>IF(SUM($B$3:B3867) + B3868 &gt; $J$25, IF(SUM($B$3:B3867) &lt; $J$25, $J$25 - SUM($B$3:B3867), 0), B3868)</f>
        <v>0</v>
      </c>
      <c r="M3868">
        <f t="shared" si="246"/>
        <v>0</v>
      </c>
    </row>
    <row r="3869" spans="1:13" x14ac:dyDescent="0.25">
      <c r="A3869" s="21">
        <v>3867</v>
      </c>
      <c r="B3869" s="37">
        <f>IFERROR(VLOOKUP(A3869,Inventory!$A$5:$B$5011, 2, FALSE),0)</f>
        <v>0</v>
      </c>
      <c r="C3869" s="66">
        <f t="shared" si="247"/>
        <v>0</v>
      </c>
      <c r="D3869" s="67"/>
      <c r="E3869" s="66" t="str">
        <f t="shared" si="248"/>
        <v/>
      </c>
      <c r="F3869" s="67"/>
      <c r="G3869" s="38" t="e">
        <f t="shared" si="249"/>
        <v>#VALUE!</v>
      </c>
      <c r="H3869" s="39"/>
      <c r="I3869" s="21"/>
      <c r="J3869" s="21"/>
      <c r="L3869">
        <f>IF(SUM($B$3:B3868) + B3869 &gt; $J$25, IF(SUM($B$3:B3868) &lt; $J$25, $J$25 - SUM($B$3:B3868), 0), B3869)</f>
        <v>0</v>
      </c>
      <c r="M3869">
        <f t="shared" si="246"/>
        <v>0</v>
      </c>
    </row>
    <row r="3870" spans="1:13" x14ac:dyDescent="0.25">
      <c r="A3870" s="21">
        <v>3868</v>
      </c>
      <c r="B3870" s="37">
        <f>IFERROR(VLOOKUP(A3870,Inventory!$A$5:$B$5011, 2, FALSE),0)</f>
        <v>0</v>
      </c>
      <c r="C3870" s="66">
        <f t="shared" si="247"/>
        <v>0</v>
      </c>
      <c r="D3870" s="67"/>
      <c r="E3870" s="66" t="str">
        <f t="shared" si="248"/>
        <v/>
      </c>
      <c r="F3870" s="67"/>
      <c r="G3870" s="38" t="e">
        <f t="shared" si="249"/>
        <v>#VALUE!</v>
      </c>
      <c r="H3870" s="39"/>
      <c r="I3870" s="21"/>
      <c r="J3870" s="21"/>
      <c r="L3870">
        <f>IF(SUM($B$3:B3869) + B3870 &gt; $J$25, IF(SUM($B$3:B3869) &lt; $J$25, $J$25 - SUM($B$3:B3869), 0), B3870)</f>
        <v>0</v>
      </c>
      <c r="M3870">
        <f t="shared" si="246"/>
        <v>0</v>
      </c>
    </row>
    <row r="3871" spans="1:13" x14ac:dyDescent="0.25">
      <c r="A3871" s="21">
        <v>3869</v>
      </c>
      <c r="B3871" s="37">
        <f>IFERROR(VLOOKUP(A3871,Inventory!$A$5:$B$5011, 2, FALSE),0)</f>
        <v>0</v>
      </c>
      <c r="C3871" s="66">
        <f t="shared" si="247"/>
        <v>0</v>
      </c>
      <c r="D3871" s="67"/>
      <c r="E3871" s="66" t="str">
        <f t="shared" si="248"/>
        <v/>
      </c>
      <c r="F3871" s="67"/>
      <c r="G3871" s="38" t="e">
        <f t="shared" si="249"/>
        <v>#VALUE!</v>
      </c>
      <c r="H3871" s="39"/>
      <c r="I3871" s="21"/>
      <c r="J3871" s="21"/>
      <c r="L3871">
        <f>IF(SUM($B$3:B3870) + B3871 &gt; $J$25, IF(SUM($B$3:B3870) &lt; $J$25, $J$25 - SUM($B$3:B3870), 0), B3871)</f>
        <v>0</v>
      </c>
      <c r="M3871">
        <f t="shared" si="246"/>
        <v>0</v>
      </c>
    </row>
    <row r="3872" spans="1:13" x14ac:dyDescent="0.25">
      <c r="A3872" s="21">
        <v>3870</v>
      </c>
      <c r="B3872" s="37">
        <f>IFERROR(VLOOKUP(A3872,Inventory!$A$5:$B$5011, 2, FALSE),0)</f>
        <v>0</v>
      </c>
      <c r="C3872" s="66">
        <f t="shared" si="247"/>
        <v>0</v>
      </c>
      <c r="D3872" s="67"/>
      <c r="E3872" s="66" t="str">
        <f t="shared" si="248"/>
        <v/>
      </c>
      <c r="F3872" s="67"/>
      <c r="G3872" s="38" t="e">
        <f t="shared" si="249"/>
        <v>#VALUE!</v>
      </c>
      <c r="H3872" s="39"/>
      <c r="I3872" s="21"/>
      <c r="J3872" s="21"/>
      <c r="L3872">
        <f>IF(SUM($B$3:B3871) + B3872 &gt; $J$25, IF(SUM($B$3:B3871) &lt; $J$25, $J$25 - SUM($B$3:B3871), 0), B3872)</f>
        <v>0</v>
      </c>
      <c r="M3872">
        <f t="shared" si="246"/>
        <v>0</v>
      </c>
    </row>
    <row r="3873" spans="1:13" x14ac:dyDescent="0.25">
      <c r="A3873" s="21">
        <v>3871</v>
      </c>
      <c r="B3873" s="37">
        <f>IFERROR(VLOOKUP(A3873,Inventory!$A$5:$B$5011, 2, FALSE),0)</f>
        <v>0</v>
      </c>
      <c r="C3873" s="66">
        <f t="shared" si="247"/>
        <v>0</v>
      </c>
      <c r="D3873" s="67"/>
      <c r="E3873" s="66" t="str">
        <f t="shared" si="248"/>
        <v/>
      </c>
      <c r="F3873" s="67"/>
      <c r="G3873" s="38" t="e">
        <f t="shared" si="249"/>
        <v>#VALUE!</v>
      </c>
      <c r="H3873" s="39"/>
      <c r="I3873" s="21"/>
      <c r="J3873" s="21"/>
      <c r="L3873">
        <f>IF(SUM($B$3:B3872) + B3873 &gt; $J$25, IF(SUM($B$3:B3872) &lt; $J$25, $J$25 - SUM($B$3:B3872), 0), B3873)</f>
        <v>0</v>
      </c>
      <c r="M3873">
        <f t="shared" si="246"/>
        <v>0</v>
      </c>
    </row>
    <row r="3874" spans="1:13" x14ac:dyDescent="0.25">
      <c r="A3874" s="21">
        <v>3872</v>
      </c>
      <c r="B3874" s="37">
        <f>IFERROR(VLOOKUP(A3874,Inventory!$A$5:$B$5011, 2, FALSE),0)</f>
        <v>0</v>
      </c>
      <c r="C3874" s="66">
        <f t="shared" si="247"/>
        <v>0</v>
      </c>
      <c r="D3874" s="67"/>
      <c r="E3874" s="66" t="str">
        <f t="shared" si="248"/>
        <v/>
      </c>
      <c r="F3874" s="67"/>
      <c r="G3874" s="38" t="e">
        <f t="shared" si="249"/>
        <v>#VALUE!</v>
      </c>
      <c r="H3874" s="39"/>
      <c r="I3874" s="21"/>
      <c r="J3874" s="21"/>
      <c r="L3874">
        <f>IF(SUM($B$3:B3873) + B3874 &gt; $J$25, IF(SUM($B$3:B3873) &lt; $J$25, $J$25 - SUM($B$3:B3873), 0), B3874)</f>
        <v>0</v>
      </c>
      <c r="M3874">
        <f t="shared" si="246"/>
        <v>0</v>
      </c>
    </row>
    <row r="3875" spans="1:13" x14ac:dyDescent="0.25">
      <c r="A3875" s="21">
        <v>3873</v>
      </c>
      <c r="B3875" s="37">
        <f>IFERROR(VLOOKUP(A3875,Inventory!$A$5:$B$5011, 2, FALSE),0)</f>
        <v>0</v>
      </c>
      <c r="C3875" s="66">
        <f t="shared" si="247"/>
        <v>0</v>
      </c>
      <c r="D3875" s="67"/>
      <c r="E3875" s="66" t="str">
        <f t="shared" si="248"/>
        <v/>
      </c>
      <c r="F3875" s="67"/>
      <c r="G3875" s="38" t="e">
        <f t="shared" si="249"/>
        <v>#VALUE!</v>
      </c>
      <c r="H3875" s="39"/>
      <c r="I3875" s="21"/>
      <c r="J3875" s="21"/>
      <c r="L3875">
        <f>IF(SUM($B$3:B3874) + B3875 &gt; $J$25, IF(SUM($B$3:B3874) &lt; $J$25, $J$25 - SUM($B$3:B3874), 0), B3875)</f>
        <v>0</v>
      </c>
      <c r="M3875">
        <f t="shared" si="246"/>
        <v>0</v>
      </c>
    </row>
    <row r="3876" spans="1:13" x14ac:dyDescent="0.25">
      <c r="A3876" s="21">
        <v>3874</v>
      </c>
      <c r="B3876" s="37">
        <f>IFERROR(VLOOKUP(A3876,Inventory!$A$5:$B$5011, 2, FALSE),0)</f>
        <v>0</v>
      </c>
      <c r="C3876" s="66">
        <f t="shared" si="247"/>
        <v>0</v>
      </c>
      <c r="D3876" s="67"/>
      <c r="E3876" s="66" t="str">
        <f t="shared" si="248"/>
        <v/>
      </c>
      <c r="F3876" s="67"/>
      <c r="G3876" s="38" t="e">
        <f t="shared" si="249"/>
        <v>#VALUE!</v>
      </c>
      <c r="H3876" s="39"/>
      <c r="I3876" s="21"/>
      <c r="J3876" s="21"/>
      <c r="L3876">
        <f>IF(SUM($B$3:B3875) + B3876 &gt; $J$25, IF(SUM($B$3:B3875) &lt; $J$25, $J$25 - SUM($B$3:B3875), 0), B3876)</f>
        <v>0</v>
      </c>
      <c r="M3876">
        <f t="shared" si="246"/>
        <v>0</v>
      </c>
    </row>
    <row r="3877" spans="1:13" x14ac:dyDescent="0.25">
      <c r="A3877" s="21">
        <v>3875</v>
      </c>
      <c r="B3877" s="37">
        <f>IFERROR(VLOOKUP(A3877,Inventory!$A$5:$B$5011, 2, FALSE),0)</f>
        <v>0</v>
      </c>
      <c r="C3877" s="66">
        <f t="shared" si="247"/>
        <v>0</v>
      </c>
      <c r="D3877" s="67"/>
      <c r="E3877" s="66" t="str">
        <f t="shared" si="248"/>
        <v/>
      </c>
      <c r="F3877" s="67"/>
      <c r="G3877" s="38" t="e">
        <f t="shared" si="249"/>
        <v>#VALUE!</v>
      </c>
      <c r="H3877" s="39"/>
      <c r="I3877" s="21"/>
      <c r="J3877" s="21"/>
      <c r="L3877">
        <f>IF(SUM($B$3:B3876) + B3877 &gt; $J$25, IF(SUM($B$3:B3876) &lt; $J$25, $J$25 - SUM($B$3:B3876), 0), B3877)</f>
        <v>0</v>
      </c>
      <c r="M3877">
        <f t="shared" si="246"/>
        <v>0</v>
      </c>
    </row>
    <row r="3878" spans="1:13" x14ac:dyDescent="0.25">
      <c r="A3878" s="21">
        <v>3876</v>
      </c>
      <c r="B3878" s="37">
        <f>IFERROR(VLOOKUP(A3878,Inventory!$A$5:$B$5011, 2, FALSE),0)</f>
        <v>0</v>
      </c>
      <c r="C3878" s="66">
        <f t="shared" si="247"/>
        <v>0</v>
      </c>
      <c r="D3878" s="67"/>
      <c r="E3878" s="66" t="str">
        <f t="shared" si="248"/>
        <v/>
      </c>
      <c r="F3878" s="67"/>
      <c r="G3878" s="38" t="e">
        <f t="shared" si="249"/>
        <v>#VALUE!</v>
      </c>
      <c r="H3878" s="39"/>
      <c r="I3878" s="21"/>
      <c r="J3878" s="21"/>
      <c r="L3878">
        <f>IF(SUM($B$3:B3877) + B3878 &gt; $J$25, IF(SUM($B$3:B3877) &lt; $J$25, $J$25 - SUM($B$3:B3877), 0), B3878)</f>
        <v>0</v>
      </c>
      <c r="M3878">
        <f t="shared" si="246"/>
        <v>0</v>
      </c>
    </row>
    <row r="3879" spans="1:13" x14ac:dyDescent="0.25">
      <c r="A3879" s="21">
        <v>3877</v>
      </c>
      <c r="B3879" s="37">
        <f>IFERROR(VLOOKUP(A3879,Inventory!$A$5:$B$5011, 2, FALSE),0)</f>
        <v>0</v>
      </c>
      <c r="C3879" s="66">
        <f t="shared" si="247"/>
        <v>0</v>
      </c>
      <c r="D3879" s="67"/>
      <c r="E3879" s="66" t="str">
        <f t="shared" si="248"/>
        <v/>
      </c>
      <c r="F3879" s="67"/>
      <c r="G3879" s="38" t="e">
        <f t="shared" si="249"/>
        <v>#VALUE!</v>
      </c>
      <c r="H3879" s="39"/>
      <c r="I3879" s="21"/>
      <c r="J3879" s="21"/>
      <c r="L3879">
        <f>IF(SUM($B$3:B3878) + B3879 &gt; $J$25, IF(SUM($B$3:B3878) &lt; $J$25, $J$25 - SUM($B$3:B3878), 0), B3879)</f>
        <v>0</v>
      </c>
      <c r="M3879">
        <f t="shared" si="246"/>
        <v>0</v>
      </c>
    </row>
    <row r="3880" spans="1:13" x14ac:dyDescent="0.25">
      <c r="A3880" s="21">
        <v>3878</v>
      </c>
      <c r="B3880" s="37">
        <f>IFERROR(VLOOKUP(A3880,Inventory!$A$5:$B$5011, 2, FALSE),0)</f>
        <v>0</v>
      </c>
      <c r="C3880" s="66">
        <f t="shared" si="247"/>
        <v>0</v>
      </c>
      <c r="D3880" s="67"/>
      <c r="E3880" s="66" t="str">
        <f t="shared" si="248"/>
        <v/>
      </c>
      <c r="F3880" s="67"/>
      <c r="G3880" s="38" t="e">
        <f t="shared" si="249"/>
        <v>#VALUE!</v>
      </c>
      <c r="H3880" s="39"/>
      <c r="I3880" s="21"/>
      <c r="J3880" s="21"/>
      <c r="L3880">
        <f>IF(SUM($B$3:B3879) + B3880 &gt; $J$25, IF(SUM($B$3:B3879) &lt; $J$25, $J$25 - SUM($B$3:B3879), 0), B3880)</f>
        <v>0</v>
      </c>
      <c r="M3880">
        <f t="shared" si="246"/>
        <v>0</v>
      </c>
    </row>
    <row r="3881" spans="1:13" x14ac:dyDescent="0.25">
      <c r="A3881" s="21">
        <v>3879</v>
      </c>
      <c r="B3881" s="37">
        <f>IFERROR(VLOOKUP(A3881,Inventory!$A$5:$B$5011, 2, FALSE),0)</f>
        <v>0</v>
      </c>
      <c r="C3881" s="66">
        <f t="shared" si="247"/>
        <v>0</v>
      </c>
      <c r="D3881" s="67"/>
      <c r="E3881" s="66" t="str">
        <f t="shared" si="248"/>
        <v/>
      </c>
      <c r="F3881" s="67"/>
      <c r="G3881" s="38" t="e">
        <f t="shared" si="249"/>
        <v>#VALUE!</v>
      </c>
      <c r="H3881" s="39"/>
      <c r="I3881" s="21"/>
      <c r="J3881" s="21"/>
      <c r="L3881">
        <f>IF(SUM($B$3:B3880) + B3881 &gt; $J$25, IF(SUM($B$3:B3880) &lt; $J$25, $J$25 - SUM($B$3:B3880), 0), B3881)</f>
        <v>0</v>
      </c>
      <c r="M3881">
        <f t="shared" si="246"/>
        <v>0</v>
      </c>
    </row>
    <row r="3882" spans="1:13" x14ac:dyDescent="0.25">
      <c r="A3882" s="21">
        <v>3880</v>
      </c>
      <c r="B3882" s="37">
        <f>IFERROR(VLOOKUP(A3882,Inventory!$A$5:$B$5011, 2, FALSE),0)</f>
        <v>0</v>
      </c>
      <c r="C3882" s="66">
        <f t="shared" si="247"/>
        <v>0</v>
      </c>
      <c r="D3882" s="67"/>
      <c r="E3882" s="66" t="str">
        <f t="shared" si="248"/>
        <v/>
      </c>
      <c r="F3882" s="67"/>
      <c r="G3882" s="38" t="e">
        <f t="shared" si="249"/>
        <v>#VALUE!</v>
      </c>
      <c r="H3882" s="39"/>
      <c r="I3882" s="21"/>
      <c r="J3882" s="21"/>
      <c r="L3882">
        <f>IF(SUM($B$3:B3881) + B3882 &gt; $J$25, IF(SUM($B$3:B3881) &lt; $J$25, $J$25 - SUM($B$3:B3881), 0), B3882)</f>
        <v>0</v>
      </c>
      <c r="M3882">
        <f t="shared" si="246"/>
        <v>0</v>
      </c>
    </row>
    <row r="3883" spans="1:13" x14ac:dyDescent="0.25">
      <c r="A3883" s="21">
        <v>3881</v>
      </c>
      <c r="B3883" s="37">
        <f>IFERROR(VLOOKUP(A3883,Inventory!$A$5:$B$5011, 2, FALSE),0)</f>
        <v>0</v>
      </c>
      <c r="C3883" s="66">
        <f t="shared" si="247"/>
        <v>0</v>
      </c>
      <c r="D3883" s="67"/>
      <c r="E3883" s="66" t="str">
        <f t="shared" si="248"/>
        <v/>
      </c>
      <c r="F3883" s="67"/>
      <c r="G3883" s="38" t="e">
        <f t="shared" si="249"/>
        <v>#VALUE!</v>
      </c>
      <c r="H3883" s="39"/>
      <c r="I3883" s="21"/>
      <c r="J3883" s="21"/>
      <c r="L3883">
        <f>IF(SUM($B$3:B3882) + B3883 &gt; $J$25, IF(SUM($B$3:B3882) &lt; $J$25, $J$25 - SUM($B$3:B3882), 0), B3883)</f>
        <v>0</v>
      </c>
      <c r="M3883">
        <f t="shared" si="246"/>
        <v>0</v>
      </c>
    </row>
    <row r="3884" spans="1:13" x14ac:dyDescent="0.25">
      <c r="A3884" s="21">
        <v>3882</v>
      </c>
      <c r="B3884" s="37">
        <f>IFERROR(VLOOKUP(A3884,Inventory!$A$5:$B$5011, 2, FALSE),0)</f>
        <v>0</v>
      </c>
      <c r="C3884" s="66">
        <f t="shared" si="247"/>
        <v>0</v>
      </c>
      <c r="D3884" s="67"/>
      <c r="E3884" s="66" t="str">
        <f t="shared" si="248"/>
        <v/>
      </c>
      <c r="F3884" s="67"/>
      <c r="G3884" s="38" t="e">
        <f t="shared" si="249"/>
        <v>#VALUE!</v>
      </c>
      <c r="H3884" s="39"/>
      <c r="I3884" s="21"/>
      <c r="J3884" s="21"/>
      <c r="L3884">
        <f>IF(SUM($B$3:B3883) + B3884 &gt; $J$25, IF(SUM($B$3:B3883) &lt; $J$25, $J$25 - SUM($B$3:B3883), 0), B3884)</f>
        <v>0</v>
      </c>
      <c r="M3884">
        <f t="shared" si="246"/>
        <v>0</v>
      </c>
    </row>
    <row r="3885" spans="1:13" x14ac:dyDescent="0.25">
      <c r="A3885" s="21">
        <v>3883</v>
      </c>
      <c r="B3885" s="37">
        <f>IFERROR(VLOOKUP(A3885,Inventory!$A$5:$B$5011, 2, FALSE),0)</f>
        <v>0</v>
      </c>
      <c r="C3885" s="66">
        <f t="shared" si="247"/>
        <v>0</v>
      </c>
      <c r="D3885" s="67"/>
      <c r="E3885" s="66" t="str">
        <f t="shared" si="248"/>
        <v/>
      </c>
      <c r="F3885" s="67"/>
      <c r="G3885" s="38" t="e">
        <f t="shared" si="249"/>
        <v>#VALUE!</v>
      </c>
      <c r="H3885" s="39"/>
      <c r="I3885" s="21"/>
      <c r="J3885" s="21"/>
      <c r="L3885">
        <f>IF(SUM($B$3:B3884) + B3885 &gt; $J$25, IF(SUM($B$3:B3884) &lt; $J$25, $J$25 - SUM($B$3:B3884), 0), B3885)</f>
        <v>0</v>
      </c>
      <c r="M3885">
        <f t="shared" si="246"/>
        <v>0</v>
      </c>
    </row>
    <row r="3886" spans="1:13" x14ac:dyDescent="0.25">
      <c r="A3886" s="21">
        <v>3884</v>
      </c>
      <c r="B3886" s="37">
        <f>IFERROR(VLOOKUP(A3886,Inventory!$A$5:$B$5011, 2, FALSE),0)</f>
        <v>0</v>
      </c>
      <c r="C3886" s="66">
        <f t="shared" si="247"/>
        <v>0</v>
      </c>
      <c r="D3886" s="67"/>
      <c r="E3886" s="66" t="str">
        <f t="shared" si="248"/>
        <v/>
      </c>
      <c r="F3886" s="67"/>
      <c r="G3886" s="38" t="e">
        <f t="shared" si="249"/>
        <v>#VALUE!</v>
      </c>
      <c r="H3886" s="39"/>
      <c r="I3886" s="21"/>
      <c r="J3886" s="21"/>
      <c r="L3886">
        <f>IF(SUM($B$3:B3885) + B3886 &gt; $J$25, IF(SUM($B$3:B3885) &lt; $J$25, $J$25 - SUM($B$3:B3885), 0), B3886)</f>
        <v>0</v>
      </c>
      <c r="M3886">
        <f t="shared" si="246"/>
        <v>0</v>
      </c>
    </row>
    <row r="3887" spans="1:13" x14ac:dyDescent="0.25">
      <c r="A3887" s="21">
        <v>3885</v>
      </c>
      <c r="B3887" s="37">
        <f>IFERROR(VLOOKUP(A3887,Inventory!$A$5:$B$5011, 2, FALSE),0)</f>
        <v>0</v>
      </c>
      <c r="C3887" s="66">
        <f t="shared" si="247"/>
        <v>0</v>
      </c>
      <c r="D3887" s="67"/>
      <c r="E3887" s="66" t="str">
        <f t="shared" si="248"/>
        <v/>
      </c>
      <c r="F3887" s="67"/>
      <c r="G3887" s="38" t="e">
        <f t="shared" si="249"/>
        <v>#VALUE!</v>
      </c>
      <c r="H3887" s="39"/>
      <c r="I3887" s="21"/>
      <c r="J3887" s="21"/>
      <c r="L3887">
        <f>IF(SUM($B$3:B3886) + B3887 &gt; $J$25, IF(SUM($B$3:B3886) &lt; $J$25, $J$25 - SUM($B$3:B3886), 0), B3887)</f>
        <v>0</v>
      </c>
      <c r="M3887">
        <f t="shared" si="246"/>
        <v>0</v>
      </c>
    </row>
    <row r="3888" spans="1:13" x14ac:dyDescent="0.25">
      <c r="A3888" s="21">
        <v>3886</v>
      </c>
      <c r="B3888" s="37">
        <f>IFERROR(VLOOKUP(A3888,Inventory!$A$5:$B$5011, 2, FALSE),0)</f>
        <v>0</v>
      </c>
      <c r="C3888" s="66">
        <f t="shared" si="247"/>
        <v>0</v>
      </c>
      <c r="D3888" s="67"/>
      <c r="E3888" s="66" t="str">
        <f t="shared" si="248"/>
        <v/>
      </c>
      <c r="F3888" s="67"/>
      <c r="G3888" s="38" t="e">
        <f t="shared" si="249"/>
        <v>#VALUE!</v>
      </c>
      <c r="H3888" s="39"/>
      <c r="I3888" s="21"/>
      <c r="J3888" s="21"/>
      <c r="L3888">
        <f>IF(SUM($B$3:B3887) + B3888 &gt; $J$25, IF(SUM($B$3:B3887) &lt; $J$25, $J$25 - SUM($B$3:B3887), 0), B3888)</f>
        <v>0</v>
      </c>
      <c r="M3888">
        <f t="shared" si="246"/>
        <v>0</v>
      </c>
    </row>
    <row r="3889" spans="1:13" x14ac:dyDescent="0.25">
      <c r="A3889" s="21">
        <v>3887</v>
      </c>
      <c r="B3889" s="37">
        <f>IFERROR(VLOOKUP(A3889,Inventory!$A$5:$B$5011, 2, FALSE),0)</f>
        <v>0</v>
      </c>
      <c r="C3889" s="66">
        <f t="shared" si="247"/>
        <v>0</v>
      </c>
      <c r="D3889" s="67"/>
      <c r="E3889" s="66" t="str">
        <f t="shared" si="248"/>
        <v/>
      </c>
      <c r="F3889" s="67"/>
      <c r="G3889" s="38" t="e">
        <f t="shared" si="249"/>
        <v>#VALUE!</v>
      </c>
      <c r="H3889" s="39"/>
      <c r="I3889" s="21"/>
      <c r="J3889" s="21"/>
      <c r="L3889">
        <f>IF(SUM($B$3:B3888) + B3889 &gt; $J$25, IF(SUM($B$3:B3888) &lt; $J$25, $J$25 - SUM($B$3:B3888), 0), B3889)</f>
        <v>0</v>
      </c>
      <c r="M3889">
        <f t="shared" si="246"/>
        <v>0</v>
      </c>
    </row>
    <row r="3890" spans="1:13" x14ac:dyDescent="0.25">
      <c r="A3890" s="21">
        <v>3888</v>
      </c>
      <c r="B3890" s="37">
        <f>IFERROR(VLOOKUP(A3890,Inventory!$A$5:$B$5011, 2, FALSE),0)</f>
        <v>0</v>
      </c>
      <c r="C3890" s="66">
        <f t="shared" si="247"/>
        <v>0</v>
      </c>
      <c r="D3890" s="67"/>
      <c r="E3890" s="66" t="str">
        <f t="shared" si="248"/>
        <v/>
      </c>
      <c r="F3890" s="67"/>
      <c r="G3890" s="38" t="e">
        <f t="shared" si="249"/>
        <v>#VALUE!</v>
      </c>
      <c r="H3890" s="39"/>
      <c r="I3890" s="21"/>
      <c r="J3890" s="21"/>
      <c r="L3890">
        <f>IF(SUM($B$3:B3889) + B3890 &gt; $J$25, IF(SUM($B$3:B3889) &lt; $J$25, $J$25 - SUM($B$3:B3889), 0), B3890)</f>
        <v>0</v>
      </c>
      <c r="M3890">
        <f t="shared" si="246"/>
        <v>0</v>
      </c>
    </row>
    <row r="3891" spans="1:13" x14ac:dyDescent="0.25">
      <c r="A3891" s="21">
        <v>3889</v>
      </c>
      <c r="B3891" s="37">
        <f>IFERROR(VLOOKUP(A3891,Inventory!$A$5:$B$5011, 2, FALSE),0)</f>
        <v>0</v>
      </c>
      <c r="C3891" s="66">
        <f t="shared" si="247"/>
        <v>0</v>
      </c>
      <c r="D3891" s="67"/>
      <c r="E3891" s="66" t="str">
        <f t="shared" si="248"/>
        <v/>
      </c>
      <c r="F3891" s="67"/>
      <c r="G3891" s="38" t="e">
        <f t="shared" si="249"/>
        <v>#VALUE!</v>
      </c>
      <c r="H3891" s="39"/>
      <c r="I3891" s="21"/>
      <c r="J3891" s="21"/>
      <c r="L3891">
        <f>IF(SUM($B$3:B3890) + B3891 &gt; $J$25, IF(SUM($B$3:B3890) &lt; $J$25, $J$25 - SUM($B$3:B3890), 0), B3891)</f>
        <v>0</v>
      </c>
      <c r="M3891">
        <f t="shared" si="246"/>
        <v>0</v>
      </c>
    </row>
    <row r="3892" spans="1:13" x14ac:dyDescent="0.25">
      <c r="A3892" s="21">
        <v>3890</v>
      </c>
      <c r="B3892" s="37">
        <f>IFERROR(VLOOKUP(A3892,Inventory!$A$5:$B$5011, 2, FALSE),0)</f>
        <v>0</v>
      </c>
      <c r="C3892" s="66">
        <f t="shared" si="247"/>
        <v>0</v>
      </c>
      <c r="D3892" s="67"/>
      <c r="E3892" s="66" t="str">
        <f t="shared" si="248"/>
        <v/>
      </c>
      <c r="F3892" s="67"/>
      <c r="G3892" s="38" t="e">
        <f t="shared" si="249"/>
        <v>#VALUE!</v>
      </c>
      <c r="H3892" s="39"/>
      <c r="I3892" s="21"/>
      <c r="J3892" s="21"/>
      <c r="L3892">
        <f>IF(SUM($B$3:B3891) + B3892 &gt; $J$25, IF(SUM($B$3:B3891) &lt; $J$25, $J$25 - SUM($B$3:B3891), 0), B3892)</f>
        <v>0</v>
      </c>
      <c r="M3892">
        <f t="shared" si="246"/>
        <v>0</v>
      </c>
    </row>
    <row r="3893" spans="1:13" x14ac:dyDescent="0.25">
      <c r="A3893" s="21">
        <v>3891</v>
      </c>
      <c r="B3893" s="37">
        <f>IFERROR(VLOOKUP(A3893,Inventory!$A$5:$B$5011, 2, FALSE),0)</f>
        <v>0</v>
      </c>
      <c r="C3893" s="66">
        <f t="shared" si="247"/>
        <v>0</v>
      </c>
      <c r="D3893" s="67"/>
      <c r="E3893" s="66" t="str">
        <f t="shared" si="248"/>
        <v/>
      </c>
      <c r="F3893" s="67"/>
      <c r="G3893" s="38" t="e">
        <f t="shared" si="249"/>
        <v>#VALUE!</v>
      </c>
      <c r="H3893" s="39"/>
      <c r="I3893" s="21"/>
      <c r="J3893" s="21"/>
      <c r="L3893">
        <f>IF(SUM($B$3:B3892) + B3893 &gt; $J$25, IF(SUM($B$3:B3892) &lt; $J$25, $J$25 - SUM($B$3:B3892), 0), B3893)</f>
        <v>0</v>
      </c>
      <c r="M3893">
        <f t="shared" si="246"/>
        <v>0</v>
      </c>
    </row>
    <row r="3894" spans="1:13" x14ac:dyDescent="0.25">
      <c r="A3894" s="21">
        <v>3892</v>
      </c>
      <c r="B3894" s="37">
        <f>IFERROR(VLOOKUP(A3894,Inventory!$A$5:$B$5011, 2, FALSE),0)</f>
        <v>0</v>
      </c>
      <c r="C3894" s="66">
        <f t="shared" si="247"/>
        <v>0</v>
      </c>
      <c r="D3894" s="67"/>
      <c r="E3894" s="66" t="str">
        <f t="shared" si="248"/>
        <v/>
      </c>
      <c r="F3894" s="67"/>
      <c r="G3894" s="38" t="e">
        <f t="shared" si="249"/>
        <v>#VALUE!</v>
      </c>
      <c r="H3894" s="39"/>
      <c r="I3894" s="21"/>
      <c r="J3894" s="21"/>
      <c r="L3894">
        <f>IF(SUM($B$3:B3893) + B3894 &gt; $J$25, IF(SUM($B$3:B3893) &lt; $J$25, $J$25 - SUM($B$3:B3893), 0), B3894)</f>
        <v>0</v>
      </c>
      <c r="M3894">
        <f t="shared" si="246"/>
        <v>0</v>
      </c>
    </row>
    <row r="3895" spans="1:13" x14ac:dyDescent="0.25">
      <c r="A3895" s="21">
        <v>3893</v>
      </c>
      <c r="B3895" s="37">
        <f>IFERROR(VLOOKUP(A3895,Inventory!$A$5:$B$5011, 2, FALSE),0)</f>
        <v>0</v>
      </c>
      <c r="C3895" s="66">
        <f t="shared" si="247"/>
        <v>0</v>
      </c>
      <c r="D3895" s="67"/>
      <c r="E3895" s="66" t="str">
        <f t="shared" si="248"/>
        <v/>
      </c>
      <c r="F3895" s="67"/>
      <c r="G3895" s="38" t="e">
        <f t="shared" si="249"/>
        <v>#VALUE!</v>
      </c>
      <c r="H3895" s="39"/>
      <c r="I3895" s="21"/>
      <c r="J3895" s="21"/>
      <c r="L3895">
        <f>IF(SUM($B$3:B3894) + B3895 &gt; $J$25, IF(SUM($B$3:B3894) &lt; $J$25, $J$25 - SUM($B$3:B3894), 0), B3895)</f>
        <v>0</v>
      </c>
      <c r="M3895">
        <f t="shared" si="246"/>
        <v>0</v>
      </c>
    </row>
    <row r="3896" spans="1:13" x14ac:dyDescent="0.25">
      <c r="A3896" s="21">
        <v>3894</v>
      </c>
      <c r="B3896" s="37">
        <f>IFERROR(VLOOKUP(A3896,Inventory!$A$5:$B$5011, 2, FALSE),0)</f>
        <v>0</v>
      </c>
      <c r="C3896" s="66">
        <f t="shared" si="247"/>
        <v>0</v>
      </c>
      <c r="D3896" s="67"/>
      <c r="E3896" s="66" t="str">
        <f t="shared" si="248"/>
        <v/>
      </c>
      <c r="F3896" s="67"/>
      <c r="G3896" s="38" t="e">
        <f t="shared" si="249"/>
        <v>#VALUE!</v>
      </c>
      <c r="H3896" s="39"/>
      <c r="I3896" s="21"/>
      <c r="J3896" s="21"/>
      <c r="L3896">
        <f>IF(SUM($B$3:B3895) + B3896 &gt; $J$25, IF(SUM($B$3:B3895) &lt; $J$25, $J$25 - SUM($B$3:B3895), 0), B3896)</f>
        <v>0</v>
      </c>
      <c r="M3896">
        <f t="shared" si="246"/>
        <v>0</v>
      </c>
    </row>
    <row r="3897" spans="1:13" x14ac:dyDescent="0.25">
      <c r="A3897" s="21">
        <v>3895</v>
      </c>
      <c r="B3897" s="37">
        <f>IFERROR(VLOOKUP(A3897,Inventory!$A$5:$B$5011, 2, FALSE),0)</f>
        <v>0</v>
      </c>
      <c r="C3897" s="66">
        <f t="shared" si="247"/>
        <v>0</v>
      </c>
      <c r="D3897" s="67"/>
      <c r="E3897" s="66" t="str">
        <f t="shared" si="248"/>
        <v/>
      </c>
      <c r="F3897" s="67"/>
      <c r="G3897" s="38" t="e">
        <f t="shared" si="249"/>
        <v>#VALUE!</v>
      </c>
      <c r="H3897" s="39"/>
      <c r="I3897" s="21"/>
      <c r="J3897" s="21"/>
      <c r="L3897">
        <f>IF(SUM($B$3:B3896) + B3897 &gt; $J$25, IF(SUM($B$3:B3896) &lt; $J$25, $J$25 - SUM($B$3:B3896), 0), B3897)</f>
        <v>0</v>
      </c>
      <c r="M3897">
        <f t="shared" si="246"/>
        <v>0</v>
      </c>
    </row>
    <row r="3898" spans="1:13" x14ac:dyDescent="0.25">
      <c r="A3898" s="21">
        <v>3896</v>
      </c>
      <c r="B3898" s="37">
        <f>IFERROR(VLOOKUP(A3898,Inventory!$A$5:$B$5011, 2, FALSE),0)</f>
        <v>0</v>
      </c>
      <c r="C3898" s="66">
        <f t="shared" si="247"/>
        <v>0</v>
      </c>
      <c r="D3898" s="67"/>
      <c r="E3898" s="66" t="str">
        <f t="shared" si="248"/>
        <v/>
      </c>
      <c r="F3898" s="67"/>
      <c r="G3898" s="38" t="e">
        <f t="shared" si="249"/>
        <v>#VALUE!</v>
      </c>
      <c r="H3898" s="39"/>
      <c r="I3898" s="21"/>
      <c r="J3898" s="21"/>
      <c r="L3898">
        <f>IF(SUM($B$3:B3897) + B3898 &gt; $J$25, IF(SUM($B$3:B3897) &lt; $J$25, $J$25 - SUM($B$3:B3897), 0), B3898)</f>
        <v>0</v>
      </c>
      <c r="M3898">
        <f t="shared" si="246"/>
        <v>0</v>
      </c>
    </row>
    <row r="3899" spans="1:13" x14ac:dyDescent="0.25">
      <c r="A3899" s="21">
        <v>3897</v>
      </c>
      <c r="B3899" s="37">
        <f>IFERROR(VLOOKUP(A3899,Inventory!$A$5:$B$5011, 2, FALSE),0)</f>
        <v>0</v>
      </c>
      <c r="C3899" s="66">
        <f t="shared" si="247"/>
        <v>0</v>
      </c>
      <c r="D3899" s="67"/>
      <c r="E3899" s="66" t="str">
        <f t="shared" si="248"/>
        <v/>
      </c>
      <c r="F3899" s="67"/>
      <c r="G3899" s="38" t="e">
        <f t="shared" si="249"/>
        <v>#VALUE!</v>
      </c>
      <c r="H3899" s="39"/>
      <c r="I3899" s="21"/>
      <c r="J3899" s="21"/>
      <c r="L3899">
        <f>IF(SUM($B$3:B3898) + B3899 &gt; $J$25, IF(SUM($B$3:B3898) &lt; $J$25, $J$25 - SUM($B$3:B3898), 0), B3899)</f>
        <v>0</v>
      </c>
      <c r="M3899">
        <f t="shared" si="246"/>
        <v>0</v>
      </c>
    </row>
    <row r="3900" spans="1:13" x14ac:dyDescent="0.25">
      <c r="A3900" s="21">
        <v>3898</v>
      </c>
      <c r="B3900" s="37">
        <f>IFERROR(VLOOKUP(A3900,Inventory!$A$5:$B$5011, 2, FALSE),0)</f>
        <v>0</v>
      </c>
      <c r="C3900" s="66">
        <f t="shared" si="247"/>
        <v>0</v>
      </c>
      <c r="D3900" s="67"/>
      <c r="E3900" s="66" t="str">
        <f t="shared" si="248"/>
        <v/>
      </c>
      <c r="F3900" s="67"/>
      <c r="G3900" s="38" t="e">
        <f t="shared" si="249"/>
        <v>#VALUE!</v>
      </c>
      <c r="H3900" s="39"/>
      <c r="I3900" s="21"/>
      <c r="J3900" s="21"/>
      <c r="L3900">
        <f>IF(SUM($B$3:B3899) + B3900 &gt; $J$25, IF(SUM($B$3:B3899) &lt; $J$25, $J$25 - SUM($B$3:B3899), 0), B3900)</f>
        <v>0</v>
      </c>
      <c r="M3900">
        <f t="shared" si="246"/>
        <v>0</v>
      </c>
    </row>
    <row r="3901" spans="1:13" x14ac:dyDescent="0.25">
      <c r="A3901" s="21">
        <v>3899</v>
      </c>
      <c r="B3901" s="37">
        <f>IFERROR(VLOOKUP(A3901,Inventory!$A$5:$B$5011, 2, FALSE),0)</f>
        <v>0</v>
      </c>
      <c r="C3901" s="66">
        <f t="shared" si="247"/>
        <v>0</v>
      </c>
      <c r="D3901" s="67"/>
      <c r="E3901" s="66" t="str">
        <f t="shared" si="248"/>
        <v/>
      </c>
      <c r="F3901" s="67"/>
      <c r="G3901" s="38" t="e">
        <f t="shared" si="249"/>
        <v>#VALUE!</v>
      </c>
      <c r="H3901" s="39"/>
      <c r="I3901" s="21"/>
      <c r="J3901" s="21"/>
      <c r="L3901">
        <f>IF(SUM($B$3:B3900) + B3901 &gt; $J$25, IF(SUM($B$3:B3900) &lt; $J$25, $J$25 - SUM($B$3:B3900), 0), B3901)</f>
        <v>0</v>
      </c>
      <c r="M3901">
        <f t="shared" si="246"/>
        <v>0</v>
      </c>
    </row>
    <row r="3902" spans="1:13" x14ac:dyDescent="0.25">
      <c r="A3902" s="21">
        <v>3900</v>
      </c>
      <c r="B3902" s="37">
        <f>IFERROR(VLOOKUP(A3902,Inventory!$A$5:$B$5011, 2, FALSE),0)</f>
        <v>0</v>
      </c>
      <c r="C3902" s="66">
        <f t="shared" si="247"/>
        <v>0</v>
      </c>
      <c r="D3902" s="67"/>
      <c r="E3902" s="66" t="str">
        <f t="shared" si="248"/>
        <v/>
      </c>
      <c r="F3902" s="67"/>
      <c r="G3902" s="38" t="e">
        <f t="shared" si="249"/>
        <v>#VALUE!</v>
      </c>
      <c r="H3902" s="39"/>
      <c r="I3902" s="21"/>
      <c r="J3902" s="21"/>
      <c r="L3902">
        <f>IF(SUM($B$3:B3901) + B3902 &gt; $J$25, IF(SUM($B$3:B3901) &lt; $J$25, $J$25 - SUM($B$3:B3901), 0), B3902)</f>
        <v>0</v>
      </c>
      <c r="M3902">
        <f t="shared" si="246"/>
        <v>0</v>
      </c>
    </row>
    <row r="3903" spans="1:13" x14ac:dyDescent="0.25">
      <c r="A3903" s="21">
        <v>3901</v>
      </c>
      <c r="B3903" s="37">
        <f>IFERROR(VLOOKUP(A3903,Inventory!$A$5:$B$5011, 2, FALSE),0)</f>
        <v>0</v>
      </c>
      <c r="C3903" s="66">
        <f t="shared" si="247"/>
        <v>0</v>
      </c>
      <c r="D3903" s="67"/>
      <c r="E3903" s="66" t="str">
        <f t="shared" si="248"/>
        <v/>
      </c>
      <c r="F3903" s="67"/>
      <c r="G3903" s="38" t="e">
        <f t="shared" si="249"/>
        <v>#VALUE!</v>
      </c>
      <c r="H3903" s="39"/>
      <c r="I3903" s="21"/>
      <c r="J3903" s="21"/>
      <c r="L3903">
        <f>IF(SUM($B$3:B3902) + B3903 &gt; $J$25, IF(SUM($B$3:B3902) &lt; $J$25, $J$25 - SUM($B$3:B3902), 0), B3903)</f>
        <v>0</v>
      </c>
      <c r="M3903">
        <f t="shared" si="246"/>
        <v>0</v>
      </c>
    </row>
    <row r="3904" spans="1:13" x14ac:dyDescent="0.25">
      <c r="A3904" s="21">
        <v>3902</v>
      </c>
      <c r="B3904" s="37">
        <f>IFERROR(VLOOKUP(A3904,Inventory!$A$5:$B$5011, 2, FALSE),0)</f>
        <v>0</v>
      </c>
      <c r="C3904" s="66">
        <f t="shared" si="247"/>
        <v>0</v>
      </c>
      <c r="D3904" s="67"/>
      <c r="E3904" s="66" t="str">
        <f t="shared" si="248"/>
        <v/>
      </c>
      <c r="F3904" s="67"/>
      <c r="G3904" s="38" t="e">
        <f t="shared" si="249"/>
        <v>#VALUE!</v>
      </c>
      <c r="H3904" s="39"/>
      <c r="I3904" s="21"/>
      <c r="J3904" s="21"/>
      <c r="L3904">
        <f>IF(SUM($B$3:B3903) + B3904 &gt; $J$25, IF(SUM($B$3:B3903) &lt; $J$25, $J$25 - SUM($B$3:B3903), 0), B3904)</f>
        <v>0</v>
      </c>
      <c r="M3904">
        <f t="shared" si="246"/>
        <v>0</v>
      </c>
    </row>
    <row r="3905" spans="1:13" x14ac:dyDescent="0.25">
      <c r="A3905" s="21">
        <v>3903</v>
      </c>
      <c r="B3905" s="37">
        <f>IFERROR(VLOOKUP(A3905,Inventory!$A$5:$B$5011, 2, FALSE),0)</f>
        <v>0</v>
      </c>
      <c r="C3905" s="66">
        <f t="shared" si="247"/>
        <v>0</v>
      </c>
      <c r="D3905" s="67"/>
      <c r="E3905" s="66" t="str">
        <f t="shared" si="248"/>
        <v/>
      </c>
      <c r="F3905" s="67"/>
      <c r="G3905" s="38" t="e">
        <f t="shared" si="249"/>
        <v>#VALUE!</v>
      </c>
      <c r="H3905" s="39"/>
      <c r="I3905" s="21"/>
      <c r="J3905" s="21"/>
      <c r="L3905">
        <f>IF(SUM($B$3:B3904) + B3905 &gt; $J$25, IF(SUM($B$3:B3904) &lt; $J$25, $J$25 - SUM($B$3:B3904), 0), B3905)</f>
        <v>0</v>
      </c>
      <c r="M3905">
        <f t="shared" si="246"/>
        <v>0</v>
      </c>
    </row>
    <row r="3906" spans="1:13" x14ac:dyDescent="0.25">
      <c r="A3906" s="21">
        <v>3904</v>
      </c>
      <c r="B3906" s="37">
        <f>IFERROR(VLOOKUP(A3906,Inventory!$A$5:$B$5011, 2, FALSE),0)</f>
        <v>0</v>
      </c>
      <c r="C3906" s="66">
        <f t="shared" si="247"/>
        <v>0</v>
      </c>
      <c r="D3906" s="67"/>
      <c r="E3906" s="66" t="str">
        <f t="shared" si="248"/>
        <v/>
      </c>
      <c r="F3906" s="67"/>
      <c r="G3906" s="38" t="e">
        <f t="shared" si="249"/>
        <v>#VALUE!</v>
      </c>
      <c r="H3906" s="39"/>
      <c r="I3906" s="21"/>
      <c r="J3906" s="21"/>
      <c r="L3906">
        <f>IF(SUM($B$3:B3905) + B3906 &gt; $J$25, IF(SUM($B$3:B3905) &lt; $J$25, $J$25 - SUM($B$3:B3905), 0), B3906)</f>
        <v>0</v>
      </c>
      <c r="M3906">
        <f t="shared" si="246"/>
        <v>0</v>
      </c>
    </row>
    <row r="3907" spans="1:13" x14ac:dyDescent="0.25">
      <c r="A3907" s="21">
        <v>3905</v>
      </c>
      <c r="B3907" s="37">
        <f>IFERROR(VLOOKUP(A3907,Inventory!$A$5:$B$5011, 2, FALSE),0)</f>
        <v>0</v>
      </c>
      <c r="C3907" s="66">
        <f t="shared" si="247"/>
        <v>0</v>
      </c>
      <c r="D3907" s="67"/>
      <c r="E3907" s="66" t="str">
        <f t="shared" si="248"/>
        <v/>
      </c>
      <c r="F3907" s="67"/>
      <c r="G3907" s="38" t="e">
        <f t="shared" si="249"/>
        <v>#VALUE!</v>
      </c>
      <c r="H3907" s="39"/>
      <c r="I3907" s="21"/>
      <c r="J3907" s="21"/>
      <c r="L3907">
        <f>IF(SUM($B$3:B3906) + B3907 &gt; $J$25, IF(SUM($B$3:B3906) &lt; $J$25, $J$25 - SUM($B$3:B3906), 0), B3907)</f>
        <v>0</v>
      </c>
      <c r="M3907">
        <f t="shared" si="246"/>
        <v>0</v>
      </c>
    </row>
    <row r="3908" spans="1:13" x14ac:dyDescent="0.25">
      <c r="A3908" s="21">
        <v>3906</v>
      </c>
      <c r="B3908" s="37">
        <f>IFERROR(VLOOKUP(A3908,Inventory!$A$5:$B$5011, 2, FALSE),0)</f>
        <v>0</v>
      </c>
      <c r="C3908" s="66">
        <f t="shared" si="247"/>
        <v>0</v>
      </c>
      <c r="D3908" s="67"/>
      <c r="E3908" s="66" t="str">
        <f t="shared" si="248"/>
        <v/>
      </c>
      <c r="F3908" s="67"/>
      <c r="G3908" s="38" t="e">
        <f t="shared" si="249"/>
        <v>#VALUE!</v>
      </c>
      <c r="H3908" s="39"/>
      <c r="I3908" s="21"/>
      <c r="J3908" s="21"/>
      <c r="L3908">
        <f>IF(SUM($B$3:B3907) + B3908 &gt; $J$25, IF(SUM($B$3:B3907) &lt; $J$25, $J$25 - SUM($B$3:B3907), 0), B3908)</f>
        <v>0</v>
      </c>
      <c r="M3908">
        <f t="shared" si="246"/>
        <v>0</v>
      </c>
    </row>
    <row r="3909" spans="1:13" x14ac:dyDescent="0.25">
      <c r="A3909" s="21">
        <v>3907</v>
      </c>
      <c r="B3909" s="37">
        <f>IFERROR(VLOOKUP(A3909,Inventory!$A$5:$B$5011, 2, FALSE),0)</f>
        <v>0</v>
      </c>
      <c r="C3909" s="66">
        <f t="shared" si="247"/>
        <v>0</v>
      </c>
      <c r="D3909" s="67"/>
      <c r="E3909" s="66" t="str">
        <f t="shared" si="248"/>
        <v/>
      </c>
      <c r="F3909" s="67"/>
      <c r="G3909" s="38" t="e">
        <f t="shared" si="249"/>
        <v>#VALUE!</v>
      </c>
      <c r="H3909" s="39"/>
      <c r="I3909" s="21"/>
      <c r="J3909" s="21"/>
      <c r="L3909">
        <f>IF(SUM($B$3:B3908) + B3909 &gt; $J$25, IF(SUM($B$3:B3908) &lt; $J$25, $J$25 - SUM($B$3:B3908), 0), B3909)</f>
        <v>0</v>
      </c>
      <c r="M3909">
        <f t="shared" ref="M3909:M3972" si="250">IF(L3908&gt;=$J$25,L3909,(L3909+L3908))</f>
        <v>0</v>
      </c>
    </row>
    <row r="3910" spans="1:13" x14ac:dyDescent="0.25">
      <c r="A3910" s="21">
        <v>3908</v>
      </c>
      <c r="B3910" s="37">
        <f>IFERROR(VLOOKUP(A3910,Inventory!$A$5:$B$5011, 2, FALSE),0)</f>
        <v>0</v>
      </c>
      <c r="C3910" s="66">
        <f t="shared" si="247"/>
        <v>0</v>
      </c>
      <c r="D3910" s="67"/>
      <c r="E3910" s="66" t="str">
        <f t="shared" si="248"/>
        <v/>
      </c>
      <c r="F3910" s="67"/>
      <c r="G3910" s="38" t="e">
        <f t="shared" si="249"/>
        <v>#VALUE!</v>
      </c>
      <c r="H3910" s="39"/>
      <c r="I3910" s="21"/>
      <c r="J3910" s="21"/>
      <c r="L3910">
        <f>IF(SUM($B$3:B3909) + B3910 &gt; $J$25, IF(SUM($B$3:B3909) &lt; $J$25, $J$25 - SUM($B$3:B3909), 0), B3910)</f>
        <v>0</v>
      </c>
      <c r="M3910">
        <f t="shared" si="250"/>
        <v>0</v>
      </c>
    </row>
    <row r="3911" spans="1:13" x14ac:dyDescent="0.25">
      <c r="A3911" s="21">
        <v>3909</v>
      </c>
      <c r="B3911" s="37">
        <f>IFERROR(VLOOKUP(A3911,Inventory!$A$5:$B$5011, 2, FALSE),0)</f>
        <v>0</v>
      </c>
      <c r="C3911" s="66">
        <f t="shared" si="247"/>
        <v>0</v>
      </c>
      <c r="D3911" s="67"/>
      <c r="E3911" s="66" t="str">
        <f t="shared" si="248"/>
        <v/>
      </c>
      <c r="F3911" s="67"/>
      <c r="G3911" s="38" t="e">
        <f t="shared" si="249"/>
        <v>#VALUE!</v>
      </c>
      <c r="H3911" s="39"/>
      <c r="I3911" s="21"/>
      <c r="J3911" s="21"/>
      <c r="L3911">
        <f>IF(SUM($B$3:B3910) + B3911 &gt; $J$25, IF(SUM($B$3:B3910) &lt; $J$25, $J$25 - SUM($B$3:B3910), 0), B3911)</f>
        <v>0</v>
      </c>
      <c r="M3911">
        <f t="shared" si="250"/>
        <v>0</v>
      </c>
    </row>
    <row r="3912" spans="1:13" x14ac:dyDescent="0.25">
      <c r="A3912" s="21">
        <v>3910</v>
      </c>
      <c r="B3912" s="37">
        <f>IFERROR(VLOOKUP(A3912,Inventory!$A$5:$B$5011, 2, FALSE),0)</f>
        <v>0</v>
      </c>
      <c r="C3912" s="66">
        <f t="shared" si="247"/>
        <v>0</v>
      </c>
      <c r="D3912" s="67"/>
      <c r="E3912" s="66" t="str">
        <f t="shared" si="248"/>
        <v/>
      </c>
      <c r="F3912" s="67"/>
      <c r="G3912" s="38" t="e">
        <f t="shared" si="249"/>
        <v>#VALUE!</v>
      </c>
      <c r="H3912" s="39"/>
      <c r="I3912" s="21"/>
      <c r="J3912" s="21"/>
      <c r="L3912">
        <f>IF(SUM($B$3:B3911) + B3912 &gt; $J$25, IF(SUM($B$3:B3911) &lt; $J$25, $J$25 - SUM($B$3:B3911), 0), B3912)</f>
        <v>0</v>
      </c>
      <c r="M3912">
        <f t="shared" si="250"/>
        <v>0</v>
      </c>
    </row>
    <row r="3913" spans="1:13" x14ac:dyDescent="0.25">
      <c r="A3913" s="21">
        <v>3911</v>
      </c>
      <c r="B3913" s="37">
        <f>IFERROR(VLOOKUP(A3913,Inventory!$A$5:$B$5011, 2, FALSE),0)</f>
        <v>0</v>
      </c>
      <c r="C3913" s="66">
        <f t="shared" si="247"/>
        <v>0</v>
      </c>
      <c r="D3913" s="67"/>
      <c r="E3913" s="66" t="str">
        <f t="shared" si="248"/>
        <v/>
      </c>
      <c r="F3913" s="67"/>
      <c r="G3913" s="38" t="e">
        <f t="shared" si="249"/>
        <v>#VALUE!</v>
      </c>
      <c r="H3913" s="39"/>
      <c r="I3913" s="21"/>
      <c r="J3913" s="21"/>
      <c r="L3913">
        <f>IF(SUM($B$3:B3912) + B3913 &gt; $J$25, IF(SUM($B$3:B3912) &lt; $J$25, $J$25 - SUM($B$3:B3912), 0), B3913)</f>
        <v>0</v>
      </c>
      <c r="M3913">
        <f t="shared" si="250"/>
        <v>0</v>
      </c>
    </row>
    <row r="3914" spans="1:13" x14ac:dyDescent="0.25">
      <c r="A3914" s="21">
        <v>3912</v>
      </c>
      <c r="B3914" s="37">
        <f>IFERROR(VLOOKUP(A3914,Inventory!$A$5:$B$5011, 2, FALSE),0)</f>
        <v>0</v>
      </c>
      <c r="C3914" s="66">
        <f t="shared" si="247"/>
        <v>0</v>
      </c>
      <c r="D3914" s="67"/>
      <c r="E3914" s="66" t="str">
        <f t="shared" si="248"/>
        <v/>
      </c>
      <c r="F3914" s="67"/>
      <c r="G3914" s="38" t="e">
        <f t="shared" si="249"/>
        <v>#VALUE!</v>
      </c>
      <c r="H3914" s="39"/>
      <c r="I3914" s="21"/>
      <c r="J3914" s="21"/>
      <c r="L3914">
        <f>IF(SUM($B$3:B3913) + B3914 &gt; $J$25, IF(SUM($B$3:B3913) &lt; $J$25, $J$25 - SUM($B$3:B3913), 0), B3914)</f>
        <v>0</v>
      </c>
      <c r="M3914">
        <f t="shared" si="250"/>
        <v>0</v>
      </c>
    </row>
    <row r="3915" spans="1:13" x14ac:dyDescent="0.25">
      <c r="A3915" s="21">
        <v>3913</v>
      </c>
      <c r="B3915" s="37">
        <f>IFERROR(VLOOKUP(A3915,Inventory!$A$5:$B$5011, 2, FALSE),0)</f>
        <v>0</v>
      </c>
      <c r="C3915" s="66">
        <f t="shared" si="247"/>
        <v>0</v>
      </c>
      <c r="D3915" s="67"/>
      <c r="E3915" s="66" t="str">
        <f t="shared" si="248"/>
        <v/>
      </c>
      <c r="F3915" s="67"/>
      <c r="G3915" s="38" t="e">
        <f t="shared" si="249"/>
        <v>#VALUE!</v>
      </c>
      <c r="H3915" s="39"/>
      <c r="I3915" s="21"/>
      <c r="J3915" s="21"/>
      <c r="L3915">
        <f>IF(SUM($B$3:B3914) + B3915 &gt; $J$25, IF(SUM($B$3:B3914) &lt; $J$25, $J$25 - SUM($B$3:B3914), 0), B3915)</f>
        <v>0</v>
      </c>
      <c r="M3915">
        <f t="shared" si="250"/>
        <v>0</v>
      </c>
    </row>
    <row r="3916" spans="1:13" x14ac:dyDescent="0.25">
      <c r="A3916" s="21">
        <v>3914</v>
      </c>
      <c r="B3916" s="37">
        <f>IFERROR(VLOOKUP(A3916,Inventory!$A$5:$B$5011, 2, FALSE),0)</f>
        <v>0</v>
      </c>
      <c r="C3916" s="66">
        <f t="shared" si="247"/>
        <v>0</v>
      </c>
      <c r="D3916" s="67"/>
      <c r="E3916" s="66" t="str">
        <f t="shared" si="248"/>
        <v/>
      </c>
      <c r="F3916" s="67"/>
      <c r="G3916" s="38" t="e">
        <f t="shared" si="249"/>
        <v>#VALUE!</v>
      </c>
      <c r="H3916" s="39"/>
      <c r="I3916" s="21"/>
      <c r="J3916" s="21"/>
      <c r="L3916">
        <f>IF(SUM($B$3:B3915) + B3916 &gt; $J$25, IF(SUM($B$3:B3915) &lt; $J$25, $J$25 - SUM($B$3:B3915), 0), B3916)</f>
        <v>0</v>
      </c>
      <c r="M3916">
        <f t="shared" si="250"/>
        <v>0</v>
      </c>
    </row>
    <row r="3917" spans="1:13" x14ac:dyDescent="0.25">
      <c r="A3917" s="21">
        <v>3915</v>
      </c>
      <c r="B3917" s="37">
        <f>IFERROR(VLOOKUP(A3917,Inventory!$A$5:$B$5011, 2, FALSE),0)</f>
        <v>0</v>
      </c>
      <c r="C3917" s="66">
        <f t="shared" si="247"/>
        <v>0</v>
      </c>
      <c r="D3917" s="67"/>
      <c r="E3917" s="66" t="str">
        <f t="shared" si="248"/>
        <v/>
      </c>
      <c r="F3917" s="67"/>
      <c r="G3917" s="38" t="e">
        <f t="shared" si="249"/>
        <v>#VALUE!</v>
      </c>
      <c r="H3917" s="39"/>
      <c r="I3917" s="21"/>
      <c r="J3917" s="21"/>
      <c r="L3917">
        <f>IF(SUM($B$3:B3916) + B3917 &gt; $J$25, IF(SUM($B$3:B3916) &lt; $J$25, $J$25 - SUM($B$3:B3916), 0), B3917)</f>
        <v>0</v>
      </c>
      <c r="M3917">
        <f t="shared" si="250"/>
        <v>0</v>
      </c>
    </row>
    <row r="3918" spans="1:13" x14ac:dyDescent="0.25">
      <c r="A3918" s="21">
        <v>3916</v>
      </c>
      <c r="B3918" s="37">
        <f>IFERROR(VLOOKUP(A3918,Inventory!$A$5:$B$5011, 2, FALSE),0)</f>
        <v>0</v>
      </c>
      <c r="C3918" s="66">
        <f t="shared" si="247"/>
        <v>0</v>
      </c>
      <c r="D3918" s="67"/>
      <c r="E3918" s="66" t="str">
        <f t="shared" si="248"/>
        <v/>
      </c>
      <c r="F3918" s="67"/>
      <c r="G3918" s="38" t="e">
        <f t="shared" si="249"/>
        <v>#VALUE!</v>
      </c>
      <c r="H3918" s="39"/>
      <c r="I3918" s="21"/>
      <c r="J3918" s="21"/>
      <c r="L3918">
        <f>IF(SUM($B$3:B3917) + B3918 &gt; $J$25, IF(SUM($B$3:B3917) &lt; $J$25, $J$25 - SUM($B$3:B3917), 0), B3918)</f>
        <v>0</v>
      </c>
      <c r="M3918">
        <f t="shared" si="250"/>
        <v>0</v>
      </c>
    </row>
    <row r="3919" spans="1:13" x14ac:dyDescent="0.25">
      <c r="A3919" s="21">
        <v>3917</v>
      </c>
      <c r="B3919" s="37">
        <f>IFERROR(VLOOKUP(A3919,Inventory!$A$5:$B$5011, 2, FALSE),0)</f>
        <v>0</v>
      </c>
      <c r="C3919" s="66">
        <f t="shared" si="247"/>
        <v>0</v>
      </c>
      <c r="D3919" s="67"/>
      <c r="E3919" s="66" t="str">
        <f t="shared" si="248"/>
        <v/>
      </c>
      <c r="F3919" s="67"/>
      <c r="G3919" s="38" t="e">
        <f t="shared" si="249"/>
        <v>#VALUE!</v>
      </c>
      <c r="H3919" s="39"/>
      <c r="I3919" s="21"/>
      <c r="J3919" s="21"/>
      <c r="L3919">
        <f>IF(SUM($B$3:B3918) + B3919 &gt; $J$25, IF(SUM($B$3:B3918) &lt; $J$25, $J$25 - SUM($B$3:B3918), 0), B3919)</f>
        <v>0</v>
      </c>
      <c r="M3919">
        <f t="shared" si="250"/>
        <v>0</v>
      </c>
    </row>
    <row r="3920" spans="1:13" x14ac:dyDescent="0.25">
      <c r="A3920" s="21">
        <v>3918</v>
      </c>
      <c r="B3920" s="37">
        <f>IFERROR(VLOOKUP(A3920,Inventory!$A$5:$B$5011, 2, FALSE),0)</f>
        <v>0</v>
      </c>
      <c r="C3920" s="66">
        <f t="shared" si="247"/>
        <v>0</v>
      </c>
      <c r="D3920" s="67"/>
      <c r="E3920" s="66" t="str">
        <f t="shared" si="248"/>
        <v/>
      </c>
      <c r="F3920" s="67"/>
      <c r="G3920" s="38" t="e">
        <f t="shared" si="249"/>
        <v>#VALUE!</v>
      </c>
      <c r="H3920" s="39"/>
      <c r="I3920" s="21"/>
      <c r="J3920" s="21"/>
      <c r="L3920">
        <f>IF(SUM($B$3:B3919) + B3920 &gt; $J$25, IF(SUM($B$3:B3919) &lt; $J$25, $J$25 - SUM($B$3:B3919), 0), B3920)</f>
        <v>0</v>
      </c>
      <c r="M3920">
        <f t="shared" si="250"/>
        <v>0</v>
      </c>
    </row>
    <row r="3921" spans="1:13" x14ac:dyDescent="0.25">
      <c r="A3921" s="21">
        <v>3919</v>
      </c>
      <c r="B3921" s="37">
        <f>IFERROR(VLOOKUP(A3921,Inventory!$A$5:$B$5011, 2, FALSE),0)</f>
        <v>0</v>
      </c>
      <c r="C3921" s="66">
        <f t="shared" si="247"/>
        <v>0</v>
      </c>
      <c r="D3921" s="67"/>
      <c r="E3921" s="66" t="str">
        <f t="shared" si="248"/>
        <v/>
      </c>
      <c r="F3921" s="67"/>
      <c r="G3921" s="38" t="e">
        <f t="shared" si="249"/>
        <v>#VALUE!</v>
      </c>
      <c r="H3921" s="39"/>
      <c r="I3921" s="21"/>
      <c r="J3921" s="21"/>
      <c r="L3921">
        <f>IF(SUM($B$3:B3920) + B3921 &gt; $J$25, IF(SUM($B$3:B3920) &lt; $J$25, $J$25 - SUM($B$3:B3920), 0), B3921)</f>
        <v>0</v>
      </c>
      <c r="M3921">
        <f t="shared" si="250"/>
        <v>0</v>
      </c>
    </row>
    <row r="3922" spans="1:13" x14ac:dyDescent="0.25">
      <c r="A3922" s="21">
        <v>3920</v>
      </c>
      <c r="B3922" s="37">
        <f>IFERROR(VLOOKUP(A3922,Inventory!$A$5:$B$5011, 2, FALSE),0)</f>
        <v>0</v>
      </c>
      <c r="C3922" s="66">
        <f t="shared" si="247"/>
        <v>0</v>
      </c>
      <c r="D3922" s="67"/>
      <c r="E3922" s="66" t="str">
        <f t="shared" si="248"/>
        <v/>
      </c>
      <c r="F3922" s="67"/>
      <c r="G3922" s="38" t="e">
        <f t="shared" si="249"/>
        <v>#VALUE!</v>
      </c>
      <c r="H3922" s="39"/>
      <c r="I3922" s="21"/>
      <c r="J3922" s="21"/>
      <c r="L3922">
        <f>IF(SUM($B$3:B3921) + B3922 &gt; $J$25, IF(SUM($B$3:B3921) &lt; $J$25, $J$25 - SUM($B$3:B3921), 0), B3922)</f>
        <v>0</v>
      </c>
      <c r="M3922">
        <f t="shared" si="250"/>
        <v>0</v>
      </c>
    </row>
    <row r="3923" spans="1:13" x14ac:dyDescent="0.25">
      <c r="A3923" s="21">
        <v>3921</v>
      </c>
      <c r="B3923" s="37">
        <f>IFERROR(VLOOKUP(A3923,Inventory!$A$5:$B$5011, 2, FALSE),0)</f>
        <v>0</v>
      </c>
      <c r="C3923" s="66">
        <f t="shared" si="247"/>
        <v>0</v>
      </c>
      <c r="D3923" s="67"/>
      <c r="E3923" s="66" t="str">
        <f t="shared" si="248"/>
        <v/>
      </c>
      <c r="F3923" s="67"/>
      <c r="G3923" s="38" t="e">
        <f t="shared" si="249"/>
        <v>#VALUE!</v>
      </c>
      <c r="H3923" s="39"/>
      <c r="I3923" s="21"/>
      <c r="J3923" s="21"/>
      <c r="L3923">
        <f>IF(SUM($B$3:B3922) + B3923 &gt; $J$25, IF(SUM($B$3:B3922) &lt; $J$25, $J$25 - SUM($B$3:B3922), 0), B3923)</f>
        <v>0</v>
      </c>
      <c r="M3923">
        <f t="shared" si="250"/>
        <v>0</v>
      </c>
    </row>
    <row r="3924" spans="1:13" x14ac:dyDescent="0.25">
      <c r="A3924" s="21">
        <v>3922</v>
      </c>
      <c r="B3924" s="37">
        <f>IFERROR(VLOOKUP(A3924,Inventory!$A$5:$B$5011, 2, FALSE),0)</f>
        <v>0</v>
      </c>
      <c r="C3924" s="66">
        <f t="shared" si="247"/>
        <v>0</v>
      </c>
      <c r="D3924" s="67"/>
      <c r="E3924" s="66" t="str">
        <f t="shared" si="248"/>
        <v/>
      </c>
      <c r="F3924" s="67"/>
      <c r="G3924" s="38" t="e">
        <f t="shared" si="249"/>
        <v>#VALUE!</v>
      </c>
      <c r="H3924" s="39"/>
      <c r="I3924" s="21"/>
      <c r="J3924" s="21"/>
      <c r="L3924">
        <f>IF(SUM($B$3:B3923) + B3924 &gt; $J$25, IF(SUM($B$3:B3923) &lt; $J$25, $J$25 - SUM($B$3:B3923), 0), B3924)</f>
        <v>0</v>
      </c>
      <c r="M3924">
        <f t="shared" si="250"/>
        <v>0</v>
      </c>
    </row>
    <row r="3925" spans="1:13" x14ac:dyDescent="0.25">
      <c r="A3925" s="21">
        <v>3923</v>
      </c>
      <c r="B3925" s="37">
        <f>IFERROR(VLOOKUP(A3925,Inventory!$A$5:$B$5011, 2, FALSE),0)</f>
        <v>0</v>
      </c>
      <c r="C3925" s="66">
        <f t="shared" si="247"/>
        <v>0</v>
      </c>
      <c r="D3925" s="67"/>
      <c r="E3925" s="66" t="str">
        <f t="shared" si="248"/>
        <v/>
      </c>
      <c r="F3925" s="67"/>
      <c r="G3925" s="38" t="e">
        <f t="shared" si="249"/>
        <v>#VALUE!</v>
      </c>
      <c r="H3925" s="39"/>
      <c r="I3925" s="21"/>
      <c r="J3925" s="21"/>
      <c r="L3925">
        <f>IF(SUM($B$3:B3924) + B3925 &gt; $J$25, IF(SUM($B$3:B3924) &lt; $J$25, $J$25 - SUM($B$3:B3924), 0), B3925)</f>
        <v>0</v>
      </c>
      <c r="M3925">
        <f t="shared" si="250"/>
        <v>0</v>
      </c>
    </row>
    <row r="3926" spans="1:13" x14ac:dyDescent="0.25">
      <c r="A3926" s="21">
        <v>3924</v>
      </c>
      <c r="B3926" s="37">
        <f>IFERROR(VLOOKUP(A3926,Inventory!$A$5:$B$5011, 2, FALSE),0)</f>
        <v>0</v>
      </c>
      <c r="C3926" s="66">
        <f t="shared" si="247"/>
        <v>0</v>
      </c>
      <c r="D3926" s="67"/>
      <c r="E3926" s="66" t="str">
        <f t="shared" si="248"/>
        <v/>
      </c>
      <c r="F3926" s="67"/>
      <c r="G3926" s="38" t="e">
        <f t="shared" si="249"/>
        <v>#VALUE!</v>
      </c>
      <c r="H3926" s="39"/>
      <c r="I3926" s="21"/>
      <c r="J3926" s="21"/>
      <c r="L3926">
        <f>IF(SUM($B$3:B3925) + B3926 &gt; $J$25, IF(SUM($B$3:B3925) &lt; $J$25, $J$25 - SUM($B$3:B3925), 0), B3926)</f>
        <v>0</v>
      </c>
      <c r="M3926">
        <f t="shared" si="250"/>
        <v>0</v>
      </c>
    </row>
    <row r="3927" spans="1:13" x14ac:dyDescent="0.25">
      <c r="A3927" s="21">
        <v>3925</v>
      </c>
      <c r="B3927" s="37">
        <f>IFERROR(VLOOKUP(A3927,Inventory!$A$5:$B$5011, 2, FALSE),0)</f>
        <v>0</v>
      </c>
      <c r="C3927" s="66">
        <f t="shared" si="247"/>
        <v>0</v>
      </c>
      <c r="D3927" s="67"/>
      <c r="E3927" s="66" t="str">
        <f t="shared" si="248"/>
        <v/>
      </c>
      <c r="F3927" s="67"/>
      <c r="G3927" s="38" t="e">
        <f t="shared" si="249"/>
        <v>#VALUE!</v>
      </c>
      <c r="H3927" s="39"/>
      <c r="I3927" s="21"/>
      <c r="J3927" s="21"/>
      <c r="L3927">
        <f>IF(SUM($B$3:B3926) + B3927 &gt; $J$25, IF(SUM($B$3:B3926) &lt; $J$25, $J$25 - SUM($B$3:B3926), 0), B3927)</f>
        <v>0</v>
      </c>
      <c r="M3927">
        <f t="shared" si="250"/>
        <v>0</v>
      </c>
    </row>
    <row r="3928" spans="1:13" x14ac:dyDescent="0.25">
      <c r="A3928" s="21">
        <v>3926</v>
      </c>
      <c r="B3928" s="37">
        <f>IFERROR(VLOOKUP(A3928,Inventory!$A$5:$B$5011, 2, FALSE),0)</f>
        <v>0</v>
      </c>
      <c r="C3928" s="66">
        <f t="shared" si="247"/>
        <v>0</v>
      </c>
      <c r="D3928" s="67"/>
      <c r="E3928" s="66" t="str">
        <f t="shared" si="248"/>
        <v/>
      </c>
      <c r="F3928" s="67"/>
      <c r="G3928" s="38" t="e">
        <f t="shared" si="249"/>
        <v>#VALUE!</v>
      </c>
      <c r="H3928" s="39"/>
      <c r="I3928" s="21"/>
      <c r="J3928" s="21"/>
      <c r="L3928">
        <f>IF(SUM($B$3:B3927) + B3928 &gt; $J$25, IF(SUM($B$3:B3927) &lt; $J$25, $J$25 - SUM($B$3:B3927), 0), B3928)</f>
        <v>0</v>
      </c>
      <c r="M3928">
        <f t="shared" si="250"/>
        <v>0</v>
      </c>
    </row>
    <row r="3929" spans="1:13" x14ac:dyDescent="0.25">
      <c r="A3929" s="21">
        <v>3927</v>
      </c>
      <c r="B3929" s="37">
        <f>IFERROR(VLOOKUP(A3929,Inventory!$A$5:$B$5011, 2, FALSE),0)</f>
        <v>0</v>
      </c>
      <c r="C3929" s="66">
        <f t="shared" ref="C3929:C3992" si="251">IF(L3929&gt;0,B3929,0)</f>
        <v>0</v>
      </c>
      <c r="D3929" s="67"/>
      <c r="E3929" s="66" t="str">
        <f t="shared" ref="E3929:E3992" si="252">IF(AND(C3929&gt;=6,C3929&lt;10),1, IF(AND(C3929&gt;=10,C3929&lt;20),2,IF(C3929&gt;=20,4,"")))</f>
        <v/>
      </c>
      <c r="F3929" s="67"/>
      <c r="G3929" s="38" t="e">
        <f t="shared" ref="G3929:G3992" si="253">IF(ISBLANK(C3929),"",E3929*600)</f>
        <v>#VALUE!</v>
      </c>
      <c r="H3929" s="39"/>
      <c r="I3929" s="21"/>
      <c r="J3929" s="21"/>
      <c r="L3929">
        <f>IF(SUM($B$3:B3928) + B3929 &gt; $J$25, IF(SUM($B$3:B3928) &lt; $J$25, $J$25 - SUM($B$3:B3928), 0), B3929)</f>
        <v>0</v>
      </c>
      <c r="M3929">
        <f t="shared" si="250"/>
        <v>0</v>
      </c>
    </row>
    <row r="3930" spans="1:13" x14ac:dyDescent="0.25">
      <c r="A3930" s="21">
        <v>3928</v>
      </c>
      <c r="B3930" s="37">
        <f>IFERROR(VLOOKUP(A3930,Inventory!$A$5:$B$5011, 2, FALSE),0)</f>
        <v>0</v>
      </c>
      <c r="C3930" s="66">
        <f t="shared" si="251"/>
        <v>0</v>
      </c>
      <c r="D3930" s="67"/>
      <c r="E3930" s="66" t="str">
        <f t="shared" si="252"/>
        <v/>
      </c>
      <c r="F3930" s="67"/>
      <c r="G3930" s="38" t="e">
        <f t="shared" si="253"/>
        <v>#VALUE!</v>
      </c>
      <c r="H3930" s="39"/>
      <c r="I3930" s="21"/>
      <c r="J3930" s="21"/>
      <c r="L3930">
        <f>IF(SUM($B$3:B3929) + B3930 &gt; $J$25, IF(SUM($B$3:B3929) &lt; $J$25, $J$25 - SUM($B$3:B3929), 0), B3930)</f>
        <v>0</v>
      </c>
      <c r="M3930">
        <f t="shared" si="250"/>
        <v>0</v>
      </c>
    </row>
    <row r="3931" spans="1:13" x14ac:dyDescent="0.25">
      <c r="A3931" s="21">
        <v>3929</v>
      </c>
      <c r="B3931" s="37">
        <f>IFERROR(VLOOKUP(A3931,Inventory!$A$5:$B$5011, 2, FALSE),0)</f>
        <v>0</v>
      </c>
      <c r="C3931" s="66">
        <f t="shared" si="251"/>
        <v>0</v>
      </c>
      <c r="D3931" s="67"/>
      <c r="E3931" s="66" t="str">
        <f t="shared" si="252"/>
        <v/>
      </c>
      <c r="F3931" s="67"/>
      <c r="G3931" s="38" t="e">
        <f t="shared" si="253"/>
        <v>#VALUE!</v>
      </c>
      <c r="H3931" s="39"/>
      <c r="I3931" s="21"/>
      <c r="J3931" s="21"/>
      <c r="L3931">
        <f>IF(SUM($B$3:B3930) + B3931 &gt; $J$25, IF(SUM($B$3:B3930) &lt; $J$25, $J$25 - SUM($B$3:B3930), 0), B3931)</f>
        <v>0</v>
      </c>
      <c r="M3931">
        <f t="shared" si="250"/>
        <v>0</v>
      </c>
    </row>
    <row r="3932" spans="1:13" x14ac:dyDescent="0.25">
      <c r="A3932" s="21">
        <v>3930</v>
      </c>
      <c r="B3932" s="37">
        <f>IFERROR(VLOOKUP(A3932,Inventory!$A$5:$B$5011, 2, FALSE),0)</f>
        <v>0</v>
      </c>
      <c r="C3932" s="66">
        <f t="shared" si="251"/>
        <v>0</v>
      </c>
      <c r="D3932" s="67"/>
      <c r="E3932" s="66" t="str">
        <f t="shared" si="252"/>
        <v/>
      </c>
      <c r="F3932" s="67"/>
      <c r="G3932" s="38" t="e">
        <f t="shared" si="253"/>
        <v>#VALUE!</v>
      </c>
      <c r="H3932" s="39"/>
      <c r="I3932" s="21"/>
      <c r="J3932" s="21"/>
      <c r="L3932">
        <f>IF(SUM($B$3:B3931) + B3932 &gt; $J$25, IF(SUM($B$3:B3931) &lt; $J$25, $J$25 - SUM($B$3:B3931), 0), B3932)</f>
        <v>0</v>
      </c>
      <c r="M3932">
        <f t="shared" si="250"/>
        <v>0</v>
      </c>
    </row>
    <row r="3933" spans="1:13" x14ac:dyDescent="0.25">
      <c r="A3933" s="21">
        <v>3931</v>
      </c>
      <c r="B3933" s="37">
        <f>IFERROR(VLOOKUP(A3933,Inventory!$A$5:$B$5011, 2, FALSE),0)</f>
        <v>0</v>
      </c>
      <c r="C3933" s="66">
        <f t="shared" si="251"/>
        <v>0</v>
      </c>
      <c r="D3933" s="67"/>
      <c r="E3933" s="66" t="str">
        <f t="shared" si="252"/>
        <v/>
      </c>
      <c r="F3933" s="67"/>
      <c r="G3933" s="38" t="e">
        <f t="shared" si="253"/>
        <v>#VALUE!</v>
      </c>
      <c r="H3933" s="39"/>
      <c r="I3933" s="21"/>
      <c r="J3933" s="21"/>
      <c r="L3933">
        <f>IF(SUM($B$3:B3932) + B3933 &gt; $J$25, IF(SUM($B$3:B3932) &lt; $J$25, $J$25 - SUM($B$3:B3932), 0), B3933)</f>
        <v>0</v>
      </c>
      <c r="M3933">
        <f t="shared" si="250"/>
        <v>0</v>
      </c>
    </row>
    <row r="3934" spans="1:13" x14ac:dyDescent="0.25">
      <c r="A3934" s="21">
        <v>3932</v>
      </c>
      <c r="B3934" s="37">
        <f>IFERROR(VLOOKUP(A3934,Inventory!$A$5:$B$5011, 2, FALSE),0)</f>
        <v>0</v>
      </c>
      <c r="C3934" s="66">
        <f t="shared" si="251"/>
        <v>0</v>
      </c>
      <c r="D3934" s="67"/>
      <c r="E3934" s="66" t="str">
        <f t="shared" si="252"/>
        <v/>
      </c>
      <c r="F3934" s="67"/>
      <c r="G3934" s="38" t="e">
        <f t="shared" si="253"/>
        <v>#VALUE!</v>
      </c>
      <c r="H3934" s="39"/>
      <c r="I3934" s="21"/>
      <c r="J3934" s="21"/>
      <c r="L3934">
        <f>IF(SUM($B$3:B3933) + B3934 &gt; $J$25, IF(SUM($B$3:B3933) &lt; $J$25, $J$25 - SUM($B$3:B3933), 0), B3934)</f>
        <v>0</v>
      </c>
      <c r="M3934">
        <f t="shared" si="250"/>
        <v>0</v>
      </c>
    </row>
    <row r="3935" spans="1:13" x14ac:dyDescent="0.25">
      <c r="A3935" s="21">
        <v>3933</v>
      </c>
      <c r="B3935" s="37">
        <f>IFERROR(VLOOKUP(A3935,Inventory!$A$5:$B$5011, 2, FALSE),0)</f>
        <v>0</v>
      </c>
      <c r="C3935" s="66">
        <f t="shared" si="251"/>
        <v>0</v>
      </c>
      <c r="D3935" s="67"/>
      <c r="E3935" s="66" t="str">
        <f t="shared" si="252"/>
        <v/>
      </c>
      <c r="F3935" s="67"/>
      <c r="G3935" s="38" t="e">
        <f t="shared" si="253"/>
        <v>#VALUE!</v>
      </c>
      <c r="H3935" s="39"/>
      <c r="I3935" s="21"/>
      <c r="J3935" s="21"/>
      <c r="L3935">
        <f>IF(SUM($B$3:B3934) + B3935 &gt; $J$25, IF(SUM($B$3:B3934) &lt; $J$25, $J$25 - SUM($B$3:B3934), 0), B3935)</f>
        <v>0</v>
      </c>
      <c r="M3935">
        <f t="shared" si="250"/>
        <v>0</v>
      </c>
    </row>
    <row r="3936" spans="1:13" x14ac:dyDescent="0.25">
      <c r="A3936" s="21">
        <v>3934</v>
      </c>
      <c r="B3936" s="37">
        <f>IFERROR(VLOOKUP(A3936,Inventory!$A$5:$B$5011, 2, FALSE),0)</f>
        <v>0</v>
      </c>
      <c r="C3936" s="66">
        <f t="shared" si="251"/>
        <v>0</v>
      </c>
      <c r="D3936" s="67"/>
      <c r="E3936" s="66" t="str">
        <f t="shared" si="252"/>
        <v/>
      </c>
      <c r="F3936" s="67"/>
      <c r="G3936" s="38" t="e">
        <f t="shared" si="253"/>
        <v>#VALUE!</v>
      </c>
      <c r="H3936" s="39"/>
      <c r="I3936" s="21"/>
      <c r="J3936" s="21"/>
      <c r="L3936">
        <f>IF(SUM($B$3:B3935) + B3936 &gt; $J$25, IF(SUM($B$3:B3935) &lt; $J$25, $J$25 - SUM($B$3:B3935), 0), B3936)</f>
        <v>0</v>
      </c>
      <c r="M3936">
        <f t="shared" si="250"/>
        <v>0</v>
      </c>
    </row>
    <row r="3937" spans="1:13" x14ac:dyDescent="0.25">
      <c r="A3937" s="21">
        <v>3935</v>
      </c>
      <c r="B3937" s="37">
        <f>IFERROR(VLOOKUP(A3937,Inventory!$A$5:$B$5011, 2, FALSE),0)</f>
        <v>0</v>
      </c>
      <c r="C3937" s="66">
        <f t="shared" si="251"/>
        <v>0</v>
      </c>
      <c r="D3937" s="67"/>
      <c r="E3937" s="66" t="str">
        <f t="shared" si="252"/>
        <v/>
      </c>
      <c r="F3937" s="67"/>
      <c r="G3937" s="38" t="e">
        <f t="shared" si="253"/>
        <v>#VALUE!</v>
      </c>
      <c r="H3937" s="39"/>
      <c r="I3937" s="21"/>
      <c r="J3937" s="21"/>
      <c r="L3937">
        <f>IF(SUM($B$3:B3936) + B3937 &gt; $J$25, IF(SUM($B$3:B3936) &lt; $J$25, $J$25 - SUM($B$3:B3936), 0), B3937)</f>
        <v>0</v>
      </c>
      <c r="M3937">
        <f t="shared" si="250"/>
        <v>0</v>
      </c>
    </row>
    <row r="3938" spans="1:13" x14ac:dyDescent="0.25">
      <c r="A3938" s="21">
        <v>3936</v>
      </c>
      <c r="B3938" s="37">
        <f>IFERROR(VLOOKUP(A3938,Inventory!$A$5:$B$5011, 2, FALSE),0)</f>
        <v>0</v>
      </c>
      <c r="C3938" s="66">
        <f t="shared" si="251"/>
        <v>0</v>
      </c>
      <c r="D3938" s="67"/>
      <c r="E3938" s="66" t="str">
        <f t="shared" si="252"/>
        <v/>
      </c>
      <c r="F3938" s="67"/>
      <c r="G3938" s="38" t="e">
        <f t="shared" si="253"/>
        <v>#VALUE!</v>
      </c>
      <c r="H3938" s="39"/>
      <c r="I3938" s="21"/>
      <c r="J3938" s="21"/>
      <c r="L3938">
        <f>IF(SUM($B$3:B3937) + B3938 &gt; $J$25, IF(SUM($B$3:B3937) &lt; $J$25, $J$25 - SUM($B$3:B3937), 0), B3938)</f>
        <v>0</v>
      </c>
      <c r="M3938">
        <f t="shared" si="250"/>
        <v>0</v>
      </c>
    </row>
    <row r="3939" spans="1:13" x14ac:dyDescent="0.25">
      <c r="A3939" s="21">
        <v>3937</v>
      </c>
      <c r="B3939" s="37">
        <f>IFERROR(VLOOKUP(A3939,Inventory!$A$5:$B$5011, 2, FALSE),0)</f>
        <v>0</v>
      </c>
      <c r="C3939" s="66">
        <f t="shared" si="251"/>
        <v>0</v>
      </c>
      <c r="D3939" s="67"/>
      <c r="E3939" s="66" t="str">
        <f t="shared" si="252"/>
        <v/>
      </c>
      <c r="F3939" s="67"/>
      <c r="G3939" s="38" t="e">
        <f t="shared" si="253"/>
        <v>#VALUE!</v>
      </c>
      <c r="H3939" s="39"/>
      <c r="I3939" s="21"/>
      <c r="J3939" s="21"/>
      <c r="L3939">
        <f>IF(SUM($B$3:B3938) + B3939 &gt; $J$25, IF(SUM($B$3:B3938) &lt; $J$25, $J$25 - SUM($B$3:B3938), 0), B3939)</f>
        <v>0</v>
      </c>
      <c r="M3939">
        <f t="shared" si="250"/>
        <v>0</v>
      </c>
    </row>
    <row r="3940" spans="1:13" x14ac:dyDescent="0.25">
      <c r="A3940" s="21">
        <v>3938</v>
      </c>
      <c r="B3940" s="37">
        <f>IFERROR(VLOOKUP(A3940,Inventory!$A$5:$B$5011, 2, FALSE),0)</f>
        <v>0</v>
      </c>
      <c r="C3940" s="66">
        <f t="shared" si="251"/>
        <v>0</v>
      </c>
      <c r="D3940" s="67"/>
      <c r="E3940" s="66" t="str">
        <f t="shared" si="252"/>
        <v/>
      </c>
      <c r="F3940" s="67"/>
      <c r="G3940" s="38" t="e">
        <f t="shared" si="253"/>
        <v>#VALUE!</v>
      </c>
      <c r="H3940" s="39"/>
      <c r="I3940" s="21"/>
      <c r="J3940" s="21"/>
      <c r="L3940">
        <f>IF(SUM($B$3:B3939) + B3940 &gt; $J$25, IF(SUM($B$3:B3939) &lt; $J$25, $J$25 - SUM($B$3:B3939), 0), B3940)</f>
        <v>0</v>
      </c>
      <c r="M3940">
        <f t="shared" si="250"/>
        <v>0</v>
      </c>
    </row>
    <row r="3941" spans="1:13" x14ac:dyDescent="0.25">
      <c r="A3941" s="21">
        <v>3939</v>
      </c>
      <c r="B3941" s="37">
        <f>IFERROR(VLOOKUP(A3941,Inventory!$A$5:$B$5011, 2, FALSE),0)</f>
        <v>0</v>
      </c>
      <c r="C3941" s="66">
        <f t="shared" si="251"/>
        <v>0</v>
      </c>
      <c r="D3941" s="67"/>
      <c r="E3941" s="66" t="str">
        <f t="shared" si="252"/>
        <v/>
      </c>
      <c r="F3941" s="67"/>
      <c r="G3941" s="38" t="e">
        <f t="shared" si="253"/>
        <v>#VALUE!</v>
      </c>
      <c r="H3941" s="39"/>
      <c r="I3941" s="21"/>
      <c r="J3941" s="21"/>
      <c r="L3941">
        <f>IF(SUM($B$3:B3940) + B3941 &gt; $J$25, IF(SUM($B$3:B3940) &lt; $J$25, $J$25 - SUM($B$3:B3940), 0), B3941)</f>
        <v>0</v>
      </c>
      <c r="M3941">
        <f t="shared" si="250"/>
        <v>0</v>
      </c>
    </row>
    <row r="3942" spans="1:13" x14ac:dyDescent="0.25">
      <c r="A3942" s="21">
        <v>3940</v>
      </c>
      <c r="B3942" s="37">
        <f>IFERROR(VLOOKUP(A3942,Inventory!$A$5:$B$5011, 2, FALSE),0)</f>
        <v>0</v>
      </c>
      <c r="C3942" s="66">
        <f t="shared" si="251"/>
        <v>0</v>
      </c>
      <c r="D3942" s="67"/>
      <c r="E3942" s="66" t="str">
        <f t="shared" si="252"/>
        <v/>
      </c>
      <c r="F3942" s="67"/>
      <c r="G3942" s="38" t="e">
        <f t="shared" si="253"/>
        <v>#VALUE!</v>
      </c>
      <c r="H3942" s="39"/>
      <c r="I3942" s="21"/>
      <c r="J3942" s="21"/>
      <c r="L3942">
        <f>IF(SUM($B$3:B3941) + B3942 &gt; $J$25, IF(SUM($B$3:B3941) &lt; $J$25, $J$25 - SUM($B$3:B3941), 0), B3942)</f>
        <v>0</v>
      </c>
      <c r="M3942">
        <f t="shared" si="250"/>
        <v>0</v>
      </c>
    </row>
    <row r="3943" spans="1:13" x14ac:dyDescent="0.25">
      <c r="A3943" s="21">
        <v>3941</v>
      </c>
      <c r="B3943" s="37">
        <f>IFERROR(VLOOKUP(A3943,Inventory!$A$5:$B$5011, 2, FALSE),0)</f>
        <v>0</v>
      </c>
      <c r="C3943" s="66">
        <f t="shared" si="251"/>
        <v>0</v>
      </c>
      <c r="D3943" s="67"/>
      <c r="E3943" s="66" t="str">
        <f t="shared" si="252"/>
        <v/>
      </c>
      <c r="F3943" s="67"/>
      <c r="G3943" s="38" t="e">
        <f t="shared" si="253"/>
        <v>#VALUE!</v>
      </c>
      <c r="H3943" s="39"/>
      <c r="I3943" s="21"/>
      <c r="J3943" s="21"/>
      <c r="L3943">
        <f>IF(SUM($B$3:B3942) + B3943 &gt; $J$25, IF(SUM($B$3:B3942) &lt; $J$25, $J$25 - SUM($B$3:B3942), 0), B3943)</f>
        <v>0</v>
      </c>
      <c r="M3943">
        <f t="shared" si="250"/>
        <v>0</v>
      </c>
    </row>
    <row r="3944" spans="1:13" x14ac:dyDescent="0.25">
      <c r="A3944" s="21">
        <v>3942</v>
      </c>
      <c r="B3944" s="37">
        <f>IFERROR(VLOOKUP(A3944,Inventory!$A$5:$B$5011, 2, FALSE),0)</f>
        <v>0</v>
      </c>
      <c r="C3944" s="66">
        <f t="shared" si="251"/>
        <v>0</v>
      </c>
      <c r="D3944" s="67"/>
      <c r="E3944" s="66" t="str">
        <f t="shared" si="252"/>
        <v/>
      </c>
      <c r="F3944" s="67"/>
      <c r="G3944" s="38" t="e">
        <f t="shared" si="253"/>
        <v>#VALUE!</v>
      </c>
      <c r="H3944" s="39"/>
      <c r="I3944" s="21"/>
      <c r="J3944" s="21"/>
      <c r="L3944">
        <f>IF(SUM($B$3:B3943) + B3944 &gt; $J$25, IF(SUM($B$3:B3943) &lt; $J$25, $J$25 - SUM($B$3:B3943), 0), B3944)</f>
        <v>0</v>
      </c>
      <c r="M3944">
        <f t="shared" si="250"/>
        <v>0</v>
      </c>
    </row>
    <row r="3945" spans="1:13" x14ac:dyDescent="0.25">
      <c r="A3945" s="21">
        <v>3943</v>
      </c>
      <c r="B3945" s="37">
        <f>IFERROR(VLOOKUP(A3945,Inventory!$A$5:$B$5011, 2, FALSE),0)</f>
        <v>0</v>
      </c>
      <c r="C3945" s="66">
        <f t="shared" si="251"/>
        <v>0</v>
      </c>
      <c r="D3945" s="67"/>
      <c r="E3945" s="66" t="str">
        <f t="shared" si="252"/>
        <v/>
      </c>
      <c r="F3945" s="67"/>
      <c r="G3945" s="38" t="e">
        <f t="shared" si="253"/>
        <v>#VALUE!</v>
      </c>
      <c r="H3945" s="39"/>
      <c r="I3945" s="21"/>
      <c r="J3945" s="21"/>
      <c r="L3945">
        <f>IF(SUM($B$3:B3944) + B3945 &gt; $J$25, IF(SUM($B$3:B3944) &lt; $J$25, $J$25 - SUM($B$3:B3944), 0), B3945)</f>
        <v>0</v>
      </c>
      <c r="M3945">
        <f t="shared" si="250"/>
        <v>0</v>
      </c>
    </row>
    <row r="3946" spans="1:13" x14ac:dyDescent="0.25">
      <c r="A3946" s="21">
        <v>3944</v>
      </c>
      <c r="B3946" s="37">
        <f>IFERROR(VLOOKUP(A3946,Inventory!$A$5:$B$5011, 2, FALSE),0)</f>
        <v>0</v>
      </c>
      <c r="C3946" s="66">
        <f t="shared" si="251"/>
        <v>0</v>
      </c>
      <c r="D3946" s="67"/>
      <c r="E3946" s="66" t="str">
        <f t="shared" si="252"/>
        <v/>
      </c>
      <c r="F3946" s="67"/>
      <c r="G3946" s="38" t="e">
        <f t="shared" si="253"/>
        <v>#VALUE!</v>
      </c>
      <c r="H3946" s="39"/>
      <c r="I3946" s="21"/>
      <c r="J3946" s="21"/>
      <c r="L3946">
        <f>IF(SUM($B$3:B3945) + B3946 &gt; $J$25, IF(SUM($B$3:B3945) &lt; $J$25, $J$25 - SUM($B$3:B3945), 0), B3946)</f>
        <v>0</v>
      </c>
      <c r="M3946">
        <f t="shared" si="250"/>
        <v>0</v>
      </c>
    </row>
    <row r="3947" spans="1:13" x14ac:dyDescent="0.25">
      <c r="A3947" s="21">
        <v>3945</v>
      </c>
      <c r="B3947" s="37">
        <f>IFERROR(VLOOKUP(A3947,Inventory!$A$5:$B$5011, 2, FALSE),0)</f>
        <v>0</v>
      </c>
      <c r="C3947" s="66">
        <f t="shared" si="251"/>
        <v>0</v>
      </c>
      <c r="D3947" s="67"/>
      <c r="E3947" s="66" t="str">
        <f t="shared" si="252"/>
        <v/>
      </c>
      <c r="F3947" s="67"/>
      <c r="G3947" s="38" t="e">
        <f t="shared" si="253"/>
        <v>#VALUE!</v>
      </c>
      <c r="H3947" s="39"/>
      <c r="I3947" s="21"/>
      <c r="J3947" s="21"/>
      <c r="L3947">
        <f>IF(SUM($B$3:B3946) + B3947 &gt; $J$25, IF(SUM($B$3:B3946) &lt; $J$25, $J$25 - SUM($B$3:B3946), 0), B3947)</f>
        <v>0</v>
      </c>
      <c r="M3947">
        <f t="shared" si="250"/>
        <v>0</v>
      </c>
    </row>
    <row r="3948" spans="1:13" x14ac:dyDescent="0.25">
      <c r="A3948" s="21">
        <v>3946</v>
      </c>
      <c r="B3948" s="37">
        <f>IFERROR(VLOOKUP(A3948,Inventory!$A$5:$B$5011, 2, FALSE),0)</f>
        <v>0</v>
      </c>
      <c r="C3948" s="66">
        <f t="shared" si="251"/>
        <v>0</v>
      </c>
      <c r="D3948" s="67"/>
      <c r="E3948" s="66" t="str">
        <f t="shared" si="252"/>
        <v/>
      </c>
      <c r="F3948" s="67"/>
      <c r="G3948" s="38" t="e">
        <f t="shared" si="253"/>
        <v>#VALUE!</v>
      </c>
      <c r="H3948" s="39"/>
      <c r="I3948" s="21"/>
      <c r="J3948" s="21"/>
      <c r="L3948">
        <f>IF(SUM($B$3:B3947) + B3948 &gt; $J$25, IF(SUM($B$3:B3947) &lt; $J$25, $J$25 - SUM($B$3:B3947), 0), B3948)</f>
        <v>0</v>
      </c>
      <c r="M3948">
        <f t="shared" si="250"/>
        <v>0</v>
      </c>
    </row>
    <row r="3949" spans="1:13" x14ac:dyDescent="0.25">
      <c r="A3949" s="21">
        <v>3947</v>
      </c>
      <c r="B3949" s="37">
        <f>IFERROR(VLOOKUP(A3949,Inventory!$A$5:$B$5011, 2, FALSE),0)</f>
        <v>0</v>
      </c>
      <c r="C3949" s="66">
        <f t="shared" si="251"/>
        <v>0</v>
      </c>
      <c r="D3949" s="67"/>
      <c r="E3949" s="66" t="str">
        <f t="shared" si="252"/>
        <v/>
      </c>
      <c r="F3949" s="67"/>
      <c r="G3949" s="38" t="e">
        <f t="shared" si="253"/>
        <v>#VALUE!</v>
      </c>
      <c r="H3949" s="39"/>
      <c r="I3949" s="21"/>
      <c r="J3949" s="21"/>
      <c r="L3949">
        <f>IF(SUM($B$3:B3948) + B3949 &gt; $J$25, IF(SUM($B$3:B3948) &lt; $J$25, $J$25 - SUM($B$3:B3948), 0), B3949)</f>
        <v>0</v>
      </c>
      <c r="M3949">
        <f t="shared" si="250"/>
        <v>0</v>
      </c>
    </row>
    <row r="3950" spans="1:13" x14ac:dyDescent="0.25">
      <c r="A3950" s="21">
        <v>3948</v>
      </c>
      <c r="B3950" s="37">
        <f>IFERROR(VLOOKUP(A3950,Inventory!$A$5:$B$5011, 2, FALSE),0)</f>
        <v>0</v>
      </c>
      <c r="C3950" s="66">
        <f t="shared" si="251"/>
        <v>0</v>
      </c>
      <c r="D3950" s="67"/>
      <c r="E3950" s="66" t="str">
        <f t="shared" si="252"/>
        <v/>
      </c>
      <c r="F3950" s="67"/>
      <c r="G3950" s="38" t="e">
        <f t="shared" si="253"/>
        <v>#VALUE!</v>
      </c>
      <c r="H3950" s="39"/>
      <c r="I3950" s="21"/>
      <c r="J3950" s="21"/>
      <c r="L3950">
        <f>IF(SUM($B$3:B3949) + B3950 &gt; $J$25, IF(SUM($B$3:B3949) &lt; $J$25, $J$25 - SUM($B$3:B3949), 0), B3950)</f>
        <v>0</v>
      </c>
      <c r="M3950">
        <f t="shared" si="250"/>
        <v>0</v>
      </c>
    </row>
    <row r="3951" spans="1:13" x14ac:dyDescent="0.25">
      <c r="A3951" s="21">
        <v>3949</v>
      </c>
      <c r="B3951" s="37">
        <f>IFERROR(VLOOKUP(A3951,Inventory!$A$5:$B$5011, 2, FALSE),0)</f>
        <v>0</v>
      </c>
      <c r="C3951" s="66">
        <f t="shared" si="251"/>
        <v>0</v>
      </c>
      <c r="D3951" s="67"/>
      <c r="E3951" s="66" t="str">
        <f t="shared" si="252"/>
        <v/>
      </c>
      <c r="F3951" s="67"/>
      <c r="G3951" s="38" t="e">
        <f t="shared" si="253"/>
        <v>#VALUE!</v>
      </c>
      <c r="H3951" s="39"/>
      <c r="I3951" s="21"/>
      <c r="J3951" s="21"/>
      <c r="L3951">
        <f>IF(SUM($B$3:B3950) + B3951 &gt; $J$25, IF(SUM($B$3:B3950) &lt; $J$25, $J$25 - SUM($B$3:B3950), 0), B3951)</f>
        <v>0</v>
      </c>
      <c r="M3951">
        <f t="shared" si="250"/>
        <v>0</v>
      </c>
    </row>
    <row r="3952" spans="1:13" x14ac:dyDescent="0.25">
      <c r="A3952" s="21">
        <v>3950</v>
      </c>
      <c r="B3952" s="37">
        <f>IFERROR(VLOOKUP(A3952,Inventory!$A$5:$B$5011, 2, FALSE),0)</f>
        <v>0</v>
      </c>
      <c r="C3952" s="66">
        <f t="shared" si="251"/>
        <v>0</v>
      </c>
      <c r="D3952" s="67"/>
      <c r="E3952" s="66" t="str">
        <f t="shared" si="252"/>
        <v/>
      </c>
      <c r="F3952" s="67"/>
      <c r="G3952" s="38" t="e">
        <f t="shared" si="253"/>
        <v>#VALUE!</v>
      </c>
      <c r="H3952" s="39"/>
      <c r="I3952" s="21"/>
      <c r="J3952" s="21"/>
      <c r="L3952">
        <f>IF(SUM($B$3:B3951) + B3952 &gt; $J$25, IF(SUM($B$3:B3951) &lt; $J$25, $J$25 - SUM($B$3:B3951), 0), B3952)</f>
        <v>0</v>
      </c>
      <c r="M3952">
        <f t="shared" si="250"/>
        <v>0</v>
      </c>
    </row>
    <row r="3953" spans="1:13" x14ac:dyDescent="0.25">
      <c r="A3953" s="21">
        <v>3951</v>
      </c>
      <c r="B3953" s="37">
        <f>IFERROR(VLOOKUP(A3953,Inventory!$A$5:$B$5011, 2, FALSE),0)</f>
        <v>0</v>
      </c>
      <c r="C3953" s="66">
        <f t="shared" si="251"/>
        <v>0</v>
      </c>
      <c r="D3953" s="67"/>
      <c r="E3953" s="66" t="str">
        <f t="shared" si="252"/>
        <v/>
      </c>
      <c r="F3953" s="67"/>
      <c r="G3953" s="38" t="e">
        <f t="shared" si="253"/>
        <v>#VALUE!</v>
      </c>
      <c r="H3953" s="39"/>
      <c r="I3953" s="21"/>
      <c r="J3953" s="21"/>
      <c r="L3953">
        <f>IF(SUM($B$3:B3952) + B3953 &gt; $J$25, IF(SUM($B$3:B3952) &lt; $J$25, $J$25 - SUM($B$3:B3952), 0), B3953)</f>
        <v>0</v>
      </c>
      <c r="M3953">
        <f t="shared" si="250"/>
        <v>0</v>
      </c>
    </row>
    <row r="3954" spans="1:13" x14ac:dyDescent="0.25">
      <c r="A3954" s="21">
        <v>3952</v>
      </c>
      <c r="B3954" s="37">
        <f>IFERROR(VLOOKUP(A3954,Inventory!$A$5:$B$5011, 2, FALSE),0)</f>
        <v>0</v>
      </c>
      <c r="C3954" s="66">
        <f t="shared" si="251"/>
        <v>0</v>
      </c>
      <c r="D3954" s="67"/>
      <c r="E3954" s="66" t="str">
        <f t="shared" si="252"/>
        <v/>
      </c>
      <c r="F3954" s="67"/>
      <c r="G3954" s="38" t="e">
        <f t="shared" si="253"/>
        <v>#VALUE!</v>
      </c>
      <c r="H3954" s="39"/>
      <c r="I3954" s="21"/>
      <c r="J3954" s="21"/>
      <c r="L3954">
        <f>IF(SUM($B$3:B3953) + B3954 &gt; $J$25, IF(SUM($B$3:B3953) &lt; $J$25, $J$25 - SUM($B$3:B3953), 0), B3954)</f>
        <v>0</v>
      </c>
      <c r="M3954">
        <f t="shared" si="250"/>
        <v>0</v>
      </c>
    </row>
    <row r="3955" spans="1:13" x14ac:dyDescent="0.25">
      <c r="A3955" s="21">
        <v>3953</v>
      </c>
      <c r="B3955" s="37">
        <f>IFERROR(VLOOKUP(A3955,Inventory!$A$5:$B$5011, 2, FALSE),0)</f>
        <v>0</v>
      </c>
      <c r="C3955" s="66">
        <f t="shared" si="251"/>
        <v>0</v>
      </c>
      <c r="D3955" s="67"/>
      <c r="E3955" s="66" t="str">
        <f t="shared" si="252"/>
        <v/>
      </c>
      <c r="F3955" s="67"/>
      <c r="G3955" s="38" t="e">
        <f t="shared" si="253"/>
        <v>#VALUE!</v>
      </c>
      <c r="H3955" s="39"/>
      <c r="I3955" s="21"/>
      <c r="J3955" s="21"/>
      <c r="L3955">
        <f>IF(SUM($B$3:B3954) + B3955 &gt; $J$25, IF(SUM($B$3:B3954) &lt; $J$25, $J$25 - SUM($B$3:B3954), 0), B3955)</f>
        <v>0</v>
      </c>
      <c r="M3955">
        <f t="shared" si="250"/>
        <v>0</v>
      </c>
    </row>
    <row r="3956" spans="1:13" x14ac:dyDescent="0.25">
      <c r="A3956" s="21">
        <v>3954</v>
      </c>
      <c r="B3956" s="37">
        <f>IFERROR(VLOOKUP(A3956,Inventory!$A$5:$B$5011, 2, FALSE),0)</f>
        <v>0</v>
      </c>
      <c r="C3956" s="66">
        <f t="shared" si="251"/>
        <v>0</v>
      </c>
      <c r="D3956" s="67"/>
      <c r="E3956" s="66" t="str">
        <f t="shared" si="252"/>
        <v/>
      </c>
      <c r="F3956" s="67"/>
      <c r="G3956" s="38" t="e">
        <f t="shared" si="253"/>
        <v>#VALUE!</v>
      </c>
      <c r="H3956" s="39"/>
      <c r="I3956" s="21"/>
      <c r="J3956" s="21"/>
      <c r="L3956">
        <f>IF(SUM($B$3:B3955) + B3956 &gt; $J$25, IF(SUM($B$3:B3955) &lt; $J$25, $J$25 - SUM($B$3:B3955), 0), B3956)</f>
        <v>0</v>
      </c>
      <c r="M3956">
        <f t="shared" si="250"/>
        <v>0</v>
      </c>
    </row>
    <row r="3957" spans="1:13" x14ac:dyDescent="0.25">
      <c r="A3957" s="21">
        <v>3955</v>
      </c>
      <c r="B3957" s="37">
        <f>IFERROR(VLOOKUP(A3957,Inventory!$A$5:$B$5011, 2, FALSE),0)</f>
        <v>0</v>
      </c>
      <c r="C3957" s="66">
        <f t="shared" si="251"/>
        <v>0</v>
      </c>
      <c r="D3957" s="67"/>
      <c r="E3957" s="66" t="str">
        <f t="shared" si="252"/>
        <v/>
      </c>
      <c r="F3957" s="67"/>
      <c r="G3957" s="38" t="e">
        <f t="shared" si="253"/>
        <v>#VALUE!</v>
      </c>
      <c r="H3957" s="39"/>
      <c r="I3957" s="21"/>
      <c r="J3957" s="21"/>
      <c r="L3957">
        <f>IF(SUM($B$3:B3956) + B3957 &gt; $J$25, IF(SUM($B$3:B3956) &lt; $J$25, $J$25 - SUM($B$3:B3956), 0), B3957)</f>
        <v>0</v>
      </c>
      <c r="M3957">
        <f t="shared" si="250"/>
        <v>0</v>
      </c>
    </row>
    <row r="3958" spans="1:13" x14ac:dyDescent="0.25">
      <c r="A3958" s="21">
        <v>3956</v>
      </c>
      <c r="B3958" s="37">
        <f>IFERROR(VLOOKUP(A3958,Inventory!$A$5:$B$5011, 2, FALSE),0)</f>
        <v>0</v>
      </c>
      <c r="C3958" s="66">
        <f t="shared" si="251"/>
        <v>0</v>
      </c>
      <c r="D3958" s="67"/>
      <c r="E3958" s="66" t="str">
        <f t="shared" si="252"/>
        <v/>
      </c>
      <c r="F3958" s="67"/>
      <c r="G3958" s="38" t="e">
        <f t="shared" si="253"/>
        <v>#VALUE!</v>
      </c>
      <c r="H3958" s="39"/>
      <c r="I3958" s="21"/>
      <c r="J3958" s="21"/>
      <c r="L3958">
        <f>IF(SUM($B$3:B3957) + B3958 &gt; $J$25, IF(SUM($B$3:B3957) &lt; $J$25, $J$25 - SUM($B$3:B3957), 0), B3958)</f>
        <v>0</v>
      </c>
      <c r="M3958">
        <f t="shared" si="250"/>
        <v>0</v>
      </c>
    </row>
    <row r="3959" spans="1:13" x14ac:dyDescent="0.25">
      <c r="A3959" s="21">
        <v>3957</v>
      </c>
      <c r="B3959" s="37">
        <f>IFERROR(VLOOKUP(A3959,Inventory!$A$5:$B$5011, 2, FALSE),0)</f>
        <v>0</v>
      </c>
      <c r="C3959" s="66">
        <f t="shared" si="251"/>
        <v>0</v>
      </c>
      <c r="D3959" s="67"/>
      <c r="E3959" s="66" t="str">
        <f t="shared" si="252"/>
        <v/>
      </c>
      <c r="F3959" s="67"/>
      <c r="G3959" s="38" t="e">
        <f t="shared" si="253"/>
        <v>#VALUE!</v>
      </c>
      <c r="H3959" s="39"/>
      <c r="I3959" s="21"/>
      <c r="J3959" s="21"/>
      <c r="L3959">
        <f>IF(SUM($B$3:B3958) + B3959 &gt; $J$25, IF(SUM($B$3:B3958) &lt; $J$25, $J$25 - SUM($B$3:B3958), 0), B3959)</f>
        <v>0</v>
      </c>
      <c r="M3959">
        <f t="shared" si="250"/>
        <v>0</v>
      </c>
    </row>
    <row r="3960" spans="1:13" x14ac:dyDescent="0.25">
      <c r="A3960" s="21">
        <v>3958</v>
      </c>
      <c r="B3960" s="37">
        <f>IFERROR(VLOOKUP(A3960,Inventory!$A$5:$B$5011, 2, FALSE),0)</f>
        <v>0</v>
      </c>
      <c r="C3960" s="66">
        <f t="shared" si="251"/>
        <v>0</v>
      </c>
      <c r="D3960" s="67"/>
      <c r="E3960" s="66" t="str">
        <f t="shared" si="252"/>
        <v/>
      </c>
      <c r="F3960" s="67"/>
      <c r="G3960" s="38" t="e">
        <f t="shared" si="253"/>
        <v>#VALUE!</v>
      </c>
      <c r="H3960" s="39"/>
      <c r="I3960" s="21"/>
      <c r="J3960" s="21"/>
      <c r="L3960">
        <f>IF(SUM($B$3:B3959) + B3960 &gt; $J$25, IF(SUM($B$3:B3959) &lt; $J$25, $J$25 - SUM($B$3:B3959), 0), B3960)</f>
        <v>0</v>
      </c>
      <c r="M3960">
        <f t="shared" si="250"/>
        <v>0</v>
      </c>
    </row>
    <row r="3961" spans="1:13" x14ac:dyDescent="0.25">
      <c r="A3961" s="21">
        <v>3959</v>
      </c>
      <c r="B3961" s="37">
        <f>IFERROR(VLOOKUP(A3961,Inventory!$A$5:$B$5011, 2, FALSE),0)</f>
        <v>0</v>
      </c>
      <c r="C3961" s="66">
        <f t="shared" si="251"/>
        <v>0</v>
      </c>
      <c r="D3961" s="67"/>
      <c r="E3961" s="66" t="str">
        <f t="shared" si="252"/>
        <v/>
      </c>
      <c r="F3961" s="67"/>
      <c r="G3961" s="38" t="e">
        <f t="shared" si="253"/>
        <v>#VALUE!</v>
      </c>
      <c r="H3961" s="39"/>
      <c r="I3961" s="21"/>
      <c r="J3961" s="21"/>
      <c r="L3961">
        <f>IF(SUM($B$3:B3960) + B3961 &gt; $J$25, IF(SUM($B$3:B3960) &lt; $J$25, $J$25 - SUM($B$3:B3960), 0), B3961)</f>
        <v>0</v>
      </c>
      <c r="M3961">
        <f t="shared" si="250"/>
        <v>0</v>
      </c>
    </row>
    <row r="3962" spans="1:13" x14ac:dyDescent="0.25">
      <c r="A3962" s="21">
        <v>3960</v>
      </c>
      <c r="B3962" s="37">
        <f>IFERROR(VLOOKUP(A3962,Inventory!$A$5:$B$5011, 2, FALSE),0)</f>
        <v>0</v>
      </c>
      <c r="C3962" s="66">
        <f t="shared" si="251"/>
        <v>0</v>
      </c>
      <c r="D3962" s="67"/>
      <c r="E3962" s="66" t="str">
        <f t="shared" si="252"/>
        <v/>
      </c>
      <c r="F3962" s="67"/>
      <c r="G3962" s="38" t="e">
        <f t="shared" si="253"/>
        <v>#VALUE!</v>
      </c>
      <c r="H3962" s="39"/>
      <c r="I3962" s="21"/>
      <c r="J3962" s="21"/>
      <c r="L3962">
        <f>IF(SUM($B$3:B3961) + B3962 &gt; $J$25, IF(SUM($B$3:B3961) &lt; $J$25, $J$25 - SUM($B$3:B3961), 0), B3962)</f>
        <v>0</v>
      </c>
      <c r="M3962">
        <f t="shared" si="250"/>
        <v>0</v>
      </c>
    </row>
    <row r="3963" spans="1:13" x14ac:dyDescent="0.25">
      <c r="A3963" s="21">
        <v>3961</v>
      </c>
      <c r="B3963" s="37">
        <f>IFERROR(VLOOKUP(A3963,Inventory!$A$5:$B$5011, 2, FALSE),0)</f>
        <v>0</v>
      </c>
      <c r="C3963" s="66">
        <f t="shared" si="251"/>
        <v>0</v>
      </c>
      <c r="D3963" s="67"/>
      <c r="E3963" s="66" t="str">
        <f t="shared" si="252"/>
        <v/>
      </c>
      <c r="F3963" s="67"/>
      <c r="G3963" s="38" t="e">
        <f t="shared" si="253"/>
        <v>#VALUE!</v>
      </c>
      <c r="H3963" s="39"/>
      <c r="I3963" s="21"/>
      <c r="J3963" s="21"/>
      <c r="L3963">
        <f>IF(SUM($B$3:B3962) + B3963 &gt; $J$25, IF(SUM($B$3:B3962) &lt; $J$25, $J$25 - SUM($B$3:B3962), 0), B3963)</f>
        <v>0</v>
      </c>
      <c r="M3963">
        <f t="shared" si="250"/>
        <v>0</v>
      </c>
    </row>
    <row r="3964" spans="1:13" x14ac:dyDescent="0.25">
      <c r="A3964" s="21">
        <v>3962</v>
      </c>
      <c r="B3964" s="37">
        <f>IFERROR(VLOOKUP(A3964,Inventory!$A$5:$B$5011, 2, FALSE),0)</f>
        <v>0</v>
      </c>
      <c r="C3964" s="66">
        <f t="shared" si="251"/>
        <v>0</v>
      </c>
      <c r="D3964" s="67"/>
      <c r="E3964" s="66" t="str">
        <f t="shared" si="252"/>
        <v/>
      </c>
      <c r="F3964" s="67"/>
      <c r="G3964" s="38" t="e">
        <f t="shared" si="253"/>
        <v>#VALUE!</v>
      </c>
      <c r="H3964" s="39"/>
      <c r="I3964" s="21"/>
      <c r="J3964" s="21"/>
      <c r="L3964">
        <f>IF(SUM($B$3:B3963) + B3964 &gt; $J$25, IF(SUM($B$3:B3963) &lt; $J$25, $J$25 - SUM($B$3:B3963), 0), B3964)</f>
        <v>0</v>
      </c>
      <c r="M3964">
        <f t="shared" si="250"/>
        <v>0</v>
      </c>
    </row>
    <row r="3965" spans="1:13" x14ac:dyDescent="0.25">
      <c r="A3965" s="21">
        <v>3963</v>
      </c>
      <c r="B3965" s="37">
        <f>IFERROR(VLOOKUP(A3965,Inventory!$A$5:$B$5011, 2, FALSE),0)</f>
        <v>0</v>
      </c>
      <c r="C3965" s="66">
        <f t="shared" si="251"/>
        <v>0</v>
      </c>
      <c r="D3965" s="67"/>
      <c r="E3965" s="66" t="str">
        <f t="shared" si="252"/>
        <v/>
      </c>
      <c r="F3965" s="67"/>
      <c r="G3965" s="38" t="e">
        <f t="shared" si="253"/>
        <v>#VALUE!</v>
      </c>
      <c r="H3965" s="39"/>
      <c r="I3965" s="21"/>
      <c r="J3965" s="21"/>
      <c r="L3965">
        <f>IF(SUM($B$3:B3964) + B3965 &gt; $J$25, IF(SUM($B$3:B3964) &lt; $J$25, $J$25 - SUM($B$3:B3964), 0), B3965)</f>
        <v>0</v>
      </c>
      <c r="M3965">
        <f t="shared" si="250"/>
        <v>0</v>
      </c>
    </row>
    <row r="3966" spans="1:13" x14ac:dyDescent="0.25">
      <c r="A3966" s="21">
        <v>3964</v>
      </c>
      <c r="B3966" s="37">
        <f>IFERROR(VLOOKUP(A3966,Inventory!$A$5:$B$5011, 2, FALSE),0)</f>
        <v>0</v>
      </c>
      <c r="C3966" s="66">
        <f t="shared" si="251"/>
        <v>0</v>
      </c>
      <c r="D3966" s="67"/>
      <c r="E3966" s="66" t="str">
        <f t="shared" si="252"/>
        <v/>
      </c>
      <c r="F3966" s="67"/>
      <c r="G3966" s="38" t="e">
        <f t="shared" si="253"/>
        <v>#VALUE!</v>
      </c>
      <c r="H3966" s="39"/>
      <c r="I3966" s="21"/>
      <c r="J3966" s="21"/>
      <c r="L3966">
        <f>IF(SUM($B$3:B3965) + B3966 &gt; $J$25, IF(SUM($B$3:B3965) &lt; $J$25, $J$25 - SUM($B$3:B3965), 0), B3966)</f>
        <v>0</v>
      </c>
      <c r="M3966">
        <f t="shared" si="250"/>
        <v>0</v>
      </c>
    </row>
    <row r="3967" spans="1:13" x14ac:dyDescent="0.25">
      <c r="A3967" s="21">
        <v>3965</v>
      </c>
      <c r="B3967" s="37">
        <f>IFERROR(VLOOKUP(A3967,Inventory!$A$5:$B$5011, 2, FALSE),0)</f>
        <v>0</v>
      </c>
      <c r="C3967" s="66">
        <f t="shared" si="251"/>
        <v>0</v>
      </c>
      <c r="D3967" s="67"/>
      <c r="E3967" s="66" t="str">
        <f t="shared" si="252"/>
        <v/>
      </c>
      <c r="F3967" s="67"/>
      <c r="G3967" s="38" t="e">
        <f t="shared" si="253"/>
        <v>#VALUE!</v>
      </c>
      <c r="H3967" s="39"/>
      <c r="I3967" s="21"/>
      <c r="J3967" s="21"/>
      <c r="L3967">
        <f>IF(SUM($B$3:B3966) + B3967 &gt; $J$25, IF(SUM($B$3:B3966) &lt; $J$25, $J$25 - SUM($B$3:B3966), 0), B3967)</f>
        <v>0</v>
      </c>
      <c r="M3967">
        <f t="shared" si="250"/>
        <v>0</v>
      </c>
    </row>
    <row r="3968" spans="1:13" x14ac:dyDescent="0.25">
      <c r="A3968" s="21">
        <v>3966</v>
      </c>
      <c r="B3968" s="37">
        <f>IFERROR(VLOOKUP(A3968,Inventory!$A$5:$B$5011, 2, FALSE),0)</f>
        <v>0</v>
      </c>
      <c r="C3968" s="66">
        <f t="shared" si="251"/>
        <v>0</v>
      </c>
      <c r="D3968" s="67"/>
      <c r="E3968" s="66" t="str">
        <f t="shared" si="252"/>
        <v/>
      </c>
      <c r="F3968" s="67"/>
      <c r="G3968" s="38" t="e">
        <f t="shared" si="253"/>
        <v>#VALUE!</v>
      </c>
      <c r="H3968" s="39"/>
      <c r="I3968" s="21"/>
      <c r="J3968" s="21"/>
      <c r="L3968">
        <f>IF(SUM($B$3:B3967) + B3968 &gt; $J$25, IF(SUM($B$3:B3967) &lt; $J$25, $J$25 - SUM($B$3:B3967), 0), B3968)</f>
        <v>0</v>
      </c>
      <c r="M3968">
        <f t="shared" si="250"/>
        <v>0</v>
      </c>
    </row>
    <row r="3969" spans="1:13" x14ac:dyDescent="0.25">
      <c r="A3969" s="21">
        <v>3967</v>
      </c>
      <c r="B3969" s="37">
        <f>IFERROR(VLOOKUP(A3969,Inventory!$A$5:$B$5011, 2, FALSE),0)</f>
        <v>0</v>
      </c>
      <c r="C3969" s="66">
        <f t="shared" si="251"/>
        <v>0</v>
      </c>
      <c r="D3969" s="67"/>
      <c r="E3969" s="66" t="str">
        <f t="shared" si="252"/>
        <v/>
      </c>
      <c r="F3969" s="67"/>
      <c r="G3969" s="38" t="e">
        <f t="shared" si="253"/>
        <v>#VALUE!</v>
      </c>
      <c r="H3969" s="39"/>
      <c r="I3969" s="21"/>
      <c r="J3969" s="21"/>
      <c r="L3969">
        <f>IF(SUM($B$3:B3968) + B3969 &gt; $J$25, IF(SUM($B$3:B3968) &lt; $J$25, $J$25 - SUM($B$3:B3968), 0), B3969)</f>
        <v>0</v>
      </c>
      <c r="M3969">
        <f t="shared" si="250"/>
        <v>0</v>
      </c>
    </row>
    <row r="3970" spans="1:13" x14ac:dyDescent="0.25">
      <c r="A3970" s="21">
        <v>3968</v>
      </c>
      <c r="B3970" s="37">
        <f>IFERROR(VLOOKUP(A3970,Inventory!$A$5:$B$5011, 2, FALSE),0)</f>
        <v>0</v>
      </c>
      <c r="C3970" s="66">
        <f t="shared" si="251"/>
        <v>0</v>
      </c>
      <c r="D3970" s="67"/>
      <c r="E3970" s="66" t="str">
        <f t="shared" si="252"/>
        <v/>
      </c>
      <c r="F3970" s="67"/>
      <c r="G3970" s="38" t="e">
        <f t="shared" si="253"/>
        <v>#VALUE!</v>
      </c>
      <c r="H3970" s="39"/>
      <c r="I3970" s="21"/>
      <c r="J3970" s="21"/>
      <c r="L3970">
        <f>IF(SUM($B$3:B3969) + B3970 &gt; $J$25, IF(SUM($B$3:B3969) &lt; $J$25, $J$25 - SUM($B$3:B3969), 0), B3970)</f>
        <v>0</v>
      </c>
      <c r="M3970">
        <f t="shared" si="250"/>
        <v>0</v>
      </c>
    </row>
    <row r="3971" spans="1:13" x14ac:dyDescent="0.25">
      <c r="A3971" s="21">
        <v>3969</v>
      </c>
      <c r="B3971" s="37">
        <f>IFERROR(VLOOKUP(A3971,Inventory!$A$5:$B$5011, 2, FALSE),0)</f>
        <v>0</v>
      </c>
      <c r="C3971" s="66">
        <f t="shared" si="251"/>
        <v>0</v>
      </c>
      <c r="D3971" s="67"/>
      <c r="E3971" s="66" t="str">
        <f t="shared" si="252"/>
        <v/>
      </c>
      <c r="F3971" s="67"/>
      <c r="G3971" s="38" t="e">
        <f t="shared" si="253"/>
        <v>#VALUE!</v>
      </c>
      <c r="H3971" s="39"/>
      <c r="I3971" s="21"/>
      <c r="J3971" s="21"/>
      <c r="L3971">
        <f>IF(SUM($B$3:B3970) + B3971 &gt; $J$25, IF(SUM($B$3:B3970) &lt; $J$25, $J$25 - SUM($B$3:B3970), 0), B3971)</f>
        <v>0</v>
      </c>
      <c r="M3971">
        <f t="shared" si="250"/>
        <v>0</v>
      </c>
    </row>
    <row r="3972" spans="1:13" x14ac:dyDescent="0.25">
      <c r="A3972" s="21">
        <v>3970</v>
      </c>
      <c r="B3972" s="37">
        <f>IFERROR(VLOOKUP(A3972,Inventory!$A$5:$B$5011, 2, FALSE),0)</f>
        <v>0</v>
      </c>
      <c r="C3972" s="66">
        <f t="shared" si="251"/>
        <v>0</v>
      </c>
      <c r="D3972" s="67"/>
      <c r="E3972" s="66" t="str">
        <f t="shared" si="252"/>
        <v/>
      </c>
      <c r="F3972" s="67"/>
      <c r="G3972" s="38" t="e">
        <f t="shared" si="253"/>
        <v>#VALUE!</v>
      </c>
      <c r="H3972" s="39"/>
      <c r="I3972" s="21"/>
      <c r="J3972" s="21"/>
      <c r="L3972">
        <f>IF(SUM($B$3:B3971) + B3972 &gt; $J$25, IF(SUM($B$3:B3971) &lt; $J$25, $J$25 - SUM($B$3:B3971), 0), B3972)</f>
        <v>0</v>
      </c>
      <c r="M3972">
        <f t="shared" si="250"/>
        <v>0</v>
      </c>
    </row>
    <row r="3973" spans="1:13" x14ac:dyDescent="0.25">
      <c r="A3973" s="21">
        <v>3971</v>
      </c>
      <c r="B3973" s="37">
        <f>IFERROR(VLOOKUP(A3973,Inventory!$A$5:$B$5011, 2, FALSE),0)</f>
        <v>0</v>
      </c>
      <c r="C3973" s="66">
        <f t="shared" si="251"/>
        <v>0</v>
      </c>
      <c r="D3973" s="67"/>
      <c r="E3973" s="66" t="str">
        <f t="shared" si="252"/>
        <v/>
      </c>
      <c r="F3973" s="67"/>
      <c r="G3973" s="38" t="e">
        <f t="shared" si="253"/>
        <v>#VALUE!</v>
      </c>
      <c r="H3973" s="39"/>
      <c r="I3973" s="21"/>
      <c r="J3973" s="21"/>
      <c r="L3973">
        <f>IF(SUM($B$3:B3972) + B3973 &gt; $J$25, IF(SUM($B$3:B3972) &lt; $J$25, $J$25 - SUM($B$3:B3972), 0), B3973)</f>
        <v>0</v>
      </c>
      <c r="M3973">
        <f t="shared" ref="M3973:M4036" si="254">IF(L3972&gt;=$J$25,L3973,(L3973+L3972))</f>
        <v>0</v>
      </c>
    </row>
    <row r="3974" spans="1:13" x14ac:dyDescent="0.25">
      <c r="A3974" s="21">
        <v>3972</v>
      </c>
      <c r="B3974" s="37">
        <f>IFERROR(VLOOKUP(A3974,Inventory!$A$5:$B$5011, 2, FALSE),0)</f>
        <v>0</v>
      </c>
      <c r="C3974" s="66">
        <f t="shared" si="251"/>
        <v>0</v>
      </c>
      <c r="D3974" s="67"/>
      <c r="E3974" s="66" t="str">
        <f t="shared" si="252"/>
        <v/>
      </c>
      <c r="F3974" s="67"/>
      <c r="G3974" s="38" t="e">
        <f t="shared" si="253"/>
        <v>#VALUE!</v>
      </c>
      <c r="H3974" s="39"/>
      <c r="I3974" s="21"/>
      <c r="J3974" s="21"/>
      <c r="L3974">
        <f>IF(SUM($B$3:B3973) + B3974 &gt; $J$25, IF(SUM($B$3:B3973) &lt; $J$25, $J$25 - SUM($B$3:B3973), 0), B3974)</f>
        <v>0</v>
      </c>
      <c r="M3974">
        <f t="shared" si="254"/>
        <v>0</v>
      </c>
    </row>
    <row r="3975" spans="1:13" x14ac:dyDescent="0.25">
      <c r="A3975" s="21">
        <v>3973</v>
      </c>
      <c r="B3975" s="37">
        <f>IFERROR(VLOOKUP(A3975,Inventory!$A$5:$B$5011, 2, FALSE),0)</f>
        <v>0</v>
      </c>
      <c r="C3975" s="66">
        <f t="shared" si="251"/>
        <v>0</v>
      </c>
      <c r="D3975" s="67"/>
      <c r="E3975" s="66" t="str">
        <f t="shared" si="252"/>
        <v/>
      </c>
      <c r="F3975" s="67"/>
      <c r="G3975" s="38" t="e">
        <f t="shared" si="253"/>
        <v>#VALUE!</v>
      </c>
      <c r="H3975" s="39"/>
      <c r="I3975" s="21"/>
      <c r="J3975" s="21"/>
      <c r="L3975">
        <f>IF(SUM($B$3:B3974) + B3975 &gt; $J$25, IF(SUM($B$3:B3974) &lt; $J$25, $J$25 - SUM($B$3:B3974), 0), B3975)</f>
        <v>0</v>
      </c>
      <c r="M3975">
        <f t="shared" si="254"/>
        <v>0</v>
      </c>
    </row>
    <row r="3976" spans="1:13" x14ac:dyDescent="0.25">
      <c r="A3976" s="21">
        <v>3974</v>
      </c>
      <c r="B3976" s="37">
        <f>IFERROR(VLOOKUP(A3976,Inventory!$A$5:$B$5011, 2, FALSE),0)</f>
        <v>0</v>
      </c>
      <c r="C3976" s="66">
        <f t="shared" si="251"/>
        <v>0</v>
      </c>
      <c r="D3976" s="67"/>
      <c r="E3976" s="66" t="str">
        <f t="shared" si="252"/>
        <v/>
      </c>
      <c r="F3976" s="67"/>
      <c r="G3976" s="38" t="e">
        <f t="shared" si="253"/>
        <v>#VALUE!</v>
      </c>
      <c r="H3976" s="39"/>
      <c r="I3976" s="21"/>
      <c r="J3976" s="21"/>
      <c r="L3976">
        <f>IF(SUM($B$3:B3975) + B3976 &gt; $J$25, IF(SUM($B$3:B3975) &lt; $J$25, $J$25 - SUM($B$3:B3975), 0), B3976)</f>
        <v>0</v>
      </c>
      <c r="M3976">
        <f t="shared" si="254"/>
        <v>0</v>
      </c>
    </row>
    <row r="3977" spans="1:13" x14ac:dyDescent="0.25">
      <c r="A3977" s="21">
        <v>3975</v>
      </c>
      <c r="B3977" s="37">
        <f>IFERROR(VLOOKUP(A3977,Inventory!$A$5:$B$5011, 2, FALSE),0)</f>
        <v>0</v>
      </c>
      <c r="C3977" s="66">
        <f t="shared" si="251"/>
        <v>0</v>
      </c>
      <c r="D3977" s="67"/>
      <c r="E3977" s="66" t="str">
        <f t="shared" si="252"/>
        <v/>
      </c>
      <c r="F3977" s="67"/>
      <c r="G3977" s="38" t="e">
        <f t="shared" si="253"/>
        <v>#VALUE!</v>
      </c>
      <c r="H3977" s="39"/>
      <c r="I3977" s="21"/>
      <c r="J3977" s="21"/>
      <c r="L3977">
        <f>IF(SUM($B$3:B3976) + B3977 &gt; $J$25, IF(SUM($B$3:B3976) &lt; $J$25, $J$25 - SUM($B$3:B3976), 0), B3977)</f>
        <v>0</v>
      </c>
      <c r="M3977">
        <f t="shared" si="254"/>
        <v>0</v>
      </c>
    </row>
    <row r="3978" spans="1:13" x14ac:dyDescent="0.25">
      <c r="A3978" s="21">
        <v>3976</v>
      </c>
      <c r="B3978" s="37">
        <f>IFERROR(VLOOKUP(A3978,Inventory!$A$5:$B$5011, 2, FALSE),0)</f>
        <v>0</v>
      </c>
      <c r="C3978" s="66">
        <f t="shared" si="251"/>
        <v>0</v>
      </c>
      <c r="D3978" s="67"/>
      <c r="E3978" s="66" t="str">
        <f t="shared" si="252"/>
        <v/>
      </c>
      <c r="F3978" s="67"/>
      <c r="G3978" s="38" t="e">
        <f t="shared" si="253"/>
        <v>#VALUE!</v>
      </c>
      <c r="H3978" s="39"/>
      <c r="I3978" s="21"/>
      <c r="J3978" s="21"/>
      <c r="L3978">
        <f>IF(SUM($B$3:B3977) + B3978 &gt; $J$25, IF(SUM($B$3:B3977) &lt; $J$25, $J$25 - SUM($B$3:B3977), 0), B3978)</f>
        <v>0</v>
      </c>
      <c r="M3978">
        <f t="shared" si="254"/>
        <v>0</v>
      </c>
    </row>
    <row r="3979" spans="1:13" x14ac:dyDescent="0.25">
      <c r="A3979" s="21">
        <v>3977</v>
      </c>
      <c r="B3979" s="37">
        <f>IFERROR(VLOOKUP(A3979,Inventory!$A$5:$B$5011, 2, FALSE),0)</f>
        <v>0</v>
      </c>
      <c r="C3979" s="66">
        <f t="shared" si="251"/>
        <v>0</v>
      </c>
      <c r="D3979" s="67"/>
      <c r="E3979" s="66" t="str">
        <f t="shared" si="252"/>
        <v/>
      </c>
      <c r="F3979" s="67"/>
      <c r="G3979" s="38" t="e">
        <f t="shared" si="253"/>
        <v>#VALUE!</v>
      </c>
      <c r="H3979" s="39"/>
      <c r="I3979" s="21"/>
      <c r="J3979" s="21"/>
      <c r="L3979">
        <f>IF(SUM($B$3:B3978) + B3979 &gt; $J$25, IF(SUM($B$3:B3978) &lt; $J$25, $J$25 - SUM($B$3:B3978), 0), B3979)</f>
        <v>0</v>
      </c>
      <c r="M3979">
        <f t="shared" si="254"/>
        <v>0</v>
      </c>
    </row>
    <row r="3980" spans="1:13" x14ac:dyDescent="0.25">
      <c r="A3980" s="21">
        <v>3978</v>
      </c>
      <c r="B3980" s="37">
        <f>IFERROR(VLOOKUP(A3980,Inventory!$A$5:$B$5011, 2, FALSE),0)</f>
        <v>0</v>
      </c>
      <c r="C3980" s="66">
        <f t="shared" si="251"/>
        <v>0</v>
      </c>
      <c r="D3980" s="67"/>
      <c r="E3980" s="66" t="str">
        <f t="shared" si="252"/>
        <v/>
      </c>
      <c r="F3980" s="67"/>
      <c r="G3980" s="38" t="e">
        <f t="shared" si="253"/>
        <v>#VALUE!</v>
      </c>
      <c r="H3980" s="39"/>
      <c r="I3980" s="21"/>
      <c r="J3980" s="21"/>
      <c r="L3980">
        <f>IF(SUM($B$3:B3979) + B3980 &gt; $J$25, IF(SUM($B$3:B3979) &lt; $J$25, $J$25 - SUM($B$3:B3979), 0), B3980)</f>
        <v>0</v>
      </c>
      <c r="M3980">
        <f t="shared" si="254"/>
        <v>0</v>
      </c>
    </row>
    <row r="3981" spans="1:13" x14ac:dyDescent="0.25">
      <c r="A3981" s="21">
        <v>3979</v>
      </c>
      <c r="B3981" s="37">
        <f>IFERROR(VLOOKUP(A3981,Inventory!$A$5:$B$5011, 2, FALSE),0)</f>
        <v>0</v>
      </c>
      <c r="C3981" s="66">
        <f t="shared" si="251"/>
        <v>0</v>
      </c>
      <c r="D3981" s="67"/>
      <c r="E3981" s="66" t="str">
        <f t="shared" si="252"/>
        <v/>
      </c>
      <c r="F3981" s="67"/>
      <c r="G3981" s="38" t="e">
        <f t="shared" si="253"/>
        <v>#VALUE!</v>
      </c>
      <c r="H3981" s="39"/>
      <c r="I3981" s="21"/>
      <c r="J3981" s="21"/>
      <c r="L3981">
        <f>IF(SUM($B$3:B3980) + B3981 &gt; $J$25, IF(SUM($B$3:B3980) &lt; $J$25, $J$25 - SUM($B$3:B3980), 0), B3981)</f>
        <v>0</v>
      </c>
      <c r="M3981">
        <f t="shared" si="254"/>
        <v>0</v>
      </c>
    </row>
    <row r="3982" spans="1:13" x14ac:dyDescent="0.25">
      <c r="A3982" s="21">
        <v>3980</v>
      </c>
      <c r="B3982" s="37">
        <f>IFERROR(VLOOKUP(A3982,Inventory!$A$5:$B$5011, 2, FALSE),0)</f>
        <v>0</v>
      </c>
      <c r="C3982" s="66">
        <f t="shared" si="251"/>
        <v>0</v>
      </c>
      <c r="D3982" s="67"/>
      <c r="E3982" s="66" t="str">
        <f t="shared" si="252"/>
        <v/>
      </c>
      <c r="F3982" s="67"/>
      <c r="G3982" s="38" t="e">
        <f t="shared" si="253"/>
        <v>#VALUE!</v>
      </c>
      <c r="H3982" s="39"/>
      <c r="I3982" s="21"/>
      <c r="J3982" s="21"/>
      <c r="L3982">
        <f>IF(SUM($B$3:B3981) + B3982 &gt; $J$25, IF(SUM($B$3:B3981) &lt; $J$25, $J$25 - SUM($B$3:B3981), 0), B3982)</f>
        <v>0</v>
      </c>
      <c r="M3982">
        <f t="shared" si="254"/>
        <v>0</v>
      </c>
    </row>
    <row r="3983" spans="1:13" x14ac:dyDescent="0.25">
      <c r="A3983" s="21">
        <v>3981</v>
      </c>
      <c r="B3983" s="37">
        <f>IFERROR(VLOOKUP(A3983,Inventory!$A$5:$B$5011, 2, FALSE),0)</f>
        <v>0</v>
      </c>
      <c r="C3983" s="66">
        <f t="shared" si="251"/>
        <v>0</v>
      </c>
      <c r="D3983" s="67"/>
      <c r="E3983" s="66" t="str">
        <f t="shared" si="252"/>
        <v/>
      </c>
      <c r="F3983" s="67"/>
      <c r="G3983" s="38" t="e">
        <f t="shared" si="253"/>
        <v>#VALUE!</v>
      </c>
      <c r="H3983" s="39"/>
      <c r="I3983" s="21"/>
      <c r="J3983" s="21"/>
      <c r="L3983">
        <f>IF(SUM($B$3:B3982) + B3983 &gt; $J$25, IF(SUM($B$3:B3982) &lt; $J$25, $J$25 - SUM($B$3:B3982), 0), B3983)</f>
        <v>0</v>
      </c>
      <c r="M3983">
        <f t="shared" si="254"/>
        <v>0</v>
      </c>
    </row>
    <row r="3984" spans="1:13" x14ac:dyDescent="0.25">
      <c r="A3984" s="21">
        <v>3982</v>
      </c>
      <c r="B3984" s="37">
        <f>IFERROR(VLOOKUP(A3984,Inventory!$A$5:$B$5011, 2, FALSE),0)</f>
        <v>0</v>
      </c>
      <c r="C3984" s="66">
        <f t="shared" si="251"/>
        <v>0</v>
      </c>
      <c r="D3984" s="67"/>
      <c r="E3984" s="66" t="str">
        <f t="shared" si="252"/>
        <v/>
      </c>
      <c r="F3984" s="67"/>
      <c r="G3984" s="38" t="e">
        <f t="shared" si="253"/>
        <v>#VALUE!</v>
      </c>
      <c r="H3984" s="39"/>
      <c r="I3984" s="21"/>
      <c r="J3984" s="21"/>
      <c r="L3984">
        <f>IF(SUM($B$3:B3983) + B3984 &gt; $J$25, IF(SUM($B$3:B3983) &lt; $J$25, $J$25 - SUM($B$3:B3983), 0), B3984)</f>
        <v>0</v>
      </c>
      <c r="M3984">
        <f t="shared" si="254"/>
        <v>0</v>
      </c>
    </row>
    <row r="3985" spans="1:13" x14ac:dyDescent="0.25">
      <c r="A3985" s="21">
        <v>3983</v>
      </c>
      <c r="B3985" s="37">
        <f>IFERROR(VLOOKUP(A3985,Inventory!$A$5:$B$5011, 2, FALSE),0)</f>
        <v>0</v>
      </c>
      <c r="C3985" s="66">
        <f t="shared" si="251"/>
        <v>0</v>
      </c>
      <c r="D3985" s="67"/>
      <c r="E3985" s="66" t="str">
        <f t="shared" si="252"/>
        <v/>
      </c>
      <c r="F3985" s="67"/>
      <c r="G3985" s="38" t="e">
        <f t="shared" si="253"/>
        <v>#VALUE!</v>
      </c>
      <c r="H3985" s="39"/>
      <c r="I3985" s="21"/>
      <c r="J3985" s="21"/>
      <c r="L3985">
        <f>IF(SUM($B$3:B3984) + B3985 &gt; $J$25, IF(SUM($B$3:B3984) &lt; $J$25, $J$25 - SUM($B$3:B3984), 0), B3985)</f>
        <v>0</v>
      </c>
      <c r="M3985">
        <f t="shared" si="254"/>
        <v>0</v>
      </c>
    </row>
    <row r="3986" spans="1:13" x14ac:dyDescent="0.25">
      <c r="A3986" s="21">
        <v>3984</v>
      </c>
      <c r="B3986" s="37">
        <f>IFERROR(VLOOKUP(A3986,Inventory!$A$5:$B$5011, 2, FALSE),0)</f>
        <v>0</v>
      </c>
      <c r="C3986" s="66">
        <f t="shared" si="251"/>
        <v>0</v>
      </c>
      <c r="D3986" s="67"/>
      <c r="E3986" s="66" t="str">
        <f t="shared" si="252"/>
        <v/>
      </c>
      <c r="F3986" s="67"/>
      <c r="G3986" s="38" t="e">
        <f t="shared" si="253"/>
        <v>#VALUE!</v>
      </c>
      <c r="H3986" s="39"/>
      <c r="I3986" s="21"/>
      <c r="J3986" s="21"/>
      <c r="L3986">
        <f>IF(SUM($B$3:B3985) + B3986 &gt; $J$25, IF(SUM($B$3:B3985) &lt; $J$25, $J$25 - SUM($B$3:B3985), 0), B3986)</f>
        <v>0</v>
      </c>
      <c r="M3986">
        <f t="shared" si="254"/>
        <v>0</v>
      </c>
    </row>
    <row r="3987" spans="1:13" x14ac:dyDescent="0.25">
      <c r="A3987" s="21">
        <v>3985</v>
      </c>
      <c r="B3987" s="37">
        <f>IFERROR(VLOOKUP(A3987,Inventory!$A$5:$B$5011, 2, FALSE),0)</f>
        <v>0</v>
      </c>
      <c r="C3987" s="66">
        <f t="shared" si="251"/>
        <v>0</v>
      </c>
      <c r="D3987" s="67"/>
      <c r="E3987" s="66" t="str">
        <f t="shared" si="252"/>
        <v/>
      </c>
      <c r="F3987" s="67"/>
      <c r="G3987" s="38" t="e">
        <f t="shared" si="253"/>
        <v>#VALUE!</v>
      </c>
      <c r="H3987" s="39"/>
      <c r="I3987" s="21"/>
      <c r="J3987" s="21"/>
      <c r="L3987">
        <f>IF(SUM($B$3:B3986) + B3987 &gt; $J$25, IF(SUM($B$3:B3986) &lt; $J$25, $J$25 - SUM($B$3:B3986), 0), B3987)</f>
        <v>0</v>
      </c>
      <c r="M3987">
        <f t="shared" si="254"/>
        <v>0</v>
      </c>
    </row>
    <row r="3988" spans="1:13" x14ac:dyDescent="0.25">
      <c r="A3988" s="21">
        <v>3986</v>
      </c>
      <c r="B3988" s="37">
        <f>IFERROR(VLOOKUP(A3988,Inventory!$A$5:$B$5011, 2, FALSE),0)</f>
        <v>0</v>
      </c>
      <c r="C3988" s="66">
        <f t="shared" si="251"/>
        <v>0</v>
      </c>
      <c r="D3988" s="67"/>
      <c r="E3988" s="66" t="str">
        <f t="shared" si="252"/>
        <v/>
      </c>
      <c r="F3988" s="67"/>
      <c r="G3988" s="38" t="e">
        <f t="shared" si="253"/>
        <v>#VALUE!</v>
      </c>
      <c r="H3988" s="39"/>
      <c r="I3988" s="21"/>
      <c r="J3988" s="21"/>
      <c r="L3988">
        <f>IF(SUM($B$3:B3987) + B3988 &gt; $J$25, IF(SUM($B$3:B3987) &lt; $J$25, $J$25 - SUM($B$3:B3987), 0), B3988)</f>
        <v>0</v>
      </c>
      <c r="M3988">
        <f t="shared" si="254"/>
        <v>0</v>
      </c>
    </row>
    <row r="3989" spans="1:13" x14ac:dyDescent="0.25">
      <c r="A3989" s="21">
        <v>3987</v>
      </c>
      <c r="B3989" s="37">
        <f>IFERROR(VLOOKUP(A3989,Inventory!$A$5:$B$5011, 2, FALSE),0)</f>
        <v>0</v>
      </c>
      <c r="C3989" s="66">
        <f t="shared" si="251"/>
        <v>0</v>
      </c>
      <c r="D3989" s="67"/>
      <c r="E3989" s="66" t="str">
        <f t="shared" si="252"/>
        <v/>
      </c>
      <c r="F3989" s="67"/>
      <c r="G3989" s="38" t="e">
        <f t="shared" si="253"/>
        <v>#VALUE!</v>
      </c>
      <c r="H3989" s="39"/>
      <c r="I3989" s="21"/>
      <c r="J3989" s="21"/>
      <c r="L3989">
        <f>IF(SUM($B$3:B3988) + B3989 &gt; $J$25, IF(SUM($B$3:B3988) &lt; $J$25, $J$25 - SUM($B$3:B3988), 0), B3989)</f>
        <v>0</v>
      </c>
      <c r="M3989">
        <f t="shared" si="254"/>
        <v>0</v>
      </c>
    </row>
    <row r="3990" spans="1:13" x14ac:dyDescent="0.25">
      <c r="A3990" s="21">
        <v>3988</v>
      </c>
      <c r="B3990" s="37">
        <f>IFERROR(VLOOKUP(A3990,Inventory!$A$5:$B$5011, 2, FALSE),0)</f>
        <v>0</v>
      </c>
      <c r="C3990" s="66">
        <f t="shared" si="251"/>
        <v>0</v>
      </c>
      <c r="D3990" s="67"/>
      <c r="E3990" s="66" t="str">
        <f t="shared" si="252"/>
        <v/>
      </c>
      <c r="F3990" s="67"/>
      <c r="G3990" s="38" t="e">
        <f t="shared" si="253"/>
        <v>#VALUE!</v>
      </c>
      <c r="H3990" s="39"/>
      <c r="I3990" s="21"/>
      <c r="J3990" s="21"/>
      <c r="L3990">
        <f>IF(SUM($B$3:B3989) + B3990 &gt; $J$25, IF(SUM($B$3:B3989) &lt; $J$25, $J$25 - SUM($B$3:B3989), 0), B3990)</f>
        <v>0</v>
      </c>
      <c r="M3990">
        <f t="shared" si="254"/>
        <v>0</v>
      </c>
    </row>
    <row r="3991" spans="1:13" x14ac:dyDescent="0.25">
      <c r="A3991" s="21">
        <v>3989</v>
      </c>
      <c r="B3991" s="37">
        <f>IFERROR(VLOOKUP(A3991,Inventory!$A$5:$B$5011, 2, FALSE),0)</f>
        <v>0</v>
      </c>
      <c r="C3991" s="66">
        <f t="shared" si="251"/>
        <v>0</v>
      </c>
      <c r="D3991" s="67"/>
      <c r="E3991" s="66" t="str">
        <f t="shared" si="252"/>
        <v/>
      </c>
      <c r="F3991" s="67"/>
      <c r="G3991" s="38" t="e">
        <f t="shared" si="253"/>
        <v>#VALUE!</v>
      </c>
      <c r="H3991" s="39"/>
      <c r="I3991" s="21"/>
      <c r="J3991" s="21"/>
      <c r="L3991">
        <f>IF(SUM($B$3:B3990) + B3991 &gt; $J$25, IF(SUM($B$3:B3990) &lt; $J$25, $J$25 - SUM($B$3:B3990), 0), B3991)</f>
        <v>0</v>
      </c>
      <c r="M3991">
        <f t="shared" si="254"/>
        <v>0</v>
      </c>
    </row>
    <row r="3992" spans="1:13" x14ac:dyDescent="0.25">
      <c r="A3992" s="21">
        <v>3990</v>
      </c>
      <c r="B3992" s="37">
        <f>IFERROR(VLOOKUP(A3992,Inventory!$A$5:$B$5011, 2, FALSE),0)</f>
        <v>0</v>
      </c>
      <c r="C3992" s="66">
        <f t="shared" si="251"/>
        <v>0</v>
      </c>
      <c r="D3992" s="67"/>
      <c r="E3992" s="66" t="str">
        <f t="shared" si="252"/>
        <v/>
      </c>
      <c r="F3992" s="67"/>
      <c r="G3992" s="38" t="e">
        <f t="shared" si="253"/>
        <v>#VALUE!</v>
      </c>
      <c r="H3992" s="39"/>
      <c r="I3992" s="21"/>
      <c r="J3992" s="21"/>
      <c r="L3992">
        <f>IF(SUM($B$3:B3991) + B3992 &gt; $J$25, IF(SUM($B$3:B3991) &lt; $J$25, $J$25 - SUM($B$3:B3991), 0), B3992)</f>
        <v>0</v>
      </c>
      <c r="M3992">
        <f t="shared" si="254"/>
        <v>0</v>
      </c>
    </row>
    <row r="3993" spans="1:13" x14ac:dyDescent="0.25">
      <c r="A3993" s="21">
        <v>3991</v>
      </c>
      <c r="B3993" s="37">
        <f>IFERROR(VLOOKUP(A3993,Inventory!$A$5:$B$5011, 2, FALSE),0)</f>
        <v>0</v>
      </c>
      <c r="C3993" s="66">
        <f t="shared" ref="C3993:C4056" si="255">IF(L3993&gt;0,B3993,0)</f>
        <v>0</v>
      </c>
      <c r="D3993" s="67"/>
      <c r="E3993" s="66" t="str">
        <f t="shared" ref="E3993:E4056" si="256">IF(AND(C3993&gt;=6,C3993&lt;10),1, IF(AND(C3993&gt;=10,C3993&lt;20),2,IF(C3993&gt;=20,4,"")))</f>
        <v/>
      </c>
      <c r="F3993" s="67"/>
      <c r="G3993" s="38" t="e">
        <f t="shared" ref="G3993:G4056" si="257">IF(ISBLANK(C3993),"",E3993*600)</f>
        <v>#VALUE!</v>
      </c>
      <c r="H3993" s="39"/>
      <c r="I3993" s="21"/>
      <c r="J3993" s="21"/>
      <c r="L3993">
        <f>IF(SUM($B$3:B3992) + B3993 &gt; $J$25, IF(SUM($B$3:B3992) &lt; $J$25, $J$25 - SUM($B$3:B3992), 0), B3993)</f>
        <v>0</v>
      </c>
      <c r="M3993">
        <f t="shared" si="254"/>
        <v>0</v>
      </c>
    </row>
    <row r="3994" spans="1:13" x14ac:dyDescent="0.25">
      <c r="A3994" s="21">
        <v>3992</v>
      </c>
      <c r="B3994" s="37">
        <f>IFERROR(VLOOKUP(A3994,Inventory!$A$5:$B$5011, 2, FALSE),0)</f>
        <v>0</v>
      </c>
      <c r="C3994" s="66">
        <f t="shared" si="255"/>
        <v>0</v>
      </c>
      <c r="D3994" s="67"/>
      <c r="E3994" s="66" t="str">
        <f t="shared" si="256"/>
        <v/>
      </c>
      <c r="F3994" s="67"/>
      <c r="G3994" s="38" t="e">
        <f t="shared" si="257"/>
        <v>#VALUE!</v>
      </c>
      <c r="H3994" s="39"/>
      <c r="I3994" s="21"/>
      <c r="J3994" s="21"/>
      <c r="L3994">
        <f>IF(SUM($B$3:B3993) + B3994 &gt; $J$25, IF(SUM($B$3:B3993) &lt; $J$25, $J$25 - SUM($B$3:B3993), 0), B3994)</f>
        <v>0</v>
      </c>
      <c r="M3994">
        <f t="shared" si="254"/>
        <v>0</v>
      </c>
    </row>
    <row r="3995" spans="1:13" x14ac:dyDescent="0.25">
      <c r="A3995" s="21">
        <v>3993</v>
      </c>
      <c r="B3995" s="37">
        <f>IFERROR(VLOOKUP(A3995,Inventory!$A$5:$B$5011, 2, FALSE),0)</f>
        <v>0</v>
      </c>
      <c r="C3995" s="66">
        <f t="shared" si="255"/>
        <v>0</v>
      </c>
      <c r="D3995" s="67"/>
      <c r="E3995" s="66" t="str">
        <f t="shared" si="256"/>
        <v/>
      </c>
      <c r="F3995" s="67"/>
      <c r="G3995" s="38" t="e">
        <f t="shared" si="257"/>
        <v>#VALUE!</v>
      </c>
      <c r="H3995" s="39"/>
      <c r="I3995" s="21"/>
      <c r="J3995" s="21"/>
      <c r="L3995">
        <f>IF(SUM($B$3:B3994) + B3995 &gt; $J$25, IF(SUM($B$3:B3994) &lt; $J$25, $J$25 - SUM($B$3:B3994), 0), B3995)</f>
        <v>0</v>
      </c>
      <c r="M3995">
        <f t="shared" si="254"/>
        <v>0</v>
      </c>
    </row>
    <row r="3996" spans="1:13" x14ac:dyDescent="0.25">
      <c r="A3996" s="21">
        <v>3994</v>
      </c>
      <c r="B3996" s="37">
        <f>IFERROR(VLOOKUP(A3996,Inventory!$A$5:$B$5011, 2, FALSE),0)</f>
        <v>0</v>
      </c>
      <c r="C3996" s="66">
        <f t="shared" si="255"/>
        <v>0</v>
      </c>
      <c r="D3996" s="67"/>
      <c r="E3996" s="66" t="str">
        <f t="shared" si="256"/>
        <v/>
      </c>
      <c r="F3996" s="67"/>
      <c r="G3996" s="38" t="e">
        <f t="shared" si="257"/>
        <v>#VALUE!</v>
      </c>
      <c r="H3996" s="39"/>
      <c r="I3996" s="21"/>
      <c r="J3996" s="21"/>
      <c r="L3996">
        <f>IF(SUM($B$3:B3995) + B3996 &gt; $J$25, IF(SUM($B$3:B3995) &lt; $J$25, $J$25 - SUM($B$3:B3995), 0), B3996)</f>
        <v>0</v>
      </c>
      <c r="M3996">
        <f t="shared" si="254"/>
        <v>0</v>
      </c>
    </row>
    <row r="3997" spans="1:13" x14ac:dyDescent="0.25">
      <c r="A3997" s="21">
        <v>3995</v>
      </c>
      <c r="B3997" s="37">
        <f>IFERROR(VLOOKUP(A3997,Inventory!$A$5:$B$5011, 2, FALSE),0)</f>
        <v>0</v>
      </c>
      <c r="C3997" s="66">
        <f t="shared" si="255"/>
        <v>0</v>
      </c>
      <c r="D3997" s="67"/>
      <c r="E3997" s="66" t="str">
        <f t="shared" si="256"/>
        <v/>
      </c>
      <c r="F3997" s="67"/>
      <c r="G3997" s="38" t="e">
        <f t="shared" si="257"/>
        <v>#VALUE!</v>
      </c>
      <c r="H3997" s="39"/>
      <c r="I3997" s="21"/>
      <c r="J3997" s="21"/>
      <c r="L3997">
        <f>IF(SUM($B$3:B3996) + B3997 &gt; $J$25, IF(SUM($B$3:B3996) &lt; $J$25, $J$25 - SUM($B$3:B3996), 0), B3997)</f>
        <v>0</v>
      </c>
      <c r="M3997">
        <f t="shared" si="254"/>
        <v>0</v>
      </c>
    </row>
    <row r="3998" spans="1:13" x14ac:dyDescent="0.25">
      <c r="A3998" s="21">
        <v>3996</v>
      </c>
      <c r="B3998" s="37">
        <f>IFERROR(VLOOKUP(A3998,Inventory!$A$5:$B$5011, 2, FALSE),0)</f>
        <v>0</v>
      </c>
      <c r="C3998" s="66">
        <f t="shared" si="255"/>
        <v>0</v>
      </c>
      <c r="D3998" s="67"/>
      <c r="E3998" s="66" t="str">
        <f t="shared" si="256"/>
        <v/>
      </c>
      <c r="F3998" s="67"/>
      <c r="G3998" s="38" t="e">
        <f t="shared" si="257"/>
        <v>#VALUE!</v>
      </c>
      <c r="H3998" s="39"/>
      <c r="I3998" s="21"/>
      <c r="J3998" s="21"/>
      <c r="L3998">
        <f>IF(SUM($B$3:B3997) + B3998 &gt; $J$25, IF(SUM($B$3:B3997) &lt; $J$25, $J$25 - SUM($B$3:B3997), 0), B3998)</f>
        <v>0</v>
      </c>
      <c r="M3998">
        <f t="shared" si="254"/>
        <v>0</v>
      </c>
    </row>
    <row r="3999" spans="1:13" x14ac:dyDescent="0.25">
      <c r="A3999" s="21">
        <v>3997</v>
      </c>
      <c r="B3999" s="37">
        <f>IFERROR(VLOOKUP(A3999,Inventory!$A$5:$B$5011, 2, FALSE),0)</f>
        <v>0</v>
      </c>
      <c r="C3999" s="66">
        <f t="shared" si="255"/>
        <v>0</v>
      </c>
      <c r="D3999" s="67"/>
      <c r="E3999" s="66" t="str">
        <f t="shared" si="256"/>
        <v/>
      </c>
      <c r="F3999" s="67"/>
      <c r="G3999" s="38" t="e">
        <f t="shared" si="257"/>
        <v>#VALUE!</v>
      </c>
      <c r="H3999" s="39"/>
      <c r="I3999" s="21"/>
      <c r="J3999" s="21"/>
      <c r="L3999">
        <f>IF(SUM($B$3:B3998) + B3999 &gt; $J$25, IF(SUM($B$3:B3998) &lt; $J$25, $J$25 - SUM($B$3:B3998), 0), B3999)</f>
        <v>0</v>
      </c>
      <c r="M3999">
        <f t="shared" si="254"/>
        <v>0</v>
      </c>
    </row>
    <row r="4000" spans="1:13" x14ac:dyDescent="0.25">
      <c r="A4000" s="21">
        <v>3998</v>
      </c>
      <c r="B4000" s="37">
        <f>IFERROR(VLOOKUP(A4000,Inventory!$A$5:$B$5011, 2, FALSE),0)</f>
        <v>0</v>
      </c>
      <c r="C4000" s="66">
        <f t="shared" si="255"/>
        <v>0</v>
      </c>
      <c r="D4000" s="67"/>
      <c r="E4000" s="66" t="str">
        <f t="shared" si="256"/>
        <v/>
      </c>
      <c r="F4000" s="67"/>
      <c r="G4000" s="38" t="e">
        <f t="shared" si="257"/>
        <v>#VALUE!</v>
      </c>
      <c r="H4000" s="39"/>
      <c r="I4000" s="21"/>
      <c r="J4000" s="21"/>
      <c r="L4000">
        <f>IF(SUM($B$3:B3999) + B4000 &gt; $J$25, IF(SUM($B$3:B3999) &lt; $J$25, $J$25 - SUM($B$3:B3999), 0), B4000)</f>
        <v>0</v>
      </c>
      <c r="M4000">
        <f t="shared" si="254"/>
        <v>0</v>
      </c>
    </row>
    <row r="4001" spans="1:13" x14ac:dyDescent="0.25">
      <c r="A4001" s="21">
        <v>3999</v>
      </c>
      <c r="B4001" s="37">
        <f>IFERROR(VLOOKUP(A4001,Inventory!$A$5:$B$5011, 2, FALSE),0)</f>
        <v>0</v>
      </c>
      <c r="C4001" s="66">
        <f t="shared" si="255"/>
        <v>0</v>
      </c>
      <c r="D4001" s="67"/>
      <c r="E4001" s="66" t="str">
        <f t="shared" si="256"/>
        <v/>
      </c>
      <c r="F4001" s="67"/>
      <c r="G4001" s="38" t="e">
        <f t="shared" si="257"/>
        <v>#VALUE!</v>
      </c>
      <c r="H4001" s="39"/>
      <c r="I4001" s="21"/>
      <c r="J4001" s="21"/>
      <c r="L4001">
        <f>IF(SUM($B$3:B4000) + B4001 &gt; $J$25, IF(SUM($B$3:B4000) &lt; $J$25, $J$25 - SUM($B$3:B4000), 0), B4001)</f>
        <v>0</v>
      </c>
      <c r="M4001">
        <f t="shared" si="254"/>
        <v>0</v>
      </c>
    </row>
    <row r="4002" spans="1:13" x14ac:dyDescent="0.25">
      <c r="A4002" s="21">
        <v>4000</v>
      </c>
      <c r="B4002" s="37">
        <f>IFERROR(VLOOKUP(A4002,Inventory!$A$5:$B$5011, 2, FALSE),0)</f>
        <v>0</v>
      </c>
      <c r="C4002" s="66">
        <f t="shared" si="255"/>
        <v>0</v>
      </c>
      <c r="D4002" s="67"/>
      <c r="E4002" s="66" t="str">
        <f t="shared" si="256"/>
        <v/>
      </c>
      <c r="F4002" s="67"/>
      <c r="G4002" s="38" t="e">
        <f t="shared" si="257"/>
        <v>#VALUE!</v>
      </c>
      <c r="H4002" s="39"/>
      <c r="I4002" s="21"/>
      <c r="J4002" s="21"/>
      <c r="L4002">
        <f>IF(SUM($B$3:B4001) + B4002 &gt; $J$25, IF(SUM($B$3:B4001) &lt; $J$25, $J$25 - SUM($B$3:B4001), 0), B4002)</f>
        <v>0</v>
      </c>
      <c r="M4002">
        <f t="shared" si="254"/>
        <v>0</v>
      </c>
    </row>
    <row r="4003" spans="1:13" x14ac:dyDescent="0.25">
      <c r="A4003" s="21">
        <v>4001</v>
      </c>
      <c r="B4003" s="37">
        <f>IFERROR(VLOOKUP(A4003,Inventory!$A$5:$B$5011, 2, FALSE),0)</f>
        <v>0</v>
      </c>
      <c r="C4003" s="66">
        <f t="shared" si="255"/>
        <v>0</v>
      </c>
      <c r="D4003" s="67"/>
      <c r="E4003" s="66" t="str">
        <f t="shared" si="256"/>
        <v/>
      </c>
      <c r="F4003" s="67"/>
      <c r="G4003" s="38" t="e">
        <f t="shared" si="257"/>
        <v>#VALUE!</v>
      </c>
      <c r="H4003" s="39"/>
      <c r="I4003" s="21"/>
      <c r="J4003" s="21"/>
      <c r="L4003">
        <f>IF(SUM($B$3:B4002) + B4003 &gt; $J$25, IF(SUM($B$3:B4002) &lt; $J$25, $J$25 - SUM($B$3:B4002), 0), B4003)</f>
        <v>0</v>
      </c>
      <c r="M4003">
        <f t="shared" si="254"/>
        <v>0</v>
      </c>
    </row>
    <row r="4004" spans="1:13" x14ac:dyDescent="0.25">
      <c r="A4004" s="21">
        <v>4002</v>
      </c>
      <c r="B4004" s="37">
        <f>IFERROR(VLOOKUP(A4004,Inventory!$A$5:$B$5011, 2, FALSE),0)</f>
        <v>0</v>
      </c>
      <c r="C4004" s="66">
        <f t="shared" si="255"/>
        <v>0</v>
      </c>
      <c r="D4004" s="67"/>
      <c r="E4004" s="66" t="str">
        <f t="shared" si="256"/>
        <v/>
      </c>
      <c r="F4004" s="67"/>
      <c r="G4004" s="38" t="e">
        <f t="shared" si="257"/>
        <v>#VALUE!</v>
      </c>
      <c r="H4004" s="39"/>
      <c r="I4004" s="21"/>
      <c r="J4004" s="21"/>
      <c r="L4004">
        <f>IF(SUM($B$3:B4003) + B4004 &gt; $J$25, IF(SUM($B$3:B4003) &lt; $J$25, $J$25 - SUM($B$3:B4003), 0), B4004)</f>
        <v>0</v>
      </c>
      <c r="M4004">
        <f t="shared" si="254"/>
        <v>0</v>
      </c>
    </row>
    <row r="4005" spans="1:13" x14ac:dyDescent="0.25">
      <c r="A4005" s="21">
        <v>4003</v>
      </c>
      <c r="B4005" s="37">
        <f>IFERROR(VLOOKUP(A4005,Inventory!$A$5:$B$5011, 2, FALSE),0)</f>
        <v>0</v>
      </c>
      <c r="C4005" s="66">
        <f t="shared" si="255"/>
        <v>0</v>
      </c>
      <c r="D4005" s="67"/>
      <c r="E4005" s="66" t="str">
        <f t="shared" si="256"/>
        <v/>
      </c>
      <c r="F4005" s="67"/>
      <c r="G4005" s="38" t="e">
        <f t="shared" si="257"/>
        <v>#VALUE!</v>
      </c>
      <c r="H4005" s="39"/>
      <c r="I4005" s="21"/>
      <c r="J4005" s="21"/>
      <c r="L4005">
        <f>IF(SUM($B$3:B4004) + B4005 &gt; $J$25, IF(SUM($B$3:B4004) &lt; $J$25, $J$25 - SUM($B$3:B4004), 0), B4005)</f>
        <v>0</v>
      </c>
      <c r="M4005">
        <f t="shared" si="254"/>
        <v>0</v>
      </c>
    </row>
    <row r="4006" spans="1:13" x14ac:dyDescent="0.25">
      <c r="A4006" s="21">
        <v>4004</v>
      </c>
      <c r="B4006" s="37">
        <f>IFERROR(VLOOKUP(A4006,Inventory!$A$5:$B$5011, 2, FALSE),0)</f>
        <v>0</v>
      </c>
      <c r="C4006" s="66">
        <f t="shared" si="255"/>
        <v>0</v>
      </c>
      <c r="D4006" s="67"/>
      <c r="E4006" s="66" t="str">
        <f t="shared" si="256"/>
        <v/>
      </c>
      <c r="F4006" s="67"/>
      <c r="G4006" s="38" t="e">
        <f t="shared" si="257"/>
        <v>#VALUE!</v>
      </c>
      <c r="H4006" s="39"/>
      <c r="I4006" s="21"/>
      <c r="J4006" s="21"/>
      <c r="L4006">
        <f>IF(SUM($B$3:B4005) + B4006 &gt; $J$25, IF(SUM($B$3:B4005) &lt; $J$25, $J$25 - SUM($B$3:B4005), 0), B4006)</f>
        <v>0</v>
      </c>
      <c r="M4006">
        <f t="shared" si="254"/>
        <v>0</v>
      </c>
    </row>
    <row r="4007" spans="1:13" x14ac:dyDescent="0.25">
      <c r="A4007" s="21">
        <v>4005</v>
      </c>
      <c r="B4007" s="37">
        <f>IFERROR(VLOOKUP(A4007,Inventory!$A$5:$B$5011, 2, FALSE),0)</f>
        <v>0</v>
      </c>
      <c r="C4007" s="66">
        <f t="shared" si="255"/>
        <v>0</v>
      </c>
      <c r="D4007" s="67"/>
      <c r="E4007" s="66" t="str">
        <f t="shared" si="256"/>
        <v/>
      </c>
      <c r="F4007" s="67"/>
      <c r="G4007" s="38" t="e">
        <f t="shared" si="257"/>
        <v>#VALUE!</v>
      </c>
      <c r="H4007" s="39"/>
      <c r="I4007" s="21"/>
      <c r="J4007" s="21"/>
      <c r="L4007">
        <f>IF(SUM($B$3:B4006) + B4007 &gt; $J$25, IF(SUM($B$3:B4006) &lt; $J$25, $J$25 - SUM($B$3:B4006), 0), B4007)</f>
        <v>0</v>
      </c>
      <c r="M4007">
        <f t="shared" si="254"/>
        <v>0</v>
      </c>
    </row>
    <row r="4008" spans="1:13" x14ac:dyDescent="0.25">
      <c r="A4008" s="21">
        <v>4006</v>
      </c>
      <c r="B4008" s="37">
        <f>IFERROR(VLOOKUP(A4008,Inventory!$A$5:$B$5011, 2, FALSE),0)</f>
        <v>0</v>
      </c>
      <c r="C4008" s="66">
        <f t="shared" si="255"/>
        <v>0</v>
      </c>
      <c r="D4008" s="67"/>
      <c r="E4008" s="66" t="str">
        <f t="shared" si="256"/>
        <v/>
      </c>
      <c r="F4008" s="67"/>
      <c r="G4008" s="38" t="e">
        <f t="shared" si="257"/>
        <v>#VALUE!</v>
      </c>
      <c r="H4008" s="39"/>
      <c r="I4008" s="21"/>
      <c r="J4008" s="21"/>
      <c r="L4008">
        <f>IF(SUM($B$3:B4007) + B4008 &gt; $J$25, IF(SUM($B$3:B4007) &lt; $J$25, $J$25 - SUM($B$3:B4007), 0), B4008)</f>
        <v>0</v>
      </c>
      <c r="M4008">
        <f t="shared" si="254"/>
        <v>0</v>
      </c>
    </row>
    <row r="4009" spans="1:13" x14ac:dyDescent="0.25">
      <c r="A4009" s="21">
        <v>4007</v>
      </c>
      <c r="B4009" s="37">
        <f>IFERROR(VLOOKUP(A4009,Inventory!$A$5:$B$5011, 2, FALSE),0)</f>
        <v>0</v>
      </c>
      <c r="C4009" s="66">
        <f t="shared" si="255"/>
        <v>0</v>
      </c>
      <c r="D4009" s="67"/>
      <c r="E4009" s="66" t="str">
        <f t="shared" si="256"/>
        <v/>
      </c>
      <c r="F4009" s="67"/>
      <c r="G4009" s="38" t="e">
        <f t="shared" si="257"/>
        <v>#VALUE!</v>
      </c>
      <c r="H4009" s="39"/>
      <c r="I4009" s="21"/>
      <c r="J4009" s="21"/>
      <c r="L4009">
        <f>IF(SUM($B$3:B4008) + B4009 &gt; $J$25, IF(SUM($B$3:B4008) &lt; $J$25, $J$25 - SUM($B$3:B4008), 0), B4009)</f>
        <v>0</v>
      </c>
      <c r="M4009">
        <f t="shared" si="254"/>
        <v>0</v>
      </c>
    </row>
    <row r="4010" spans="1:13" x14ac:dyDescent="0.25">
      <c r="A4010" s="21">
        <v>4008</v>
      </c>
      <c r="B4010" s="37">
        <f>IFERROR(VLOOKUP(A4010,Inventory!$A$5:$B$5011, 2, FALSE),0)</f>
        <v>0</v>
      </c>
      <c r="C4010" s="66">
        <f t="shared" si="255"/>
        <v>0</v>
      </c>
      <c r="D4010" s="67"/>
      <c r="E4010" s="66" t="str">
        <f t="shared" si="256"/>
        <v/>
      </c>
      <c r="F4010" s="67"/>
      <c r="G4010" s="38" t="e">
        <f t="shared" si="257"/>
        <v>#VALUE!</v>
      </c>
      <c r="H4010" s="39"/>
      <c r="I4010" s="21"/>
      <c r="J4010" s="21"/>
      <c r="L4010">
        <f>IF(SUM($B$3:B4009) + B4010 &gt; $J$25, IF(SUM($B$3:B4009) &lt; $J$25, $J$25 - SUM($B$3:B4009), 0), B4010)</f>
        <v>0</v>
      </c>
      <c r="M4010">
        <f t="shared" si="254"/>
        <v>0</v>
      </c>
    </row>
    <row r="4011" spans="1:13" x14ac:dyDescent="0.25">
      <c r="A4011" s="21">
        <v>4009</v>
      </c>
      <c r="B4011" s="37">
        <f>IFERROR(VLOOKUP(A4011,Inventory!$A$5:$B$5011, 2, FALSE),0)</f>
        <v>0</v>
      </c>
      <c r="C4011" s="66">
        <f t="shared" si="255"/>
        <v>0</v>
      </c>
      <c r="D4011" s="67"/>
      <c r="E4011" s="66" t="str">
        <f t="shared" si="256"/>
        <v/>
      </c>
      <c r="F4011" s="67"/>
      <c r="G4011" s="38" t="e">
        <f t="shared" si="257"/>
        <v>#VALUE!</v>
      </c>
      <c r="H4011" s="39"/>
      <c r="I4011" s="21"/>
      <c r="J4011" s="21"/>
      <c r="L4011">
        <f>IF(SUM($B$3:B4010) + B4011 &gt; $J$25, IF(SUM($B$3:B4010) &lt; $J$25, $J$25 - SUM($B$3:B4010), 0), B4011)</f>
        <v>0</v>
      </c>
      <c r="M4011">
        <f t="shared" si="254"/>
        <v>0</v>
      </c>
    </row>
    <row r="4012" spans="1:13" x14ac:dyDescent="0.25">
      <c r="A4012" s="21">
        <v>4010</v>
      </c>
      <c r="B4012" s="37">
        <f>IFERROR(VLOOKUP(A4012,Inventory!$A$5:$B$5011, 2, FALSE),0)</f>
        <v>0</v>
      </c>
      <c r="C4012" s="66">
        <f t="shared" si="255"/>
        <v>0</v>
      </c>
      <c r="D4012" s="67"/>
      <c r="E4012" s="66" t="str">
        <f t="shared" si="256"/>
        <v/>
      </c>
      <c r="F4012" s="67"/>
      <c r="G4012" s="38" t="e">
        <f t="shared" si="257"/>
        <v>#VALUE!</v>
      </c>
      <c r="H4012" s="39"/>
      <c r="I4012" s="21"/>
      <c r="J4012" s="21"/>
      <c r="L4012">
        <f>IF(SUM($B$3:B4011) + B4012 &gt; $J$25, IF(SUM($B$3:B4011) &lt; $J$25, $J$25 - SUM($B$3:B4011), 0), B4012)</f>
        <v>0</v>
      </c>
      <c r="M4012">
        <f t="shared" si="254"/>
        <v>0</v>
      </c>
    </row>
    <row r="4013" spans="1:13" x14ac:dyDescent="0.25">
      <c r="A4013" s="21">
        <v>4011</v>
      </c>
      <c r="B4013" s="37">
        <f>IFERROR(VLOOKUP(A4013,Inventory!$A$5:$B$5011, 2, FALSE),0)</f>
        <v>0</v>
      </c>
      <c r="C4013" s="66">
        <f t="shared" si="255"/>
        <v>0</v>
      </c>
      <c r="D4013" s="67"/>
      <c r="E4013" s="66" t="str">
        <f t="shared" si="256"/>
        <v/>
      </c>
      <c r="F4013" s="67"/>
      <c r="G4013" s="38" t="e">
        <f t="shared" si="257"/>
        <v>#VALUE!</v>
      </c>
      <c r="H4013" s="39"/>
      <c r="I4013" s="21"/>
      <c r="J4013" s="21"/>
      <c r="L4013">
        <f>IF(SUM($B$3:B4012) + B4013 &gt; $J$25, IF(SUM($B$3:B4012) &lt; $J$25, $J$25 - SUM($B$3:B4012), 0), B4013)</f>
        <v>0</v>
      </c>
      <c r="M4013">
        <f t="shared" si="254"/>
        <v>0</v>
      </c>
    </row>
    <row r="4014" spans="1:13" x14ac:dyDescent="0.25">
      <c r="A4014" s="21">
        <v>4012</v>
      </c>
      <c r="B4014" s="37">
        <f>IFERROR(VLOOKUP(A4014,Inventory!$A$5:$B$5011, 2, FALSE),0)</f>
        <v>0</v>
      </c>
      <c r="C4014" s="66">
        <f t="shared" si="255"/>
        <v>0</v>
      </c>
      <c r="D4014" s="67"/>
      <c r="E4014" s="66" t="str">
        <f t="shared" si="256"/>
        <v/>
      </c>
      <c r="F4014" s="67"/>
      <c r="G4014" s="38" t="e">
        <f t="shared" si="257"/>
        <v>#VALUE!</v>
      </c>
      <c r="H4014" s="39"/>
      <c r="I4014" s="21"/>
      <c r="J4014" s="21"/>
      <c r="L4014">
        <f>IF(SUM($B$3:B4013) + B4014 &gt; $J$25, IF(SUM($B$3:B4013) &lt; $J$25, $J$25 - SUM($B$3:B4013), 0), B4014)</f>
        <v>0</v>
      </c>
      <c r="M4014">
        <f t="shared" si="254"/>
        <v>0</v>
      </c>
    </row>
    <row r="4015" spans="1:13" x14ac:dyDescent="0.25">
      <c r="A4015" s="21">
        <v>4013</v>
      </c>
      <c r="B4015" s="37">
        <f>IFERROR(VLOOKUP(A4015,Inventory!$A$5:$B$5011, 2, FALSE),0)</f>
        <v>0</v>
      </c>
      <c r="C4015" s="66">
        <f t="shared" si="255"/>
        <v>0</v>
      </c>
      <c r="D4015" s="67"/>
      <c r="E4015" s="66" t="str">
        <f t="shared" si="256"/>
        <v/>
      </c>
      <c r="F4015" s="67"/>
      <c r="G4015" s="38" t="e">
        <f t="shared" si="257"/>
        <v>#VALUE!</v>
      </c>
      <c r="H4015" s="39"/>
      <c r="I4015" s="21"/>
      <c r="J4015" s="21"/>
      <c r="L4015">
        <f>IF(SUM($B$3:B4014) + B4015 &gt; $J$25, IF(SUM($B$3:B4014) &lt; $J$25, $J$25 - SUM($B$3:B4014), 0), B4015)</f>
        <v>0</v>
      </c>
      <c r="M4015">
        <f t="shared" si="254"/>
        <v>0</v>
      </c>
    </row>
    <row r="4016" spans="1:13" x14ac:dyDescent="0.25">
      <c r="A4016" s="21">
        <v>4014</v>
      </c>
      <c r="B4016" s="37">
        <f>IFERROR(VLOOKUP(A4016,Inventory!$A$5:$B$5011, 2, FALSE),0)</f>
        <v>0</v>
      </c>
      <c r="C4016" s="66">
        <f t="shared" si="255"/>
        <v>0</v>
      </c>
      <c r="D4016" s="67"/>
      <c r="E4016" s="66" t="str">
        <f t="shared" si="256"/>
        <v/>
      </c>
      <c r="F4016" s="67"/>
      <c r="G4016" s="38" t="e">
        <f t="shared" si="257"/>
        <v>#VALUE!</v>
      </c>
      <c r="H4016" s="39"/>
      <c r="I4016" s="21"/>
      <c r="J4016" s="21"/>
      <c r="L4016">
        <f>IF(SUM($B$3:B4015) + B4016 &gt; $J$25, IF(SUM($B$3:B4015) &lt; $J$25, $J$25 - SUM($B$3:B4015), 0), B4016)</f>
        <v>0</v>
      </c>
      <c r="M4016">
        <f t="shared" si="254"/>
        <v>0</v>
      </c>
    </row>
    <row r="4017" spans="1:13" x14ac:dyDescent="0.25">
      <c r="A4017" s="21">
        <v>4015</v>
      </c>
      <c r="B4017" s="37">
        <f>IFERROR(VLOOKUP(A4017,Inventory!$A$5:$B$5011, 2, FALSE),0)</f>
        <v>0</v>
      </c>
      <c r="C4017" s="66">
        <f t="shared" si="255"/>
        <v>0</v>
      </c>
      <c r="D4017" s="67"/>
      <c r="E4017" s="66" t="str">
        <f t="shared" si="256"/>
        <v/>
      </c>
      <c r="F4017" s="67"/>
      <c r="G4017" s="38" t="e">
        <f t="shared" si="257"/>
        <v>#VALUE!</v>
      </c>
      <c r="H4017" s="39"/>
      <c r="I4017" s="21"/>
      <c r="J4017" s="21"/>
      <c r="L4017">
        <f>IF(SUM($B$3:B4016) + B4017 &gt; $J$25, IF(SUM($B$3:B4016) &lt; $J$25, $J$25 - SUM($B$3:B4016), 0), B4017)</f>
        <v>0</v>
      </c>
      <c r="M4017">
        <f t="shared" si="254"/>
        <v>0</v>
      </c>
    </row>
    <row r="4018" spans="1:13" x14ac:dyDescent="0.25">
      <c r="A4018" s="21">
        <v>4016</v>
      </c>
      <c r="B4018" s="37">
        <f>IFERROR(VLOOKUP(A4018,Inventory!$A$5:$B$5011, 2, FALSE),0)</f>
        <v>0</v>
      </c>
      <c r="C4018" s="66">
        <f t="shared" si="255"/>
        <v>0</v>
      </c>
      <c r="D4018" s="67"/>
      <c r="E4018" s="66" t="str">
        <f t="shared" si="256"/>
        <v/>
      </c>
      <c r="F4018" s="67"/>
      <c r="G4018" s="38" t="e">
        <f t="shared" si="257"/>
        <v>#VALUE!</v>
      </c>
      <c r="H4018" s="39"/>
      <c r="I4018" s="21"/>
      <c r="J4018" s="21"/>
      <c r="L4018">
        <f>IF(SUM($B$3:B4017) + B4018 &gt; $J$25, IF(SUM($B$3:B4017) &lt; $J$25, $J$25 - SUM($B$3:B4017), 0), B4018)</f>
        <v>0</v>
      </c>
      <c r="M4018">
        <f t="shared" si="254"/>
        <v>0</v>
      </c>
    </row>
    <row r="4019" spans="1:13" x14ac:dyDescent="0.25">
      <c r="A4019" s="21">
        <v>4017</v>
      </c>
      <c r="B4019" s="37">
        <f>IFERROR(VLOOKUP(A4019,Inventory!$A$5:$B$5011, 2, FALSE),0)</f>
        <v>0</v>
      </c>
      <c r="C4019" s="66">
        <f t="shared" si="255"/>
        <v>0</v>
      </c>
      <c r="D4019" s="67"/>
      <c r="E4019" s="66" t="str">
        <f t="shared" si="256"/>
        <v/>
      </c>
      <c r="F4019" s="67"/>
      <c r="G4019" s="38" t="e">
        <f t="shared" si="257"/>
        <v>#VALUE!</v>
      </c>
      <c r="H4019" s="39"/>
      <c r="I4019" s="21"/>
      <c r="J4019" s="21"/>
      <c r="L4019">
        <f>IF(SUM($B$3:B4018) + B4019 &gt; $J$25, IF(SUM($B$3:B4018) &lt; $J$25, $J$25 - SUM($B$3:B4018), 0), B4019)</f>
        <v>0</v>
      </c>
      <c r="M4019">
        <f t="shared" si="254"/>
        <v>0</v>
      </c>
    </row>
    <row r="4020" spans="1:13" x14ac:dyDescent="0.25">
      <c r="A4020" s="21">
        <v>4018</v>
      </c>
      <c r="B4020" s="37">
        <f>IFERROR(VLOOKUP(A4020,Inventory!$A$5:$B$5011, 2, FALSE),0)</f>
        <v>0</v>
      </c>
      <c r="C4020" s="66">
        <f t="shared" si="255"/>
        <v>0</v>
      </c>
      <c r="D4020" s="67"/>
      <c r="E4020" s="66" t="str">
        <f t="shared" si="256"/>
        <v/>
      </c>
      <c r="F4020" s="67"/>
      <c r="G4020" s="38" t="e">
        <f t="shared" si="257"/>
        <v>#VALUE!</v>
      </c>
      <c r="H4020" s="39"/>
      <c r="I4020" s="21"/>
      <c r="J4020" s="21"/>
      <c r="L4020">
        <f>IF(SUM($B$3:B4019) + B4020 &gt; $J$25, IF(SUM($B$3:B4019) &lt; $J$25, $J$25 - SUM($B$3:B4019), 0), B4020)</f>
        <v>0</v>
      </c>
      <c r="M4020">
        <f t="shared" si="254"/>
        <v>0</v>
      </c>
    </row>
    <row r="4021" spans="1:13" x14ac:dyDescent="0.25">
      <c r="A4021" s="21">
        <v>4019</v>
      </c>
      <c r="B4021" s="37">
        <f>IFERROR(VLOOKUP(A4021,Inventory!$A$5:$B$5011, 2, FALSE),0)</f>
        <v>0</v>
      </c>
      <c r="C4021" s="66">
        <f t="shared" si="255"/>
        <v>0</v>
      </c>
      <c r="D4021" s="67"/>
      <c r="E4021" s="66" t="str">
        <f t="shared" si="256"/>
        <v/>
      </c>
      <c r="F4021" s="67"/>
      <c r="G4021" s="38" t="e">
        <f t="shared" si="257"/>
        <v>#VALUE!</v>
      </c>
      <c r="H4021" s="39"/>
      <c r="I4021" s="21"/>
      <c r="J4021" s="21"/>
      <c r="L4021">
        <f>IF(SUM($B$3:B4020) + B4021 &gt; $J$25, IF(SUM($B$3:B4020) &lt; $J$25, $J$25 - SUM($B$3:B4020), 0), B4021)</f>
        <v>0</v>
      </c>
      <c r="M4021">
        <f t="shared" si="254"/>
        <v>0</v>
      </c>
    </row>
    <row r="4022" spans="1:13" x14ac:dyDescent="0.25">
      <c r="A4022" s="21">
        <v>4020</v>
      </c>
      <c r="B4022" s="37">
        <f>IFERROR(VLOOKUP(A4022,Inventory!$A$5:$B$5011, 2, FALSE),0)</f>
        <v>0</v>
      </c>
      <c r="C4022" s="66">
        <f t="shared" si="255"/>
        <v>0</v>
      </c>
      <c r="D4022" s="67"/>
      <c r="E4022" s="66" t="str">
        <f t="shared" si="256"/>
        <v/>
      </c>
      <c r="F4022" s="67"/>
      <c r="G4022" s="38" t="e">
        <f t="shared" si="257"/>
        <v>#VALUE!</v>
      </c>
      <c r="H4022" s="39"/>
      <c r="I4022" s="21"/>
      <c r="J4022" s="21"/>
      <c r="L4022">
        <f>IF(SUM($B$3:B4021) + B4022 &gt; $J$25, IF(SUM($B$3:B4021) &lt; $J$25, $J$25 - SUM($B$3:B4021), 0), B4022)</f>
        <v>0</v>
      </c>
      <c r="M4022">
        <f t="shared" si="254"/>
        <v>0</v>
      </c>
    </row>
    <row r="4023" spans="1:13" x14ac:dyDescent="0.25">
      <c r="A4023" s="21">
        <v>4021</v>
      </c>
      <c r="B4023" s="37">
        <f>IFERROR(VLOOKUP(A4023,Inventory!$A$5:$B$5011, 2, FALSE),0)</f>
        <v>0</v>
      </c>
      <c r="C4023" s="66">
        <f t="shared" si="255"/>
        <v>0</v>
      </c>
      <c r="D4023" s="67"/>
      <c r="E4023" s="66" t="str">
        <f t="shared" si="256"/>
        <v/>
      </c>
      <c r="F4023" s="67"/>
      <c r="G4023" s="38" t="e">
        <f t="shared" si="257"/>
        <v>#VALUE!</v>
      </c>
      <c r="H4023" s="39"/>
      <c r="I4023" s="21"/>
      <c r="J4023" s="21"/>
      <c r="L4023">
        <f>IF(SUM($B$3:B4022) + B4023 &gt; $J$25, IF(SUM($B$3:B4022) &lt; $J$25, $J$25 - SUM($B$3:B4022), 0), B4023)</f>
        <v>0</v>
      </c>
      <c r="M4023">
        <f t="shared" si="254"/>
        <v>0</v>
      </c>
    </row>
    <row r="4024" spans="1:13" x14ac:dyDescent="0.25">
      <c r="A4024" s="21">
        <v>4022</v>
      </c>
      <c r="B4024" s="37">
        <f>IFERROR(VLOOKUP(A4024,Inventory!$A$5:$B$5011, 2, FALSE),0)</f>
        <v>0</v>
      </c>
      <c r="C4024" s="66">
        <f t="shared" si="255"/>
        <v>0</v>
      </c>
      <c r="D4024" s="67"/>
      <c r="E4024" s="66" t="str">
        <f t="shared" si="256"/>
        <v/>
      </c>
      <c r="F4024" s="67"/>
      <c r="G4024" s="38" t="e">
        <f t="shared" si="257"/>
        <v>#VALUE!</v>
      </c>
      <c r="H4024" s="39"/>
      <c r="I4024" s="21"/>
      <c r="J4024" s="21"/>
      <c r="L4024">
        <f>IF(SUM($B$3:B4023) + B4024 &gt; $J$25, IF(SUM($B$3:B4023) &lt; $J$25, $J$25 - SUM($B$3:B4023), 0), B4024)</f>
        <v>0</v>
      </c>
      <c r="M4024">
        <f t="shared" si="254"/>
        <v>0</v>
      </c>
    </row>
    <row r="4025" spans="1:13" x14ac:dyDescent="0.25">
      <c r="A4025" s="21">
        <v>4023</v>
      </c>
      <c r="B4025" s="37">
        <f>IFERROR(VLOOKUP(A4025,Inventory!$A$5:$B$5011, 2, FALSE),0)</f>
        <v>0</v>
      </c>
      <c r="C4025" s="66">
        <f t="shared" si="255"/>
        <v>0</v>
      </c>
      <c r="D4025" s="67"/>
      <c r="E4025" s="66" t="str">
        <f t="shared" si="256"/>
        <v/>
      </c>
      <c r="F4025" s="67"/>
      <c r="G4025" s="38" t="e">
        <f t="shared" si="257"/>
        <v>#VALUE!</v>
      </c>
      <c r="H4025" s="39"/>
      <c r="I4025" s="21"/>
      <c r="J4025" s="21"/>
      <c r="L4025">
        <f>IF(SUM($B$3:B4024) + B4025 &gt; $J$25, IF(SUM($B$3:B4024) &lt; $J$25, $J$25 - SUM($B$3:B4024), 0), B4025)</f>
        <v>0</v>
      </c>
      <c r="M4025">
        <f t="shared" si="254"/>
        <v>0</v>
      </c>
    </row>
    <row r="4026" spans="1:13" x14ac:dyDescent="0.25">
      <c r="A4026" s="21">
        <v>4024</v>
      </c>
      <c r="B4026" s="37">
        <f>IFERROR(VLOOKUP(A4026,Inventory!$A$5:$B$5011, 2, FALSE),0)</f>
        <v>0</v>
      </c>
      <c r="C4026" s="66">
        <f t="shared" si="255"/>
        <v>0</v>
      </c>
      <c r="D4026" s="67"/>
      <c r="E4026" s="66" t="str">
        <f t="shared" si="256"/>
        <v/>
      </c>
      <c r="F4026" s="67"/>
      <c r="G4026" s="38" t="e">
        <f t="shared" si="257"/>
        <v>#VALUE!</v>
      </c>
      <c r="H4026" s="39"/>
      <c r="I4026" s="21"/>
      <c r="J4026" s="21"/>
      <c r="L4026">
        <f>IF(SUM($B$3:B4025) + B4026 &gt; $J$25, IF(SUM($B$3:B4025) &lt; $J$25, $J$25 - SUM($B$3:B4025), 0), B4026)</f>
        <v>0</v>
      </c>
      <c r="M4026">
        <f t="shared" si="254"/>
        <v>0</v>
      </c>
    </row>
    <row r="4027" spans="1:13" x14ac:dyDescent="0.25">
      <c r="A4027" s="21">
        <v>4025</v>
      </c>
      <c r="B4027" s="37">
        <f>IFERROR(VLOOKUP(A4027,Inventory!$A$5:$B$5011, 2, FALSE),0)</f>
        <v>0</v>
      </c>
      <c r="C4027" s="66">
        <f t="shared" si="255"/>
        <v>0</v>
      </c>
      <c r="D4027" s="67"/>
      <c r="E4027" s="66" t="str">
        <f t="shared" si="256"/>
        <v/>
      </c>
      <c r="F4027" s="67"/>
      <c r="G4027" s="38" t="e">
        <f t="shared" si="257"/>
        <v>#VALUE!</v>
      </c>
      <c r="H4027" s="39"/>
      <c r="I4027" s="21"/>
      <c r="J4027" s="21"/>
      <c r="L4027">
        <f>IF(SUM($B$3:B4026) + B4027 &gt; $J$25, IF(SUM($B$3:B4026) &lt; $J$25, $J$25 - SUM($B$3:B4026), 0), B4027)</f>
        <v>0</v>
      </c>
      <c r="M4027">
        <f t="shared" si="254"/>
        <v>0</v>
      </c>
    </row>
    <row r="4028" spans="1:13" x14ac:dyDescent="0.25">
      <c r="A4028" s="21">
        <v>4026</v>
      </c>
      <c r="B4028" s="37">
        <f>IFERROR(VLOOKUP(A4028,Inventory!$A$5:$B$5011, 2, FALSE),0)</f>
        <v>0</v>
      </c>
      <c r="C4028" s="66">
        <f t="shared" si="255"/>
        <v>0</v>
      </c>
      <c r="D4028" s="67"/>
      <c r="E4028" s="66" t="str">
        <f t="shared" si="256"/>
        <v/>
      </c>
      <c r="F4028" s="67"/>
      <c r="G4028" s="38" t="e">
        <f t="shared" si="257"/>
        <v>#VALUE!</v>
      </c>
      <c r="H4028" s="39"/>
      <c r="I4028" s="21"/>
      <c r="J4028" s="21"/>
      <c r="L4028">
        <f>IF(SUM($B$3:B4027) + B4028 &gt; $J$25, IF(SUM($B$3:B4027) &lt; $J$25, $J$25 - SUM($B$3:B4027), 0), B4028)</f>
        <v>0</v>
      </c>
      <c r="M4028">
        <f t="shared" si="254"/>
        <v>0</v>
      </c>
    </row>
    <row r="4029" spans="1:13" x14ac:dyDescent="0.25">
      <c r="A4029" s="21">
        <v>4027</v>
      </c>
      <c r="B4029" s="37">
        <f>IFERROR(VLOOKUP(A4029,Inventory!$A$5:$B$5011, 2, FALSE),0)</f>
        <v>0</v>
      </c>
      <c r="C4029" s="66">
        <f t="shared" si="255"/>
        <v>0</v>
      </c>
      <c r="D4029" s="67"/>
      <c r="E4029" s="66" t="str">
        <f t="shared" si="256"/>
        <v/>
      </c>
      <c r="F4029" s="67"/>
      <c r="G4029" s="38" t="e">
        <f t="shared" si="257"/>
        <v>#VALUE!</v>
      </c>
      <c r="H4029" s="39"/>
      <c r="I4029" s="21"/>
      <c r="J4029" s="21"/>
      <c r="L4029">
        <f>IF(SUM($B$3:B4028) + B4029 &gt; $J$25, IF(SUM($B$3:B4028) &lt; $J$25, $J$25 - SUM($B$3:B4028), 0), B4029)</f>
        <v>0</v>
      </c>
      <c r="M4029">
        <f t="shared" si="254"/>
        <v>0</v>
      </c>
    </row>
    <row r="4030" spans="1:13" x14ac:dyDescent="0.25">
      <c r="A4030" s="21">
        <v>4028</v>
      </c>
      <c r="B4030" s="37">
        <f>IFERROR(VLOOKUP(A4030,Inventory!$A$5:$B$5011, 2, FALSE),0)</f>
        <v>0</v>
      </c>
      <c r="C4030" s="66">
        <f t="shared" si="255"/>
        <v>0</v>
      </c>
      <c r="D4030" s="67"/>
      <c r="E4030" s="66" t="str">
        <f t="shared" si="256"/>
        <v/>
      </c>
      <c r="F4030" s="67"/>
      <c r="G4030" s="38" t="e">
        <f t="shared" si="257"/>
        <v>#VALUE!</v>
      </c>
      <c r="H4030" s="39"/>
      <c r="I4030" s="21"/>
      <c r="J4030" s="21"/>
      <c r="L4030">
        <f>IF(SUM($B$3:B4029) + B4030 &gt; $J$25, IF(SUM($B$3:B4029) &lt; $J$25, $J$25 - SUM($B$3:B4029), 0), B4030)</f>
        <v>0</v>
      </c>
      <c r="M4030">
        <f t="shared" si="254"/>
        <v>0</v>
      </c>
    </row>
    <row r="4031" spans="1:13" x14ac:dyDescent="0.25">
      <c r="A4031" s="21">
        <v>4029</v>
      </c>
      <c r="B4031" s="37">
        <f>IFERROR(VLOOKUP(A4031,Inventory!$A$5:$B$5011, 2, FALSE),0)</f>
        <v>0</v>
      </c>
      <c r="C4031" s="66">
        <f t="shared" si="255"/>
        <v>0</v>
      </c>
      <c r="D4031" s="67"/>
      <c r="E4031" s="66" t="str">
        <f t="shared" si="256"/>
        <v/>
      </c>
      <c r="F4031" s="67"/>
      <c r="G4031" s="38" t="e">
        <f t="shared" si="257"/>
        <v>#VALUE!</v>
      </c>
      <c r="H4031" s="39"/>
      <c r="I4031" s="21"/>
      <c r="J4031" s="21"/>
      <c r="L4031">
        <f>IF(SUM($B$3:B4030) + B4031 &gt; $J$25, IF(SUM($B$3:B4030) &lt; $J$25, $J$25 - SUM($B$3:B4030), 0), B4031)</f>
        <v>0</v>
      </c>
      <c r="M4031">
        <f t="shared" si="254"/>
        <v>0</v>
      </c>
    </row>
    <row r="4032" spans="1:13" x14ac:dyDescent="0.25">
      <c r="A4032" s="21">
        <v>4030</v>
      </c>
      <c r="B4032" s="37">
        <f>IFERROR(VLOOKUP(A4032,Inventory!$A$5:$B$5011, 2, FALSE),0)</f>
        <v>0</v>
      </c>
      <c r="C4032" s="66">
        <f t="shared" si="255"/>
        <v>0</v>
      </c>
      <c r="D4032" s="67"/>
      <c r="E4032" s="66" t="str">
        <f t="shared" si="256"/>
        <v/>
      </c>
      <c r="F4032" s="67"/>
      <c r="G4032" s="38" t="e">
        <f t="shared" si="257"/>
        <v>#VALUE!</v>
      </c>
      <c r="H4032" s="39"/>
      <c r="I4032" s="21"/>
      <c r="J4032" s="21"/>
      <c r="L4032">
        <f>IF(SUM($B$3:B4031) + B4032 &gt; $J$25, IF(SUM($B$3:B4031) &lt; $J$25, $J$25 - SUM($B$3:B4031), 0), B4032)</f>
        <v>0</v>
      </c>
      <c r="M4032">
        <f t="shared" si="254"/>
        <v>0</v>
      </c>
    </row>
    <row r="4033" spans="1:13" x14ac:dyDescent="0.25">
      <c r="A4033" s="21">
        <v>4031</v>
      </c>
      <c r="B4033" s="37">
        <f>IFERROR(VLOOKUP(A4033,Inventory!$A$5:$B$5011, 2, FALSE),0)</f>
        <v>0</v>
      </c>
      <c r="C4033" s="66">
        <f t="shared" si="255"/>
        <v>0</v>
      </c>
      <c r="D4033" s="67"/>
      <c r="E4033" s="66" t="str">
        <f t="shared" si="256"/>
        <v/>
      </c>
      <c r="F4033" s="67"/>
      <c r="G4033" s="38" t="e">
        <f t="shared" si="257"/>
        <v>#VALUE!</v>
      </c>
      <c r="H4033" s="39"/>
      <c r="I4033" s="21"/>
      <c r="J4033" s="21"/>
      <c r="L4033">
        <f>IF(SUM($B$3:B4032) + B4033 &gt; $J$25, IF(SUM($B$3:B4032) &lt; $J$25, $J$25 - SUM($B$3:B4032), 0), B4033)</f>
        <v>0</v>
      </c>
      <c r="M4033">
        <f t="shared" si="254"/>
        <v>0</v>
      </c>
    </row>
    <row r="4034" spans="1:13" x14ac:dyDescent="0.25">
      <c r="A4034" s="21">
        <v>4032</v>
      </c>
      <c r="B4034" s="37">
        <f>IFERROR(VLOOKUP(A4034,Inventory!$A$5:$B$5011, 2, FALSE),0)</f>
        <v>0</v>
      </c>
      <c r="C4034" s="66">
        <f t="shared" si="255"/>
        <v>0</v>
      </c>
      <c r="D4034" s="67"/>
      <c r="E4034" s="66" t="str">
        <f t="shared" si="256"/>
        <v/>
      </c>
      <c r="F4034" s="67"/>
      <c r="G4034" s="38" t="e">
        <f t="shared" si="257"/>
        <v>#VALUE!</v>
      </c>
      <c r="H4034" s="39"/>
      <c r="I4034" s="21"/>
      <c r="J4034" s="21"/>
      <c r="L4034">
        <f>IF(SUM($B$3:B4033) + B4034 &gt; $J$25, IF(SUM($B$3:B4033) &lt; $J$25, $J$25 - SUM($B$3:B4033), 0), B4034)</f>
        <v>0</v>
      </c>
      <c r="M4034">
        <f t="shared" si="254"/>
        <v>0</v>
      </c>
    </row>
    <row r="4035" spans="1:13" x14ac:dyDescent="0.25">
      <c r="A4035" s="21">
        <v>4033</v>
      </c>
      <c r="B4035" s="37">
        <f>IFERROR(VLOOKUP(A4035,Inventory!$A$5:$B$5011, 2, FALSE),0)</f>
        <v>0</v>
      </c>
      <c r="C4035" s="66">
        <f t="shared" si="255"/>
        <v>0</v>
      </c>
      <c r="D4035" s="67"/>
      <c r="E4035" s="66" t="str">
        <f t="shared" si="256"/>
        <v/>
      </c>
      <c r="F4035" s="67"/>
      <c r="G4035" s="38" t="e">
        <f t="shared" si="257"/>
        <v>#VALUE!</v>
      </c>
      <c r="H4035" s="39"/>
      <c r="I4035" s="21"/>
      <c r="J4035" s="21"/>
      <c r="L4035">
        <f>IF(SUM($B$3:B4034) + B4035 &gt; $J$25, IF(SUM($B$3:B4034) &lt; $J$25, $J$25 - SUM($B$3:B4034), 0), B4035)</f>
        <v>0</v>
      </c>
      <c r="M4035">
        <f t="shared" si="254"/>
        <v>0</v>
      </c>
    </row>
    <row r="4036" spans="1:13" x14ac:dyDescent="0.25">
      <c r="A4036" s="21">
        <v>4034</v>
      </c>
      <c r="B4036" s="37">
        <f>IFERROR(VLOOKUP(A4036,Inventory!$A$5:$B$5011, 2, FALSE),0)</f>
        <v>0</v>
      </c>
      <c r="C4036" s="66">
        <f t="shared" si="255"/>
        <v>0</v>
      </c>
      <c r="D4036" s="67"/>
      <c r="E4036" s="66" t="str">
        <f t="shared" si="256"/>
        <v/>
      </c>
      <c r="F4036" s="67"/>
      <c r="G4036" s="38" t="e">
        <f t="shared" si="257"/>
        <v>#VALUE!</v>
      </c>
      <c r="H4036" s="39"/>
      <c r="I4036" s="21"/>
      <c r="J4036" s="21"/>
      <c r="L4036">
        <f>IF(SUM($B$3:B4035) + B4036 &gt; $J$25, IF(SUM($B$3:B4035) &lt; $J$25, $J$25 - SUM($B$3:B4035), 0), B4036)</f>
        <v>0</v>
      </c>
      <c r="M4036">
        <f t="shared" si="254"/>
        <v>0</v>
      </c>
    </row>
    <row r="4037" spans="1:13" x14ac:dyDescent="0.25">
      <c r="A4037" s="21">
        <v>4035</v>
      </c>
      <c r="B4037" s="37">
        <f>IFERROR(VLOOKUP(A4037,Inventory!$A$5:$B$5011, 2, FALSE),0)</f>
        <v>0</v>
      </c>
      <c r="C4037" s="66">
        <f t="shared" si="255"/>
        <v>0</v>
      </c>
      <c r="D4037" s="67"/>
      <c r="E4037" s="66" t="str">
        <f t="shared" si="256"/>
        <v/>
      </c>
      <c r="F4037" s="67"/>
      <c r="G4037" s="38" t="e">
        <f t="shared" si="257"/>
        <v>#VALUE!</v>
      </c>
      <c r="H4037" s="39"/>
      <c r="I4037" s="21"/>
      <c r="J4037" s="21"/>
      <c r="L4037">
        <f>IF(SUM($B$3:B4036) + B4037 &gt; $J$25, IF(SUM($B$3:B4036) &lt; $J$25, $J$25 - SUM($B$3:B4036), 0), B4037)</f>
        <v>0</v>
      </c>
      <c r="M4037">
        <f t="shared" ref="M4037:M4100" si="258">IF(L4036&gt;=$J$25,L4037,(L4037+L4036))</f>
        <v>0</v>
      </c>
    </row>
    <row r="4038" spans="1:13" x14ac:dyDescent="0.25">
      <c r="A4038" s="21">
        <v>4036</v>
      </c>
      <c r="B4038" s="37">
        <f>IFERROR(VLOOKUP(A4038,Inventory!$A$5:$B$5011, 2, FALSE),0)</f>
        <v>0</v>
      </c>
      <c r="C4038" s="66">
        <f t="shared" si="255"/>
        <v>0</v>
      </c>
      <c r="D4038" s="67"/>
      <c r="E4038" s="66" t="str">
        <f t="shared" si="256"/>
        <v/>
      </c>
      <c r="F4038" s="67"/>
      <c r="G4038" s="38" t="e">
        <f t="shared" si="257"/>
        <v>#VALUE!</v>
      </c>
      <c r="H4038" s="39"/>
      <c r="I4038" s="21"/>
      <c r="J4038" s="21"/>
      <c r="L4038">
        <f>IF(SUM($B$3:B4037) + B4038 &gt; $J$25, IF(SUM($B$3:B4037) &lt; $J$25, $J$25 - SUM($B$3:B4037), 0), B4038)</f>
        <v>0</v>
      </c>
      <c r="M4038">
        <f t="shared" si="258"/>
        <v>0</v>
      </c>
    </row>
    <row r="4039" spans="1:13" x14ac:dyDescent="0.25">
      <c r="A4039" s="21">
        <v>4037</v>
      </c>
      <c r="B4039" s="37">
        <f>IFERROR(VLOOKUP(A4039,Inventory!$A$5:$B$5011, 2, FALSE),0)</f>
        <v>0</v>
      </c>
      <c r="C4039" s="66">
        <f t="shared" si="255"/>
        <v>0</v>
      </c>
      <c r="D4039" s="67"/>
      <c r="E4039" s="66" t="str">
        <f t="shared" si="256"/>
        <v/>
      </c>
      <c r="F4039" s="67"/>
      <c r="G4039" s="38" t="e">
        <f t="shared" si="257"/>
        <v>#VALUE!</v>
      </c>
      <c r="H4039" s="39"/>
      <c r="I4039" s="21"/>
      <c r="J4039" s="21"/>
      <c r="L4039">
        <f>IF(SUM($B$3:B4038) + B4039 &gt; $J$25, IF(SUM($B$3:B4038) &lt; $J$25, $J$25 - SUM($B$3:B4038), 0), B4039)</f>
        <v>0</v>
      </c>
      <c r="M4039">
        <f t="shared" si="258"/>
        <v>0</v>
      </c>
    </row>
    <row r="4040" spans="1:13" x14ac:dyDescent="0.25">
      <c r="A4040" s="21">
        <v>4038</v>
      </c>
      <c r="B4040" s="37">
        <f>IFERROR(VLOOKUP(A4040,Inventory!$A$5:$B$5011, 2, FALSE),0)</f>
        <v>0</v>
      </c>
      <c r="C4040" s="66">
        <f t="shared" si="255"/>
        <v>0</v>
      </c>
      <c r="D4040" s="67"/>
      <c r="E4040" s="66" t="str">
        <f t="shared" si="256"/>
        <v/>
      </c>
      <c r="F4040" s="67"/>
      <c r="G4040" s="38" t="e">
        <f t="shared" si="257"/>
        <v>#VALUE!</v>
      </c>
      <c r="H4040" s="39"/>
      <c r="I4040" s="21"/>
      <c r="J4040" s="21"/>
      <c r="L4040">
        <f>IF(SUM($B$3:B4039) + B4040 &gt; $J$25, IF(SUM($B$3:B4039) &lt; $J$25, $J$25 - SUM($B$3:B4039), 0), B4040)</f>
        <v>0</v>
      </c>
      <c r="M4040">
        <f t="shared" si="258"/>
        <v>0</v>
      </c>
    </row>
    <row r="4041" spans="1:13" x14ac:dyDescent="0.25">
      <c r="A4041" s="21">
        <v>4039</v>
      </c>
      <c r="B4041" s="37">
        <f>IFERROR(VLOOKUP(A4041,Inventory!$A$5:$B$5011, 2, FALSE),0)</f>
        <v>0</v>
      </c>
      <c r="C4041" s="66">
        <f t="shared" si="255"/>
        <v>0</v>
      </c>
      <c r="D4041" s="67"/>
      <c r="E4041" s="66" t="str">
        <f t="shared" si="256"/>
        <v/>
      </c>
      <c r="F4041" s="67"/>
      <c r="G4041" s="38" t="e">
        <f t="shared" si="257"/>
        <v>#VALUE!</v>
      </c>
      <c r="H4041" s="39"/>
      <c r="I4041" s="21"/>
      <c r="J4041" s="21"/>
      <c r="L4041">
        <f>IF(SUM($B$3:B4040) + B4041 &gt; $J$25, IF(SUM($B$3:B4040) &lt; $J$25, $J$25 - SUM($B$3:B4040), 0), B4041)</f>
        <v>0</v>
      </c>
      <c r="M4041">
        <f t="shared" si="258"/>
        <v>0</v>
      </c>
    </row>
    <row r="4042" spans="1:13" x14ac:dyDescent="0.25">
      <c r="A4042" s="21">
        <v>4040</v>
      </c>
      <c r="B4042" s="37">
        <f>IFERROR(VLOOKUP(A4042,Inventory!$A$5:$B$5011, 2, FALSE),0)</f>
        <v>0</v>
      </c>
      <c r="C4042" s="66">
        <f t="shared" si="255"/>
        <v>0</v>
      </c>
      <c r="D4042" s="67"/>
      <c r="E4042" s="66" t="str">
        <f t="shared" si="256"/>
        <v/>
      </c>
      <c r="F4042" s="67"/>
      <c r="G4042" s="38" t="e">
        <f t="shared" si="257"/>
        <v>#VALUE!</v>
      </c>
      <c r="H4042" s="39"/>
      <c r="I4042" s="21"/>
      <c r="J4042" s="21"/>
      <c r="L4042">
        <f>IF(SUM($B$3:B4041) + B4042 &gt; $J$25, IF(SUM($B$3:B4041) &lt; $J$25, $J$25 - SUM($B$3:B4041), 0), B4042)</f>
        <v>0</v>
      </c>
      <c r="M4042">
        <f t="shared" si="258"/>
        <v>0</v>
      </c>
    </row>
    <row r="4043" spans="1:13" x14ac:dyDescent="0.25">
      <c r="A4043" s="21">
        <v>4041</v>
      </c>
      <c r="B4043" s="37">
        <f>IFERROR(VLOOKUP(A4043,Inventory!$A$5:$B$5011, 2, FALSE),0)</f>
        <v>0</v>
      </c>
      <c r="C4043" s="66">
        <f t="shared" si="255"/>
        <v>0</v>
      </c>
      <c r="D4043" s="67"/>
      <c r="E4043" s="66" t="str">
        <f t="shared" si="256"/>
        <v/>
      </c>
      <c r="F4043" s="67"/>
      <c r="G4043" s="38" t="e">
        <f t="shared" si="257"/>
        <v>#VALUE!</v>
      </c>
      <c r="H4043" s="39"/>
      <c r="I4043" s="21"/>
      <c r="J4043" s="21"/>
      <c r="L4043">
        <f>IF(SUM($B$3:B4042) + B4043 &gt; $J$25, IF(SUM($B$3:B4042) &lt; $J$25, $J$25 - SUM($B$3:B4042), 0), B4043)</f>
        <v>0</v>
      </c>
      <c r="M4043">
        <f t="shared" si="258"/>
        <v>0</v>
      </c>
    </row>
    <row r="4044" spans="1:13" x14ac:dyDescent="0.25">
      <c r="A4044" s="21">
        <v>4042</v>
      </c>
      <c r="B4044" s="37">
        <f>IFERROR(VLOOKUP(A4044,Inventory!$A$5:$B$5011, 2, FALSE),0)</f>
        <v>0</v>
      </c>
      <c r="C4044" s="66">
        <f t="shared" si="255"/>
        <v>0</v>
      </c>
      <c r="D4044" s="67"/>
      <c r="E4044" s="66" t="str">
        <f t="shared" si="256"/>
        <v/>
      </c>
      <c r="F4044" s="67"/>
      <c r="G4044" s="38" t="e">
        <f t="shared" si="257"/>
        <v>#VALUE!</v>
      </c>
      <c r="H4044" s="39"/>
      <c r="I4044" s="21"/>
      <c r="J4044" s="21"/>
      <c r="L4044">
        <f>IF(SUM($B$3:B4043) + B4044 &gt; $J$25, IF(SUM($B$3:B4043) &lt; $J$25, $J$25 - SUM($B$3:B4043), 0), B4044)</f>
        <v>0</v>
      </c>
      <c r="M4044">
        <f t="shared" si="258"/>
        <v>0</v>
      </c>
    </row>
    <row r="4045" spans="1:13" x14ac:dyDescent="0.25">
      <c r="A4045" s="21">
        <v>4043</v>
      </c>
      <c r="B4045" s="37">
        <f>IFERROR(VLOOKUP(A4045,Inventory!$A$5:$B$5011, 2, FALSE),0)</f>
        <v>0</v>
      </c>
      <c r="C4045" s="66">
        <f t="shared" si="255"/>
        <v>0</v>
      </c>
      <c r="D4045" s="67"/>
      <c r="E4045" s="66" t="str">
        <f t="shared" si="256"/>
        <v/>
      </c>
      <c r="F4045" s="67"/>
      <c r="G4045" s="38" t="e">
        <f t="shared" si="257"/>
        <v>#VALUE!</v>
      </c>
      <c r="H4045" s="39"/>
      <c r="I4045" s="21"/>
      <c r="J4045" s="21"/>
      <c r="L4045">
        <f>IF(SUM($B$3:B4044) + B4045 &gt; $J$25, IF(SUM($B$3:B4044) &lt; $J$25, $J$25 - SUM($B$3:B4044), 0), B4045)</f>
        <v>0</v>
      </c>
      <c r="M4045">
        <f t="shared" si="258"/>
        <v>0</v>
      </c>
    </row>
    <row r="4046" spans="1:13" x14ac:dyDescent="0.25">
      <c r="A4046" s="21">
        <v>4044</v>
      </c>
      <c r="B4046" s="37">
        <f>IFERROR(VLOOKUP(A4046,Inventory!$A$5:$B$5011, 2, FALSE),0)</f>
        <v>0</v>
      </c>
      <c r="C4046" s="66">
        <f t="shared" si="255"/>
        <v>0</v>
      </c>
      <c r="D4046" s="67"/>
      <c r="E4046" s="66" t="str">
        <f t="shared" si="256"/>
        <v/>
      </c>
      <c r="F4046" s="67"/>
      <c r="G4046" s="38" t="e">
        <f t="shared" si="257"/>
        <v>#VALUE!</v>
      </c>
      <c r="H4046" s="39"/>
      <c r="I4046" s="21"/>
      <c r="J4046" s="21"/>
      <c r="L4046">
        <f>IF(SUM($B$3:B4045) + B4046 &gt; $J$25, IF(SUM($B$3:B4045) &lt; $J$25, $J$25 - SUM($B$3:B4045), 0), B4046)</f>
        <v>0</v>
      </c>
      <c r="M4046">
        <f t="shared" si="258"/>
        <v>0</v>
      </c>
    </row>
    <row r="4047" spans="1:13" x14ac:dyDescent="0.25">
      <c r="A4047" s="21">
        <v>4045</v>
      </c>
      <c r="B4047" s="37">
        <f>IFERROR(VLOOKUP(A4047,Inventory!$A$5:$B$5011, 2, FALSE),0)</f>
        <v>0</v>
      </c>
      <c r="C4047" s="66">
        <f t="shared" si="255"/>
        <v>0</v>
      </c>
      <c r="D4047" s="67"/>
      <c r="E4047" s="66" t="str">
        <f t="shared" si="256"/>
        <v/>
      </c>
      <c r="F4047" s="67"/>
      <c r="G4047" s="38" t="e">
        <f t="shared" si="257"/>
        <v>#VALUE!</v>
      </c>
      <c r="H4047" s="39"/>
      <c r="I4047" s="21"/>
      <c r="J4047" s="21"/>
      <c r="L4047">
        <f>IF(SUM($B$3:B4046) + B4047 &gt; $J$25, IF(SUM($B$3:B4046) &lt; $J$25, $J$25 - SUM($B$3:B4046), 0), B4047)</f>
        <v>0</v>
      </c>
      <c r="M4047">
        <f t="shared" si="258"/>
        <v>0</v>
      </c>
    </row>
    <row r="4048" spans="1:13" x14ac:dyDescent="0.25">
      <c r="A4048" s="21">
        <v>4046</v>
      </c>
      <c r="B4048" s="37">
        <f>IFERROR(VLOOKUP(A4048,Inventory!$A$5:$B$5011, 2, FALSE),0)</f>
        <v>0</v>
      </c>
      <c r="C4048" s="66">
        <f t="shared" si="255"/>
        <v>0</v>
      </c>
      <c r="D4048" s="67"/>
      <c r="E4048" s="66" t="str">
        <f t="shared" si="256"/>
        <v/>
      </c>
      <c r="F4048" s="67"/>
      <c r="G4048" s="38" t="e">
        <f t="shared" si="257"/>
        <v>#VALUE!</v>
      </c>
      <c r="H4048" s="39"/>
      <c r="I4048" s="21"/>
      <c r="J4048" s="21"/>
      <c r="L4048">
        <f>IF(SUM($B$3:B4047) + B4048 &gt; $J$25, IF(SUM($B$3:B4047) &lt; $J$25, $J$25 - SUM($B$3:B4047), 0), B4048)</f>
        <v>0</v>
      </c>
      <c r="M4048">
        <f t="shared" si="258"/>
        <v>0</v>
      </c>
    </row>
    <row r="4049" spans="1:13" x14ac:dyDescent="0.25">
      <c r="A4049" s="21">
        <v>4047</v>
      </c>
      <c r="B4049" s="37">
        <f>IFERROR(VLOOKUP(A4049,Inventory!$A$5:$B$5011, 2, FALSE),0)</f>
        <v>0</v>
      </c>
      <c r="C4049" s="66">
        <f t="shared" si="255"/>
        <v>0</v>
      </c>
      <c r="D4049" s="67"/>
      <c r="E4049" s="66" t="str">
        <f t="shared" si="256"/>
        <v/>
      </c>
      <c r="F4049" s="67"/>
      <c r="G4049" s="38" t="e">
        <f t="shared" si="257"/>
        <v>#VALUE!</v>
      </c>
      <c r="H4049" s="39"/>
      <c r="I4049" s="21"/>
      <c r="J4049" s="21"/>
      <c r="L4049">
        <f>IF(SUM($B$3:B4048) + B4049 &gt; $J$25, IF(SUM($B$3:B4048) &lt; $J$25, $J$25 - SUM($B$3:B4048), 0), B4049)</f>
        <v>0</v>
      </c>
      <c r="M4049">
        <f t="shared" si="258"/>
        <v>0</v>
      </c>
    </row>
    <row r="4050" spans="1:13" x14ac:dyDescent="0.25">
      <c r="A4050" s="21">
        <v>4048</v>
      </c>
      <c r="B4050" s="37">
        <f>IFERROR(VLOOKUP(A4050,Inventory!$A$5:$B$5011, 2, FALSE),0)</f>
        <v>0</v>
      </c>
      <c r="C4050" s="66">
        <f t="shared" si="255"/>
        <v>0</v>
      </c>
      <c r="D4050" s="67"/>
      <c r="E4050" s="66" t="str">
        <f t="shared" si="256"/>
        <v/>
      </c>
      <c r="F4050" s="67"/>
      <c r="G4050" s="38" t="e">
        <f t="shared" si="257"/>
        <v>#VALUE!</v>
      </c>
      <c r="H4050" s="39"/>
      <c r="I4050" s="21"/>
      <c r="J4050" s="21"/>
      <c r="L4050">
        <f>IF(SUM($B$3:B4049) + B4050 &gt; $J$25, IF(SUM($B$3:B4049) &lt; $J$25, $J$25 - SUM($B$3:B4049), 0), B4050)</f>
        <v>0</v>
      </c>
      <c r="M4050">
        <f t="shared" si="258"/>
        <v>0</v>
      </c>
    </row>
    <row r="4051" spans="1:13" x14ac:dyDescent="0.25">
      <c r="A4051" s="21">
        <v>4049</v>
      </c>
      <c r="B4051" s="37">
        <f>IFERROR(VLOOKUP(A4051,Inventory!$A$5:$B$5011, 2, FALSE),0)</f>
        <v>0</v>
      </c>
      <c r="C4051" s="66">
        <f t="shared" si="255"/>
        <v>0</v>
      </c>
      <c r="D4051" s="67"/>
      <c r="E4051" s="66" t="str">
        <f t="shared" si="256"/>
        <v/>
      </c>
      <c r="F4051" s="67"/>
      <c r="G4051" s="38" t="e">
        <f t="shared" si="257"/>
        <v>#VALUE!</v>
      </c>
      <c r="H4051" s="39"/>
      <c r="I4051" s="21"/>
      <c r="J4051" s="21"/>
      <c r="L4051">
        <f>IF(SUM($B$3:B4050) + B4051 &gt; $J$25, IF(SUM($B$3:B4050) &lt; $J$25, $J$25 - SUM($B$3:B4050), 0), B4051)</f>
        <v>0</v>
      </c>
      <c r="M4051">
        <f t="shared" si="258"/>
        <v>0</v>
      </c>
    </row>
    <row r="4052" spans="1:13" x14ac:dyDescent="0.25">
      <c r="A4052" s="21">
        <v>4050</v>
      </c>
      <c r="B4052" s="37">
        <f>IFERROR(VLOOKUP(A4052,Inventory!$A$5:$B$5011, 2, FALSE),0)</f>
        <v>0</v>
      </c>
      <c r="C4052" s="66">
        <f t="shared" si="255"/>
        <v>0</v>
      </c>
      <c r="D4052" s="67"/>
      <c r="E4052" s="66" t="str">
        <f t="shared" si="256"/>
        <v/>
      </c>
      <c r="F4052" s="67"/>
      <c r="G4052" s="38" t="e">
        <f t="shared" si="257"/>
        <v>#VALUE!</v>
      </c>
      <c r="H4052" s="39"/>
      <c r="I4052" s="21"/>
      <c r="J4052" s="21"/>
      <c r="L4052">
        <f>IF(SUM($B$3:B4051) + B4052 &gt; $J$25, IF(SUM($B$3:B4051) &lt; $J$25, $J$25 - SUM($B$3:B4051), 0), B4052)</f>
        <v>0</v>
      </c>
      <c r="M4052">
        <f t="shared" si="258"/>
        <v>0</v>
      </c>
    </row>
    <row r="4053" spans="1:13" x14ac:dyDescent="0.25">
      <c r="A4053" s="21">
        <v>4051</v>
      </c>
      <c r="B4053" s="37">
        <f>IFERROR(VLOOKUP(A4053,Inventory!$A$5:$B$5011, 2, FALSE),0)</f>
        <v>0</v>
      </c>
      <c r="C4053" s="66">
        <f t="shared" si="255"/>
        <v>0</v>
      </c>
      <c r="D4053" s="67"/>
      <c r="E4053" s="66" t="str">
        <f t="shared" si="256"/>
        <v/>
      </c>
      <c r="F4053" s="67"/>
      <c r="G4053" s="38" t="e">
        <f t="shared" si="257"/>
        <v>#VALUE!</v>
      </c>
      <c r="H4053" s="39"/>
      <c r="I4053" s="21"/>
      <c r="J4053" s="21"/>
      <c r="L4053">
        <f>IF(SUM($B$3:B4052) + B4053 &gt; $J$25, IF(SUM($B$3:B4052) &lt; $J$25, $J$25 - SUM($B$3:B4052), 0), B4053)</f>
        <v>0</v>
      </c>
      <c r="M4053">
        <f t="shared" si="258"/>
        <v>0</v>
      </c>
    </row>
    <row r="4054" spans="1:13" x14ac:dyDescent="0.25">
      <c r="A4054" s="21">
        <v>4052</v>
      </c>
      <c r="B4054" s="37">
        <f>IFERROR(VLOOKUP(A4054,Inventory!$A$5:$B$5011, 2, FALSE),0)</f>
        <v>0</v>
      </c>
      <c r="C4054" s="66">
        <f t="shared" si="255"/>
        <v>0</v>
      </c>
      <c r="D4054" s="67"/>
      <c r="E4054" s="66" t="str">
        <f t="shared" si="256"/>
        <v/>
      </c>
      <c r="F4054" s="67"/>
      <c r="G4054" s="38" t="e">
        <f t="shared" si="257"/>
        <v>#VALUE!</v>
      </c>
      <c r="H4054" s="39"/>
      <c r="I4054" s="21"/>
      <c r="J4054" s="21"/>
      <c r="L4054">
        <f>IF(SUM($B$3:B4053) + B4054 &gt; $J$25, IF(SUM($B$3:B4053) &lt; $J$25, $J$25 - SUM($B$3:B4053), 0), B4054)</f>
        <v>0</v>
      </c>
      <c r="M4054">
        <f t="shared" si="258"/>
        <v>0</v>
      </c>
    </row>
    <row r="4055" spans="1:13" x14ac:dyDescent="0.25">
      <c r="A4055" s="21">
        <v>4053</v>
      </c>
      <c r="B4055" s="37">
        <f>IFERROR(VLOOKUP(A4055,Inventory!$A$5:$B$5011, 2, FALSE),0)</f>
        <v>0</v>
      </c>
      <c r="C4055" s="66">
        <f t="shared" si="255"/>
        <v>0</v>
      </c>
      <c r="D4055" s="67"/>
      <c r="E4055" s="66" t="str">
        <f t="shared" si="256"/>
        <v/>
      </c>
      <c r="F4055" s="67"/>
      <c r="G4055" s="38" t="e">
        <f t="shared" si="257"/>
        <v>#VALUE!</v>
      </c>
      <c r="H4055" s="39"/>
      <c r="I4055" s="21"/>
      <c r="J4055" s="21"/>
      <c r="L4055">
        <f>IF(SUM($B$3:B4054) + B4055 &gt; $J$25, IF(SUM($B$3:B4054) &lt; $J$25, $J$25 - SUM($B$3:B4054), 0), B4055)</f>
        <v>0</v>
      </c>
      <c r="M4055">
        <f t="shared" si="258"/>
        <v>0</v>
      </c>
    </row>
    <row r="4056" spans="1:13" x14ac:dyDescent="0.25">
      <c r="A4056" s="21">
        <v>4054</v>
      </c>
      <c r="B4056" s="37">
        <f>IFERROR(VLOOKUP(A4056,Inventory!$A$5:$B$5011, 2, FALSE),0)</f>
        <v>0</v>
      </c>
      <c r="C4056" s="66">
        <f t="shared" si="255"/>
        <v>0</v>
      </c>
      <c r="D4056" s="67"/>
      <c r="E4056" s="66" t="str">
        <f t="shared" si="256"/>
        <v/>
      </c>
      <c r="F4056" s="67"/>
      <c r="G4056" s="38" t="e">
        <f t="shared" si="257"/>
        <v>#VALUE!</v>
      </c>
      <c r="H4056" s="39"/>
      <c r="I4056" s="21"/>
      <c r="J4056" s="21"/>
      <c r="L4056">
        <f>IF(SUM($B$3:B4055) + B4056 &gt; $J$25, IF(SUM($B$3:B4055) &lt; $J$25, $J$25 - SUM($B$3:B4055), 0), B4056)</f>
        <v>0</v>
      </c>
      <c r="M4056">
        <f t="shared" si="258"/>
        <v>0</v>
      </c>
    </row>
    <row r="4057" spans="1:13" x14ac:dyDescent="0.25">
      <c r="A4057" s="21">
        <v>4055</v>
      </c>
      <c r="B4057" s="37">
        <f>IFERROR(VLOOKUP(A4057,Inventory!$A$5:$B$5011, 2, FALSE),0)</f>
        <v>0</v>
      </c>
      <c r="C4057" s="66">
        <f t="shared" ref="C4057:C4120" si="259">IF(L4057&gt;0,B4057,0)</f>
        <v>0</v>
      </c>
      <c r="D4057" s="67"/>
      <c r="E4057" s="66" t="str">
        <f t="shared" ref="E4057:E4120" si="260">IF(AND(C4057&gt;=6,C4057&lt;10),1, IF(AND(C4057&gt;=10,C4057&lt;20),2,IF(C4057&gt;=20,4,"")))</f>
        <v/>
      </c>
      <c r="F4057" s="67"/>
      <c r="G4057" s="38" t="e">
        <f t="shared" ref="G4057:G4120" si="261">IF(ISBLANK(C4057),"",E4057*600)</f>
        <v>#VALUE!</v>
      </c>
      <c r="H4057" s="39"/>
      <c r="I4057" s="21"/>
      <c r="J4057" s="21"/>
      <c r="L4057">
        <f>IF(SUM($B$3:B4056) + B4057 &gt; $J$25, IF(SUM($B$3:B4056) &lt; $J$25, $J$25 - SUM($B$3:B4056), 0), B4057)</f>
        <v>0</v>
      </c>
      <c r="M4057">
        <f t="shared" si="258"/>
        <v>0</v>
      </c>
    </row>
    <row r="4058" spans="1:13" x14ac:dyDescent="0.25">
      <c r="A4058" s="21">
        <v>4056</v>
      </c>
      <c r="B4058" s="37">
        <f>IFERROR(VLOOKUP(A4058,Inventory!$A$5:$B$5011, 2, FALSE),0)</f>
        <v>0</v>
      </c>
      <c r="C4058" s="66">
        <f t="shared" si="259"/>
        <v>0</v>
      </c>
      <c r="D4058" s="67"/>
      <c r="E4058" s="66" t="str">
        <f t="shared" si="260"/>
        <v/>
      </c>
      <c r="F4058" s="67"/>
      <c r="G4058" s="38" t="e">
        <f t="shared" si="261"/>
        <v>#VALUE!</v>
      </c>
      <c r="H4058" s="39"/>
      <c r="I4058" s="21"/>
      <c r="J4058" s="21"/>
      <c r="L4058">
        <f>IF(SUM($B$3:B4057) + B4058 &gt; $J$25, IF(SUM($B$3:B4057) &lt; $J$25, $J$25 - SUM($B$3:B4057), 0), B4058)</f>
        <v>0</v>
      </c>
      <c r="M4058">
        <f t="shared" si="258"/>
        <v>0</v>
      </c>
    </row>
    <row r="4059" spans="1:13" x14ac:dyDescent="0.25">
      <c r="A4059" s="21">
        <v>4057</v>
      </c>
      <c r="B4059" s="37">
        <f>IFERROR(VLOOKUP(A4059,Inventory!$A$5:$B$5011, 2, FALSE),0)</f>
        <v>0</v>
      </c>
      <c r="C4059" s="66">
        <f t="shared" si="259"/>
        <v>0</v>
      </c>
      <c r="D4059" s="67"/>
      <c r="E4059" s="66" t="str">
        <f t="shared" si="260"/>
        <v/>
      </c>
      <c r="F4059" s="67"/>
      <c r="G4059" s="38" t="e">
        <f t="shared" si="261"/>
        <v>#VALUE!</v>
      </c>
      <c r="H4059" s="39"/>
      <c r="I4059" s="21"/>
      <c r="J4059" s="21"/>
      <c r="L4059">
        <f>IF(SUM($B$3:B4058) + B4059 &gt; $J$25, IF(SUM($B$3:B4058) &lt; $J$25, $J$25 - SUM($B$3:B4058), 0), B4059)</f>
        <v>0</v>
      </c>
      <c r="M4059">
        <f t="shared" si="258"/>
        <v>0</v>
      </c>
    </row>
    <row r="4060" spans="1:13" x14ac:dyDescent="0.25">
      <c r="A4060" s="21">
        <v>4058</v>
      </c>
      <c r="B4060" s="37">
        <f>IFERROR(VLOOKUP(A4060,Inventory!$A$5:$B$5011, 2, FALSE),0)</f>
        <v>0</v>
      </c>
      <c r="C4060" s="66">
        <f t="shared" si="259"/>
        <v>0</v>
      </c>
      <c r="D4060" s="67"/>
      <c r="E4060" s="66" t="str">
        <f t="shared" si="260"/>
        <v/>
      </c>
      <c r="F4060" s="67"/>
      <c r="G4060" s="38" t="e">
        <f t="shared" si="261"/>
        <v>#VALUE!</v>
      </c>
      <c r="H4060" s="39"/>
      <c r="I4060" s="21"/>
      <c r="J4060" s="21"/>
      <c r="L4060">
        <f>IF(SUM($B$3:B4059) + B4060 &gt; $J$25, IF(SUM($B$3:B4059) &lt; $J$25, $J$25 - SUM($B$3:B4059), 0), B4060)</f>
        <v>0</v>
      </c>
      <c r="M4060">
        <f t="shared" si="258"/>
        <v>0</v>
      </c>
    </row>
    <row r="4061" spans="1:13" x14ac:dyDescent="0.25">
      <c r="A4061" s="21">
        <v>4059</v>
      </c>
      <c r="B4061" s="37">
        <f>IFERROR(VLOOKUP(A4061,Inventory!$A$5:$B$5011, 2, FALSE),0)</f>
        <v>0</v>
      </c>
      <c r="C4061" s="66">
        <f t="shared" si="259"/>
        <v>0</v>
      </c>
      <c r="D4061" s="67"/>
      <c r="E4061" s="66" t="str">
        <f t="shared" si="260"/>
        <v/>
      </c>
      <c r="F4061" s="67"/>
      <c r="G4061" s="38" t="e">
        <f t="shared" si="261"/>
        <v>#VALUE!</v>
      </c>
      <c r="H4061" s="39"/>
      <c r="I4061" s="21"/>
      <c r="J4061" s="21"/>
      <c r="L4061">
        <f>IF(SUM($B$3:B4060) + B4061 &gt; $J$25, IF(SUM($B$3:B4060) &lt; $J$25, $J$25 - SUM($B$3:B4060), 0), B4061)</f>
        <v>0</v>
      </c>
      <c r="M4061">
        <f t="shared" si="258"/>
        <v>0</v>
      </c>
    </row>
    <row r="4062" spans="1:13" x14ac:dyDescent="0.25">
      <c r="A4062" s="21">
        <v>4060</v>
      </c>
      <c r="B4062" s="37">
        <f>IFERROR(VLOOKUP(A4062,Inventory!$A$5:$B$5011, 2, FALSE),0)</f>
        <v>0</v>
      </c>
      <c r="C4062" s="66">
        <f t="shared" si="259"/>
        <v>0</v>
      </c>
      <c r="D4062" s="67"/>
      <c r="E4062" s="66" t="str">
        <f t="shared" si="260"/>
        <v/>
      </c>
      <c r="F4062" s="67"/>
      <c r="G4062" s="38" t="e">
        <f t="shared" si="261"/>
        <v>#VALUE!</v>
      </c>
      <c r="H4062" s="39"/>
      <c r="I4062" s="21"/>
      <c r="J4062" s="21"/>
      <c r="L4062">
        <f>IF(SUM($B$3:B4061) + B4062 &gt; $J$25, IF(SUM($B$3:B4061) &lt; $J$25, $J$25 - SUM($B$3:B4061), 0), B4062)</f>
        <v>0</v>
      </c>
      <c r="M4062">
        <f t="shared" si="258"/>
        <v>0</v>
      </c>
    </row>
    <row r="4063" spans="1:13" x14ac:dyDescent="0.25">
      <c r="A4063" s="21">
        <v>4061</v>
      </c>
      <c r="B4063" s="37">
        <f>IFERROR(VLOOKUP(A4063,Inventory!$A$5:$B$5011, 2, FALSE),0)</f>
        <v>0</v>
      </c>
      <c r="C4063" s="66">
        <f t="shared" si="259"/>
        <v>0</v>
      </c>
      <c r="D4063" s="67"/>
      <c r="E4063" s="66" t="str">
        <f t="shared" si="260"/>
        <v/>
      </c>
      <c r="F4063" s="67"/>
      <c r="G4063" s="38" t="e">
        <f t="shared" si="261"/>
        <v>#VALUE!</v>
      </c>
      <c r="H4063" s="39"/>
      <c r="I4063" s="21"/>
      <c r="J4063" s="21"/>
      <c r="L4063">
        <f>IF(SUM($B$3:B4062) + B4063 &gt; $J$25, IF(SUM($B$3:B4062) &lt; $J$25, $J$25 - SUM($B$3:B4062), 0), B4063)</f>
        <v>0</v>
      </c>
      <c r="M4063">
        <f t="shared" si="258"/>
        <v>0</v>
      </c>
    </row>
    <row r="4064" spans="1:13" x14ac:dyDescent="0.25">
      <c r="A4064" s="21">
        <v>4062</v>
      </c>
      <c r="B4064" s="37">
        <f>IFERROR(VLOOKUP(A4064,Inventory!$A$5:$B$5011, 2, FALSE),0)</f>
        <v>0</v>
      </c>
      <c r="C4064" s="66">
        <f t="shared" si="259"/>
        <v>0</v>
      </c>
      <c r="D4064" s="67"/>
      <c r="E4064" s="66" t="str">
        <f t="shared" si="260"/>
        <v/>
      </c>
      <c r="F4064" s="67"/>
      <c r="G4064" s="38" t="e">
        <f t="shared" si="261"/>
        <v>#VALUE!</v>
      </c>
      <c r="H4064" s="39"/>
      <c r="I4064" s="21"/>
      <c r="J4064" s="21"/>
      <c r="L4064">
        <f>IF(SUM($B$3:B4063) + B4064 &gt; $J$25, IF(SUM($B$3:B4063) &lt; $J$25, $J$25 - SUM($B$3:B4063), 0), B4064)</f>
        <v>0</v>
      </c>
      <c r="M4064">
        <f t="shared" si="258"/>
        <v>0</v>
      </c>
    </row>
    <row r="4065" spans="1:13" x14ac:dyDescent="0.25">
      <c r="A4065" s="21">
        <v>4063</v>
      </c>
      <c r="B4065" s="37">
        <f>IFERROR(VLOOKUP(A4065,Inventory!$A$5:$B$5011, 2, FALSE),0)</f>
        <v>0</v>
      </c>
      <c r="C4065" s="66">
        <f t="shared" si="259"/>
        <v>0</v>
      </c>
      <c r="D4065" s="67"/>
      <c r="E4065" s="66" t="str">
        <f t="shared" si="260"/>
        <v/>
      </c>
      <c r="F4065" s="67"/>
      <c r="G4065" s="38" t="e">
        <f t="shared" si="261"/>
        <v>#VALUE!</v>
      </c>
      <c r="H4065" s="39"/>
      <c r="I4065" s="21"/>
      <c r="J4065" s="21"/>
      <c r="L4065">
        <f>IF(SUM($B$3:B4064) + B4065 &gt; $J$25, IF(SUM($B$3:B4064) &lt; $J$25, $J$25 - SUM($B$3:B4064), 0), B4065)</f>
        <v>0</v>
      </c>
      <c r="M4065">
        <f t="shared" si="258"/>
        <v>0</v>
      </c>
    </row>
    <row r="4066" spans="1:13" x14ac:dyDescent="0.25">
      <c r="A4066" s="21">
        <v>4064</v>
      </c>
      <c r="B4066" s="37">
        <f>IFERROR(VLOOKUP(A4066,Inventory!$A$5:$B$5011, 2, FALSE),0)</f>
        <v>0</v>
      </c>
      <c r="C4066" s="66">
        <f t="shared" si="259"/>
        <v>0</v>
      </c>
      <c r="D4066" s="67"/>
      <c r="E4066" s="66" t="str">
        <f t="shared" si="260"/>
        <v/>
      </c>
      <c r="F4066" s="67"/>
      <c r="G4066" s="38" t="e">
        <f t="shared" si="261"/>
        <v>#VALUE!</v>
      </c>
      <c r="H4066" s="39"/>
      <c r="I4066" s="21"/>
      <c r="J4066" s="21"/>
      <c r="L4066">
        <f>IF(SUM($B$3:B4065) + B4066 &gt; $J$25, IF(SUM($B$3:B4065) &lt; $J$25, $J$25 - SUM($B$3:B4065), 0), B4066)</f>
        <v>0</v>
      </c>
      <c r="M4066">
        <f t="shared" si="258"/>
        <v>0</v>
      </c>
    </row>
    <row r="4067" spans="1:13" x14ac:dyDescent="0.25">
      <c r="A4067" s="21">
        <v>4065</v>
      </c>
      <c r="B4067" s="37">
        <f>IFERROR(VLOOKUP(A4067,Inventory!$A$5:$B$5011, 2, FALSE),0)</f>
        <v>0</v>
      </c>
      <c r="C4067" s="66">
        <f t="shared" si="259"/>
        <v>0</v>
      </c>
      <c r="D4067" s="67"/>
      <c r="E4067" s="66" t="str">
        <f t="shared" si="260"/>
        <v/>
      </c>
      <c r="F4067" s="67"/>
      <c r="G4067" s="38" t="e">
        <f t="shared" si="261"/>
        <v>#VALUE!</v>
      </c>
      <c r="H4067" s="39"/>
      <c r="I4067" s="21"/>
      <c r="J4067" s="21"/>
      <c r="L4067">
        <f>IF(SUM($B$3:B4066) + B4067 &gt; $J$25, IF(SUM($B$3:B4066) &lt; $J$25, $J$25 - SUM($B$3:B4066), 0), B4067)</f>
        <v>0</v>
      </c>
      <c r="M4067">
        <f t="shared" si="258"/>
        <v>0</v>
      </c>
    </row>
    <row r="4068" spans="1:13" x14ac:dyDescent="0.25">
      <c r="A4068" s="21">
        <v>4066</v>
      </c>
      <c r="B4068" s="37">
        <f>IFERROR(VLOOKUP(A4068,Inventory!$A$5:$B$5011, 2, FALSE),0)</f>
        <v>0</v>
      </c>
      <c r="C4068" s="66">
        <f t="shared" si="259"/>
        <v>0</v>
      </c>
      <c r="D4068" s="67"/>
      <c r="E4068" s="66" t="str">
        <f t="shared" si="260"/>
        <v/>
      </c>
      <c r="F4068" s="67"/>
      <c r="G4068" s="38" t="e">
        <f t="shared" si="261"/>
        <v>#VALUE!</v>
      </c>
      <c r="H4068" s="39"/>
      <c r="I4068" s="21"/>
      <c r="J4068" s="21"/>
      <c r="L4068">
        <f>IF(SUM($B$3:B4067) + B4068 &gt; $J$25, IF(SUM($B$3:B4067) &lt; $J$25, $J$25 - SUM($B$3:B4067), 0), B4068)</f>
        <v>0</v>
      </c>
      <c r="M4068">
        <f t="shared" si="258"/>
        <v>0</v>
      </c>
    </row>
    <row r="4069" spans="1:13" x14ac:dyDescent="0.25">
      <c r="A4069" s="21">
        <v>4067</v>
      </c>
      <c r="B4069" s="37">
        <f>IFERROR(VLOOKUP(A4069,Inventory!$A$5:$B$5011, 2, FALSE),0)</f>
        <v>0</v>
      </c>
      <c r="C4069" s="66">
        <f t="shared" si="259"/>
        <v>0</v>
      </c>
      <c r="D4069" s="67"/>
      <c r="E4069" s="66" t="str">
        <f t="shared" si="260"/>
        <v/>
      </c>
      <c r="F4069" s="67"/>
      <c r="G4069" s="38" t="e">
        <f t="shared" si="261"/>
        <v>#VALUE!</v>
      </c>
      <c r="H4069" s="39"/>
      <c r="I4069" s="21"/>
      <c r="J4069" s="21"/>
      <c r="L4069">
        <f>IF(SUM($B$3:B4068) + B4069 &gt; $J$25, IF(SUM($B$3:B4068) &lt; $J$25, $J$25 - SUM($B$3:B4068), 0), B4069)</f>
        <v>0</v>
      </c>
      <c r="M4069">
        <f t="shared" si="258"/>
        <v>0</v>
      </c>
    </row>
    <row r="4070" spans="1:13" x14ac:dyDescent="0.25">
      <c r="A4070" s="21">
        <v>4068</v>
      </c>
      <c r="B4070" s="37">
        <f>IFERROR(VLOOKUP(A4070,Inventory!$A$5:$B$5011, 2, FALSE),0)</f>
        <v>0</v>
      </c>
      <c r="C4070" s="66">
        <f t="shared" si="259"/>
        <v>0</v>
      </c>
      <c r="D4070" s="67"/>
      <c r="E4070" s="66" t="str">
        <f t="shared" si="260"/>
        <v/>
      </c>
      <c r="F4070" s="67"/>
      <c r="G4070" s="38" t="e">
        <f t="shared" si="261"/>
        <v>#VALUE!</v>
      </c>
      <c r="H4070" s="39"/>
      <c r="I4070" s="21"/>
      <c r="J4070" s="21"/>
      <c r="L4070">
        <f>IF(SUM($B$3:B4069) + B4070 &gt; $J$25, IF(SUM($B$3:B4069) &lt; $J$25, $J$25 - SUM($B$3:B4069), 0), B4070)</f>
        <v>0</v>
      </c>
      <c r="M4070">
        <f t="shared" si="258"/>
        <v>0</v>
      </c>
    </row>
    <row r="4071" spans="1:13" x14ac:dyDescent="0.25">
      <c r="A4071" s="21">
        <v>4069</v>
      </c>
      <c r="B4071" s="37">
        <f>IFERROR(VLOOKUP(A4071,Inventory!$A$5:$B$5011, 2, FALSE),0)</f>
        <v>0</v>
      </c>
      <c r="C4071" s="66">
        <f t="shared" si="259"/>
        <v>0</v>
      </c>
      <c r="D4071" s="67"/>
      <c r="E4071" s="66" t="str">
        <f t="shared" si="260"/>
        <v/>
      </c>
      <c r="F4071" s="67"/>
      <c r="G4071" s="38" t="e">
        <f t="shared" si="261"/>
        <v>#VALUE!</v>
      </c>
      <c r="H4071" s="39"/>
      <c r="I4071" s="21"/>
      <c r="J4071" s="21"/>
      <c r="L4071">
        <f>IF(SUM($B$3:B4070) + B4071 &gt; $J$25, IF(SUM($B$3:B4070) &lt; $J$25, $J$25 - SUM($B$3:B4070), 0), B4071)</f>
        <v>0</v>
      </c>
      <c r="M4071">
        <f t="shared" si="258"/>
        <v>0</v>
      </c>
    </row>
    <row r="4072" spans="1:13" x14ac:dyDescent="0.25">
      <c r="A4072" s="21">
        <v>4070</v>
      </c>
      <c r="B4072" s="37">
        <f>IFERROR(VLOOKUP(A4072,Inventory!$A$5:$B$5011, 2, FALSE),0)</f>
        <v>0</v>
      </c>
      <c r="C4072" s="66">
        <f t="shared" si="259"/>
        <v>0</v>
      </c>
      <c r="D4072" s="67"/>
      <c r="E4072" s="66" t="str">
        <f t="shared" si="260"/>
        <v/>
      </c>
      <c r="F4072" s="67"/>
      <c r="G4072" s="38" t="e">
        <f t="shared" si="261"/>
        <v>#VALUE!</v>
      </c>
      <c r="H4072" s="39"/>
      <c r="I4072" s="21"/>
      <c r="J4072" s="21"/>
      <c r="L4072">
        <f>IF(SUM($B$3:B4071) + B4072 &gt; $J$25, IF(SUM($B$3:B4071) &lt; $J$25, $J$25 - SUM($B$3:B4071), 0), B4072)</f>
        <v>0</v>
      </c>
      <c r="M4072">
        <f t="shared" si="258"/>
        <v>0</v>
      </c>
    </row>
    <row r="4073" spans="1:13" x14ac:dyDescent="0.25">
      <c r="A4073" s="21">
        <v>4071</v>
      </c>
      <c r="B4073" s="37">
        <f>IFERROR(VLOOKUP(A4073,Inventory!$A$5:$B$5011, 2, FALSE),0)</f>
        <v>0</v>
      </c>
      <c r="C4073" s="66">
        <f t="shared" si="259"/>
        <v>0</v>
      </c>
      <c r="D4073" s="67"/>
      <c r="E4073" s="66" t="str">
        <f t="shared" si="260"/>
        <v/>
      </c>
      <c r="F4073" s="67"/>
      <c r="G4073" s="38" t="e">
        <f t="shared" si="261"/>
        <v>#VALUE!</v>
      </c>
      <c r="H4073" s="39"/>
      <c r="I4073" s="21"/>
      <c r="J4073" s="21"/>
      <c r="L4073">
        <f>IF(SUM($B$3:B4072) + B4073 &gt; $J$25, IF(SUM($B$3:B4072) &lt; $J$25, $J$25 - SUM($B$3:B4072), 0), B4073)</f>
        <v>0</v>
      </c>
      <c r="M4073">
        <f t="shared" si="258"/>
        <v>0</v>
      </c>
    </row>
    <row r="4074" spans="1:13" x14ac:dyDescent="0.25">
      <c r="A4074" s="21">
        <v>4072</v>
      </c>
      <c r="B4074" s="37">
        <f>IFERROR(VLOOKUP(A4074,Inventory!$A$5:$B$5011, 2, FALSE),0)</f>
        <v>0</v>
      </c>
      <c r="C4074" s="66">
        <f t="shared" si="259"/>
        <v>0</v>
      </c>
      <c r="D4074" s="67"/>
      <c r="E4074" s="66" t="str">
        <f t="shared" si="260"/>
        <v/>
      </c>
      <c r="F4074" s="67"/>
      <c r="G4074" s="38" t="e">
        <f t="shared" si="261"/>
        <v>#VALUE!</v>
      </c>
      <c r="H4074" s="39"/>
      <c r="I4074" s="21"/>
      <c r="J4074" s="21"/>
      <c r="L4074">
        <f>IF(SUM($B$3:B4073) + B4074 &gt; $J$25, IF(SUM($B$3:B4073) &lt; $J$25, $J$25 - SUM($B$3:B4073), 0), B4074)</f>
        <v>0</v>
      </c>
      <c r="M4074">
        <f t="shared" si="258"/>
        <v>0</v>
      </c>
    </row>
    <row r="4075" spans="1:13" x14ac:dyDescent="0.25">
      <c r="A4075" s="21">
        <v>4073</v>
      </c>
      <c r="B4075" s="37">
        <f>IFERROR(VLOOKUP(A4075,Inventory!$A$5:$B$5011, 2, FALSE),0)</f>
        <v>0</v>
      </c>
      <c r="C4075" s="66">
        <f t="shared" si="259"/>
        <v>0</v>
      </c>
      <c r="D4075" s="67"/>
      <c r="E4075" s="66" t="str">
        <f t="shared" si="260"/>
        <v/>
      </c>
      <c r="F4075" s="67"/>
      <c r="G4075" s="38" t="e">
        <f t="shared" si="261"/>
        <v>#VALUE!</v>
      </c>
      <c r="H4075" s="39"/>
      <c r="I4075" s="21"/>
      <c r="J4075" s="21"/>
      <c r="L4075">
        <f>IF(SUM($B$3:B4074) + B4075 &gt; $J$25, IF(SUM($B$3:B4074) &lt; $J$25, $J$25 - SUM($B$3:B4074), 0), B4075)</f>
        <v>0</v>
      </c>
      <c r="M4075">
        <f t="shared" si="258"/>
        <v>0</v>
      </c>
    </row>
    <row r="4076" spans="1:13" x14ac:dyDescent="0.25">
      <c r="A4076" s="21">
        <v>4074</v>
      </c>
      <c r="B4076" s="37">
        <f>IFERROR(VLOOKUP(A4076,Inventory!$A$5:$B$5011, 2, FALSE),0)</f>
        <v>0</v>
      </c>
      <c r="C4076" s="66">
        <f t="shared" si="259"/>
        <v>0</v>
      </c>
      <c r="D4076" s="67"/>
      <c r="E4076" s="66" t="str">
        <f t="shared" si="260"/>
        <v/>
      </c>
      <c r="F4076" s="67"/>
      <c r="G4076" s="38" t="e">
        <f t="shared" si="261"/>
        <v>#VALUE!</v>
      </c>
      <c r="H4076" s="39"/>
      <c r="I4076" s="21"/>
      <c r="J4076" s="21"/>
      <c r="L4076">
        <f>IF(SUM($B$3:B4075) + B4076 &gt; $J$25, IF(SUM($B$3:B4075) &lt; $J$25, $J$25 - SUM($B$3:B4075), 0), B4076)</f>
        <v>0</v>
      </c>
      <c r="M4076">
        <f t="shared" si="258"/>
        <v>0</v>
      </c>
    </row>
    <row r="4077" spans="1:13" x14ac:dyDescent="0.25">
      <c r="A4077" s="21">
        <v>4075</v>
      </c>
      <c r="B4077" s="37">
        <f>IFERROR(VLOOKUP(A4077,Inventory!$A$5:$B$5011, 2, FALSE),0)</f>
        <v>0</v>
      </c>
      <c r="C4077" s="66">
        <f t="shared" si="259"/>
        <v>0</v>
      </c>
      <c r="D4077" s="67"/>
      <c r="E4077" s="66" t="str">
        <f t="shared" si="260"/>
        <v/>
      </c>
      <c r="F4077" s="67"/>
      <c r="G4077" s="38" t="e">
        <f t="shared" si="261"/>
        <v>#VALUE!</v>
      </c>
      <c r="H4077" s="39"/>
      <c r="I4077" s="21"/>
      <c r="J4077" s="21"/>
      <c r="L4077">
        <f>IF(SUM($B$3:B4076) + B4077 &gt; $J$25, IF(SUM($B$3:B4076) &lt; $J$25, $J$25 - SUM($B$3:B4076), 0), B4077)</f>
        <v>0</v>
      </c>
      <c r="M4077">
        <f t="shared" si="258"/>
        <v>0</v>
      </c>
    </row>
    <row r="4078" spans="1:13" x14ac:dyDescent="0.25">
      <c r="A4078" s="21">
        <v>4076</v>
      </c>
      <c r="B4078" s="37">
        <f>IFERROR(VLOOKUP(A4078,Inventory!$A$5:$B$5011, 2, FALSE),0)</f>
        <v>0</v>
      </c>
      <c r="C4078" s="66">
        <f t="shared" si="259"/>
        <v>0</v>
      </c>
      <c r="D4078" s="67"/>
      <c r="E4078" s="66" t="str">
        <f t="shared" si="260"/>
        <v/>
      </c>
      <c r="F4078" s="67"/>
      <c r="G4078" s="38" t="e">
        <f t="shared" si="261"/>
        <v>#VALUE!</v>
      </c>
      <c r="H4078" s="39"/>
      <c r="I4078" s="21"/>
      <c r="J4078" s="21"/>
      <c r="L4078">
        <f>IF(SUM($B$3:B4077) + B4078 &gt; $J$25, IF(SUM($B$3:B4077) &lt; $J$25, $J$25 - SUM($B$3:B4077), 0), B4078)</f>
        <v>0</v>
      </c>
      <c r="M4078">
        <f t="shared" si="258"/>
        <v>0</v>
      </c>
    </row>
    <row r="4079" spans="1:13" x14ac:dyDescent="0.25">
      <c r="A4079" s="21">
        <v>4077</v>
      </c>
      <c r="B4079" s="37">
        <f>IFERROR(VLOOKUP(A4079,Inventory!$A$5:$B$5011, 2, FALSE),0)</f>
        <v>0</v>
      </c>
      <c r="C4079" s="66">
        <f t="shared" si="259"/>
        <v>0</v>
      </c>
      <c r="D4079" s="67"/>
      <c r="E4079" s="66" t="str">
        <f t="shared" si="260"/>
        <v/>
      </c>
      <c r="F4079" s="67"/>
      <c r="G4079" s="38" t="e">
        <f t="shared" si="261"/>
        <v>#VALUE!</v>
      </c>
      <c r="H4079" s="39"/>
      <c r="I4079" s="21"/>
      <c r="J4079" s="21"/>
      <c r="L4079">
        <f>IF(SUM($B$3:B4078) + B4079 &gt; $J$25, IF(SUM($B$3:B4078) &lt; $J$25, $J$25 - SUM($B$3:B4078), 0), B4079)</f>
        <v>0</v>
      </c>
      <c r="M4079">
        <f t="shared" si="258"/>
        <v>0</v>
      </c>
    </row>
    <row r="4080" spans="1:13" x14ac:dyDescent="0.25">
      <c r="A4080" s="21">
        <v>4078</v>
      </c>
      <c r="B4080" s="37">
        <f>IFERROR(VLOOKUP(A4080,Inventory!$A$5:$B$5011, 2, FALSE),0)</f>
        <v>0</v>
      </c>
      <c r="C4080" s="66">
        <f t="shared" si="259"/>
        <v>0</v>
      </c>
      <c r="D4080" s="67"/>
      <c r="E4080" s="66" t="str">
        <f t="shared" si="260"/>
        <v/>
      </c>
      <c r="F4080" s="67"/>
      <c r="G4080" s="38" t="e">
        <f t="shared" si="261"/>
        <v>#VALUE!</v>
      </c>
      <c r="H4080" s="39"/>
      <c r="I4080" s="21"/>
      <c r="J4080" s="21"/>
      <c r="L4080">
        <f>IF(SUM($B$3:B4079) + B4080 &gt; $J$25, IF(SUM($B$3:B4079) &lt; $J$25, $J$25 - SUM($B$3:B4079), 0), B4080)</f>
        <v>0</v>
      </c>
      <c r="M4080">
        <f t="shared" si="258"/>
        <v>0</v>
      </c>
    </row>
    <row r="4081" spans="1:13" x14ac:dyDescent="0.25">
      <c r="A4081" s="21">
        <v>4079</v>
      </c>
      <c r="B4081" s="37">
        <f>IFERROR(VLOOKUP(A4081,Inventory!$A$5:$B$5011, 2, FALSE),0)</f>
        <v>0</v>
      </c>
      <c r="C4081" s="66">
        <f t="shared" si="259"/>
        <v>0</v>
      </c>
      <c r="D4081" s="67"/>
      <c r="E4081" s="66" t="str">
        <f t="shared" si="260"/>
        <v/>
      </c>
      <c r="F4081" s="67"/>
      <c r="G4081" s="38" t="e">
        <f t="shared" si="261"/>
        <v>#VALUE!</v>
      </c>
      <c r="H4081" s="39"/>
      <c r="I4081" s="21"/>
      <c r="J4081" s="21"/>
      <c r="L4081">
        <f>IF(SUM($B$3:B4080) + B4081 &gt; $J$25, IF(SUM($B$3:B4080) &lt; $J$25, $J$25 - SUM($B$3:B4080), 0), B4081)</f>
        <v>0</v>
      </c>
      <c r="M4081">
        <f t="shared" si="258"/>
        <v>0</v>
      </c>
    </row>
    <row r="4082" spans="1:13" x14ac:dyDescent="0.25">
      <c r="A4082" s="21">
        <v>4080</v>
      </c>
      <c r="B4082" s="37">
        <f>IFERROR(VLOOKUP(A4082,Inventory!$A$5:$B$5011, 2, FALSE),0)</f>
        <v>0</v>
      </c>
      <c r="C4082" s="66">
        <f t="shared" si="259"/>
        <v>0</v>
      </c>
      <c r="D4082" s="67"/>
      <c r="E4082" s="66" t="str">
        <f t="shared" si="260"/>
        <v/>
      </c>
      <c r="F4082" s="67"/>
      <c r="G4082" s="38" t="e">
        <f t="shared" si="261"/>
        <v>#VALUE!</v>
      </c>
      <c r="H4082" s="39"/>
      <c r="I4082" s="21"/>
      <c r="J4082" s="21"/>
      <c r="L4082">
        <f>IF(SUM($B$3:B4081) + B4082 &gt; $J$25, IF(SUM($B$3:B4081) &lt; $J$25, $J$25 - SUM($B$3:B4081), 0), B4082)</f>
        <v>0</v>
      </c>
      <c r="M4082">
        <f t="shared" si="258"/>
        <v>0</v>
      </c>
    </row>
    <row r="4083" spans="1:13" x14ac:dyDescent="0.25">
      <c r="A4083" s="21">
        <v>4081</v>
      </c>
      <c r="B4083" s="37">
        <f>IFERROR(VLOOKUP(A4083,Inventory!$A$5:$B$5011, 2, FALSE),0)</f>
        <v>0</v>
      </c>
      <c r="C4083" s="66">
        <f t="shared" si="259"/>
        <v>0</v>
      </c>
      <c r="D4083" s="67"/>
      <c r="E4083" s="66" t="str">
        <f t="shared" si="260"/>
        <v/>
      </c>
      <c r="F4083" s="67"/>
      <c r="G4083" s="38" t="e">
        <f t="shared" si="261"/>
        <v>#VALUE!</v>
      </c>
      <c r="H4083" s="39"/>
      <c r="I4083" s="21"/>
      <c r="J4083" s="21"/>
      <c r="L4083">
        <f>IF(SUM($B$3:B4082) + B4083 &gt; $J$25, IF(SUM($B$3:B4082) &lt; $J$25, $J$25 - SUM($B$3:B4082), 0), B4083)</f>
        <v>0</v>
      </c>
      <c r="M4083">
        <f t="shared" si="258"/>
        <v>0</v>
      </c>
    </row>
    <row r="4084" spans="1:13" x14ac:dyDescent="0.25">
      <c r="A4084" s="21">
        <v>4082</v>
      </c>
      <c r="B4084" s="37">
        <f>IFERROR(VLOOKUP(A4084,Inventory!$A$5:$B$5011, 2, FALSE),0)</f>
        <v>0</v>
      </c>
      <c r="C4084" s="66">
        <f t="shared" si="259"/>
        <v>0</v>
      </c>
      <c r="D4084" s="67"/>
      <c r="E4084" s="66" t="str">
        <f t="shared" si="260"/>
        <v/>
      </c>
      <c r="F4084" s="67"/>
      <c r="G4084" s="38" t="e">
        <f t="shared" si="261"/>
        <v>#VALUE!</v>
      </c>
      <c r="H4084" s="39"/>
      <c r="I4084" s="21"/>
      <c r="J4084" s="21"/>
      <c r="L4084">
        <f>IF(SUM($B$3:B4083) + B4084 &gt; $J$25, IF(SUM($B$3:B4083) &lt; $J$25, $J$25 - SUM($B$3:B4083), 0), B4084)</f>
        <v>0</v>
      </c>
      <c r="M4084">
        <f t="shared" si="258"/>
        <v>0</v>
      </c>
    </row>
    <row r="4085" spans="1:13" x14ac:dyDescent="0.25">
      <c r="A4085" s="21">
        <v>4083</v>
      </c>
      <c r="B4085" s="37">
        <f>IFERROR(VLOOKUP(A4085,Inventory!$A$5:$B$5011, 2, FALSE),0)</f>
        <v>0</v>
      </c>
      <c r="C4085" s="66">
        <f t="shared" si="259"/>
        <v>0</v>
      </c>
      <c r="D4085" s="67"/>
      <c r="E4085" s="66" t="str">
        <f t="shared" si="260"/>
        <v/>
      </c>
      <c r="F4085" s="67"/>
      <c r="G4085" s="38" t="e">
        <f t="shared" si="261"/>
        <v>#VALUE!</v>
      </c>
      <c r="H4085" s="39"/>
      <c r="I4085" s="21"/>
      <c r="J4085" s="21"/>
      <c r="L4085">
        <f>IF(SUM($B$3:B4084) + B4085 &gt; $J$25, IF(SUM($B$3:B4084) &lt; $J$25, $J$25 - SUM($B$3:B4084), 0), B4085)</f>
        <v>0</v>
      </c>
      <c r="M4085">
        <f t="shared" si="258"/>
        <v>0</v>
      </c>
    </row>
    <row r="4086" spans="1:13" x14ac:dyDescent="0.25">
      <c r="A4086" s="21">
        <v>4084</v>
      </c>
      <c r="B4086" s="37">
        <f>IFERROR(VLOOKUP(A4086,Inventory!$A$5:$B$5011, 2, FALSE),0)</f>
        <v>0</v>
      </c>
      <c r="C4086" s="66">
        <f t="shared" si="259"/>
        <v>0</v>
      </c>
      <c r="D4086" s="67"/>
      <c r="E4086" s="66" t="str">
        <f t="shared" si="260"/>
        <v/>
      </c>
      <c r="F4086" s="67"/>
      <c r="G4086" s="38" t="e">
        <f t="shared" si="261"/>
        <v>#VALUE!</v>
      </c>
      <c r="H4086" s="39"/>
      <c r="I4086" s="21"/>
      <c r="J4086" s="21"/>
      <c r="L4086">
        <f>IF(SUM($B$3:B4085) + B4086 &gt; $J$25, IF(SUM($B$3:B4085) &lt; $J$25, $J$25 - SUM($B$3:B4085), 0), B4086)</f>
        <v>0</v>
      </c>
      <c r="M4086">
        <f t="shared" si="258"/>
        <v>0</v>
      </c>
    </row>
    <row r="4087" spans="1:13" x14ac:dyDescent="0.25">
      <c r="A4087" s="21">
        <v>4085</v>
      </c>
      <c r="B4087" s="37">
        <f>IFERROR(VLOOKUP(A4087,Inventory!$A$5:$B$5011, 2, FALSE),0)</f>
        <v>0</v>
      </c>
      <c r="C4087" s="66">
        <f t="shared" si="259"/>
        <v>0</v>
      </c>
      <c r="D4087" s="67"/>
      <c r="E4087" s="66" t="str">
        <f t="shared" si="260"/>
        <v/>
      </c>
      <c r="F4087" s="67"/>
      <c r="G4087" s="38" t="e">
        <f t="shared" si="261"/>
        <v>#VALUE!</v>
      </c>
      <c r="H4087" s="39"/>
      <c r="I4087" s="21"/>
      <c r="J4087" s="21"/>
      <c r="L4087">
        <f>IF(SUM($B$3:B4086) + B4087 &gt; $J$25, IF(SUM($B$3:B4086) &lt; $J$25, $J$25 - SUM($B$3:B4086), 0), B4087)</f>
        <v>0</v>
      </c>
      <c r="M4087">
        <f t="shared" si="258"/>
        <v>0</v>
      </c>
    </row>
    <row r="4088" spans="1:13" x14ac:dyDescent="0.25">
      <c r="A4088" s="21">
        <v>4086</v>
      </c>
      <c r="B4088" s="37">
        <f>IFERROR(VLOOKUP(A4088,Inventory!$A$5:$B$5011, 2, FALSE),0)</f>
        <v>0</v>
      </c>
      <c r="C4088" s="66">
        <f t="shared" si="259"/>
        <v>0</v>
      </c>
      <c r="D4088" s="67"/>
      <c r="E4088" s="66" t="str">
        <f t="shared" si="260"/>
        <v/>
      </c>
      <c r="F4088" s="67"/>
      <c r="G4088" s="38" t="e">
        <f t="shared" si="261"/>
        <v>#VALUE!</v>
      </c>
      <c r="H4088" s="39"/>
      <c r="I4088" s="21"/>
      <c r="J4088" s="21"/>
      <c r="L4088">
        <f>IF(SUM($B$3:B4087) + B4088 &gt; $J$25, IF(SUM($B$3:B4087) &lt; $J$25, $J$25 - SUM($B$3:B4087), 0), B4088)</f>
        <v>0</v>
      </c>
      <c r="M4088">
        <f t="shared" si="258"/>
        <v>0</v>
      </c>
    </row>
    <row r="4089" spans="1:13" x14ac:dyDescent="0.25">
      <c r="A4089" s="21">
        <v>4087</v>
      </c>
      <c r="B4089" s="37">
        <f>IFERROR(VLOOKUP(A4089,Inventory!$A$5:$B$5011, 2, FALSE),0)</f>
        <v>0</v>
      </c>
      <c r="C4089" s="66">
        <f t="shared" si="259"/>
        <v>0</v>
      </c>
      <c r="D4089" s="67"/>
      <c r="E4089" s="66" t="str">
        <f t="shared" si="260"/>
        <v/>
      </c>
      <c r="F4089" s="67"/>
      <c r="G4089" s="38" t="e">
        <f t="shared" si="261"/>
        <v>#VALUE!</v>
      </c>
      <c r="H4089" s="39"/>
      <c r="I4089" s="21"/>
      <c r="J4089" s="21"/>
      <c r="L4089">
        <f>IF(SUM($B$3:B4088) + B4089 &gt; $J$25, IF(SUM($B$3:B4088) &lt; $J$25, $J$25 - SUM($B$3:B4088), 0), B4089)</f>
        <v>0</v>
      </c>
      <c r="M4089">
        <f t="shared" si="258"/>
        <v>0</v>
      </c>
    </row>
    <row r="4090" spans="1:13" x14ac:dyDescent="0.25">
      <c r="A4090" s="21">
        <v>4088</v>
      </c>
      <c r="B4090" s="37">
        <f>IFERROR(VLOOKUP(A4090,Inventory!$A$5:$B$5011, 2, FALSE),0)</f>
        <v>0</v>
      </c>
      <c r="C4090" s="66">
        <f t="shared" si="259"/>
        <v>0</v>
      </c>
      <c r="D4090" s="67"/>
      <c r="E4090" s="66" t="str">
        <f t="shared" si="260"/>
        <v/>
      </c>
      <c r="F4090" s="67"/>
      <c r="G4090" s="38" t="e">
        <f t="shared" si="261"/>
        <v>#VALUE!</v>
      </c>
      <c r="H4090" s="39"/>
      <c r="I4090" s="21"/>
      <c r="J4090" s="21"/>
      <c r="L4090">
        <f>IF(SUM($B$3:B4089) + B4090 &gt; $J$25, IF(SUM($B$3:B4089) &lt; $J$25, $J$25 - SUM($B$3:B4089), 0), B4090)</f>
        <v>0</v>
      </c>
      <c r="M4090">
        <f t="shared" si="258"/>
        <v>0</v>
      </c>
    </row>
    <row r="4091" spans="1:13" x14ac:dyDescent="0.25">
      <c r="A4091" s="21">
        <v>4089</v>
      </c>
      <c r="B4091" s="37">
        <f>IFERROR(VLOOKUP(A4091,Inventory!$A$5:$B$5011, 2, FALSE),0)</f>
        <v>0</v>
      </c>
      <c r="C4091" s="66">
        <f t="shared" si="259"/>
        <v>0</v>
      </c>
      <c r="D4091" s="67"/>
      <c r="E4091" s="66" t="str">
        <f t="shared" si="260"/>
        <v/>
      </c>
      <c r="F4091" s="67"/>
      <c r="G4091" s="38" t="e">
        <f t="shared" si="261"/>
        <v>#VALUE!</v>
      </c>
      <c r="H4091" s="39"/>
      <c r="I4091" s="21"/>
      <c r="J4091" s="21"/>
      <c r="L4091">
        <f>IF(SUM($B$3:B4090) + B4091 &gt; $J$25, IF(SUM($B$3:B4090) &lt; $J$25, $J$25 - SUM($B$3:B4090), 0), B4091)</f>
        <v>0</v>
      </c>
      <c r="M4091">
        <f t="shared" si="258"/>
        <v>0</v>
      </c>
    </row>
    <row r="4092" spans="1:13" x14ac:dyDescent="0.25">
      <c r="A4092" s="21">
        <v>4090</v>
      </c>
      <c r="B4092" s="37">
        <f>IFERROR(VLOOKUP(A4092,Inventory!$A$5:$B$5011, 2, FALSE),0)</f>
        <v>0</v>
      </c>
      <c r="C4092" s="66">
        <f t="shared" si="259"/>
        <v>0</v>
      </c>
      <c r="D4092" s="67"/>
      <c r="E4092" s="66" t="str">
        <f t="shared" si="260"/>
        <v/>
      </c>
      <c r="F4092" s="67"/>
      <c r="G4092" s="38" t="e">
        <f t="shared" si="261"/>
        <v>#VALUE!</v>
      </c>
      <c r="H4092" s="39"/>
      <c r="I4092" s="21"/>
      <c r="J4092" s="21"/>
      <c r="L4092">
        <f>IF(SUM($B$3:B4091) + B4092 &gt; $J$25, IF(SUM($B$3:B4091) &lt; $J$25, $J$25 - SUM($B$3:B4091), 0), B4092)</f>
        <v>0</v>
      </c>
      <c r="M4092">
        <f t="shared" si="258"/>
        <v>0</v>
      </c>
    </row>
    <row r="4093" spans="1:13" x14ac:dyDescent="0.25">
      <c r="A4093" s="21">
        <v>4091</v>
      </c>
      <c r="B4093" s="37">
        <f>IFERROR(VLOOKUP(A4093,Inventory!$A$5:$B$5011, 2, FALSE),0)</f>
        <v>0</v>
      </c>
      <c r="C4093" s="66">
        <f t="shared" si="259"/>
        <v>0</v>
      </c>
      <c r="D4093" s="67"/>
      <c r="E4093" s="66" t="str">
        <f t="shared" si="260"/>
        <v/>
      </c>
      <c r="F4093" s="67"/>
      <c r="G4093" s="38" t="e">
        <f t="shared" si="261"/>
        <v>#VALUE!</v>
      </c>
      <c r="H4093" s="39"/>
      <c r="I4093" s="21"/>
      <c r="J4093" s="21"/>
      <c r="L4093">
        <f>IF(SUM($B$3:B4092) + B4093 &gt; $J$25, IF(SUM($B$3:B4092) &lt; $J$25, $J$25 - SUM($B$3:B4092), 0), B4093)</f>
        <v>0</v>
      </c>
      <c r="M4093">
        <f t="shared" si="258"/>
        <v>0</v>
      </c>
    </row>
    <row r="4094" spans="1:13" x14ac:dyDescent="0.25">
      <c r="A4094" s="21">
        <v>4092</v>
      </c>
      <c r="B4094" s="37">
        <f>IFERROR(VLOOKUP(A4094,Inventory!$A$5:$B$5011, 2, FALSE),0)</f>
        <v>0</v>
      </c>
      <c r="C4094" s="66">
        <f t="shared" si="259"/>
        <v>0</v>
      </c>
      <c r="D4094" s="67"/>
      <c r="E4094" s="66" t="str">
        <f t="shared" si="260"/>
        <v/>
      </c>
      <c r="F4094" s="67"/>
      <c r="G4094" s="38" t="e">
        <f t="shared" si="261"/>
        <v>#VALUE!</v>
      </c>
      <c r="H4094" s="39"/>
      <c r="I4094" s="21"/>
      <c r="J4094" s="21"/>
      <c r="L4094">
        <f>IF(SUM($B$3:B4093) + B4094 &gt; $J$25, IF(SUM($B$3:B4093) &lt; $J$25, $J$25 - SUM($B$3:B4093), 0), B4094)</f>
        <v>0</v>
      </c>
      <c r="M4094">
        <f t="shared" si="258"/>
        <v>0</v>
      </c>
    </row>
    <row r="4095" spans="1:13" x14ac:dyDescent="0.25">
      <c r="A4095" s="21">
        <v>4093</v>
      </c>
      <c r="B4095" s="37">
        <f>IFERROR(VLOOKUP(A4095,Inventory!$A$5:$B$5011, 2, FALSE),0)</f>
        <v>0</v>
      </c>
      <c r="C4095" s="66">
        <f t="shared" si="259"/>
        <v>0</v>
      </c>
      <c r="D4095" s="67"/>
      <c r="E4095" s="66" t="str">
        <f t="shared" si="260"/>
        <v/>
      </c>
      <c r="F4095" s="67"/>
      <c r="G4095" s="38" t="e">
        <f t="shared" si="261"/>
        <v>#VALUE!</v>
      </c>
      <c r="H4095" s="39"/>
      <c r="I4095" s="21"/>
      <c r="J4095" s="21"/>
      <c r="L4095">
        <f>IF(SUM($B$3:B4094) + B4095 &gt; $J$25, IF(SUM($B$3:B4094) &lt; $J$25, $J$25 - SUM($B$3:B4094), 0), B4095)</f>
        <v>0</v>
      </c>
      <c r="M4095">
        <f t="shared" si="258"/>
        <v>0</v>
      </c>
    </row>
    <row r="4096" spans="1:13" x14ac:dyDescent="0.25">
      <c r="A4096" s="21">
        <v>4094</v>
      </c>
      <c r="B4096" s="37">
        <f>IFERROR(VLOOKUP(A4096,Inventory!$A$5:$B$5011, 2, FALSE),0)</f>
        <v>0</v>
      </c>
      <c r="C4096" s="66">
        <f t="shared" si="259"/>
        <v>0</v>
      </c>
      <c r="D4096" s="67"/>
      <c r="E4096" s="66" t="str">
        <f t="shared" si="260"/>
        <v/>
      </c>
      <c r="F4096" s="67"/>
      <c r="G4096" s="38" t="e">
        <f t="shared" si="261"/>
        <v>#VALUE!</v>
      </c>
      <c r="H4096" s="39"/>
      <c r="I4096" s="21"/>
      <c r="J4096" s="21"/>
      <c r="L4096">
        <f>IF(SUM($B$3:B4095) + B4096 &gt; $J$25, IF(SUM($B$3:B4095) &lt; $J$25, $J$25 - SUM($B$3:B4095), 0), B4096)</f>
        <v>0</v>
      </c>
      <c r="M4096">
        <f t="shared" si="258"/>
        <v>0</v>
      </c>
    </row>
    <row r="4097" spans="1:13" x14ac:dyDescent="0.25">
      <c r="A4097" s="21">
        <v>4095</v>
      </c>
      <c r="B4097" s="37">
        <f>IFERROR(VLOOKUP(A4097,Inventory!$A$5:$B$5011, 2, FALSE),0)</f>
        <v>0</v>
      </c>
      <c r="C4097" s="66">
        <f t="shared" si="259"/>
        <v>0</v>
      </c>
      <c r="D4097" s="67"/>
      <c r="E4097" s="66" t="str">
        <f t="shared" si="260"/>
        <v/>
      </c>
      <c r="F4097" s="67"/>
      <c r="G4097" s="38" t="e">
        <f t="shared" si="261"/>
        <v>#VALUE!</v>
      </c>
      <c r="H4097" s="39"/>
      <c r="I4097" s="21"/>
      <c r="J4097" s="21"/>
      <c r="L4097">
        <f>IF(SUM($B$3:B4096) + B4097 &gt; $J$25, IF(SUM($B$3:B4096) &lt; $J$25, $J$25 - SUM($B$3:B4096), 0), B4097)</f>
        <v>0</v>
      </c>
      <c r="M4097">
        <f t="shared" si="258"/>
        <v>0</v>
      </c>
    </row>
    <row r="4098" spans="1:13" x14ac:dyDescent="0.25">
      <c r="A4098" s="21">
        <v>4096</v>
      </c>
      <c r="B4098" s="37">
        <f>IFERROR(VLOOKUP(A4098,Inventory!$A$5:$B$5011, 2, FALSE),0)</f>
        <v>0</v>
      </c>
      <c r="C4098" s="66">
        <f t="shared" si="259"/>
        <v>0</v>
      </c>
      <c r="D4098" s="67"/>
      <c r="E4098" s="66" t="str">
        <f t="shared" si="260"/>
        <v/>
      </c>
      <c r="F4098" s="67"/>
      <c r="G4098" s="38" t="e">
        <f t="shared" si="261"/>
        <v>#VALUE!</v>
      </c>
      <c r="H4098" s="39"/>
      <c r="I4098" s="21"/>
      <c r="J4098" s="21"/>
      <c r="L4098">
        <f>IF(SUM($B$3:B4097) + B4098 &gt; $J$25, IF(SUM($B$3:B4097) &lt; $J$25, $J$25 - SUM($B$3:B4097), 0), B4098)</f>
        <v>0</v>
      </c>
      <c r="M4098">
        <f t="shared" si="258"/>
        <v>0</v>
      </c>
    </row>
    <row r="4099" spans="1:13" x14ac:dyDescent="0.25">
      <c r="A4099" s="21">
        <v>4097</v>
      </c>
      <c r="B4099" s="37">
        <f>IFERROR(VLOOKUP(A4099,Inventory!$A$5:$B$5011, 2, FALSE),0)</f>
        <v>0</v>
      </c>
      <c r="C4099" s="66">
        <f t="shared" si="259"/>
        <v>0</v>
      </c>
      <c r="D4099" s="67"/>
      <c r="E4099" s="66" t="str">
        <f t="shared" si="260"/>
        <v/>
      </c>
      <c r="F4099" s="67"/>
      <c r="G4099" s="38" t="e">
        <f t="shared" si="261"/>
        <v>#VALUE!</v>
      </c>
      <c r="H4099" s="39"/>
      <c r="I4099" s="21"/>
      <c r="J4099" s="21"/>
      <c r="L4099">
        <f>IF(SUM($B$3:B4098) + B4099 &gt; $J$25, IF(SUM($B$3:B4098) &lt; $J$25, $J$25 - SUM($B$3:B4098), 0), B4099)</f>
        <v>0</v>
      </c>
      <c r="M4099">
        <f t="shared" si="258"/>
        <v>0</v>
      </c>
    </row>
    <row r="4100" spans="1:13" x14ac:dyDescent="0.25">
      <c r="A4100" s="21">
        <v>4098</v>
      </c>
      <c r="B4100" s="37">
        <f>IFERROR(VLOOKUP(A4100,Inventory!$A$5:$B$5011, 2, FALSE),0)</f>
        <v>0</v>
      </c>
      <c r="C4100" s="66">
        <f t="shared" si="259"/>
        <v>0</v>
      </c>
      <c r="D4100" s="67"/>
      <c r="E4100" s="66" t="str">
        <f t="shared" si="260"/>
        <v/>
      </c>
      <c r="F4100" s="67"/>
      <c r="G4100" s="38" t="e">
        <f t="shared" si="261"/>
        <v>#VALUE!</v>
      </c>
      <c r="H4100" s="39"/>
      <c r="I4100" s="21"/>
      <c r="J4100" s="21"/>
      <c r="L4100">
        <f>IF(SUM($B$3:B4099) + B4100 &gt; $J$25, IF(SUM($B$3:B4099) &lt; $J$25, $J$25 - SUM($B$3:B4099), 0), B4100)</f>
        <v>0</v>
      </c>
      <c r="M4100">
        <f t="shared" si="258"/>
        <v>0</v>
      </c>
    </row>
    <row r="4101" spans="1:13" x14ac:dyDescent="0.25">
      <c r="A4101" s="21">
        <v>4099</v>
      </c>
      <c r="B4101" s="37">
        <f>IFERROR(VLOOKUP(A4101,Inventory!$A$5:$B$5011, 2, FALSE),0)</f>
        <v>0</v>
      </c>
      <c r="C4101" s="66">
        <f t="shared" si="259"/>
        <v>0</v>
      </c>
      <c r="D4101" s="67"/>
      <c r="E4101" s="66" t="str">
        <f t="shared" si="260"/>
        <v/>
      </c>
      <c r="F4101" s="67"/>
      <c r="G4101" s="38" t="e">
        <f t="shared" si="261"/>
        <v>#VALUE!</v>
      </c>
      <c r="H4101" s="39"/>
      <c r="I4101" s="21"/>
      <c r="J4101" s="21"/>
      <c r="L4101">
        <f>IF(SUM($B$3:B4100) + B4101 &gt; $J$25, IF(SUM($B$3:B4100) &lt; $J$25, $J$25 - SUM($B$3:B4100), 0), B4101)</f>
        <v>0</v>
      </c>
      <c r="M4101">
        <f t="shared" ref="M4101:M4164" si="262">IF(L4100&gt;=$J$25,L4101,(L4101+L4100))</f>
        <v>0</v>
      </c>
    </row>
    <row r="4102" spans="1:13" x14ac:dyDescent="0.25">
      <c r="A4102" s="21">
        <v>4100</v>
      </c>
      <c r="B4102" s="37">
        <f>IFERROR(VLOOKUP(A4102,Inventory!$A$5:$B$5011, 2, FALSE),0)</f>
        <v>0</v>
      </c>
      <c r="C4102" s="66">
        <f t="shared" si="259"/>
        <v>0</v>
      </c>
      <c r="D4102" s="67"/>
      <c r="E4102" s="66" t="str">
        <f t="shared" si="260"/>
        <v/>
      </c>
      <c r="F4102" s="67"/>
      <c r="G4102" s="38" t="e">
        <f t="shared" si="261"/>
        <v>#VALUE!</v>
      </c>
      <c r="H4102" s="39"/>
      <c r="I4102" s="21"/>
      <c r="J4102" s="21"/>
      <c r="L4102">
        <f>IF(SUM($B$3:B4101) + B4102 &gt; $J$25, IF(SUM($B$3:B4101) &lt; $J$25, $J$25 - SUM($B$3:B4101), 0), B4102)</f>
        <v>0</v>
      </c>
      <c r="M4102">
        <f t="shared" si="262"/>
        <v>0</v>
      </c>
    </row>
    <row r="4103" spans="1:13" x14ac:dyDescent="0.25">
      <c r="A4103" s="21">
        <v>4101</v>
      </c>
      <c r="B4103" s="37">
        <f>IFERROR(VLOOKUP(A4103,Inventory!$A$5:$B$5011, 2, FALSE),0)</f>
        <v>0</v>
      </c>
      <c r="C4103" s="66">
        <f t="shared" si="259"/>
        <v>0</v>
      </c>
      <c r="D4103" s="67"/>
      <c r="E4103" s="66" t="str">
        <f t="shared" si="260"/>
        <v/>
      </c>
      <c r="F4103" s="67"/>
      <c r="G4103" s="38" t="e">
        <f t="shared" si="261"/>
        <v>#VALUE!</v>
      </c>
      <c r="H4103" s="39"/>
      <c r="I4103" s="21"/>
      <c r="J4103" s="21"/>
      <c r="L4103">
        <f>IF(SUM($B$3:B4102) + B4103 &gt; $J$25, IF(SUM($B$3:B4102) &lt; $J$25, $J$25 - SUM($B$3:B4102), 0), B4103)</f>
        <v>0</v>
      </c>
      <c r="M4103">
        <f t="shared" si="262"/>
        <v>0</v>
      </c>
    </row>
    <row r="4104" spans="1:13" x14ac:dyDescent="0.25">
      <c r="A4104" s="21">
        <v>4102</v>
      </c>
      <c r="B4104" s="37">
        <f>IFERROR(VLOOKUP(A4104,Inventory!$A$5:$B$5011, 2, FALSE),0)</f>
        <v>0</v>
      </c>
      <c r="C4104" s="66">
        <f t="shared" si="259"/>
        <v>0</v>
      </c>
      <c r="D4104" s="67"/>
      <c r="E4104" s="66" t="str">
        <f t="shared" si="260"/>
        <v/>
      </c>
      <c r="F4104" s="67"/>
      <c r="G4104" s="38" t="e">
        <f t="shared" si="261"/>
        <v>#VALUE!</v>
      </c>
      <c r="H4104" s="39"/>
      <c r="I4104" s="21"/>
      <c r="J4104" s="21"/>
      <c r="L4104">
        <f>IF(SUM($B$3:B4103) + B4104 &gt; $J$25, IF(SUM($B$3:B4103) &lt; $J$25, $J$25 - SUM($B$3:B4103), 0), B4104)</f>
        <v>0</v>
      </c>
      <c r="M4104">
        <f t="shared" si="262"/>
        <v>0</v>
      </c>
    </row>
    <row r="4105" spans="1:13" x14ac:dyDescent="0.25">
      <c r="A4105" s="21">
        <v>4103</v>
      </c>
      <c r="B4105" s="37">
        <f>IFERROR(VLOOKUP(A4105,Inventory!$A$5:$B$5011, 2, FALSE),0)</f>
        <v>0</v>
      </c>
      <c r="C4105" s="66">
        <f t="shared" si="259"/>
        <v>0</v>
      </c>
      <c r="D4105" s="67"/>
      <c r="E4105" s="66" t="str">
        <f t="shared" si="260"/>
        <v/>
      </c>
      <c r="F4105" s="67"/>
      <c r="G4105" s="38" t="e">
        <f t="shared" si="261"/>
        <v>#VALUE!</v>
      </c>
      <c r="H4105" s="39"/>
      <c r="I4105" s="21"/>
      <c r="J4105" s="21"/>
      <c r="L4105">
        <f>IF(SUM($B$3:B4104) + B4105 &gt; $J$25, IF(SUM($B$3:B4104) &lt; $J$25, $J$25 - SUM($B$3:B4104), 0), B4105)</f>
        <v>0</v>
      </c>
      <c r="M4105">
        <f t="shared" si="262"/>
        <v>0</v>
      </c>
    </row>
    <row r="4106" spans="1:13" x14ac:dyDescent="0.25">
      <c r="A4106" s="21">
        <v>4104</v>
      </c>
      <c r="B4106" s="37">
        <f>IFERROR(VLOOKUP(A4106,Inventory!$A$5:$B$5011, 2, FALSE),0)</f>
        <v>0</v>
      </c>
      <c r="C4106" s="66">
        <f t="shared" si="259"/>
        <v>0</v>
      </c>
      <c r="D4106" s="67"/>
      <c r="E4106" s="66" t="str">
        <f t="shared" si="260"/>
        <v/>
      </c>
      <c r="F4106" s="67"/>
      <c r="G4106" s="38" t="e">
        <f t="shared" si="261"/>
        <v>#VALUE!</v>
      </c>
      <c r="H4106" s="39"/>
      <c r="I4106" s="21"/>
      <c r="J4106" s="21"/>
      <c r="L4106">
        <f>IF(SUM($B$3:B4105) + B4106 &gt; $J$25, IF(SUM($B$3:B4105) &lt; $J$25, $J$25 - SUM($B$3:B4105), 0), B4106)</f>
        <v>0</v>
      </c>
      <c r="M4106">
        <f t="shared" si="262"/>
        <v>0</v>
      </c>
    </row>
    <row r="4107" spans="1:13" x14ac:dyDescent="0.25">
      <c r="A4107" s="21">
        <v>4105</v>
      </c>
      <c r="B4107" s="37">
        <f>IFERROR(VLOOKUP(A4107,Inventory!$A$5:$B$5011, 2, FALSE),0)</f>
        <v>0</v>
      </c>
      <c r="C4107" s="66">
        <f t="shared" si="259"/>
        <v>0</v>
      </c>
      <c r="D4107" s="67"/>
      <c r="E4107" s="66" t="str">
        <f t="shared" si="260"/>
        <v/>
      </c>
      <c r="F4107" s="67"/>
      <c r="G4107" s="38" t="e">
        <f t="shared" si="261"/>
        <v>#VALUE!</v>
      </c>
      <c r="H4107" s="39"/>
      <c r="I4107" s="21"/>
      <c r="J4107" s="21"/>
      <c r="L4107">
        <f>IF(SUM($B$3:B4106) + B4107 &gt; $J$25, IF(SUM($B$3:B4106) &lt; $J$25, $J$25 - SUM($B$3:B4106), 0), B4107)</f>
        <v>0</v>
      </c>
      <c r="M4107">
        <f t="shared" si="262"/>
        <v>0</v>
      </c>
    </row>
    <row r="4108" spans="1:13" x14ac:dyDescent="0.25">
      <c r="A4108" s="21">
        <v>4106</v>
      </c>
      <c r="B4108" s="37">
        <f>IFERROR(VLOOKUP(A4108,Inventory!$A$5:$B$5011, 2, FALSE),0)</f>
        <v>0</v>
      </c>
      <c r="C4108" s="66">
        <f t="shared" si="259"/>
        <v>0</v>
      </c>
      <c r="D4108" s="67"/>
      <c r="E4108" s="66" t="str">
        <f t="shared" si="260"/>
        <v/>
      </c>
      <c r="F4108" s="67"/>
      <c r="G4108" s="38" t="e">
        <f t="shared" si="261"/>
        <v>#VALUE!</v>
      </c>
      <c r="H4108" s="39"/>
      <c r="I4108" s="21"/>
      <c r="J4108" s="21"/>
      <c r="L4108">
        <f>IF(SUM($B$3:B4107) + B4108 &gt; $J$25, IF(SUM($B$3:B4107) &lt; $J$25, $J$25 - SUM($B$3:B4107), 0), B4108)</f>
        <v>0</v>
      </c>
      <c r="M4108">
        <f t="shared" si="262"/>
        <v>0</v>
      </c>
    </row>
    <row r="4109" spans="1:13" x14ac:dyDescent="0.25">
      <c r="A4109" s="21">
        <v>4107</v>
      </c>
      <c r="B4109" s="37">
        <f>IFERROR(VLOOKUP(A4109,Inventory!$A$5:$B$5011, 2, FALSE),0)</f>
        <v>0</v>
      </c>
      <c r="C4109" s="66">
        <f t="shared" si="259"/>
        <v>0</v>
      </c>
      <c r="D4109" s="67"/>
      <c r="E4109" s="66" t="str">
        <f t="shared" si="260"/>
        <v/>
      </c>
      <c r="F4109" s="67"/>
      <c r="G4109" s="38" t="e">
        <f t="shared" si="261"/>
        <v>#VALUE!</v>
      </c>
      <c r="H4109" s="39"/>
      <c r="I4109" s="21"/>
      <c r="J4109" s="21"/>
      <c r="L4109">
        <f>IF(SUM($B$3:B4108) + B4109 &gt; $J$25, IF(SUM($B$3:B4108) &lt; $J$25, $J$25 - SUM($B$3:B4108), 0), B4109)</f>
        <v>0</v>
      </c>
      <c r="M4109">
        <f t="shared" si="262"/>
        <v>0</v>
      </c>
    </row>
    <row r="4110" spans="1:13" x14ac:dyDescent="0.25">
      <c r="A4110" s="21">
        <v>4108</v>
      </c>
      <c r="B4110" s="37">
        <f>IFERROR(VLOOKUP(A4110,Inventory!$A$5:$B$5011, 2, FALSE),0)</f>
        <v>0</v>
      </c>
      <c r="C4110" s="66">
        <f t="shared" si="259"/>
        <v>0</v>
      </c>
      <c r="D4110" s="67"/>
      <c r="E4110" s="66" t="str">
        <f t="shared" si="260"/>
        <v/>
      </c>
      <c r="F4110" s="67"/>
      <c r="G4110" s="38" t="e">
        <f t="shared" si="261"/>
        <v>#VALUE!</v>
      </c>
      <c r="H4110" s="39"/>
      <c r="I4110" s="21"/>
      <c r="J4110" s="21"/>
      <c r="L4110">
        <f>IF(SUM($B$3:B4109) + B4110 &gt; $J$25, IF(SUM($B$3:B4109) &lt; $J$25, $J$25 - SUM($B$3:B4109), 0), B4110)</f>
        <v>0</v>
      </c>
      <c r="M4110">
        <f t="shared" si="262"/>
        <v>0</v>
      </c>
    </row>
    <row r="4111" spans="1:13" x14ac:dyDescent="0.25">
      <c r="A4111" s="21">
        <v>4109</v>
      </c>
      <c r="B4111" s="37">
        <f>IFERROR(VLOOKUP(A4111,Inventory!$A$5:$B$5011, 2, FALSE),0)</f>
        <v>0</v>
      </c>
      <c r="C4111" s="66">
        <f t="shared" si="259"/>
        <v>0</v>
      </c>
      <c r="D4111" s="67"/>
      <c r="E4111" s="66" t="str">
        <f t="shared" si="260"/>
        <v/>
      </c>
      <c r="F4111" s="67"/>
      <c r="G4111" s="38" t="e">
        <f t="shared" si="261"/>
        <v>#VALUE!</v>
      </c>
      <c r="H4111" s="39"/>
      <c r="I4111" s="21"/>
      <c r="J4111" s="21"/>
      <c r="L4111">
        <f>IF(SUM($B$3:B4110) + B4111 &gt; $J$25, IF(SUM($B$3:B4110) &lt; $J$25, $J$25 - SUM($B$3:B4110), 0), B4111)</f>
        <v>0</v>
      </c>
      <c r="M4111">
        <f t="shared" si="262"/>
        <v>0</v>
      </c>
    </row>
    <row r="4112" spans="1:13" x14ac:dyDescent="0.25">
      <c r="A4112" s="21">
        <v>4110</v>
      </c>
      <c r="B4112" s="37">
        <f>IFERROR(VLOOKUP(A4112,Inventory!$A$5:$B$5011, 2, FALSE),0)</f>
        <v>0</v>
      </c>
      <c r="C4112" s="66">
        <f t="shared" si="259"/>
        <v>0</v>
      </c>
      <c r="D4112" s="67"/>
      <c r="E4112" s="66" t="str">
        <f t="shared" si="260"/>
        <v/>
      </c>
      <c r="F4112" s="67"/>
      <c r="G4112" s="38" t="e">
        <f t="shared" si="261"/>
        <v>#VALUE!</v>
      </c>
      <c r="H4112" s="39"/>
      <c r="I4112" s="21"/>
      <c r="J4112" s="21"/>
      <c r="L4112">
        <f>IF(SUM($B$3:B4111) + B4112 &gt; $J$25, IF(SUM($B$3:B4111) &lt; $J$25, $J$25 - SUM($B$3:B4111), 0), B4112)</f>
        <v>0</v>
      </c>
      <c r="M4112">
        <f t="shared" si="262"/>
        <v>0</v>
      </c>
    </row>
    <row r="4113" spans="1:13" x14ac:dyDescent="0.25">
      <c r="A4113" s="21">
        <v>4111</v>
      </c>
      <c r="B4113" s="37">
        <f>IFERROR(VLOOKUP(A4113,Inventory!$A$5:$B$5011, 2, FALSE),0)</f>
        <v>0</v>
      </c>
      <c r="C4113" s="66">
        <f t="shared" si="259"/>
        <v>0</v>
      </c>
      <c r="D4113" s="67"/>
      <c r="E4113" s="66" t="str">
        <f t="shared" si="260"/>
        <v/>
      </c>
      <c r="F4113" s="67"/>
      <c r="G4113" s="38" t="e">
        <f t="shared" si="261"/>
        <v>#VALUE!</v>
      </c>
      <c r="H4113" s="39"/>
      <c r="I4113" s="21"/>
      <c r="J4113" s="21"/>
      <c r="L4113">
        <f>IF(SUM($B$3:B4112) + B4113 &gt; $J$25, IF(SUM($B$3:B4112) &lt; $J$25, $J$25 - SUM($B$3:B4112), 0), B4113)</f>
        <v>0</v>
      </c>
      <c r="M4113">
        <f t="shared" si="262"/>
        <v>0</v>
      </c>
    </row>
    <row r="4114" spans="1:13" x14ac:dyDescent="0.25">
      <c r="A4114" s="21">
        <v>4112</v>
      </c>
      <c r="B4114" s="37">
        <f>IFERROR(VLOOKUP(A4114,Inventory!$A$5:$B$5011, 2, FALSE),0)</f>
        <v>0</v>
      </c>
      <c r="C4114" s="66">
        <f t="shared" si="259"/>
        <v>0</v>
      </c>
      <c r="D4114" s="67"/>
      <c r="E4114" s="66" t="str">
        <f t="shared" si="260"/>
        <v/>
      </c>
      <c r="F4114" s="67"/>
      <c r="G4114" s="38" t="e">
        <f t="shared" si="261"/>
        <v>#VALUE!</v>
      </c>
      <c r="H4114" s="39"/>
      <c r="I4114" s="21"/>
      <c r="J4114" s="21"/>
      <c r="L4114">
        <f>IF(SUM($B$3:B4113) + B4114 &gt; $J$25, IF(SUM($B$3:B4113) &lt; $J$25, $J$25 - SUM($B$3:B4113), 0), B4114)</f>
        <v>0</v>
      </c>
      <c r="M4114">
        <f t="shared" si="262"/>
        <v>0</v>
      </c>
    </row>
    <row r="4115" spans="1:13" x14ac:dyDescent="0.25">
      <c r="A4115" s="21">
        <v>4113</v>
      </c>
      <c r="B4115" s="37">
        <f>IFERROR(VLOOKUP(A4115,Inventory!$A$5:$B$5011, 2, FALSE),0)</f>
        <v>0</v>
      </c>
      <c r="C4115" s="66">
        <f t="shared" si="259"/>
        <v>0</v>
      </c>
      <c r="D4115" s="67"/>
      <c r="E4115" s="66" t="str">
        <f t="shared" si="260"/>
        <v/>
      </c>
      <c r="F4115" s="67"/>
      <c r="G4115" s="38" t="e">
        <f t="shared" si="261"/>
        <v>#VALUE!</v>
      </c>
      <c r="H4115" s="39"/>
      <c r="I4115" s="21"/>
      <c r="J4115" s="21"/>
      <c r="L4115">
        <f>IF(SUM($B$3:B4114) + B4115 &gt; $J$25, IF(SUM($B$3:B4114) &lt; $J$25, $J$25 - SUM($B$3:B4114), 0), B4115)</f>
        <v>0</v>
      </c>
      <c r="M4115">
        <f t="shared" si="262"/>
        <v>0</v>
      </c>
    </row>
    <row r="4116" spans="1:13" x14ac:dyDescent="0.25">
      <c r="A4116" s="21">
        <v>4114</v>
      </c>
      <c r="B4116" s="37">
        <f>IFERROR(VLOOKUP(A4116,Inventory!$A$5:$B$5011, 2, FALSE),0)</f>
        <v>0</v>
      </c>
      <c r="C4116" s="66">
        <f t="shared" si="259"/>
        <v>0</v>
      </c>
      <c r="D4116" s="67"/>
      <c r="E4116" s="66" t="str">
        <f t="shared" si="260"/>
        <v/>
      </c>
      <c r="F4116" s="67"/>
      <c r="G4116" s="38" t="e">
        <f t="shared" si="261"/>
        <v>#VALUE!</v>
      </c>
      <c r="H4116" s="39"/>
      <c r="I4116" s="21"/>
      <c r="J4116" s="21"/>
      <c r="L4116">
        <f>IF(SUM($B$3:B4115) + B4116 &gt; $J$25, IF(SUM($B$3:B4115) &lt; $J$25, $J$25 - SUM($B$3:B4115), 0), B4116)</f>
        <v>0</v>
      </c>
      <c r="M4116">
        <f t="shared" si="262"/>
        <v>0</v>
      </c>
    </row>
    <row r="4117" spans="1:13" x14ac:dyDescent="0.25">
      <c r="A4117" s="21">
        <v>4115</v>
      </c>
      <c r="B4117" s="37">
        <f>IFERROR(VLOOKUP(A4117,Inventory!$A$5:$B$5011, 2, FALSE),0)</f>
        <v>0</v>
      </c>
      <c r="C4117" s="66">
        <f t="shared" si="259"/>
        <v>0</v>
      </c>
      <c r="D4117" s="67"/>
      <c r="E4117" s="66" t="str">
        <f t="shared" si="260"/>
        <v/>
      </c>
      <c r="F4117" s="67"/>
      <c r="G4117" s="38" t="e">
        <f t="shared" si="261"/>
        <v>#VALUE!</v>
      </c>
      <c r="H4117" s="39"/>
      <c r="I4117" s="21"/>
      <c r="J4117" s="21"/>
      <c r="L4117">
        <f>IF(SUM($B$3:B4116) + B4117 &gt; $J$25, IF(SUM($B$3:B4116) &lt; $J$25, $J$25 - SUM($B$3:B4116), 0), B4117)</f>
        <v>0</v>
      </c>
      <c r="M4117">
        <f t="shared" si="262"/>
        <v>0</v>
      </c>
    </row>
    <row r="4118" spans="1:13" x14ac:dyDescent="0.25">
      <c r="A4118" s="21">
        <v>4116</v>
      </c>
      <c r="B4118" s="37">
        <f>IFERROR(VLOOKUP(A4118,Inventory!$A$5:$B$5011, 2, FALSE),0)</f>
        <v>0</v>
      </c>
      <c r="C4118" s="66">
        <f t="shared" si="259"/>
        <v>0</v>
      </c>
      <c r="D4118" s="67"/>
      <c r="E4118" s="66" t="str">
        <f t="shared" si="260"/>
        <v/>
      </c>
      <c r="F4118" s="67"/>
      <c r="G4118" s="38" t="e">
        <f t="shared" si="261"/>
        <v>#VALUE!</v>
      </c>
      <c r="H4118" s="39"/>
      <c r="I4118" s="21"/>
      <c r="J4118" s="21"/>
      <c r="L4118">
        <f>IF(SUM($B$3:B4117) + B4118 &gt; $J$25, IF(SUM($B$3:B4117) &lt; $J$25, $J$25 - SUM($B$3:B4117), 0), B4118)</f>
        <v>0</v>
      </c>
      <c r="M4118">
        <f t="shared" si="262"/>
        <v>0</v>
      </c>
    </row>
    <row r="4119" spans="1:13" x14ac:dyDescent="0.25">
      <c r="A4119" s="21">
        <v>4117</v>
      </c>
      <c r="B4119" s="37">
        <f>IFERROR(VLOOKUP(A4119,Inventory!$A$5:$B$5011, 2, FALSE),0)</f>
        <v>0</v>
      </c>
      <c r="C4119" s="66">
        <f t="shared" si="259"/>
        <v>0</v>
      </c>
      <c r="D4119" s="67"/>
      <c r="E4119" s="66" t="str">
        <f t="shared" si="260"/>
        <v/>
      </c>
      <c r="F4119" s="67"/>
      <c r="G4119" s="38" t="e">
        <f t="shared" si="261"/>
        <v>#VALUE!</v>
      </c>
      <c r="H4119" s="39"/>
      <c r="I4119" s="21"/>
      <c r="J4119" s="21"/>
      <c r="L4119">
        <f>IF(SUM($B$3:B4118) + B4119 &gt; $J$25, IF(SUM($B$3:B4118) &lt; $J$25, $J$25 - SUM($B$3:B4118), 0), B4119)</f>
        <v>0</v>
      </c>
      <c r="M4119">
        <f t="shared" si="262"/>
        <v>0</v>
      </c>
    </row>
    <row r="4120" spans="1:13" x14ac:dyDescent="0.25">
      <c r="A4120" s="21">
        <v>4118</v>
      </c>
      <c r="B4120" s="37">
        <f>IFERROR(VLOOKUP(A4120,Inventory!$A$5:$B$5011, 2, FALSE),0)</f>
        <v>0</v>
      </c>
      <c r="C4120" s="66">
        <f t="shared" si="259"/>
        <v>0</v>
      </c>
      <c r="D4120" s="67"/>
      <c r="E4120" s="66" t="str">
        <f t="shared" si="260"/>
        <v/>
      </c>
      <c r="F4120" s="67"/>
      <c r="G4120" s="38" t="e">
        <f t="shared" si="261"/>
        <v>#VALUE!</v>
      </c>
      <c r="H4120" s="39"/>
      <c r="I4120" s="21"/>
      <c r="J4120" s="21"/>
      <c r="L4120">
        <f>IF(SUM($B$3:B4119) + B4120 &gt; $J$25, IF(SUM($B$3:B4119) &lt; $J$25, $J$25 - SUM($B$3:B4119), 0), B4120)</f>
        <v>0</v>
      </c>
      <c r="M4120">
        <f t="shared" si="262"/>
        <v>0</v>
      </c>
    </row>
    <row r="4121" spans="1:13" x14ac:dyDescent="0.25">
      <c r="A4121" s="21">
        <v>4119</v>
      </c>
      <c r="B4121" s="37">
        <f>IFERROR(VLOOKUP(A4121,Inventory!$A$5:$B$5011, 2, FALSE),0)</f>
        <v>0</v>
      </c>
      <c r="C4121" s="66">
        <f t="shared" ref="C4121:C4184" si="263">IF(L4121&gt;0,B4121,0)</f>
        <v>0</v>
      </c>
      <c r="D4121" s="67"/>
      <c r="E4121" s="66" t="str">
        <f t="shared" ref="E4121:E4184" si="264">IF(AND(C4121&gt;=6,C4121&lt;10),1, IF(AND(C4121&gt;=10,C4121&lt;20),2,IF(C4121&gt;=20,4,"")))</f>
        <v/>
      </c>
      <c r="F4121" s="67"/>
      <c r="G4121" s="38" t="e">
        <f t="shared" ref="G4121:G4184" si="265">IF(ISBLANK(C4121),"",E4121*600)</f>
        <v>#VALUE!</v>
      </c>
      <c r="H4121" s="39"/>
      <c r="I4121" s="21"/>
      <c r="J4121" s="21"/>
      <c r="L4121">
        <f>IF(SUM($B$3:B4120) + B4121 &gt; $J$25, IF(SUM($B$3:B4120) &lt; $J$25, $J$25 - SUM($B$3:B4120), 0), B4121)</f>
        <v>0</v>
      </c>
      <c r="M4121">
        <f t="shared" si="262"/>
        <v>0</v>
      </c>
    </row>
    <row r="4122" spans="1:13" x14ac:dyDescent="0.25">
      <c r="A4122" s="21">
        <v>4120</v>
      </c>
      <c r="B4122" s="37">
        <f>IFERROR(VLOOKUP(A4122,Inventory!$A$5:$B$5011, 2, FALSE),0)</f>
        <v>0</v>
      </c>
      <c r="C4122" s="66">
        <f t="shared" si="263"/>
        <v>0</v>
      </c>
      <c r="D4122" s="67"/>
      <c r="E4122" s="66" t="str">
        <f t="shared" si="264"/>
        <v/>
      </c>
      <c r="F4122" s="67"/>
      <c r="G4122" s="38" t="e">
        <f t="shared" si="265"/>
        <v>#VALUE!</v>
      </c>
      <c r="H4122" s="39"/>
      <c r="I4122" s="21"/>
      <c r="J4122" s="21"/>
      <c r="L4122">
        <f>IF(SUM($B$3:B4121) + B4122 &gt; $J$25, IF(SUM($B$3:B4121) &lt; $J$25, $J$25 - SUM($B$3:B4121), 0), B4122)</f>
        <v>0</v>
      </c>
      <c r="M4122">
        <f t="shared" si="262"/>
        <v>0</v>
      </c>
    </row>
    <row r="4123" spans="1:13" x14ac:dyDescent="0.25">
      <c r="A4123" s="21">
        <v>4121</v>
      </c>
      <c r="B4123" s="37">
        <f>IFERROR(VLOOKUP(A4123,Inventory!$A$5:$B$5011, 2, FALSE),0)</f>
        <v>0</v>
      </c>
      <c r="C4123" s="66">
        <f t="shared" si="263"/>
        <v>0</v>
      </c>
      <c r="D4123" s="67"/>
      <c r="E4123" s="66" t="str">
        <f t="shared" si="264"/>
        <v/>
      </c>
      <c r="F4123" s="67"/>
      <c r="G4123" s="38" t="e">
        <f t="shared" si="265"/>
        <v>#VALUE!</v>
      </c>
      <c r="H4123" s="39"/>
      <c r="I4123" s="21"/>
      <c r="J4123" s="21"/>
      <c r="L4123">
        <f>IF(SUM($B$3:B4122) + B4123 &gt; $J$25, IF(SUM($B$3:B4122) &lt; $J$25, $J$25 - SUM($B$3:B4122), 0), B4123)</f>
        <v>0</v>
      </c>
      <c r="M4123">
        <f t="shared" si="262"/>
        <v>0</v>
      </c>
    </row>
    <row r="4124" spans="1:13" x14ac:dyDescent="0.25">
      <c r="A4124" s="21">
        <v>4122</v>
      </c>
      <c r="B4124" s="37">
        <f>IFERROR(VLOOKUP(A4124,Inventory!$A$5:$B$5011, 2, FALSE),0)</f>
        <v>0</v>
      </c>
      <c r="C4124" s="66">
        <f t="shared" si="263"/>
        <v>0</v>
      </c>
      <c r="D4124" s="67"/>
      <c r="E4124" s="66" t="str">
        <f t="shared" si="264"/>
        <v/>
      </c>
      <c r="F4124" s="67"/>
      <c r="G4124" s="38" t="e">
        <f t="shared" si="265"/>
        <v>#VALUE!</v>
      </c>
      <c r="H4124" s="39"/>
      <c r="I4124" s="21"/>
      <c r="J4124" s="21"/>
      <c r="L4124">
        <f>IF(SUM($B$3:B4123) + B4124 &gt; $J$25, IF(SUM($B$3:B4123) &lt; $J$25, $J$25 - SUM($B$3:B4123), 0), B4124)</f>
        <v>0</v>
      </c>
      <c r="M4124">
        <f t="shared" si="262"/>
        <v>0</v>
      </c>
    </row>
    <row r="4125" spans="1:13" x14ac:dyDescent="0.25">
      <c r="A4125" s="21">
        <v>4123</v>
      </c>
      <c r="B4125" s="37">
        <f>IFERROR(VLOOKUP(A4125,Inventory!$A$5:$B$5011, 2, FALSE),0)</f>
        <v>0</v>
      </c>
      <c r="C4125" s="66">
        <f t="shared" si="263"/>
        <v>0</v>
      </c>
      <c r="D4125" s="67"/>
      <c r="E4125" s="66" t="str">
        <f t="shared" si="264"/>
        <v/>
      </c>
      <c r="F4125" s="67"/>
      <c r="G4125" s="38" t="e">
        <f t="shared" si="265"/>
        <v>#VALUE!</v>
      </c>
      <c r="H4125" s="39"/>
      <c r="I4125" s="21"/>
      <c r="J4125" s="21"/>
      <c r="L4125">
        <f>IF(SUM($B$3:B4124) + B4125 &gt; $J$25, IF(SUM($B$3:B4124) &lt; $J$25, $J$25 - SUM($B$3:B4124), 0), B4125)</f>
        <v>0</v>
      </c>
      <c r="M4125">
        <f t="shared" si="262"/>
        <v>0</v>
      </c>
    </row>
    <row r="4126" spans="1:13" x14ac:dyDescent="0.25">
      <c r="A4126" s="21">
        <v>4124</v>
      </c>
      <c r="B4126" s="37">
        <f>IFERROR(VLOOKUP(A4126,Inventory!$A$5:$B$5011, 2, FALSE),0)</f>
        <v>0</v>
      </c>
      <c r="C4126" s="66">
        <f t="shared" si="263"/>
        <v>0</v>
      </c>
      <c r="D4126" s="67"/>
      <c r="E4126" s="66" t="str">
        <f t="shared" si="264"/>
        <v/>
      </c>
      <c r="F4126" s="67"/>
      <c r="G4126" s="38" t="e">
        <f t="shared" si="265"/>
        <v>#VALUE!</v>
      </c>
      <c r="H4126" s="39"/>
      <c r="I4126" s="21"/>
      <c r="J4126" s="21"/>
      <c r="L4126">
        <f>IF(SUM($B$3:B4125) + B4126 &gt; $J$25, IF(SUM($B$3:B4125) &lt; $J$25, $J$25 - SUM($B$3:B4125), 0), B4126)</f>
        <v>0</v>
      </c>
      <c r="M4126">
        <f t="shared" si="262"/>
        <v>0</v>
      </c>
    </row>
    <row r="4127" spans="1:13" x14ac:dyDescent="0.25">
      <c r="A4127" s="21">
        <v>4125</v>
      </c>
      <c r="B4127" s="37">
        <f>IFERROR(VLOOKUP(A4127,Inventory!$A$5:$B$5011, 2, FALSE),0)</f>
        <v>0</v>
      </c>
      <c r="C4127" s="66">
        <f t="shared" si="263"/>
        <v>0</v>
      </c>
      <c r="D4127" s="67"/>
      <c r="E4127" s="66" t="str">
        <f t="shared" si="264"/>
        <v/>
      </c>
      <c r="F4127" s="67"/>
      <c r="G4127" s="38" t="e">
        <f t="shared" si="265"/>
        <v>#VALUE!</v>
      </c>
      <c r="H4127" s="39"/>
      <c r="I4127" s="21"/>
      <c r="J4127" s="21"/>
      <c r="L4127">
        <f>IF(SUM($B$3:B4126) + B4127 &gt; $J$25, IF(SUM($B$3:B4126) &lt; $J$25, $J$25 - SUM($B$3:B4126), 0), B4127)</f>
        <v>0</v>
      </c>
      <c r="M4127">
        <f t="shared" si="262"/>
        <v>0</v>
      </c>
    </row>
    <row r="4128" spans="1:13" x14ac:dyDescent="0.25">
      <c r="A4128" s="21">
        <v>4126</v>
      </c>
      <c r="B4128" s="37">
        <f>IFERROR(VLOOKUP(A4128,Inventory!$A$5:$B$5011, 2, FALSE),0)</f>
        <v>0</v>
      </c>
      <c r="C4128" s="66">
        <f t="shared" si="263"/>
        <v>0</v>
      </c>
      <c r="D4128" s="67"/>
      <c r="E4128" s="66" t="str">
        <f t="shared" si="264"/>
        <v/>
      </c>
      <c r="F4128" s="67"/>
      <c r="G4128" s="38" t="e">
        <f t="shared" si="265"/>
        <v>#VALUE!</v>
      </c>
      <c r="H4128" s="39"/>
      <c r="I4128" s="21"/>
      <c r="J4128" s="21"/>
      <c r="L4128">
        <f>IF(SUM($B$3:B4127) + B4128 &gt; $J$25, IF(SUM($B$3:B4127) &lt; $J$25, $J$25 - SUM($B$3:B4127), 0), B4128)</f>
        <v>0</v>
      </c>
      <c r="M4128">
        <f t="shared" si="262"/>
        <v>0</v>
      </c>
    </row>
    <row r="4129" spans="1:13" x14ac:dyDescent="0.25">
      <c r="A4129" s="21">
        <v>4127</v>
      </c>
      <c r="B4129" s="37">
        <f>IFERROR(VLOOKUP(A4129,Inventory!$A$5:$B$5011, 2, FALSE),0)</f>
        <v>0</v>
      </c>
      <c r="C4129" s="66">
        <f t="shared" si="263"/>
        <v>0</v>
      </c>
      <c r="D4129" s="67"/>
      <c r="E4129" s="66" t="str">
        <f t="shared" si="264"/>
        <v/>
      </c>
      <c r="F4129" s="67"/>
      <c r="G4129" s="38" t="e">
        <f t="shared" si="265"/>
        <v>#VALUE!</v>
      </c>
      <c r="H4129" s="39"/>
      <c r="I4129" s="21"/>
      <c r="J4129" s="21"/>
      <c r="L4129">
        <f>IF(SUM($B$3:B4128) + B4129 &gt; $J$25, IF(SUM($B$3:B4128) &lt; $J$25, $J$25 - SUM($B$3:B4128), 0), B4129)</f>
        <v>0</v>
      </c>
      <c r="M4129">
        <f t="shared" si="262"/>
        <v>0</v>
      </c>
    </row>
    <row r="4130" spans="1:13" x14ac:dyDescent="0.25">
      <c r="A4130" s="21">
        <v>4128</v>
      </c>
      <c r="B4130" s="37">
        <f>IFERROR(VLOOKUP(A4130,Inventory!$A$5:$B$5011, 2, FALSE),0)</f>
        <v>0</v>
      </c>
      <c r="C4130" s="66">
        <f t="shared" si="263"/>
        <v>0</v>
      </c>
      <c r="D4130" s="67"/>
      <c r="E4130" s="66" t="str">
        <f t="shared" si="264"/>
        <v/>
      </c>
      <c r="F4130" s="67"/>
      <c r="G4130" s="38" t="e">
        <f t="shared" si="265"/>
        <v>#VALUE!</v>
      </c>
      <c r="H4130" s="39"/>
      <c r="I4130" s="21"/>
      <c r="J4130" s="21"/>
      <c r="L4130">
        <f>IF(SUM($B$3:B4129) + B4130 &gt; $J$25, IF(SUM($B$3:B4129) &lt; $J$25, $J$25 - SUM($B$3:B4129), 0), B4130)</f>
        <v>0</v>
      </c>
      <c r="M4130">
        <f t="shared" si="262"/>
        <v>0</v>
      </c>
    </row>
    <row r="4131" spans="1:13" x14ac:dyDescent="0.25">
      <c r="A4131" s="21">
        <v>4129</v>
      </c>
      <c r="B4131" s="37">
        <f>IFERROR(VLOOKUP(A4131,Inventory!$A$5:$B$5011, 2, FALSE),0)</f>
        <v>0</v>
      </c>
      <c r="C4131" s="66">
        <f t="shared" si="263"/>
        <v>0</v>
      </c>
      <c r="D4131" s="67"/>
      <c r="E4131" s="66" t="str">
        <f t="shared" si="264"/>
        <v/>
      </c>
      <c r="F4131" s="67"/>
      <c r="G4131" s="38" t="e">
        <f t="shared" si="265"/>
        <v>#VALUE!</v>
      </c>
      <c r="H4131" s="39"/>
      <c r="I4131" s="21"/>
      <c r="J4131" s="21"/>
      <c r="L4131">
        <f>IF(SUM($B$3:B4130) + B4131 &gt; $J$25, IF(SUM($B$3:B4130) &lt; $J$25, $J$25 - SUM($B$3:B4130), 0), B4131)</f>
        <v>0</v>
      </c>
      <c r="M4131">
        <f t="shared" si="262"/>
        <v>0</v>
      </c>
    </row>
    <row r="4132" spans="1:13" x14ac:dyDescent="0.25">
      <c r="A4132" s="21">
        <v>4130</v>
      </c>
      <c r="B4132" s="37">
        <f>IFERROR(VLOOKUP(A4132,Inventory!$A$5:$B$5011, 2, FALSE),0)</f>
        <v>0</v>
      </c>
      <c r="C4132" s="66">
        <f t="shared" si="263"/>
        <v>0</v>
      </c>
      <c r="D4132" s="67"/>
      <c r="E4132" s="66" t="str">
        <f t="shared" si="264"/>
        <v/>
      </c>
      <c r="F4132" s="67"/>
      <c r="G4132" s="38" t="e">
        <f t="shared" si="265"/>
        <v>#VALUE!</v>
      </c>
      <c r="H4132" s="39"/>
      <c r="I4132" s="21"/>
      <c r="J4132" s="21"/>
      <c r="L4132">
        <f>IF(SUM($B$3:B4131) + B4132 &gt; $J$25, IF(SUM($B$3:B4131) &lt; $J$25, $J$25 - SUM($B$3:B4131), 0), B4132)</f>
        <v>0</v>
      </c>
      <c r="M4132">
        <f t="shared" si="262"/>
        <v>0</v>
      </c>
    </row>
    <row r="4133" spans="1:13" x14ac:dyDescent="0.25">
      <c r="A4133" s="21">
        <v>4131</v>
      </c>
      <c r="B4133" s="37">
        <f>IFERROR(VLOOKUP(A4133,Inventory!$A$5:$B$5011, 2, FALSE),0)</f>
        <v>0</v>
      </c>
      <c r="C4133" s="66">
        <f t="shared" si="263"/>
        <v>0</v>
      </c>
      <c r="D4133" s="67"/>
      <c r="E4133" s="66" t="str">
        <f t="shared" si="264"/>
        <v/>
      </c>
      <c r="F4133" s="67"/>
      <c r="G4133" s="38" t="e">
        <f t="shared" si="265"/>
        <v>#VALUE!</v>
      </c>
      <c r="H4133" s="39"/>
      <c r="I4133" s="21"/>
      <c r="J4133" s="21"/>
      <c r="L4133">
        <f>IF(SUM($B$3:B4132) + B4133 &gt; $J$25, IF(SUM($B$3:B4132) &lt; $J$25, $J$25 - SUM($B$3:B4132), 0), B4133)</f>
        <v>0</v>
      </c>
      <c r="M4133">
        <f t="shared" si="262"/>
        <v>0</v>
      </c>
    </row>
    <row r="4134" spans="1:13" x14ac:dyDescent="0.25">
      <c r="A4134" s="21">
        <v>4132</v>
      </c>
      <c r="B4134" s="37">
        <f>IFERROR(VLOOKUP(A4134,Inventory!$A$5:$B$5011, 2, FALSE),0)</f>
        <v>0</v>
      </c>
      <c r="C4134" s="66">
        <f t="shared" si="263"/>
        <v>0</v>
      </c>
      <c r="D4134" s="67"/>
      <c r="E4134" s="66" t="str">
        <f t="shared" si="264"/>
        <v/>
      </c>
      <c r="F4134" s="67"/>
      <c r="G4134" s="38" t="e">
        <f t="shared" si="265"/>
        <v>#VALUE!</v>
      </c>
      <c r="H4134" s="39"/>
      <c r="I4134" s="21"/>
      <c r="J4134" s="21"/>
      <c r="L4134">
        <f>IF(SUM($B$3:B4133) + B4134 &gt; $J$25, IF(SUM($B$3:B4133) &lt; $J$25, $J$25 - SUM($B$3:B4133), 0), B4134)</f>
        <v>0</v>
      </c>
      <c r="M4134">
        <f t="shared" si="262"/>
        <v>0</v>
      </c>
    </row>
    <row r="4135" spans="1:13" x14ac:dyDescent="0.25">
      <c r="A4135" s="21">
        <v>4133</v>
      </c>
      <c r="B4135" s="37">
        <f>IFERROR(VLOOKUP(A4135,Inventory!$A$5:$B$5011, 2, FALSE),0)</f>
        <v>0</v>
      </c>
      <c r="C4135" s="66">
        <f t="shared" si="263"/>
        <v>0</v>
      </c>
      <c r="D4135" s="67"/>
      <c r="E4135" s="66" t="str">
        <f t="shared" si="264"/>
        <v/>
      </c>
      <c r="F4135" s="67"/>
      <c r="G4135" s="38" t="e">
        <f t="shared" si="265"/>
        <v>#VALUE!</v>
      </c>
      <c r="H4135" s="39"/>
      <c r="I4135" s="21"/>
      <c r="J4135" s="21"/>
      <c r="L4135">
        <f>IF(SUM($B$3:B4134) + B4135 &gt; $J$25, IF(SUM($B$3:B4134) &lt; $J$25, $J$25 - SUM($B$3:B4134), 0), B4135)</f>
        <v>0</v>
      </c>
      <c r="M4135">
        <f t="shared" si="262"/>
        <v>0</v>
      </c>
    </row>
    <row r="4136" spans="1:13" x14ac:dyDescent="0.25">
      <c r="A4136" s="21">
        <v>4134</v>
      </c>
      <c r="B4136" s="37">
        <f>IFERROR(VLOOKUP(A4136,Inventory!$A$5:$B$5011, 2, FALSE),0)</f>
        <v>0</v>
      </c>
      <c r="C4136" s="66">
        <f t="shared" si="263"/>
        <v>0</v>
      </c>
      <c r="D4136" s="67"/>
      <c r="E4136" s="66" t="str">
        <f t="shared" si="264"/>
        <v/>
      </c>
      <c r="F4136" s="67"/>
      <c r="G4136" s="38" t="e">
        <f t="shared" si="265"/>
        <v>#VALUE!</v>
      </c>
      <c r="H4136" s="39"/>
      <c r="I4136" s="21"/>
      <c r="J4136" s="21"/>
      <c r="L4136">
        <f>IF(SUM($B$3:B4135) + B4136 &gt; $J$25, IF(SUM($B$3:B4135) &lt; $J$25, $J$25 - SUM($B$3:B4135), 0), B4136)</f>
        <v>0</v>
      </c>
      <c r="M4136">
        <f t="shared" si="262"/>
        <v>0</v>
      </c>
    </row>
    <row r="4137" spans="1:13" x14ac:dyDescent="0.25">
      <c r="A4137" s="21">
        <v>4135</v>
      </c>
      <c r="B4137" s="37">
        <f>IFERROR(VLOOKUP(A4137,Inventory!$A$5:$B$5011, 2, FALSE),0)</f>
        <v>0</v>
      </c>
      <c r="C4137" s="66">
        <f t="shared" si="263"/>
        <v>0</v>
      </c>
      <c r="D4137" s="67"/>
      <c r="E4137" s="66" t="str">
        <f t="shared" si="264"/>
        <v/>
      </c>
      <c r="F4137" s="67"/>
      <c r="G4137" s="38" t="e">
        <f t="shared" si="265"/>
        <v>#VALUE!</v>
      </c>
      <c r="H4137" s="39"/>
      <c r="I4137" s="21"/>
      <c r="J4137" s="21"/>
      <c r="L4137">
        <f>IF(SUM($B$3:B4136) + B4137 &gt; $J$25, IF(SUM($B$3:B4136) &lt; $J$25, $J$25 - SUM($B$3:B4136), 0), B4137)</f>
        <v>0</v>
      </c>
      <c r="M4137">
        <f t="shared" si="262"/>
        <v>0</v>
      </c>
    </row>
    <row r="4138" spans="1:13" x14ac:dyDescent="0.25">
      <c r="A4138" s="21">
        <v>4136</v>
      </c>
      <c r="B4138" s="37">
        <f>IFERROR(VLOOKUP(A4138,Inventory!$A$5:$B$5011, 2, FALSE),0)</f>
        <v>0</v>
      </c>
      <c r="C4138" s="66">
        <f t="shared" si="263"/>
        <v>0</v>
      </c>
      <c r="D4138" s="67"/>
      <c r="E4138" s="66" t="str">
        <f t="shared" si="264"/>
        <v/>
      </c>
      <c r="F4138" s="67"/>
      <c r="G4138" s="38" t="e">
        <f t="shared" si="265"/>
        <v>#VALUE!</v>
      </c>
      <c r="H4138" s="39"/>
      <c r="I4138" s="21"/>
      <c r="J4138" s="21"/>
      <c r="L4138">
        <f>IF(SUM($B$3:B4137) + B4138 &gt; $J$25, IF(SUM($B$3:B4137) &lt; $J$25, $J$25 - SUM($B$3:B4137), 0), B4138)</f>
        <v>0</v>
      </c>
      <c r="M4138">
        <f t="shared" si="262"/>
        <v>0</v>
      </c>
    </row>
    <row r="4139" spans="1:13" x14ac:dyDescent="0.25">
      <c r="A4139" s="21">
        <v>4137</v>
      </c>
      <c r="B4139" s="37">
        <f>IFERROR(VLOOKUP(A4139,Inventory!$A$5:$B$5011, 2, FALSE),0)</f>
        <v>0</v>
      </c>
      <c r="C4139" s="66">
        <f t="shared" si="263"/>
        <v>0</v>
      </c>
      <c r="D4139" s="67"/>
      <c r="E4139" s="66" t="str">
        <f t="shared" si="264"/>
        <v/>
      </c>
      <c r="F4139" s="67"/>
      <c r="G4139" s="38" t="e">
        <f t="shared" si="265"/>
        <v>#VALUE!</v>
      </c>
      <c r="H4139" s="39"/>
      <c r="I4139" s="21"/>
      <c r="J4139" s="21"/>
      <c r="L4139">
        <f>IF(SUM($B$3:B4138) + B4139 &gt; $J$25, IF(SUM($B$3:B4138) &lt; $J$25, $J$25 - SUM($B$3:B4138), 0), B4139)</f>
        <v>0</v>
      </c>
      <c r="M4139">
        <f t="shared" si="262"/>
        <v>0</v>
      </c>
    </row>
    <row r="4140" spans="1:13" x14ac:dyDescent="0.25">
      <c r="A4140" s="21">
        <v>4138</v>
      </c>
      <c r="B4140" s="37">
        <f>IFERROR(VLOOKUP(A4140,Inventory!$A$5:$B$5011, 2, FALSE),0)</f>
        <v>0</v>
      </c>
      <c r="C4140" s="66">
        <f t="shared" si="263"/>
        <v>0</v>
      </c>
      <c r="D4140" s="67"/>
      <c r="E4140" s="66" t="str">
        <f t="shared" si="264"/>
        <v/>
      </c>
      <c r="F4140" s="67"/>
      <c r="G4140" s="38" t="e">
        <f t="shared" si="265"/>
        <v>#VALUE!</v>
      </c>
      <c r="H4140" s="39"/>
      <c r="I4140" s="21"/>
      <c r="J4140" s="21"/>
      <c r="L4140">
        <f>IF(SUM($B$3:B4139) + B4140 &gt; $J$25, IF(SUM($B$3:B4139) &lt; $J$25, $J$25 - SUM($B$3:B4139), 0), B4140)</f>
        <v>0</v>
      </c>
      <c r="M4140">
        <f t="shared" si="262"/>
        <v>0</v>
      </c>
    </row>
    <row r="4141" spans="1:13" x14ac:dyDescent="0.25">
      <c r="A4141" s="21">
        <v>4139</v>
      </c>
      <c r="B4141" s="37">
        <f>IFERROR(VLOOKUP(A4141,Inventory!$A$5:$B$5011, 2, FALSE),0)</f>
        <v>0</v>
      </c>
      <c r="C4141" s="66">
        <f t="shared" si="263"/>
        <v>0</v>
      </c>
      <c r="D4141" s="67"/>
      <c r="E4141" s="66" t="str">
        <f t="shared" si="264"/>
        <v/>
      </c>
      <c r="F4141" s="67"/>
      <c r="G4141" s="38" t="e">
        <f t="shared" si="265"/>
        <v>#VALUE!</v>
      </c>
      <c r="H4141" s="39"/>
      <c r="I4141" s="21"/>
      <c r="J4141" s="21"/>
      <c r="L4141">
        <f>IF(SUM($B$3:B4140) + B4141 &gt; $J$25, IF(SUM($B$3:B4140) &lt; $J$25, $J$25 - SUM($B$3:B4140), 0), B4141)</f>
        <v>0</v>
      </c>
      <c r="M4141">
        <f t="shared" si="262"/>
        <v>0</v>
      </c>
    </row>
    <row r="4142" spans="1:13" x14ac:dyDescent="0.25">
      <c r="A4142" s="21">
        <v>4140</v>
      </c>
      <c r="B4142" s="37">
        <f>IFERROR(VLOOKUP(A4142,Inventory!$A$5:$B$5011, 2, FALSE),0)</f>
        <v>0</v>
      </c>
      <c r="C4142" s="66">
        <f t="shared" si="263"/>
        <v>0</v>
      </c>
      <c r="D4142" s="67"/>
      <c r="E4142" s="66" t="str">
        <f t="shared" si="264"/>
        <v/>
      </c>
      <c r="F4142" s="67"/>
      <c r="G4142" s="38" t="e">
        <f t="shared" si="265"/>
        <v>#VALUE!</v>
      </c>
      <c r="H4142" s="39"/>
      <c r="I4142" s="21"/>
      <c r="J4142" s="21"/>
      <c r="L4142">
        <f>IF(SUM($B$3:B4141) + B4142 &gt; $J$25, IF(SUM($B$3:B4141) &lt; $J$25, $J$25 - SUM($B$3:B4141), 0), B4142)</f>
        <v>0</v>
      </c>
      <c r="M4142">
        <f t="shared" si="262"/>
        <v>0</v>
      </c>
    </row>
    <row r="4143" spans="1:13" x14ac:dyDescent="0.25">
      <c r="A4143" s="21">
        <v>4141</v>
      </c>
      <c r="B4143" s="37">
        <f>IFERROR(VLOOKUP(A4143,Inventory!$A$5:$B$5011, 2, FALSE),0)</f>
        <v>0</v>
      </c>
      <c r="C4143" s="66">
        <f t="shared" si="263"/>
        <v>0</v>
      </c>
      <c r="D4143" s="67"/>
      <c r="E4143" s="66" t="str">
        <f t="shared" si="264"/>
        <v/>
      </c>
      <c r="F4143" s="67"/>
      <c r="G4143" s="38" t="e">
        <f t="shared" si="265"/>
        <v>#VALUE!</v>
      </c>
      <c r="H4143" s="39"/>
      <c r="I4143" s="21"/>
      <c r="J4143" s="21"/>
      <c r="L4143">
        <f>IF(SUM($B$3:B4142) + B4143 &gt; $J$25, IF(SUM($B$3:B4142) &lt; $J$25, $J$25 - SUM($B$3:B4142), 0), B4143)</f>
        <v>0</v>
      </c>
      <c r="M4143">
        <f t="shared" si="262"/>
        <v>0</v>
      </c>
    </row>
    <row r="4144" spans="1:13" x14ac:dyDescent="0.25">
      <c r="A4144" s="21">
        <v>4142</v>
      </c>
      <c r="B4144" s="37">
        <f>IFERROR(VLOOKUP(A4144,Inventory!$A$5:$B$5011, 2, FALSE),0)</f>
        <v>0</v>
      </c>
      <c r="C4144" s="66">
        <f t="shared" si="263"/>
        <v>0</v>
      </c>
      <c r="D4144" s="67"/>
      <c r="E4144" s="66" t="str">
        <f t="shared" si="264"/>
        <v/>
      </c>
      <c r="F4144" s="67"/>
      <c r="G4144" s="38" t="e">
        <f t="shared" si="265"/>
        <v>#VALUE!</v>
      </c>
      <c r="H4144" s="39"/>
      <c r="I4144" s="21"/>
      <c r="J4144" s="21"/>
      <c r="L4144">
        <f>IF(SUM($B$3:B4143) + B4144 &gt; $J$25, IF(SUM($B$3:B4143) &lt; $J$25, $J$25 - SUM($B$3:B4143), 0), B4144)</f>
        <v>0</v>
      </c>
      <c r="M4144">
        <f t="shared" si="262"/>
        <v>0</v>
      </c>
    </row>
    <row r="4145" spans="1:13" x14ac:dyDescent="0.25">
      <c r="A4145" s="21">
        <v>4143</v>
      </c>
      <c r="B4145" s="37">
        <f>IFERROR(VLOOKUP(A4145,Inventory!$A$5:$B$5011, 2, FALSE),0)</f>
        <v>0</v>
      </c>
      <c r="C4145" s="66">
        <f t="shared" si="263"/>
        <v>0</v>
      </c>
      <c r="D4145" s="67"/>
      <c r="E4145" s="66" t="str">
        <f t="shared" si="264"/>
        <v/>
      </c>
      <c r="F4145" s="67"/>
      <c r="G4145" s="38" t="e">
        <f t="shared" si="265"/>
        <v>#VALUE!</v>
      </c>
      <c r="H4145" s="39"/>
      <c r="I4145" s="21"/>
      <c r="J4145" s="21"/>
      <c r="L4145">
        <f>IF(SUM($B$3:B4144) + B4145 &gt; $J$25, IF(SUM($B$3:B4144) &lt; $J$25, $J$25 - SUM($B$3:B4144), 0), B4145)</f>
        <v>0</v>
      </c>
      <c r="M4145">
        <f t="shared" si="262"/>
        <v>0</v>
      </c>
    </row>
    <row r="4146" spans="1:13" x14ac:dyDescent="0.25">
      <c r="A4146" s="21">
        <v>4144</v>
      </c>
      <c r="B4146" s="37">
        <f>IFERROR(VLOOKUP(A4146,Inventory!$A$5:$B$5011, 2, FALSE),0)</f>
        <v>0</v>
      </c>
      <c r="C4146" s="66">
        <f t="shared" si="263"/>
        <v>0</v>
      </c>
      <c r="D4146" s="67"/>
      <c r="E4146" s="66" t="str">
        <f t="shared" si="264"/>
        <v/>
      </c>
      <c r="F4146" s="67"/>
      <c r="G4146" s="38" t="e">
        <f t="shared" si="265"/>
        <v>#VALUE!</v>
      </c>
      <c r="H4146" s="39"/>
      <c r="I4146" s="21"/>
      <c r="J4146" s="21"/>
      <c r="L4146">
        <f>IF(SUM($B$3:B4145) + B4146 &gt; $J$25, IF(SUM($B$3:B4145) &lt; $J$25, $J$25 - SUM($B$3:B4145), 0), B4146)</f>
        <v>0</v>
      </c>
      <c r="M4146">
        <f t="shared" si="262"/>
        <v>0</v>
      </c>
    </row>
    <row r="4147" spans="1:13" x14ac:dyDescent="0.25">
      <c r="A4147" s="21">
        <v>4145</v>
      </c>
      <c r="B4147" s="37">
        <f>IFERROR(VLOOKUP(A4147,Inventory!$A$5:$B$5011, 2, FALSE),0)</f>
        <v>0</v>
      </c>
      <c r="C4147" s="66">
        <f t="shared" si="263"/>
        <v>0</v>
      </c>
      <c r="D4147" s="67"/>
      <c r="E4147" s="66" t="str">
        <f t="shared" si="264"/>
        <v/>
      </c>
      <c r="F4147" s="67"/>
      <c r="G4147" s="38" t="e">
        <f t="shared" si="265"/>
        <v>#VALUE!</v>
      </c>
      <c r="H4147" s="39"/>
      <c r="I4147" s="21"/>
      <c r="J4147" s="21"/>
      <c r="L4147">
        <f>IF(SUM($B$3:B4146) + B4147 &gt; $J$25, IF(SUM($B$3:B4146) &lt; $J$25, $J$25 - SUM($B$3:B4146), 0), B4147)</f>
        <v>0</v>
      </c>
      <c r="M4147">
        <f t="shared" si="262"/>
        <v>0</v>
      </c>
    </row>
    <row r="4148" spans="1:13" x14ac:dyDescent="0.25">
      <c r="A4148" s="21">
        <v>4146</v>
      </c>
      <c r="B4148" s="37">
        <f>IFERROR(VLOOKUP(A4148,Inventory!$A$5:$B$5011, 2, FALSE),0)</f>
        <v>0</v>
      </c>
      <c r="C4148" s="66">
        <f t="shared" si="263"/>
        <v>0</v>
      </c>
      <c r="D4148" s="67"/>
      <c r="E4148" s="66" t="str">
        <f t="shared" si="264"/>
        <v/>
      </c>
      <c r="F4148" s="67"/>
      <c r="G4148" s="38" t="e">
        <f t="shared" si="265"/>
        <v>#VALUE!</v>
      </c>
      <c r="H4148" s="39"/>
      <c r="I4148" s="21"/>
      <c r="J4148" s="21"/>
      <c r="L4148">
        <f>IF(SUM($B$3:B4147) + B4148 &gt; $J$25, IF(SUM($B$3:B4147) &lt; $J$25, $J$25 - SUM($B$3:B4147), 0), B4148)</f>
        <v>0</v>
      </c>
      <c r="M4148">
        <f t="shared" si="262"/>
        <v>0</v>
      </c>
    </row>
    <row r="4149" spans="1:13" x14ac:dyDescent="0.25">
      <c r="A4149" s="21">
        <v>4147</v>
      </c>
      <c r="B4149" s="37">
        <f>IFERROR(VLOOKUP(A4149,Inventory!$A$5:$B$5011, 2, FALSE),0)</f>
        <v>0</v>
      </c>
      <c r="C4149" s="66">
        <f t="shared" si="263"/>
        <v>0</v>
      </c>
      <c r="D4149" s="67"/>
      <c r="E4149" s="66" t="str">
        <f t="shared" si="264"/>
        <v/>
      </c>
      <c r="F4149" s="67"/>
      <c r="G4149" s="38" t="e">
        <f t="shared" si="265"/>
        <v>#VALUE!</v>
      </c>
      <c r="H4149" s="39"/>
      <c r="I4149" s="21"/>
      <c r="J4149" s="21"/>
      <c r="L4149">
        <f>IF(SUM($B$3:B4148) + B4149 &gt; $J$25, IF(SUM($B$3:B4148) &lt; $J$25, $J$25 - SUM($B$3:B4148), 0), B4149)</f>
        <v>0</v>
      </c>
      <c r="M4149">
        <f t="shared" si="262"/>
        <v>0</v>
      </c>
    </row>
    <row r="4150" spans="1:13" x14ac:dyDescent="0.25">
      <c r="A4150" s="21">
        <v>4148</v>
      </c>
      <c r="B4150" s="37">
        <f>IFERROR(VLOOKUP(A4150,Inventory!$A$5:$B$5011, 2, FALSE),0)</f>
        <v>0</v>
      </c>
      <c r="C4150" s="66">
        <f t="shared" si="263"/>
        <v>0</v>
      </c>
      <c r="D4150" s="67"/>
      <c r="E4150" s="66" t="str">
        <f t="shared" si="264"/>
        <v/>
      </c>
      <c r="F4150" s="67"/>
      <c r="G4150" s="38" t="e">
        <f t="shared" si="265"/>
        <v>#VALUE!</v>
      </c>
      <c r="H4150" s="39"/>
      <c r="I4150" s="21"/>
      <c r="J4150" s="21"/>
      <c r="L4150">
        <f>IF(SUM($B$3:B4149) + B4150 &gt; $J$25, IF(SUM($B$3:B4149) &lt; $J$25, $J$25 - SUM($B$3:B4149), 0), B4150)</f>
        <v>0</v>
      </c>
      <c r="M4150">
        <f t="shared" si="262"/>
        <v>0</v>
      </c>
    </row>
    <row r="4151" spans="1:13" x14ac:dyDescent="0.25">
      <c r="A4151" s="21">
        <v>4149</v>
      </c>
      <c r="B4151" s="37">
        <f>IFERROR(VLOOKUP(A4151,Inventory!$A$5:$B$5011, 2, FALSE),0)</f>
        <v>0</v>
      </c>
      <c r="C4151" s="66">
        <f t="shared" si="263"/>
        <v>0</v>
      </c>
      <c r="D4151" s="67"/>
      <c r="E4151" s="66" t="str">
        <f t="shared" si="264"/>
        <v/>
      </c>
      <c r="F4151" s="67"/>
      <c r="G4151" s="38" t="e">
        <f t="shared" si="265"/>
        <v>#VALUE!</v>
      </c>
      <c r="H4151" s="39"/>
      <c r="I4151" s="21"/>
      <c r="J4151" s="21"/>
      <c r="L4151">
        <f>IF(SUM($B$3:B4150) + B4151 &gt; $J$25, IF(SUM($B$3:B4150) &lt; $J$25, $J$25 - SUM($B$3:B4150), 0), B4151)</f>
        <v>0</v>
      </c>
      <c r="M4151">
        <f t="shared" si="262"/>
        <v>0</v>
      </c>
    </row>
    <row r="4152" spans="1:13" x14ac:dyDescent="0.25">
      <c r="A4152" s="21">
        <v>4150</v>
      </c>
      <c r="B4152" s="37">
        <f>IFERROR(VLOOKUP(A4152,Inventory!$A$5:$B$5011, 2, FALSE),0)</f>
        <v>0</v>
      </c>
      <c r="C4152" s="66">
        <f t="shared" si="263"/>
        <v>0</v>
      </c>
      <c r="D4152" s="67"/>
      <c r="E4152" s="66" t="str">
        <f t="shared" si="264"/>
        <v/>
      </c>
      <c r="F4152" s="67"/>
      <c r="G4152" s="38" t="e">
        <f t="shared" si="265"/>
        <v>#VALUE!</v>
      </c>
      <c r="H4152" s="39"/>
      <c r="I4152" s="21"/>
      <c r="J4152" s="21"/>
      <c r="L4152">
        <f>IF(SUM($B$3:B4151) + B4152 &gt; $J$25, IF(SUM($B$3:B4151) &lt; $J$25, $J$25 - SUM($B$3:B4151), 0), B4152)</f>
        <v>0</v>
      </c>
      <c r="M4152">
        <f t="shared" si="262"/>
        <v>0</v>
      </c>
    </row>
    <row r="4153" spans="1:13" x14ac:dyDescent="0.25">
      <c r="A4153" s="21">
        <v>4151</v>
      </c>
      <c r="B4153" s="37">
        <f>IFERROR(VLOOKUP(A4153,Inventory!$A$5:$B$5011, 2, FALSE),0)</f>
        <v>0</v>
      </c>
      <c r="C4153" s="66">
        <f t="shared" si="263"/>
        <v>0</v>
      </c>
      <c r="D4153" s="67"/>
      <c r="E4153" s="66" t="str">
        <f t="shared" si="264"/>
        <v/>
      </c>
      <c r="F4153" s="67"/>
      <c r="G4153" s="38" t="e">
        <f t="shared" si="265"/>
        <v>#VALUE!</v>
      </c>
      <c r="H4153" s="39"/>
      <c r="I4153" s="21"/>
      <c r="J4153" s="21"/>
      <c r="L4153">
        <f>IF(SUM($B$3:B4152) + B4153 &gt; $J$25, IF(SUM($B$3:B4152) &lt; $J$25, $J$25 - SUM($B$3:B4152), 0), B4153)</f>
        <v>0</v>
      </c>
      <c r="M4153">
        <f t="shared" si="262"/>
        <v>0</v>
      </c>
    </row>
    <row r="4154" spans="1:13" x14ac:dyDescent="0.25">
      <c r="A4154" s="21">
        <v>4152</v>
      </c>
      <c r="B4154" s="37">
        <f>IFERROR(VLOOKUP(A4154,Inventory!$A$5:$B$5011, 2, FALSE),0)</f>
        <v>0</v>
      </c>
      <c r="C4154" s="66">
        <f t="shared" si="263"/>
        <v>0</v>
      </c>
      <c r="D4154" s="67"/>
      <c r="E4154" s="66" t="str">
        <f t="shared" si="264"/>
        <v/>
      </c>
      <c r="F4154" s="67"/>
      <c r="G4154" s="38" t="e">
        <f t="shared" si="265"/>
        <v>#VALUE!</v>
      </c>
      <c r="H4154" s="39"/>
      <c r="I4154" s="21"/>
      <c r="J4154" s="21"/>
      <c r="L4154">
        <f>IF(SUM($B$3:B4153) + B4154 &gt; $J$25, IF(SUM($B$3:B4153) &lt; $J$25, $J$25 - SUM($B$3:B4153), 0), B4154)</f>
        <v>0</v>
      </c>
      <c r="M4154">
        <f t="shared" si="262"/>
        <v>0</v>
      </c>
    </row>
    <row r="4155" spans="1:13" x14ac:dyDescent="0.25">
      <c r="A4155" s="21">
        <v>4153</v>
      </c>
      <c r="B4155" s="37">
        <f>IFERROR(VLOOKUP(A4155,Inventory!$A$5:$B$5011, 2, FALSE),0)</f>
        <v>0</v>
      </c>
      <c r="C4155" s="66">
        <f t="shared" si="263"/>
        <v>0</v>
      </c>
      <c r="D4155" s="67"/>
      <c r="E4155" s="66" t="str">
        <f t="shared" si="264"/>
        <v/>
      </c>
      <c r="F4155" s="67"/>
      <c r="G4155" s="38" t="e">
        <f t="shared" si="265"/>
        <v>#VALUE!</v>
      </c>
      <c r="H4155" s="39"/>
      <c r="I4155" s="21"/>
      <c r="J4155" s="21"/>
      <c r="L4155">
        <f>IF(SUM($B$3:B4154) + B4155 &gt; $J$25, IF(SUM($B$3:B4154) &lt; $J$25, $J$25 - SUM($B$3:B4154), 0), B4155)</f>
        <v>0</v>
      </c>
      <c r="M4155">
        <f t="shared" si="262"/>
        <v>0</v>
      </c>
    </row>
    <row r="4156" spans="1:13" x14ac:dyDescent="0.25">
      <c r="A4156" s="21">
        <v>4154</v>
      </c>
      <c r="B4156" s="37">
        <f>IFERROR(VLOOKUP(A4156,Inventory!$A$5:$B$5011, 2, FALSE),0)</f>
        <v>0</v>
      </c>
      <c r="C4156" s="66">
        <f t="shared" si="263"/>
        <v>0</v>
      </c>
      <c r="D4156" s="67"/>
      <c r="E4156" s="66" t="str">
        <f t="shared" si="264"/>
        <v/>
      </c>
      <c r="F4156" s="67"/>
      <c r="G4156" s="38" t="e">
        <f t="shared" si="265"/>
        <v>#VALUE!</v>
      </c>
      <c r="H4156" s="39"/>
      <c r="I4156" s="21"/>
      <c r="J4156" s="21"/>
      <c r="L4156">
        <f>IF(SUM($B$3:B4155) + B4156 &gt; $J$25, IF(SUM($B$3:B4155) &lt; $J$25, $J$25 - SUM($B$3:B4155), 0), B4156)</f>
        <v>0</v>
      </c>
      <c r="M4156">
        <f t="shared" si="262"/>
        <v>0</v>
      </c>
    </row>
    <row r="4157" spans="1:13" x14ac:dyDescent="0.25">
      <c r="A4157" s="21">
        <v>4155</v>
      </c>
      <c r="B4157" s="37">
        <f>IFERROR(VLOOKUP(A4157,Inventory!$A$5:$B$5011, 2, FALSE),0)</f>
        <v>0</v>
      </c>
      <c r="C4157" s="66">
        <f t="shared" si="263"/>
        <v>0</v>
      </c>
      <c r="D4157" s="67"/>
      <c r="E4157" s="66" t="str">
        <f t="shared" si="264"/>
        <v/>
      </c>
      <c r="F4157" s="67"/>
      <c r="G4157" s="38" t="e">
        <f t="shared" si="265"/>
        <v>#VALUE!</v>
      </c>
      <c r="H4157" s="39"/>
      <c r="I4157" s="21"/>
      <c r="J4157" s="21"/>
      <c r="L4157">
        <f>IF(SUM($B$3:B4156) + B4157 &gt; $J$25, IF(SUM($B$3:B4156) &lt; $J$25, $J$25 - SUM($B$3:B4156), 0), B4157)</f>
        <v>0</v>
      </c>
      <c r="M4157">
        <f t="shared" si="262"/>
        <v>0</v>
      </c>
    </row>
    <row r="4158" spans="1:13" x14ac:dyDescent="0.25">
      <c r="A4158" s="21">
        <v>4156</v>
      </c>
      <c r="B4158" s="37">
        <f>IFERROR(VLOOKUP(A4158,Inventory!$A$5:$B$5011, 2, FALSE),0)</f>
        <v>0</v>
      </c>
      <c r="C4158" s="66">
        <f t="shared" si="263"/>
        <v>0</v>
      </c>
      <c r="D4158" s="67"/>
      <c r="E4158" s="66" t="str">
        <f t="shared" si="264"/>
        <v/>
      </c>
      <c r="F4158" s="67"/>
      <c r="G4158" s="38" t="e">
        <f t="shared" si="265"/>
        <v>#VALUE!</v>
      </c>
      <c r="H4158" s="39"/>
      <c r="I4158" s="21"/>
      <c r="J4158" s="21"/>
      <c r="L4158">
        <f>IF(SUM($B$3:B4157) + B4158 &gt; $J$25, IF(SUM($B$3:B4157) &lt; $J$25, $J$25 - SUM($B$3:B4157), 0), B4158)</f>
        <v>0</v>
      </c>
      <c r="M4158">
        <f t="shared" si="262"/>
        <v>0</v>
      </c>
    </row>
    <row r="4159" spans="1:13" x14ac:dyDescent="0.25">
      <c r="A4159" s="21">
        <v>4157</v>
      </c>
      <c r="B4159" s="37">
        <f>IFERROR(VLOOKUP(A4159,Inventory!$A$5:$B$5011, 2, FALSE),0)</f>
        <v>0</v>
      </c>
      <c r="C4159" s="66">
        <f t="shared" si="263"/>
        <v>0</v>
      </c>
      <c r="D4159" s="67"/>
      <c r="E4159" s="66" t="str">
        <f t="shared" si="264"/>
        <v/>
      </c>
      <c r="F4159" s="67"/>
      <c r="G4159" s="38" t="e">
        <f t="shared" si="265"/>
        <v>#VALUE!</v>
      </c>
      <c r="H4159" s="39"/>
      <c r="I4159" s="21"/>
      <c r="J4159" s="21"/>
      <c r="L4159">
        <f>IF(SUM($B$3:B4158) + B4159 &gt; $J$25, IF(SUM($B$3:B4158) &lt; $J$25, $J$25 - SUM($B$3:B4158), 0), B4159)</f>
        <v>0</v>
      </c>
      <c r="M4159">
        <f t="shared" si="262"/>
        <v>0</v>
      </c>
    </row>
    <row r="4160" spans="1:13" x14ac:dyDescent="0.25">
      <c r="A4160" s="21">
        <v>4158</v>
      </c>
      <c r="B4160" s="37">
        <f>IFERROR(VLOOKUP(A4160,Inventory!$A$5:$B$5011, 2, FALSE),0)</f>
        <v>0</v>
      </c>
      <c r="C4160" s="66">
        <f t="shared" si="263"/>
        <v>0</v>
      </c>
      <c r="D4160" s="67"/>
      <c r="E4160" s="66" t="str">
        <f t="shared" si="264"/>
        <v/>
      </c>
      <c r="F4160" s="67"/>
      <c r="G4160" s="38" t="e">
        <f t="shared" si="265"/>
        <v>#VALUE!</v>
      </c>
      <c r="H4160" s="39"/>
      <c r="I4160" s="21"/>
      <c r="J4160" s="21"/>
      <c r="L4160">
        <f>IF(SUM($B$3:B4159) + B4160 &gt; $J$25, IF(SUM($B$3:B4159) &lt; $J$25, $J$25 - SUM($B$3:B4159), 0), B4160)</f>
        <v>0</v>
      </c>
      <c r="M4160">
        <f t="shared" si="262"/>
        <v>0</v>
      </c>
    </row>
    <row r="4161" spans="1:13" x14ac:dyDescent="0.25">
      <c r="A4161" s="21">
        <v>4159</v>
      </c>
      <c r="B4161" s="37">
        <f>IFERROR(VLOOKUP(A4161,Inventory!$A$5:$B$5011, 2, FALSE),0)</f>
        <v>0</v>
      </c>
      <c r="C4161" s="66">
        <f t="shared" si="263"/>
        <v>0</v>
      </c>
      <c r="D4161" s="67"/>
      <c r="E4161" s="66" t="str">
        <f t="shared" si="264"/>
        <v/>
      </c>
      <c r="F4161" s="67"/>
      <c r="G4161" s="38" t="e">
        <f t="shared" si="265"/>
        <v>#VALUE!</v>
      </c>
      <c r="H4161" s="39"/>
      <c r="I4161" s="21"/>
      <c r="J4161" s="21"/>
      <c r="L4161">
        <f>IF(SUM($B$3:B4160) + B4161 &gt; $J$25, IF(SUM($B$3:B4160) &lt; $J$25, $J$25 - SUM($B$3:B4160), 0), B4161)</f>
        <v>0</v>
      </c>
      <c r="M4161">
        <f t="shared" si="262"/>
        <v>0</v>
      </c>
    </row>
    <row r="4162" spans="1:13" x14ac:dyDescent="0.25">
      <c r="A4162" s="21">
        <v>4160</v>
      </c>
      <c r="B4162" s="37">
        <f>IFERROR(VLOOKUP(A4162,Inventory!$A$5:$B$5011, 2, FALSE),0)</f>
        <v>0</v>
      </c>
      <c r="C4162" s="66">
        <f t="shared" si="263"/>
        <v>0</v>
      </c>
      <c r="D4162" s="67"/>
      <c r="E4162" s="66" t="str">
        <f t="shared" si="264"/>
        <v/>
      </c>
      <c r="F4162" s="67"/>
      <c r="G4162" s="38" t="e">
        <f t="shared" si="265"/>
        <v>#VALUE!</v>
      </c>
      <c r="H4162" s="39"/>
      <c r="I4162" s="21"/>
      <c r="J4162" s="21"/>
      <c r="L4162">
        <f>IF(SUM($B$3:B4161) + B4162 &gt; $J$25, IF(SUM($B$3:B4161) &lt; $J$25, $J$25 - SUM($B$3:B4161), 0), B4162)</f>
        <v>0</v>
      </c>
      <c r="M4162">
        <f t="shared" si="262"/>
        <v>0</v>
      </c>
    </row>
    <row r="4163" spans="1:13" x14ac:dyDescent="0.25">
      <c r="A4163" s="21">
        <v>4161</v>
      </c>
      <c r="B4163" s="37">
        <f>IFERROR(VLOOKUP(A4163,Inventory!$A$5:$B$5011, 2, FALSE),0)</f>
        <v>0</v>
      </c>
      <c r="C4163" s="66">
        <f t="shared" si="263"/>
        <v>0</v>
      </c>
      <c r="D4163" s="67"/>
      <c r="E4163" s="66" t="str">
        <f t="shared" si="264"/>
        <v/>
      </c>
      <c r="F4163" s="67"/>
      <c r="G4163" s="38" t="e">
        <f t="shared" si="265"/>
        <v>#VALUE!</v>
      </c>
      <c r="H4163" s="39"/>
      <c r="I4163" s="21"/>
      <c r="J4163" s="21"/>
      <c r="L4163">
        <f>IF(SUM($B$3:B4162) + B4163 &gt; $J$25, IF(SUM($B$3:B4162) &lt; $J$25, $J$25 - SUM($B$3:B4162), 0), B4163)</f>
        <v>0</v>
      </c>
      <c r="M4163">
        <f t="shared" si="262"/>
        <v>0</v>
      </c>
    </row>
    <row r="4164" spans="1:13" x14ac:dyDescent="0.25">
      <c r="A4164" s="21">
        <v>4162</v>
      </c>
      <c r="B4164" s="37">
        <f>IFERROR(VLOOKUP(A4164,Inventory!$A$5:$B$5011, 2, FALSE),0)</f>
        <v>0</v>
      </c>
      <c r="C4164" s="66">
        <f t="shared" si="263"/>
        <v>0</v>
      </c>
      <c r="D4164" s="67"/>
      <c r="E4164" s="66" t="str">
        <f t="shared" si="264"/>
        <v/>
      </c>
      <c r="F4164" s="67"/>
      <c r="G4164" s="38" t="e">
        <f t="shared" si="265"/>
        <v>#VALUE!</v>
      </c>
      <c r="H4164" s="39"/>
      <c r="I4164" s="21"/>
      <c r="J4164" s="21"/>
      <c r="L4164">
        <f>IF(SUM($B$3:B4163) + B4164 &gt; $J$25, IF(SUM($B$3:B4163) &lt; $J$25, $J$25 - SUM($B$3:B4163), 0), B4164)</f>
        <v>0</v>
      </c>
      <c r="M4164">
        <f t="shared" si="262"/>
        <v>0</v>
      </c>
    </row>
    <row r="4165" spans="1:13" x14ac:dyDescent="0.25">
      <c r="A4165" s="21">
        <v>4163</v>
      </c>
      <c r="B4165" s="37">
        <f>IFERROR(VLOOKUP(A4165,Inventory!$A$5:$B$5011, 2, FALSE),0)</f>
        <v>0</v>
      </c>
      <c r="C4165" s="66">
        <f t="shared" si="263"/>
        <v>0</v>
      </c>
      <c r="D4165" s="67"/>
      <c r="E4165" s="66" t="str">
        <f t="shared" si="264"/>
        <v/>
      </c>
      <c r="F4165" s="67"/>
      <c r="G4165" s="38" t="e">
        <f t="shared" si="265"/>
        <v>#VALUE!</v>
      </c>
      <c r="H4165" s="39"/>
      <c r="I4165" s="21"/>
      <c r="J4165" s="21"/>
      <c r="L4165">
        <f>IF(SUM($B$3:B4164) + B4165 &gt; $J$25, IF(SUM($B$3:B4164) &lt; $J$25, $J$25 - SUM($B$3:B4164), 0), B4165)</f>
        <v>0</v>
      </c>
      <c r="M4165">
        <f t="shared" ref="M4165:M4228" si="266">IF(L4164&gt;=$J$25,L4165,(L4165+L4164))</f>
        <v>0</v>
      </c>
    </row>
    <row r="4166" spans="1:13" x14ac:dyDescent="0.25">
      <c r="A4166" s="21">
        <v>4164</v>
      </c>
      <c r="B4166" s="37">
        <f>IFERROR(VLOOKUP(A4166,Inventory!$A$5:$B$5011, 2, FALSE),0)</f>
        <v>0</v>
      </c>
      <c r="C4166" s="66">
        <f t="shared" si="263"/>
        <v>0</v>
      </c>
      <c r="D4166" s="67"/>
      <c r="E4166" s="66" t="str">
        <f t="shared" si="264"/>
        <v/>
      </c>
      <c r="F4166" s="67"/>
      <c r="G4166" s="38" t="e">
        <f t="shared" si="265"/>
        <v>#VALUE!</v>
      </c>
      <c r="H4166" s="39"/>
      <c r="I4166" s="21"/>
      <c r="J4166" s="21"/>
      <c r="L4166">
        <f>IF(SUM($B$3:B4165) + B4166 &gt; $J$25, IF(SUM($B$3:B4165) &lt; $J$25, $J$25 - SUM($B$3:B4165), 0), B4166)</f>
        <v>0</v>
      </c>
      <c r="M4166">
        <f t="shared" si="266"/>
        <v>0</v>
      </c>
    </row>
    <row r="4167" spans="1:13" x14ac:dyDescent="0.25">
      <c r="A4167" s="21">
        <v>4165</v>
      </c>
      <c r="B4167" s="37">
        <f>IFERROR(VLOOKUP(A4167,Inventory!$A$5:$B$5011, 2, FALSE),0)</f>
        <v>0</v>
      </c>
      <c r="C4167" s="66">
        <f t="shared" si="263"/>
        <v>0</v>
      </c>
      <c r="D4167" s="67"/>
      <c r="E4167" s="66" t="str">
        <f t="shared" si="264"/>
        <v/>
      </c>
      <c r="F4167" s="67"/>
      <c r="G4167" s="38" t="e">
        <f t="shared" si="265"/>
        <v>#VALUE!</v>
      </c>
      <c r="H4167" s="39"/>
      <c r="I4167" s="21"/>
      <c r="J4167" s="21"/>
      <c r="L4167">
        <f>IF(SUM($B$3:B4166) + B4167 &gt; $J$25, IF(SUM($B$3:B4166) &lt; $J$25, $J$25 - SUM($B$3:B4166), 0), B4167)</f>
        <v>0</v>
      </c>
      <c r="M4167">
        <f t="shared" si="266"/>
        <v>0</v>
      </c>
    </row>
    <row r="4168" spans="1:13" x14ac:dyDescent="0.25">
      <c r="A4168" s="21">
        <v>4166</v>
      </c>
      <c r="B4168" s="37">
        <f>IFERROR(VLOOKUP(A4168,Inventory!$A$5:$B$5011, 2, FALSE),0)</f>
        <v>0</v>
      </c>
      <c r="C4168" s="66">
        <f t="shared" si="263"/>
        <v>0</v>
      </c>
      <c r="D4168" s="67"/>
      <c r="E4168" s="66" t="str">
        <f t="shared" si="264"/>
        <v/>
      </c>
      <c r="F4168" s="67"/>
      <c r="G4168" s="38" t="e">
        <f t="shared" si="265"/>
        <v>#VALUE!</v>
      </c>
      <c r="H4168" s="39"/>
      <c r="I4168" s="21"/>
      <c r="J4168" s="21"/>
      <c r="L4168">
        <f>IF(SUM($B$3:B4167) + B4168 &gt; $J$25, IF(SUM($B$3:B4167) &lt; $J$25, $J$25 - SUM($B$3:B4167), 0), B4168)</f>
        <v>0</v>
      </c>
      <c r="M4168">
        <f t="shared" si="266"/>
        <v>0</v>
      </c>
    </row>
    <row r="4169" spans="1:13" x14ac:dyDescent="0.25">
      <c r="A4169" s="21">
        <v>4167</v>
      </c>
      <c r="B4169" s="37">
        <f>IFERROR(VLOOKUP(A4169,Inventory!$A$5:$B$5011, 2, FALSE),0)</f>
        <v>0</v>
      </c>
      <c r="C4169" s="66">
        <f t="shared" si="263"/>
        <v>0</v>
      </c>
      <c r="D4169" s="67"/>
      <c r="E4169" s="66" t="str">
        <f t="shared" si="264"/>
        <v/>
      </c>
      <c r="F4169" s="67"/>
      <c r="G4169" s="38" t="e">
        <f t="shared" si="265"/>
        <v>#VALUE!</v>
      </c>
      <c r="H4169" s="39"/>
      <c r="I4169" s="21"/>
      <c r="J4169" s="21"/>
      <c r="L4169">
        <f>IF(SUM($B$3:B4168) + B4169 &gt; $J$25, IF(SUM($B$3:B4168) &lt; $J$25, $J$25 - SUM($B$3:B4168), 0), B4169)</f>
        <v>0</v>
      </c>
      <c r="M4169">
        <f t="shared" si="266"/>
        <v>0</v>
      </c>
    </row>
    <row r="4170" spans="1:13" x14ac:dyDescent="0.25">
      <c r="A4170" s="21">
        <v>4168</v>
      </c>
      <c r="B4170" s="37">
        <f>IFERROR(VLOOKUP(A4170,Inventory!$A$5:$B$5011, 2, FALSE),0)</f>
        <v>0</v>
      </c>
      <c r="C4170" s="66">
        <f t="shared" si="263"/>
        <v>0</v>
      </c>
      <c r="D4170" s="67"/>
      <c r="E4170" s="66" t="str">
        <f t="shared" si="264"/>
        <v/>
      </c>
      <c r="F4170" s="67"/>
      <c r="G4170" s="38" t="e">
        <f t="shared" si="265"/>
        <v>#VALUE!</v>
      </c>
      <c r="H4170" s="39"/>
      <c r="I4170" s="21"/>
      <c r="J4170" s="21"/>
      <c r="L4170">
        <f>IF(SUM($B$3:B4169) + B4170 &gt; $J$25, IF(SUM($B$3:B4169) &lt; $J$25, $J$25 - SUM($B$3:B4169), 0), B4170)</f>
        <v>0</v>
      </c>
      <c r="M4170">
        <f t="shared" si="266"/>
        <v>0</v>
      </c>
    </row>
    <row r="4171" spans="1:13" x14ac:dyDescent="0.25">
      <c r="A4171" s="21">
        <v>4169</v>
      </c>
      <c r="B4171" s="37">
        <f>IFERROR(VLOOKUP(A4171,Inventory!$A$5:$B$5011, 2, FALSE),0)</f>
        <v>0</v>
      </c>
      <c r="C4171" s="66">
        <f t="shared" si="263"/>
        <v>0</v>
      </c>
      <c r="D4171" s="67"/>
      <c r="E4171" s="66" t="str">
        <f t="shared" si="264"/>
        <v/>
      </c>
      <c r="F4171" s="67"/>
      <c r="G4171" s="38" t="e">
        <f t="shared" si="265"/>
        <v>#VALUE!</v>
      </c>
      <c r="H4171" s="39"/>
      <c r="I4171" s="21"/>
      <c r="J4171" s="21"/>
      <c r="L4171">
        <f>IF(SUM($B$3:B4170) + B4171 &gt; $J$25, IF(SUM($B$3:B4170) &lt; $J$25, $J$25 - SUM($B$3:B4170), 0), B4171)</f>
        <v>0</v>
      </c>
      <c r="M4171">
        <f t="shared" si="266"/>
        <v>0</v>
      </c>
    </row>
    <row r="4172" spans="1:13" x14ac:dyDescent="0.25">
      <c r="A4172" s="21">
        <v>4170</v>
      </c>
      <c r="B4172" s="37">
        <f>IFERROR(VLOOKUP(A4172,Inventory!$A$5:$B$5011, 2, FALSE),0)</f>
        <v>0</v>
      </c>
      <c r="C4172" s="66">
        <f t="shared" si="263"/>
        <v>0</v>
      </c>
      <c r="D4172" s="67"/>
      <c r="E4172" s="66" t="str">
        <f t="shared" si="264"/>
        <v/>
      </c>
      <c r="F4172" s="67"/>
      <c r="G4172" s="38" t="e">
        <f t="shared" si="265"/>
        <v>#VALUE!</v>
      </c>
      <c r="H4172" s="39"/>
      <c r="I4172" s="21"/>
      <c r="J4172" s="21"/>
      <c r="L4172">
        <f>IF(SUM($B$3:B4171) + B4172 &gt; $J$25, IF(SUM($B$3:B4171) &lt; $J$25, $J$25 - SUM($B$3:B4171), 0), B4172)</f>
        <v>0</v>
      </c>
      <c r="M4172">
        <f t="shared" si="266"/>
        <v>0</v>
      </c>
    </row>
    <row r="4173" spans="1:13" x14ac:dyDescent="0.25">
      <c r="A4173" s="21">
        <v>4171</v>
      </c>
      <c r="B4173" s="37">
        <f>IFERROR(VLOOKUP(A4173,Inventory!$A$5:$B$5011, 2, FALSE),0)</f>
        <v>0</v>
      </c>
      <c r="C4173" s="66">
        <f t="shared" si="263"/>
        <v>0</v>
      </c>
      <c r="D4173" s="67"/>
      <c r="E4173" s="66" t="str">
        <f t="shared" si="264"/>
        <v/>
      </c>
      <c r="F4173" s="67"/>
      <c r="G4173" s="38" t="e">
        <f t="shared" si="265"/>
        <v>#VALUE!</v>
      </c>
      <c r="H4173" s="39"/>
      <c r="I4173" s="21"/>
      <c r="J4173" s="21"/>
      <c r="L4173">
        <f>IF(SUM($B$3:B4172) + B4173 &gt; $J$25, IF(SUM($B$3:B4172) &lt; $J$25, $J$25 - SUM($B$3:B4172), 0), B4173)</f>
        <v>0</v>
      </c>
      <c r="M4173">
        <f t="shared" si="266"/>
        <v>0</v>
      </c>
    </row>
    <row r="4174" spans="1:13" x14ac:dyDescent="0.25">
      <c r="A4174" s="21">
        <v>4172</v>
      </c>
      <c r="B4174" s="37">
        <f>IFERROR(VLOOKUP(A4174,Inventory!$A$5:$B$5011, 2, FALSE),0)</f>
        <v>0</v>
      </c>
      <c r="C4174" s="66">
        <f t="shared" si="263"/>
        <v>0</v>
      </c>
      <c r="D4174" s="67"/>
      <c r="E4174" s="66" t="str">
        <f t="shared" si="264"/>
        <v/>
      </c>
      <c r="F4174" s="67"/>
      <c r="G4174" s="38" t="e">
        <f t="shared" si="265"/>
        <v>#VALUE!</v>
      </c>
      <c r="H4174" s="39"/>
      <c r="I4174" s="21"/>
      <c r="J4174" s="21"/>
      <c r="L4174">
        <f>IF(SUM($B$3:B4173) + B4174 &gt; $J$25, IF(SUM($B$3:B4173) &lt; $J$25, $J$25 - SUM($B$3:B4173), 0), B4174)</f>
        <v>0</v>
      </c>
      <c r="M4174">
        <f t="shared" si="266"/>
        <v>0</v>
      </c>
    </row>
    <row r="4175" spans="1:13" x14ac:dyDescent="0.25">
      <c r="A4175" s="21">
        <v>4173</v>
      </c>
      <c r="B4175" s="37">
        <f>IFERROR(VLOOKUP(A4175,Inventory!$A$5:$B$5011, 2, FALSE),0)</f>
        <v>0</v>
      </c>
      <c r="C4175" s="66">
        <f t="shared" si="263"/>
        <v>0</v>
      </c>
      <c r="D4175" s="67"/>
      <c r="E4175" s="66" t="str">
        <f t="shared" si="264"/>
        <v/>
      </c>
      <c r="F4175" s="67"/>
      <c r="G4175" s="38" t="e">
        <f t="shared" si="265"/>
        <v>#VALUE!</v>
      </c>
      <c r="H4175" s="39"/>
      <c r="I4175" s="21"/>
      <c r="J4175" s="21"/>
      <c r="L4175">
        <f>IF(SUM($B$3:B4174) + B4175 &gt; $J$25, IF(SUM($B$3:B4174) &lt; $J$25, $J$25 - SUM($B$3:B4174), 0), B4175)</f>
        <v>0</v>
      </c>
      <c r="M4175">
        <f t="shared" si="266"/>
        <v>0</v>
      </c>
    </row>
    <row r="4176" spans="1:13" x14ac:dyDescent="0.25">
      <c r="A4176" s="21">
        <v>4174</v>
      </c>
      <c r="B4176" s="37">
        <f>IFERROR(VLOOKUP(A4176,Inventory!$A$5:$B$5011, 2, FALSE),0)</f>
        <v>0</v>
      </c>
      <c r="C4176" s="66">
        <f t="shared" si="263"/>
        <v>0</v>
      </c>
      <c r="D4176" s="67"/>
      <c r="E4176" s="66" t="str">
        <f t="shared" si="264"/>
        <v/>
      </c>
      <c r="F4176" s="67"/>
      <c r="G4176" s="38" t="e">
        <f t="shared" si="265"/>
        <v>#VALUE!</v>
      </c>
      <c r="H4176" s="39"/>
      <c r="I4176" s="21"/>
      <c r="J4176" s="21"/>
      <c r="L4176">
        <f>IF(SUM($B$3:B4175) + B4176 &gt; $J$25, IF(SUM($B$3:B4175) &lt; $J$25, $J$25 - SUM($B$3:B4175), 0), B4176)</f>
        <v>0</v>
      </c>
      <c r="M4176">
        <f t="shared" si="266"/>
        <v>0</v>
      </c>
    </row>
    <row r="4177" spans="1:13" x14ac:dyDescent="0.25">
      <c r="A4177" s="21">
        <v>4175</v>
      </c>
      <c r="B4177" s="37">
        <f>IFERROR(VLOOKUP(A4177,Inventory!$A$5:$B$5011, 2, FALSE),0)</f>
        <v>0</v>
      </c>
      <c r="C4177" s="66">
        <f t="shared" si="263"/>
        <v>0</v>
      </c>
      <c r="D4177" s="67"/>
      <c r="E4177" s="66" t="str">
        <f t="shared" si="264"/>
        <v/>
      </c>
      <c r="F4177" s="67"/>
      <c r="G4177" s="38" t="e">
        <f t="shared" si="265"/>
        <v>#VALUE!</v>
      </c>
      <c r="H4177" s="39"/>
      <c r="I4177" s="21"/>
      <c r="J4177" s="21"/>
      <c r="L4177">
        <f>IF(SUM($B$3:B4176) + B4177 &gt; $J$25, IF(SUM($B$3:B4176) &lt; $J$25, $J$25 - SUM($B$3:B4176), 0), B4177)</f>
        <v>0</v>
      </c>
      <c r="M4177">
        <f t="shared" si="266"/>
        <v>0</v>
      </c>
    </row>
    <row r="4178" spans="1:13" x14ac:dyDescent="0.25">
      <c r="A4178" s="21">
        <v>4176</v>
      </c>
      <c r="B4178" s="37">
        <f>IFERROR(VLOOKUP(A4178,Inventory!$A$5:$B$5011, 2, FALSE),0)</f>
        <v>0</v>
      </c>
      <c r="C4178" s="66">
        <f t="shared" si="263"/>
        <v>0</v>
      </c>
      <c r="D4178" s="67"/>
      <c r="E4178" s="66" t="str">
        <f t="shared" si="264"/>
        <v/>
      </c>
      <c r="F4178" s="67"/>
      <c r="G4178" s="38" t="e">
        <f t="shared" si="265"/>
        <v>#VALUE!</v>
      </c>
      <c r="H4178" s="39"/>
      <c r="I4178" s="21"/>
      <c r="J4178" s="21"/>
      <c r="L4178">
        <f>IF(SUM($B$3:B4177) + B4178 &gt; $J$25, IF(SUM($B$3:B4177) &lt; $J$25, $J$25 - SUM($B$3:B4177), 0), B4178)</f>
        <v>0</v>
      </c>
      <c r="M4178">
        <f t="shared" si="266"/>
        <v>0</v>
      </c>
    </row>
    <row r="4179" spans="1:13" x14ac:dyDescent="0.25">
      <c r="A4179" s="21">
        <v>4177</v>
      </c>
      <c r="B4179" s="37">
        <f>IFERROR(VLOOKUP(A4179,Inventory!$A$5:$B$5011, 2, FALSE),0)</f>
        <v>0</v>
      </c>
      <c r="C4179" s="66">
        <f t="shared" si="263"/>
        <v>0</v>
      </c>
      <c r="D4179" s="67"/>
      <c r="E4179" s="66" t="str">
        <f t="shared" si="264"/>
        <v/>
      </c>
      <c r="F4179" s="67"/>
      <c r="G4179" s="38" t="e">
        <f t="shared" si="265"/>
        <v>#VALUE!</v>
      </c>
      <c r="H4179" s="39"/>
      <c r="I4179" s="21"/>
      <c r="J4179" s="21"/>
      <c r="L4179">
        <f>IF(SUM($B$3:B4178) + B4179 &gt; $J$25, IF(SUM($B$3:B4178) &lt; $J$25, $J$25 - SUM($B$3:B4178), 0), B4179)</f>
        <v>0</v>
      </c>
      <c r="M4179">
        <f t="shared" si="266"/>
        <v>0</v>
      </c>
    </row>
    <row r="4180" spans="1:13" x14ac:dyDescent="0.25">
      <c r="A4180" s="21">
        <v>4178</v>
      </c>
      <c r="B4180" s="37">
        <f>IFERROR(VLOOKUP(A4180,Inventory!$A$5:$B$5011, 2, FALSE),0)</f>
        <v>0</v>
      </c>
      <c r="C4180" s="66">
        <f t="shared" si="263"/>
        <v>0</v>
      </c>
      <c r="D4180" s="67"/>
      <c r="E4180" s="66" t="str">
        <f t="shared" si="264"/>
        <v/>
      </c>
      <c r="F4180" s="67"/>
      <c r="G4180" s="38" t="e">
        <f t="shared" si="265"/>
        <v>#VALUE!</v>
      </c>
      <c r="H4180" s="39"/>
      <c r="I4180" s="21"/>
      <c r="J4180" s="21"/>
      <c r="L4180">
        <f>IF(SUM($B$3:B4179) + B4180 &gt; $J$25, IF(SUM($B$3:B4179) &lt; $J$25, $J$25 - SUM($B$3:B4179), 0), B4180)</f>
        <v>0</v>
      </c>
      <c r="M4180">
        <f t="shared" si="266"/>
        <v>0</v>
      </c>
    </row>
    <row r="4181" spans="1:13" x14ac:dyDescent="0.25">
      <c r="A4181" s="21">
        <v>4179</v>
      </c>
      <c r="B4181" s="37">
        <f>IFERROR(VLOOKUP(A4181,Inventory!$A$5:$B$5011, 2, FALSE),0)</f>
        <v>0</v>
      </c>
      <c r="C4181" s="66">
        <f t="shared" si="263"/>
        <v>0</v>
      </c>
      <c r="D4181" s="67"/>
      <c r="E4181" s="66" t="str">
        <f t="shared" si="264"/>
        <v/>
      </c>
      <c r="F4181" s="67"/>
      <c r="G4181" s="38" t="e">
        <f t="shared" si="265"/>
        <v>#VALUE!</v>
      </c>
      <c r="H4181" s="39"/>
      <c r="I4181" s="21"/>
      <c r="J4181" s="21"/>
      <c r="L4181">
        <f>IF(SUM($B$3:B4180) + B4181 &gt; $J$25, IF(SUM($B$3:B4180) &lt; $J$25, $J$25 - SUM($B$3:B4180), 0), B4181)</f>
        <v>0</v>
      </c>
      <c r="M4181">
        <f t="shared" si="266"/>
        <v>0</v>
      </c>
    </row>
    <row r="4182" spans="1:13" x14ac:dyDescent="0.25">
      <c r="A4182" s="21">
        <v>4180</v>
      </c>
      <c r="B4182" s="37">
        <f>IFERROR(VLOOKUP(A4182,Inventory!$A$5:$B$5011, 2, FALSE),0)</f>
        <v>0</v>
      </c>
      <c r="C4182" s="66">
        <f t="shared" si="263"/>
        <v>0</v>
      </c>
      <c r="D4182" s="67"/>
      <c r="E4182" s="66" t="str">
        <f t="shared" si="264"/>
        <v/>
      </c>
      <c r="F4182" s="67"/>
      <c r="G4182" s="38" t="e">
        <f t="shared" si="265"/>
        <v>#VALUE!</v>
      </c>
      <c r="H4182" s="39"/>
      <c r="I4182" s="21"/>
      <c r="J4182" s="21"/>
      <c r="L4182">
        <f>IF(SUM($B$3:B4181) + B4182 &gt; $J$25, IF(SUM($B$3:B4181) &lt; $J$25, $J$25 - SUM($B$3:B4181), 0), B4182)</f>
        <v>0</v>
      </c>
      <c r="M4182">
        <f t="shared" si="266"/>
        <v>0</v>
      </c>
    </row>
    <row r="4183" spans="1:13" x14ac:dyDescent="0.25">
      <c r="A4183" s="21">
        <v>4181</v>
      </c>
      <c r="B4183" s="37">
        <f>IFERROR(VLOOKUP(A4183,Inventory!$A$5:$B$5011, 2, FALSE),0)</f>
        <v>0</v>
      </c>
      <c r="C4183" s="66">
        <f t="shared" si="263"/>
        <v>0</v>
      </c>
      <c r="D4183" s="67"/>
      <c r="E4183" s="66" t="str">
        <f t="shared" si="264"/>
        <v/>
      </c>
      <c r="F4183" s="67"/>
      <c r="G4183" s="38" t="e">
        <f t="shared" si="265"/>
        <v>#VALUE!</v>
      </c>
      <c r="H4183" s="39"/>
      <c r="I4183" s="21"/>
      <c r="J4183" s="21"/>
      <c r="L4183">
        <f>IF(SUM($B$3:B4182) + B4183 &gt; $J$25, IF(SUM($B$3:B4182) &lt; $J$25, $J$25 - SUM($B$3:B4182), 0), B4183)</f>
        <v>0</v>
      </c>
      <c r="M4183">
        <f t="shared" si="266"/>
        <v>0</v>
      </c>
    </row>
    <row r="4184" spans="1:13" x14ac:dyDescent="0.25">
      <c r="A4184" s="21">
        <v>4182</v>
      </c>
      <c r="B4184" s="37">
        <f>IFERROR(VLOOKUP(A4184,Inventory!$A$5:$B$5011, 2, FALSE),0)</f>
        <v>0</v>
      </c>
      <c r="C4184" s="66">
        <f t="shared" si="263"/>
        <v>0</v>
      </c>
      <c r="D4184" s="67"/>
      <c r="E4184" s="66" t="str">
        <f t="shared" si="264"/>
        <v/>
      </c>
      <c r="F4184" s="67"/>
      <c r="G4184" s="38" t="e">
        <f t="shared" si="265"/>
        <v>#VALUE!</v>
      </c>
      <c r="H4184" s="39"/>
      <c r="I4184" s="21"/>
      <c r="J4184" s="21"/>
      <c r="L4184">
        <f>IF(SUM($B$3:B4183) + B4184 &gt; $J$25, IF(SUM($B$3:B4183) &lt; $J$25, $J$25 - SUM($B$3:B4183), 0), B4184)</f>
        <v>0</v>
      </c>
      <c r="M4184">
        <f t="shared" si="266"/>
        <v>0</v>
      </c>
    </row>
    <row r="4185" spans="1:13" x14ac:dyDescent="0.25">
      <c r="A4185" s="21">
        <v>4183</v>
      </c>
      <c r="B4185" s="37">
        <f>IFERROR(VLOOKUP(A4185,Inventory!$A$5:$B$5011, 2, FALSE),0)</f>
        <v>0</v>
      </c>
      <c r="C4185" s="66">
        <f t="shared" ref="C4185:C4248" si="267">IF(L4185&gt;0,B4185,0)</f>
        <v>0</v>
      </c>
      <c r="D4185" s="67"/>
      <c r="E4185" s="66" t="str">
        <f t="shared" ref="E4185:E4248" si="268">IF(AND(C4185&gt;=6,C4185&lt;10),1, IF(AND(C4185&gt;=10,C4185&lt;20),2,IF(C4185&gt;=20,4,"")))</f>
        <v/>
      </c>
      <c r="F4185" s="67"/>
      <c r="G4185" s="38" t="e">
        <f t="shared" ref="G4185:G4248" si="269">IF(ISBLANK(C4185),"",E4185*600)</f>
        <v>#VALUE!</v>
      </c>
      <c r="H4185" s="39"/>
      <c r="I4185" s="21"/>
      <c r="J4185" s="21"/>
      <c r="L4185">
        <f>IF(SUM($B$3:B4184) + B4185 &gt; $J$25, IF(SUM($B$3:B4184) &lt; $J$25, $J$25 - SUM($B$3:B4184), 0), B4185)</f>
        <v>0</v>
      </c>
      <c r="M4185">
        <f t="shared" si="266"/>
        <v>0</v>
      </c>
    </row>
    <row r="4186" spans="1:13" x14ac:dyDescent="0.25">
      <c r="A4186" s="21">
        <v>4184</v>
      </c>
      <c r="B4186" s="37">
        <f>IFERROR(VLOOKUP(A4186,Inventory!$A$5:$B$5011, 2, FALSE),0)</f>
        <v>0</v>
      </c>
      <c r="C4186" s="66">
        <f t="shared" si="267"/>
        <v>0</v>
      </c>
      <c r="D4186" s="67"/>
      <c r="E4186" s="66" t="str">
        <f t="shared" si="268"/>
        <v/>
      </c>
      <c r="F4186" s="67"/>
      <c r="G4186" s="38" t="e">
        <f t="shared" si="269"/>
        <v>#VALUE!</v>
      </c>
      <c r="H4186" s="39"/>
      <c r="I4186" s="21"/>
      <c r="J4186" s="21"/>
      <c r="L4186">
        <f>IF(SUM($B$3:B4185) + B4186 &gt; $J$25, IF(SUM($B$3:B4185) &lt; $J$25, $J$25 - SUM($B$3:B4185), 0), B4186)</f>
        <v>0</v>
      </c>
      <c r="M4186">
        <f t="shared" si="266"/>
        <v>0</v>
      </c>
    </row>
    <row r="4187" spans="1:13" x14ac:dyDescent="0.25">
      <c r="A4187" s="21">
        <v>4185</v>
      </c>
      <c r="B4187" s="37">
        <f>IFERROR(VLOOKUP(A4187,Inventory!$A$5:$B$5011, 2, FALSE),0)</f>
        <v>0</v>
      </c>
      <c r="C4187" s="66">
        <f t="shared" si="267"/>
        <v>0</v>
      </c>
      <c r="D4187" s="67"/>
      <c r="E4187" s="66" t="str">
        <f t="shared" si="268"/>
        <v/>
      </c>
      <c r="F4187" s="67"/>
      <c r="G4187" s="38" t="e">
        <f t="shared" si="269"/>
        <v>#VALUE!</v>
      </c>
      <c r="H4187" s="39"/>
      <c r="I4187" s="21"/>
      <c r="J4187" s="21"/>
      <c r="L4187">
        <f>IF(SUM($B$3:B4186) + B4187 &gt; $J$25, IF(SUM($B$3:B4186) &lt; $J$25, $J$25 - SUM($B$3:B4186), 0), B4187)</f>
        <v>0</v>
      </c>
      <c r="M4187">
        <f t="shared" si="266"/>
        <v>0</v>
      </c>
    </row>
    <row r="4188" spans="1:13" x14ac:dyDescent="0.25">
      <c r="A4188" s="21">
        <v>4186</v>
      </c>
      <c r="B4188" s="37">
        <f>IFERROR(VLOOKUP(A4188,Inventory!$A$5:$B$5011, 2, FALSE),0)</f>
        <v>0</v>
      </c>
      <c r="C4188" s="66">
        <f t="shared" si="267"/>
        <v>0</v>
      </c>
      <c r="D4188" s="67"/>
      <c r="E4188" s="66" t="str">
        <f t="shared" si="268"/>
        <v/>
      </c>
      <c r="F4188" s="67"/>
      <c r="G4188" s="38" t="e">
        <f t="shared" si="269"/>
        <v>#VALUE!</v>
      </c>
      <c r="H4188" s="39"/>
      <c r="I4188" s="21"/>
      <c r="J4188" s="21"/>
      <c r="L4188">
        <f>IF(SUM($B$3:B4187) + B4188 &gt; $J$25, IF(SUM($B$3:B4187) &lt; $J$25, $J$25 - SUM($B$3:B4187), 0), B4188)</f>
        <v>0</v>
      </c>
      <c r="M4188">
        <f t="shared" si="266"/>
        <v>0</v>
      </c>
    </row>
    <row r="4189" spans="1:13" x14ac:dyDescent="0.25">
      <c r="A4189" s="21">
        <v>4187</v>
      </c>
      <c r="B4189" s="37">
        <f>IFERROR(VLOOKUP(A4189,Inventory!$A$5:$B$5011, 2, FALSE),0)</f>
        <v>0</v>
      </c>
      <c r="C4189" s="66">
        <f t="shared" si="267"/>
        <v>0</v>
      </c>
      <c r="D4189" s="67"/>
      <c r="E4189" s="66" t="str">
        <f t="shared" si="268"/>
        <v/>
      </c>
      <c r="F4189" s="67"/>
      <c r="G4189" s="38" t="e">
        <f t="shared" si="269"/>
        <v>#VALUE!</v>
      </c>
      <c r="H4189" s="39"/>
      <c r="I4189" s="21"/>
      <c r="J4189" s="21"/>
      <c r="L4189">
        <f>IF(SUM($B$3:B4188) + B4189 &gt; $J$25, IF(SUM($B$3:B4188) &lt; $J$25, $J$25 - SUM($B$3:B4188), 0), B4189)</f>
        <v>0</v>
      </c>
      <c r="M4189">
        <f t="shared" si="266"/>
        <v>0</v>
      </c>
    </row>
    <row r="4190" spans="1:13" x14ac:dyDescent="0.25">
      <c r="A4190" s="21">
        <v>4188</v>
      </c>
      <c r="B4190" s="37">
        <f>IFERROR(VLOOKUP(A4190,Inventory!$A$5:$B$5011, 2, FALSE),0)</f>
        <v>0</v>
      </c>
      <c r="C4190" s="66">
        <f t="shared" si="267"/>
        <v>0</v>
      </c>
      <c r="D4190" s="67"/>
      <c r="E4190" s="66" t="str">
        <f t="shared" si="268"/>
        <v/>
      </c>
      <c r="F4190" s="67"/>
      <c r="G4190" s="38" t="e">
        <f t="shared" si="269"/>
        <v>#VALUE!</v>
      </c>
      <c r="H4190" s="39"/>
      <c r="I4190" s="21"/>
      <c r="J4190" s="21"/>
      <c r="L4190">
        <f>IF(SUM($B$3:B4189) + B4190 &gt; $J$25, IF(SUM($B$3:B4189) &lt; $J$25, $J$25 - SUM($B$3:B4189), 0), B4190)</f>
        <v>0</v>
      </c>
      <c r="M4190">
        <f t="shared" si="266"/>
        <v>0</v>
      </c>
    </row>
    <row r="4191" spans="1:13" x14ac:dyDescent="0.25">
      <c r="A4191" s="21">
        <v>4189</v>
      </c>
      <c r="B4191" s="37">
        <f>IFERROR(VLOOKUP(A4191,Inventory!$A$5:$B$5011, 2, FALSE),0)</f>
        <v>0</v>
      </c>
      <c r="C4191" s="66">
        <f t="shared" si="267"/>
        <v>0</v>
      </c>
      <c r="D4191" s="67"/>
      <c r="E4191" s="66" t="str">
        <f t="shared" si="268"/>
        <v/>
      </c>
      <c r="F4191" s="67"/>
      <c r="G4191" s="38" t="e">
        <f t="shared" si="269"/>
        <v>#VALUE!</v>
      </c>
      <c r="H4191" s="39"/>
      <c r="I4191" s="21"/>
      <c r="J4191" s="21"/>
      <c r="L4191">
        <f>IF(SUM($B$3:B4190) + B4191 &gt; $J$25, IF(SUM($B$3:B4190) &lt; $J$25, $J$25 - SUM($B$3:B4190), 0), B4191)</f>
        <v>0</v>
      </c>
      <c r="M4191">
        <f t="shared" si="266"/>
        <v>0</v>
      </c>
    </row>
    <row r="4192" spans="1:13" x14ac:dyDescent="0.25">
      <c r="A4192" s="21">
        <v>4190</v>
      </c>
      <c r="B4192" s="37">
        <f>IFERROR(VLOOKUP(A4192,Inventory!$A$5:$B$5011, 2, FALSE),0)</f>
        <v>0</v>
      </c>
      <c r="C4192" s="66">
        <f t="shared" si="267"/>
        <v>0</v>
      </c>
      <c r="D4192" s="67"/>
      <c r="E4192" s="66" t="str">
        <f t="shared" si="268"/>
        <v/>
      </c>
      <c r="F4192" s="67"/>
      <c r="G4192" s="38" t="e">
        <f t="shared" si="269"/>
        <v>#VALUE!</v>
      </c>
      <c r="H4192" s="39"/>
      <c r="I4192" s="21"/>
      <c r="J4192" s="21"/>
      <c r="L4192">
        <f>IF(SUM($B$3:B4191) + B4192 &gt; $J$25, IF(SUM($B$3:B4191) &lt; $J$25, $J$25 - SUM($B$3:B4191), 0), B4192)</f>
        <v>0</v>
      </c>
      <c r="M4192">
        <f t="shared" si="266"/>
        <v>0</v>
      </c>
    </row>
    <row r="4193" spans="1:13" x14ac:dyDescent="0.25">
      <c r="A4193" s="21">
        <v>4191</v>
      </c>
      <c r="B4193" s="37">
        <f>IFERROR(VLOOKUP(A4193,Inventory!$A$5:$B$5011, 2, FALSE),0)</f>
        <v>0</v>
      </c>
      <c r="C4193" s="66">
        <f t="shared" si="267"/>
        <v>0</v>
      </c>
      <c r="D4193" s="67"/>
      <c r="E4193" s="66" t="str">
        <f t="shared" si="268"/>
        <v/>
      </c>
      <c r="F4193" s="67"/>
      <c r="G4193" s="38" t="e">
        <f t="shared" si="269"/>
        <v>#VALUE!</v>
      </c>
      <c r="H4193" s="39"/>
      <c r="I4193" s="21"/>
      <c r="J4193" s="21"/>
      <c r="L4193">
        <f>IF(SUM($B$3:B4192) + B4193 &gt; $J$25, IF(SUM($B$3:B4192) &lt; $J$25, $J$25 - SUM($B$3:B4192), 0), B4193)</f>
        <v>0</v>
      </c>
      <c r="M4193">
        <f t="shared" si="266"/>
        <v>0</v>
      </c>
    </row>
    <row r="4194" spans="1:13" x14ac:dyDescent="0.25">
      <c r="A4194" s="21">
        <v>4192</v>
      </c>
      <c r="B4194" s="37">
        <f>IFERROR(VLOOKUP(A4194,Inventory!$A$5:$B$5011, 2, FALSE),0)</f>
        <v>0</v>
      </c>
      <c r="C4194" s="66">
        <f t="shared" si="267"/>
        <v>0</v>
      </c>
      <c r="D4194" s="67"/>
      <c r="E4194" s="66" t="str">
        <f t="shared" si="268"/>
        <v/>
      </c>
      <c r="F4194" s="67"/>
      <c r="G4194" s="38" t="e">
        <f t="shared" si="269"/>
        <v>#VALUE!</v>
      </c>
      <c r="H4194" s="39"/>
      <c r="I4194" s="21"/>
      <c r="J4194" s="21"/>
      <c r="L4194">
        <f>IF(SUM($B$3:B4193) + B4194 &gt; $J$25, IF(SUM($B$3:B4193) &lt; $J$25, $J$25 - SUM($B$3:B4193), 0), B4194)</f>
        <v>0</v>
      </c>
      <c r="M4194">
        <f t="shared" si="266"/>
        <v>0</v>
      </c>
    </row>
    <row r="4195" spans="1:13" x14ac:dyDescent="0.25">
      <c r="A4195" s="21">
        <v>4193</v>
      </c>
      <c r="B4195" s="37">
        <f>IFERROR(VLOOKUP(A4195,Inventory!$A$5:$B$5011, 2, FALSE),0)</f>
        <v>0</v>
      </c>
      <c r="C4195" s="66">
        <f t="shared" si="267"/>
        <v>0</v>
      </c>
      <c r="D4195" s="67"/>
      <c r="E4195" s="66" t="str">
        <f t="shared" si="268"/>
        <v/>
      </c>
      <c r="F4195" s="67"/>
      <c r="G4195" s="38" t="e">
        <f t="shared" si="269"/>
        <v>#VALUE!</v>
      </c>
      <c r="H4195" s="39"/>
      <c r="I4195" s="21"/>
      <c r="J4195" s="21"/>
      <c r="L4195">
        <f>IF(SUM($B$3:B4194) + B4195 &gt; $J$25, IF(SUM($B$3:B4194) &lt; $J$25, $J$25 - SUM($B$3:B4194), 0), B4195)</f>
        <v>0</v>
      </c>
      <c r="M4195">
        <f t="shared" si="266"/>
        <v>0</v>
      </c>
    </row>
    <row r="4196" spans="1:13" x14ac:dyDescent="0.25">
      <c r="A4196" s="21">
        <v>4194</v>
      </c>
      <c r="B4196" s="37">
        <f>IFERROR(VLOOKUP(A4196,Inventory!$A$5:$B$5011, 2, FALSE),0)</f>
        <v>0</v>
      </c>
      <c r="C4196" s="66">
        <f t="shared" si="267"/>
        <v>0</v>
      </c>
      <c r="D4196" s="67"/>
      <c r="E4196" s="66" t="str">
        <f t="shared" si="268"/>
        <v/>
      </c>
      <c r="F4196" s="67"/>
      <c r="G4196" s="38" t="e">
        <f t="shared" si="269"/>
        <v>#VALUE!</v>
      </c>
      <c r="H4196" s="39"/>
      <c r="I4196" s="21"/>
      <c r="J4196" s="21"/>
      <c r="L4196">
        <f>IF(SUM($B$3:B4195) + B4196 &gt; $J$25, IF(SUM($B$3:B4195) &lt; $J$25, $J$25 - SUM($B$3:B4195), 0), B4196)</f>
        <v>0</v>
      </c>
      <c r="M4196">
        <f t="shared" si="266"/>
        <v>0</v>
      </c>
    </row>
    <row r="4197" spans="1:13" x14ac:dyDescent="0.25">
      <c r="A4197" s="21">
        <v>4195</v>
      </c>
      <c r="B4197" s="37">
        <f>IFERROR(VLOOKUP(A4197,Inventory!$A$5:$B$5011, 2, FALSE),0)</f>
        <v>0</v>
      </c>
      <c r="C4197" s="66">
        <f t="shared" si="267"/>
        <v>0</v>
      </c>
      <c r="D4197" s="67"/>
      <c r="E4197" s="66" t="str">
        <f t="shared" si="268"/>
        <v/>
      </c>
      <c r="F4197" s="67"/>
      <c r="G4197" s="38" t="e">
        <f t="shared" si="269"/>
        <v>#VALUE!</v>
      </c>
      <c r="H4197" s="39"/>
      <c r="I4197" s="21"/>
      <c r="J4197" s="21"/>
      <c r="L4197">
        <f>IF(SUM($B$3:B4196) + B4197 &gt; $J$25, IF(SUM($B$3:B4196) &lt; $J$25, $J$25 - SUM($B$3:B4196), 0), B4197)</f>
        <v>0</v>
      </c>
      <c r="M4197">
        <f t="shared" si="266"/>
        <v>0</v>
      </c>
    </row>
    <row r="4198" spans="1:13" x14ac:dyDescent="0.25">
      <c r="A4198" s="21">
        <v>4196</v>
      </c>
      <c r="B4198" s="37">
        <f>IFERROR(VLOOKUP(A4198,Inventory!$A$5:$B$5011, 2, FALSE),0)</f>
        <v>0</v>
      </c>
      <c r="C4198" s="66">
        <f t="shared" si="267"/>
        <v>0</v>
      </c>
      <c r="D4198" s="67"/>
      <c r="E4198" s="66" t="str">
        <f t="shared" si="268"/>
        <v/>
      </c>
      <c r="F4198" s="67"/>
      <c r="G4198" s="38" t="e">
        <f t="shared" si="269"/>
        <v>#VALUE!</v>
      </c>
      <c r="H4198" s="39"/>
      <c r="I4198" s="21"/>
      <c r="J4198" s="21"/>
      <c r="L4198">
        <f>IF(SUM($B$3:B4197) + B4198 &gt; $J$25, IF(SUM($B$3:B4197) &lt; $J$25, $J$25 - SUM($B$3:B4197), 0), B4198)</f>
        <v>0</v>
      </c>
      <c r="M4198">
        <f t="shared" si="266"/>
        <v>0</v>
      </c>
    </row>
    <row r="4199" spans="1:13" x14ac:dyDescent="0.25">
      <c r="A4199" s="21">
        <v>4197</v>
      </c>
      <c r="B4199" s="37">
        <f>IFERROR(VLOOKUP(A4199,Inventory!$A$5:$B$5011, 2, FALSE),0)</f>
        <v>0</v>
      </c>
      <c r="C4199" s="66">
        <f t="shared" si="267"/>
        <v>0</v>
      </c>
      <c r="D4199" s="67"/>
      <c r="E4199" s="66" t="str">
        <f t="shared" si="268"/>
        <v/>
      </c>
      <c r="F4199" s="67"/>
      <c r="G4199" s="38" t="e">
        <f t="shared" si="269"/>
        <v>#VALUE!</v>
      </c>
      <c r="H4199" s="39"/>
      <c r="I4199" s="21"/>
      <c r="J4199" s="21"/>
      <c r="L4199">
        <f>IF(SUM($B$3:B4198) + B4199 &gt; $J$25, IF(SUM($B$3:B4198) &lt; $J$25, $J$25 - SUM($B$3:B4198), 0), B4199)</f>
        <v>0</v>
      </c>
      <c r="M4199">
        <f t="shared" si="266"/>
        <v>0</v>
      </c>
    </row>
    <row r="4200" spans="1:13" x14ac:dyDescent="0.25">
      <c r="A4200" s="21">
        <v>4198</v>
      </c>
      <c r="B4200" s="37">
        <f>IFERROR(VLOOKUP(A4200,Inventory!$A$5:$B$5011, 2, FALSE),0)</f>
        <v>0</v>
      </c>
      <c r="C4200" s="66">
        <f t="shared" si="267"/>
        <v>0</v>
      </c>
      <c r="D4200" s="67"/>
      <c r="E4200" s="66" t="str">
        <f t="shared" si="268"/>
        <v/>
      </c>
      <c r="F4200" s="67"/>
      <c r="G4200" s="38" t="e">
        <f t="shared" si="269"/>
        <v>#VALUE!</v>
      </c>
      <c r="H4200" s="39"/>
      <c r="I4200" s="21"/>
      <c r="J4200" s="21"/>
      <c r="L4200">
        <f>IF(SUM($B$3:B4199) + B4200 &gt; $J$25, IF(SUM($B$3:B4199) &lt; $J$25, $J$25 - SUM($B$3:B4199), 0), B4200)</f>
        <v>0</v>
      </c>
      <c r="M4200">
        <f t="shared" si="266"/>
        <v>0</v>
      </c>
    </row>
    <row r="4201" spans="1:13" x14ac:dyDescent="0.25">
      <c r="A4201" s="21">
        <v>4199</v>
      </c>
      <c r="B4201" s="37">
        <f>IFERROR(VLOOKUP(A4201,Inventory!$A$5:$B$5011, 2, FALSE),0)</f>
        <v>0</v>
      </c>
      <c r="C4201" s="66">
        <f t="shared" si="267"/>
        <v>0</v>
      </c>
      <c r="D4201" s="67"/>
      <c r="E4201" s="66" t="str">
        <f t="shared" si="268"/>
        <v/>
      </c>
      <c r="F4201" s="67"/>
      <c r="G4201" s="38" t="e">
        <f t="shared" si="269"/>
        <v>#VALUE!</v>
      </c>
      <c r="H4201" s="39"/>
      <c r="I4201" s="21"/>
      <c r="J4201" s="21"/>
      <c r="L4201">
        <f>IF(SUM($B$3:B4200) + B4201 &gt; $J$25, IF(SUM($B$3:B4200) &lt; $J$25, $J$25 - SUM($B$3:B4200), 0), B4201)</f>
        <v>0</v>
      </c>
      <c r="M4201">
        <f t="shared" si="266"/>
        <v>0</v>
      </c>
    </row>
    <row r="4202" spans="1:13" x14ac:dyDescent="0.25">
      <c r="A4202" s="21">
        <v>4200</v>
      </c>
      <c r="B4202" s="37">
        <f>IFERROR(VLOOKUP(A4202,Inventory!$A$5:$B$5011, 2, FALSE),0)</f>
        <v>0</v>
      </c>
      <c r="C4202" s="66">
        <f t="shared" si="267"/>
        <v>0</v>
      </c>
      <c r="D4202" s="67"/>
      <c r="E4202" s="66" t="str">
        <f t="shared" si="268"/>
        <v/>
      </c>
      <c r="F4202" s="67"/>
      <c r="G4202" s="38" t="e">
        <f t="shared" si="269"/>
        <v>#VALUE!</v>
      </c>
      <c r="H4202" s="39"/>
      <c r="I4202" s="21"/>
      <c r="J4202" s="21"/>
      <c r="L4202">
        <f>IF(SUM($B$3:B4201) + B4202 &gt; $J$25, IF(SUM($B$3:B4201) &lt; $J$25, $J$25 - SUM($B$3:B4201), 0), B4202)</f>
        <v>0</v>
      </c>
      <c r="M4202">
        <f t="shared" si="266"/>
        <v>0</v>
      </c>
    </row>
    <row r="4203" spans="1:13" x14ac:dyDescent="0.25">
      <c r="A4203" s="21">
        <v>4201</v>
      </c>
      <c r="B4203" s="37">
        <f>IFERROR(VLOOKUP(A4203,Inventory!$A$5:$B$5011, 2, FALSE),0)</f>
        <v>0</v>
      </c>
      <c r="C4203" s="66">
        <f t="shared" si="267"/>
        <v>0</v>
      </c>
      <c r="D4203" s="67"/>
      <c r="E4203" s="66" t="str">
        <f t="shared" si="268"/>
        <v/>
      </c>
      <c r="F4203" s="67"/>
      <c r="G4203" s="38" t="e">
        <f t="shared" si="269"/>
        <v>#VALUE!</v>
      </c>
      <c r="H4203" s="39"/>
      <c r="I4203" s="21"/>
      <c r="J4203" s="21"/>
      <c r="L4203">
        <f>IF(SUM($B$3:B4202) + B4203 &gt; $J$25, IF(SUM($B$3:B4202) &lt; $J$25, $J$25 - SUM($B$3:B4202), 0), B4203)</f>
        <v>0</v>
      </c>
      <c r="M4203">
        <f t="shared" si="266"/>
        <v>0</v>
      </c>
    </row>
    <row r="4204" spans="1:13" x14ac:dyDescent="0.25">
      <c r="A4204" s="21">
        <v>4202</v>
      </c>
      <c r="B4204" s="37">
        <f>IFERROR(VLOOKUP(A4204,Inventory!$A$5:$B$5011, 2, FALSE),0)</f>
        <v>0</v>
      </c>
      <c r="C4204" s="66">
        <f t="shared" si="267"/>
        <v>0</v>
      </c>
      <c r="D4204" s="67"/>
      <c r="E4204" s="66" t="str">
        <f t="shared" si="268"/>
        <v/>
      </c>
      <c r="F4204" s="67"/>
      <c r="G4204" s="38" t="e">
        <f t="shared" si="269"/>
        <v>#VALUE!</v>
      </c>
      <c r="H4204" s="39"/>
      <c r="I4204" s="21"/>
      <c r="J4204" s="21"/>
      <c r="L4204">
        <f>IF(SUM($B$3:B4203) + B4204 &gt; $J$25, IF(SUM($B$3:B4203) &lt; $J$25, $J$25 - SUM($B$3:B4203), 0), B4204)</f>
        <v>0</v>
      </c>
      <c r="M4204">
        <f t="shared" si="266"/>
        <v>0</v>
      </c>
    </row>
    <row r="4205" spans="1:13" x14ac:dyDescent="0.25">
      <c r="A4205" s="21">
        <v>4203</v>
      </c>
      <c r="B4205" s="37">
        <f>IFERROR(VLOOKUP(A4205,Inventory!$A$5:$B$5011, 2, FALSE),0)</f>
        <v>0</v>
      </c>
      <c r="C4205" s="66">
        <f t="shared" si="267"/>
        <v>0</v>
      </c>
      <c r="D4205" s="67"/>
      <c r="E4205" s="66" t="str">
        <f t="shared" si="268"/>
        <v/>
      </c>
      <c r="F4205" s="67"/>
      <c r="G4205" s="38" t="e">
        <f t="shared" si="269"/>
        <v>#VALUE!</v>
      </c>
      <c r="H4205" s="39"/>
      <c r="I4205" s="21"/>
      <c r="J4205" s="21"/>
      <c r="L4205">
        <f>IF(SUM($B$3:B4204) + B4205 &gt; $J$25, IF(SUM($B$3:B4204) &lt; $J$25, $J$25 - SUM($B$3:B4204), 0), B4205)</f>
        <v>0</v>
      </c>
      <c r="M4205">
        <f t="shared" si="266"/>
        <v>0</v>
      </c>
    </row>
    <row r="4206" spans="1:13" x14ac:dyDescent="0.25">
      <c r="A4206" s="21">
        <v>4204</v>
      </c>
      <c r="B4206" s="37">
        <f>IFERROR(VLOOKUP(A4206,Inventory!$A$5:$B$5011, 2, FALSE),0)</f>
        <v>0</v>
      </c>
      <c r="C4206" s="66">
        <f t="shared" si="267"/>
        <v>0</v>
      </c>
      <c r="D4206" s="67"/>
      <c r="E4206" s="66" t="str">
        <f t="shared" si="268"/>
        <v/>
      </c>
      <c r="F4206" s="67"/>
      <c r="G4206" s="38" t="e">
        <f t="shared" si="269"/>
        <v>#VALUE!</v>
      </c>
      <c r="H4206" s="39"/>
      <c r="I4206" s="21"/>
      <c r="J4206" s="21"/>
      <c r="L4206">
        <f>IF(SUM($B$3:B4205) + B4206 &gt; $J$25, IF(SUM($B$3:B4205) &lt; $J$25, $J$25 - SUM($B$3:B4205), 0), B4206)</f>
        <v>0</v>
      </c>
      <c r="M4206">
        <f t="shared" si="266"/>
        <v>0</v>
      </c>
    </row>
    <row r="4207" spans="1:13" x14ac:dyDescent="0.25">
      <c r="A4207" s="21">
        <v>4205</v>
      </c>
      <c r="B4207" s="37">
        <f>IFERROR(VLOOKUP(A4207,Inventory!$A$5:$B$5011, 2, FALSE),0)</f>
        <v>0</v>
      </c>
      <c r="C4207" s="66">
        <f t="shared" si="267"/>
        <v>0</v>
      </c>
      <c r="D4207" s="67"/>
      <c r="E4207" s="66" t="str">
        <f t="shared" si="268"/>
        <v/>
      </c>
      <c r="F4207" s="67"/>
      <c r="G4207" s="38" t="e">
        <f t="shared" si="269"/>
        <v>#VALUE!</v>
      </c>
      <c r="H4207" s="39"/>
      <c r="I4207" s="21"/>
      <c r="J4207" s="21"/>
      <c r="L4207">
        <f>IF(SUM($B$3:B4206) + B4207 &gt; $J$25, IF(SUM($B$3:B4206) &lt; $J$25, $J$25 - SUM($B$3:B4206), 0), B4207)</f>
        <v>0</v>
      </c>
      <c r="M4207">
        <f t="shared" si="266"/>
        <v>0</v>
      </c>
    </row>
    <row r="4208" spans="1:13" x14ac:dyDescent="0.25">
      <c r="A4208" s="21">
        <v>4206</v>
      </c>
      <c r="B4208" s="37">
        <f>IFERROR(VLOOKUP(A4208,Inventory!$A$5:$B$5011, 2, FALSE),0)</f>
        <v>0</v>
      </c>
      <c r="C4208" s="66">
        <f t="shared" si="267"/>
        <v>0</v>
      </c>
      <c r="D4208" s="67"/>
      <c r="E4208" s="66" t="str">
        <f t="shared" si="268"/>
        <v/>
      </c>
      <c r="F4208" s="67"/>
      <c r="G4208" s="38" t="e">
        <f t="shared" si="269"/>
        <v>#VALUE!</v>
      </c>
      <c r="H4208" s="39"/>
      <c r="I4208" s="21"/>
      <c r="J4208" s="21"/>
      <c r="L4208">
        <f>IF(SUM($B$3:B4207) + B4208 &gt; $J$25, IF(SUM($B$3:B4207) &lt; $J$25, $J$25 - SUM($B$3:B4207), 0), B4208)</f>
        <v>0</v>
      </c>
      <c r="M4208">
        <f t="shared" si="266"/>
        <v>0</v>
      </c>
    </row>
    <row r="4209" spans="1:13" x14ac:dyDescent="0.25">
      <c r="A4209" s="21">
        <v>4207</v>
      </c>
      <c r="B4209" s="37">
        <f>IFERROR(VLOOKUP(A4209,Inventory!$A$5:$B$5011, 2, FALSE),0)</f>
        <v>0</v>
      </c>
      <c r="C4209" s="66">
        <f t="shared" si="267"/>
        <v>0</v>
      </c>
      <c r="D4209" s="67"/>
      <c r="E4209" s="66" t="str">
        <f t="shared" si="268"/>
        <v/>
      </c>
      <c r="F4209" s="67"/>
      <c r="G4209" s="38" t="e">
        <f t="shared" si="269"/>
        <v>#VALUE!</v>
      </c>
      <c r="H4209" s="39"/>
      <c r="I4209" s="21"/>
      <c r="J4209" s="21"/>
      <c r="L4209">
        <f>IF(SUM($B$3:B4208) + B4209 &gt; $J$25, IF(SUM($B$3:B4208) &lt; $J$25, $J$25 - SUM($B$3:B4208), 0), B4209)</f>
        <v>0</v>
      </c>
      <c r="M4209">
        <f t="shared" si="266"/>
        <v>0</v>
      </c>
    </row>
    <row r="4210" spans="1:13" x14ac:dyDescent="0.25">
      <c r="A4210" s="21">
        <v>4208</v>
      </c>
      <c r="B4210" s="37">
        <f>IFERROR(VLOOKUP(A4210,Inventory!$A$5:$B$5011, 2, FALSE),0)</f>
        <v>0</v>
      </c>
      <c r="C4210" s="66">
        <f t="shared" si="267"/>
        <v>0</v>
      </c>
      <c r="D4210" s="67"/>
      <c r="E4210" s="66" t="str">
        <f t="shared" si="268"/>
        <v/>
      </c>
      <c r="F4210" s="67"/>
      <c r="G4210" s="38" t="e">
        <f t="shared" si="269"/>
        <v>#VALUE!</v>
      </c>
      <c r="H4210" s="39"/>
      <c r="I4210" s="21"/>
      <c r="J4210" s="21"/>
      <c r="L4210">
        <f>IF(SUM($B$3:B4209) + B4210 &gt; $J$25, IF(SUM($B$3:B4209) &lt; $J$25, $J$25 - SUM($B$3:B4209), 0), B4210)</f>
        <v>0</v>
      </c>
      <c r="M4210">
        <f t="shared" si="266"/>
        <v>0</v>
      </c>
    </row>
    <row r="4211" spans="1:13" x14ac:dyDescent="0.25">
      <c r="A4211" s="21">
        <v>4209</v>
      </c>
      <c r="B4211" s="37">
        <f>IFERROR(VLOOKUP(A4211,Inventory!$A$5:$B$5011, 2, FALSE),0)</f>
        <v>0</v>
      </c>
      <c r="C4211" s="66">
        <f t="shared" si="267"/>
        <v>0</v>
      </c>
      <c r="D4211" s="67"/>
      <c r="E4211" s="66" t="str">
        <f t="shared" si="268"/>
        <v/>
      </c>
      <c r="F4211" s="67"/>
      <c r="G4211" s="38" t="e">
        <f t="shared" si="269"/>
        <v>#VALUE!</v>
      </c>
      <c r="H4211" s="39"/>
      <c r="I4211" s="21"/>
      <c r="J4211" s="21"/>
      <c r="L4211">
        <f>IF(SUM($B$3:B4210) + B4211 &gt; $J$25, IF(SUM($B$3:B4210) &lt; $J$25, $J$25 - SUM($B$3:B4210), 0), B4211)</f>
        <v>0</v>
      </c>
      <c r="M4211">
        <f t="shared" si="266"/>
        <v>0</v>
      </c>
    </row>
    <row r="4212" spans="1:13" x14ac:dyDescent="0.25">
      <c r="A4212" s="21">
        <v>4210</v>
      </c>
      <c r="B4212" s="37">
        <f>IFERROR(VLOOKUP(A4212,Inventory!$A$5:$B$5011, 2, FALSE),0)</f>
        <v>0</v>
      </c>
      <c r="C4212" s="66">
        <f t="shared" si="267"/>
        <v>0</v>
      </c>
      <c r="D4212" s="67"/>
      <c r="E4212" s="66" t="str">
        <f t="shared" si="268"/>
        <v/>
      </c>
      <c r="F4212" s="67"/>
      <c r="G4212" s="38" t="e">
        <f t="shared" si="269"/>
        <v>#VALUE!</v>
      </c>
      <c r="H4212" s="39"/>
      <c r="I4212" s="21"/>
      <c r="J4212" s="21"/>
      <c r="L4212">
        <f>IF(SUM($B$3:B4211) + B4212 &gt; $J$25, IF(SUM($B$3:B4211) &lt; $J$25, $J$25 - SUM($B$3:B4211), 0), B4212)</f>
        <v>0</v>
      </c>
      <c r="M4212">
        <f t="shared" si="266"/>
        <v>0</v>
      </c>
    </row>
    <row r="4213" spans="1:13" x14ac:dyDescent="0.25">
      <c r="A4213" s="21">
        <v>4211</v>
      </c>
      <c r="B4213" s="37">
        <f>IFERROR(VLOOKUP(A4213,Inventory!$A$5:$B$5011, 2, FALSE),0)</f>
        <v>0</v>
      </c>
      <c r="C4213" s="66">
        <f t="shared" si="267"/>
        <v>0</v>
      </c>
      <c r="D4213" s="67"/>
      <c r="E4213" s="66" t="str">
        <f t="shared" si="268"/>
        <v/>
      </c>
      <c r="F4213" s="67"/>
      <c r="G4213" s="38" t="e">
        <f t="shared" si="269"/>
        <v>#VALUE!</v>
      </c>
      <c r="H4213" s="39"/>
      <c r="I4213" s="21"/>
      <c r="J4213" s="21"/>
      <c r="L4213">
        <f>IF(SUM($B$3:B4212) + B4213 &gt; $J$25, IF(SUM($B$3:B4212) &lt; $J$25, $J$25 - SUM($B$3:B4212), 0), B4213)</f>
        <v>0</v>
      </c>
      <c r="M4213">
        <f t="shared" si="266"/>
        <v>0</v>
      </c>
    </row>
    <row r="4214" spans="1:13" x14ac:dyDescent="0.25">
      <c r="A4214" s="21">
        <v>4212</v>
      </c>
      <c r="B4214" s="37">
        <f>IFERROR(VLOOKUP(A4214,Inventory!$A$5:$B$5011, 2, FALSE),0)</f>
        <v>0</v>
      </c>
      <c r="C4214" s="66">
        <f t="shared" si="267"/>
        <v>0</v>
      </c>
      <c r="D4214" s="67"/>
      <c r="E4214" s="66" t="str">
        <f t="shared" si="268"/>
        <v/>
      </c>
      <c r="F4214" s="67"/>
      <c r="G4214" s="38" t="e">
        <f t="shared" si="269"/>
        <v>#VALUE!</v>
      </c>
      <c r="H4214" s="39"/>
      <c r="I4214" s="21"/>
      <c r="J4214" s="21"/>
      <c r="L4214">
        <f>IF(SUM($B$3:B4213) + B4214 &gt; $J$25, IF(SUM($B$3:B4213) &lt; $J$25, $J$25 - SUM($B$3:B4213), 0), B4214)</f>
        <v>0</v>
      </c>
      <c r="M4214">
        <f t="shared" si="266"/>
        <v>0</v>
      </c>
    </row>
    <row r="4215" spans="1:13" x14ac:dyDescent="0.25">
      <c r="A4215" s="21">
        <v>4213</v>
      </c>
      <c r="B4215" s="37">
        <f>IFERROR(VLOOKUP(A4215,Inventory!$A$5:$B$5011, 2, FALSE),0)</f>
        <v>0</v>
      </c>
      <c r="C4215" s="66">
        <f t="shared" si="267"/>
        <v>0</v>
      </c>
      <c r="D4215" s="67"/>
      <c r="E4215" s="66" t="str">
        <f t="shared" si="268"/>
        <v/>
      </c>
      <c r="F4215" s="67"/>
      <c r="G4215" s="38" t="e">
        <f t="shared" si="269"/>
        <v>#VALUE!</v>
      </c>
      <c r="H4215" s="39"/>
      <c r="I4215" s="21"/>
      <c r="J4215" s="21"/>
      <c r="L4215">
        <f>IF(SUM($B$3:B4214) + B4215 &gt; $J$25, IF(SUM($B$3:B4214) &lt; $J$25, $J$25 - SUM($B$3:B4214), 0), B4215)</f>
        <v>0</v>
      </c>
      <c r="M4215">
        <f t="shared" si="266"/>
        <v>0</v>
      </c>
    </row>
    <row r="4216" spans="1:13" x14ac:dyDescent="0.25">
      <c r="A4216" s="21">
        <v>4214</v>
      </c>
      <c r="B4216" s="37">
        <f>IFERROR(VLOOKUP(A4216,Inventory!$A$5:$B$5011, 2, FALSE),0)</f>
        <v>0</v>
      </c>
      <c r="C4216" s="66">
        <f t="shared" si="267"/>
        <v>0</v>
      </c>
      <c r="D4216" s="67"/>
      <c r="E4216" s="66" t="str">
        <f t="shared" si="268"/>
        <v/>
      </c>
      <c r="F4216" s="67"/>
      <c r="G4216" s="38" t="e">
        <f t="shared" si="269"/>
        <v>#VALUE!</v>
      </c>
      <c r="H4216" s="39"/>
      <c r="I4216" s="21"/>
      <c r="J4216" s="21"/>
      <c r="L4216">
        <f>IF(SUM($B$3:B4215) + B4216 &gt; $J$25, IF(SUM($B$3:B4215) &lt; $J$25, $J$25 - SUM($B$3:B4215), 0), B4216)</f>
        <v>0</v>
      </c>
      <c r="M4216">
        <f t="shared" si="266"/>
        <v>0</v>
      </c>
    </row>
    <row r="4217" spans="1:13" x14ac:dyDescent="0.25">
      <c r="A4217" s="21">
        <v>4215</v>
      </c>
      <c r="B4217" s="37">
        <f>IFERROR(VLOOKUP(A4217,Inventory!$A$5:$B$5011, 2, FALSE),0)</f>
        <v>0</v>
      </c>
      <c r="C4217" s="66">
        <f t="shared" si="267"/>
        <v>0</v>
      </c>
      <c r="D4217" s="67"/>
      <c r="E4217" s="66" t="str">
        <f t="shared" si="268"/>
        <v/>
      </c>
      <c r="F4217" s="67"/>
      <c r="G4217" s="38" t="e">
        <f t="shared" si="269"/>
        <v>#VALUE!</v>
      </c>
      <c r="H4217" s="39"/>
      <c r="I4217" s="21"/>
      <c r="J4217" s="21"/>
      <c r="L4217">
        <f>IF(SUM($B$3:B4216) + B4217 &gt; $J$25, IF(SUM($B$3:B4216) &lt; $J$25, $J$25 - SUM($B$3:B4216), 0), B4217)</f>
        <v>0</v>
      </c>
      <c r="M4217">
        <f t="shared" si="266"/>
        <v>0</v>
      </c>
    </row>
    <row r="4218" spans="1:13" x14ac:dyDescent="0.25">
      <c r="A4218" s="21">
        <v>4216</v>
      </c>
      <c r="B4218" s="37">
        <f>IFERROR(VLOOKUP(A4218,Inventory!$A$5:$B$5011, 2, FALSE),0)</f>
        <v>0</v>
      </c>
      <c r="C4218" s="66">
        <f t="shared" si="267"/>
        <v>0</v>
      </c>
      <c r="D4218" s="67"/>
      <c r="E4218" s="66" t="str">
        <f t="shared" si="268"/>
        <v/>
      </c>
      <c r="F4218" s="67"/>
      <c r="G4218" s="38" t="e">
        <f t="shared" si="269"/>
        <v>#VALUE!</v>
      </c>
      <c r="H4218" s="39"/>
      <c r="I4218" s="21"/>
      <c r="J4218" s="21"/>
      <c r="L4218">
        <f>IF(SUM($B$3:B4217) + B4218 &gt; $J$25, IF(SUM($B$3:B4217) &lt; $J$25, $J$25 - SUM($B$3:B4217), 0), B4218)</f>
        <v>0</v>
      </c>
      <c r="M4218">
        <f t="shared" si="266"/>
        <v>0</v>
      </c>
    </row>
    <row r="4219" spans="1:13" x14ac:dyDescent="0.25">
      <c r="A4219" s="21">
        <v>4217</v>
      </c>
      <c r="B4219" s="37">
        <f>IFERROR(VLOOKUP(A4219,Inventory!$A$5:$B$5011, 2, FALSE),0)</f>
        <v>0</v>
      </c>
      <c r="C4219" s="66">
        <f t="shared" si="267"/>
        <v>0</v>
      </c>
      <c r="D4219" s="67"/>
      <c r="E4219" s="66" t="str">
        <f t="shared" si="268"/>
        <v/>
      </c>
      <c r="F4219" s="67"/>
      <c r="G4219" s="38" t="e">
        <f t="shared" si="269"/>
        <v>#VALUE!</v>
      </c>
      <c r="H4219" s="39"/>
      <c r="I4219" s="21"/>
      <c r="J4219" s="21"/>
      <c r="L4219">
        <f>IF(SUM($B$3:B4218) + B4219 &gt; $J$25, IF(SUM($B$3:B4218) &lt; $J$25, $J$25 - SUM($B$3:B4218), 0), B4219)</f>
        <v>0</v>
      </c>
      <c r="M4219">
        <f t="shared" si="266"/>
        <v>0</v>
      </c>
    </row>
    <row r="4220" spans="1:13" x14ac:dyDescent="0.25">
      <c r="A4220" s="21">
        <v>4218</v>
      </c>
      <c r="B4220" s="37">
        <f>IFERROR(VLOOKUP(A4220,Inventory!$A$5:$B$5011, 2, FALSE),0)</f>
        <v>0</v>
      </c>
      <c r="C4220" s="66">
        <f t="shared" si="267"/>
        <v>0</v>
      </c>
      <c r="D4220" s="67"/>
      <c r="E4220" s="66" t="str">
        <f t="shared" si="268"/>
        <v/>
      </c>
      <c r="F4220" s="67"/>
      <c r="G4220" s="38" t="e">
        <f t="shared" si="269"/>
        <v>#VALUE!</v>
      </c>
      <c r="H4220" s="39"/>
      <c r="I4220" s="21"/>
      <c r="J4220" s="21"/>
      <c r="L4220">
        <f>IF(SUM($B$3:B4219) + B4220 &gt; $J$25, IF(SUM($B$3:B4219) &lt; $J$25, $J$25 - SUM($B$3:B4219), 0), B4220)</f>
        <v>0</v>
      </c>
      <c r="M4220">
        <f t="shared" si="266"/>
        <v>0</v>
      </c>
    </row>
    <row r="4221" spans="1:13" x14ac:dyDescent="0.25">
      <c r="A4221" s="21">
        <v>4219</v>
      </c>
      <c r="B4221" s="37">
        <f>IFERROR(VLOOKUP(A4221,Inventory!$A$5:$B$5011, 2, FALSE),0)</f>
        <v>0</v>
      </c>
      <c r="C4221" s="66">
        <f t="shared" si="267"/>
        <v>0</v>
      </c>
      <c r="D4221" s="67"/>
      <c r="E4221" s="66" t="str">
        <f t="shared" si="268"/>
        <v/>
      </c>
      <c r="F4221" s="67"/>
      <c r="G4221" s="38" t="e">
        <f t="shared" si="269"/>
        <v>#VALUE!</v>
      </c>
      <c r="H4221" s="39"/>
      <c r="I4221" s="21"/>
      <c r="J4221" s="21"/>
      <c r="L4221">
        <f>IF(SUM($B$3:B4220) + B4221 &gt; $J$25, IF(SUM($B$3:B4220) &lt; $J$25, $J$25 - SUM($B$3:B4220), 0), B4221)</f>
        <v>0</v>
      </c>
      <c r="M4221">
        <f t="shared" si="266"/>
        <v>0</v>
      </c>
    </row>
    <row r="4222" spans="1:13" x14ac:dyDescent="0.25">
      <c r="A4222" s="21">
        <v>4220</v>
      </c>
      <c r="B4222" s="37">
        <f>IFERROR(VLOOKUP(A4222,Inventory!$A$5:$B$5011, 2, FALSE),0)</f>
        <v>0</v>
      </c>
      <c r="C4222" s="66">
        <f t="shared" si="267"/>
        <v>0</v>
      </c>
      <c r="D4222" s="67"/>
      <c r="E4222" s="66" t="str">
        <f t="shared" si="268"/>
        <v/>
      </c>
      <c r="F4222" s="67"/>
      <c r="G4222" s="38" t="e">
        <f t="shared" si="269"/>
        <v>#VALUE!</v>
      </c>
      <c r="H4222" s="39"/>
      <c r="I4222" s="21"/>
      <c r="J4222" s="21"/>
      <c r="L4222">
        <f>IF(SUM($B$3:B4221) + B4222 &gt; $J$25, IF(SUM($B$3:B4221) &lt; $J$25, $J$25 - SUM($B$3:B4221), 0), B4222)</f>
        <v>0</v>
      </c>
      <c r="M4222">
        <f t="shared" si="266"/>
        <v>0</v>
      </c>
    </row>
    <row r="4223" spans="1:13" x14ac:dyDescent="0.25">
      <c r="A4223" s="21">
        <v>4221</v>
      </c>
      <c r="B4223" s="37">
        <f>IFERROR(VLOOKUP(A4223,Inventory!$A$5:$B$5011, 2, FALSE),0)</f>
        <v>0</v>
      </c>
      <c r="C4223" s="66">
        <f t="shared" si="267"/>
        <v>0</v>
      </c>
      <c r="D4223" s="67"/>
      <c r="E4223" s="66" t="str">
        <f t="shared" si="268"/>
        <v/>
      </c>
      <c r="F4223" s="67"/>
      <c r="G4223" s="38" t="e">
        <f t="shared" si="269"/>
        <v>#VALUE!</v>
      </c>
      <c r="H4223" s="39"/>
      <c r="I4223" s="21"/>
      <c r="J4223" s="21"/>
      <c r="L4223">
        <f>IF(SUM($B$3:B4222) + B4223 &gt; $J$25, IF(SUM($B$3:B4222) &lt; $J$25, $J$25 - SUM($B$3:B4222), 0), B4223)</f>
        <v>0</v>
      </c>
      <c r="M4223">
        <f t="shared" si="266"/>
        <v>0</v>
      </c>
    </row>
    <row r="4224" spans="1:13" x14ac:dyDescent="0.25">
      <c r="A4224" s="21">
        <v>4222</v>
      </c>
      <c r="B4224" s="37">
        <f>IFERROR(VLOOKUP(A4224,Inventory!$A$5:$B$5011, 2, FALSE),0)</f>
        <v>0</v>
      </c>
      <c r="C4224" s="66">
        <f t="shared" si="267"/>
        <v>0</v>
      </c>
      <c r="D4224" s="67"/>
      <c r="E4224" s="66" t="str">
        <f t="shared" si="268"/>
        <v/>
      </c>
      <c r="F4224" s="67"/>
      <c r="G4224" s="38" t="e">
        <f t="shared" si="269"/>
        <v>#VALUE!</v>
      </c>
      <c r="H4224" s="39"/>
      <c r="I4224" s="21"/>
      <c r="J4224" s="21"/>
      <c r="L4224">
        <f>IF(SUM($B$3:B4223) + B4224 &gt; $J$25, IF(SUM($B$3:B4223) &lt; $J$25, $J$25 - SUM($B$3:B4223), 0), B4224)</f>
        <v>0</v>
      </c>
      <c r="M4224">
        <f t="shared" si="266"/>
        <v>0</v>
      </c>
    </row>
    <row r="4225" spans="1:13" x14ac:dyDescent="0.25">
      <c r="A4225" s="21">
        <v>4223</v>
      </c>
      <c r="B4225" s="37">
        <f>IFERROR(VLOOKUP(A4225,Inventory!$A$5:$B$5011, 2, FALSE),0)</f>
        <v>0</v>
      </c>
      <c r="C4225" s="66">
        <f t="shared" si="267"/>
        <v>0</v>
      </c>
      <c r="D4225" s="67"/>
      <c r="E4225" s="66" t="str">
        <f t="shared" si="268"/>
        <v/>
      </c>
      <c r="F4225" s="67"/>
      <c r="G4225" s="38" t="e">
        <f t="shared" si="269"/>
        <v>#VALUE!</v>
      </c>
      <c r="H4225" s="39"/>
      <c r="I4225" s="21"/>
      <c r="J4225" s="21"/>
      <c r="L4225">
        <f>IF(SUM($B$3:B4224) + B4225 &gt; $J$25, IF(SUM($B$3:B4224) &lt; $J$25, $J$25 - SUM($B$3:B4224), 0), B4225)</f>
        <v>0</v>
      </c>
      <c r="M4225">
        <f t="shared" si="266"/>
        <v>0</v>
      </c>
    </row>
    <row r="4226" spans="1:13" x14ac:dyDescent="0.25">
      <c r="A4226" s="21">
        <v>4224</v>
      </c>
      <c r="B4226" s="37">
        <f>IFERROR(VLOOKUP(A4226,Inventory!$A$5:$B$5011, 2, FALSE),0)</f>
        <v>0</v>
      </c>
      <c r="C4226" s="66">
        <f t="shared" si="267"/>
        <v>0</v>
      </c>
      <c r="D4226" s="67"/>
      <c r="E4226" s="66" t="str">
        <f t="shared" si="268"/>
        <v/>
      </c>
      <c r="F4226" s="67"/>
      <c r="G4226" s="38" t="e">
        <f t="shared" si="269"/>
        <v>#VALUE!</v>
      </c>
      <c r="H4226" s="39"/>
      <c r="I4226" s="21"/>
      <c r="J4226" s="21"/>
      <c r="L4226">
        <f>IF(SUM($B$3:B4225) + B4226 &gt; $J$25, IF(SUM($B$3:B4225) &lt; $J$25, $J$25 - SUM($B$3:B4225), 0), B4226)</f>
        <v>0</v>
      </c>
      <c r="M4226">
        <f t="shared" si="266"/>
        <v>0</v>
      </c>
    </row>
    <row r="4227" spans="1:13" x14ac:dyDescent="0.25">
      <c r="A4227" s="21">
        <v>4225</v>
      </c>
      <c r="B4227" s="37">
        <f>IFERROR(VLOOKUP(A4227,Inventory!$A$5:$B$5011, 2, FALSE),0)</f>
        <v>0</v>
      </c>
      <c r="C4227" s="66">
        <f t="shared" si="267"/>
        <v>0</v>
      </c>
      <c r="D4227" s="67"/>
      <c r="E4227" s="66" t="str">
        <f t="shared" si="268"/>
        <v/>
      </c>
      <c r="F4227" s="67"/>
      <c r="G4227" s="38" t="e">
        <f t="shared" si="269"/>
        <v>#VALUE!</v>
      </c>
      <c r="H4227" s="39"/>
      <c r="I4227" s="21"/>
      <c r="J4227" s="21"/>
      <c r="L4227">
        <f>IF(SUM($B$3:B4226) + B4227 &gt; $J$25, IF(SUM($B$3:B4226) &lt; $J$25, $J$25 - SUM($B$3:B4226), 0), B4227)</f>
        <v>0</v>
      </c>
      <c r="M4227">
        <f t="shared" si="266"/>
        <v>0</v>
      </c>
    </row>
    <row r="4228" spans="1:13" x14ac:dyDescent="0.25">
      <c r="A4228" s="21">
        <v>4226</v>
      </c>
      <c r="B4228" s="37">
        <f>IFERROR(VLOOKUP(A4228,Inventory!$A$5:$B$5011, 2, FALSE),0)</f>
        <v>0</v>
      </c>
      <c r="C4228" s="66">
        <f t="shared" si="267"/>
        <v>0</v>
      </c>
      <c r="D4228" s="67"/>
      <c r="E4228" s="66" t="str">
        <f t="shared" si="268"/>
        <v/>
      </c>
      <c r="F4228" s="67"/>
      <c r="G4228" s="38" t="e">
        <f t="shared" si="269"/>
        <v>#VALUE!</v>
      </c>
      <c r="H4228" s="39"/>
      <c r="I4228" s="21"/>
      <c r="J4228" s="21"/>
      <c r="L4228">
        <f>IF(SUM($B$3:B4227) + B4228 &gt; $J$25, IF(SUM($B$3:B4227) &lt; $J$25, $J$25 - SUM($B$3:B4227), 0), B4228)</f>
        <v>0</v>
      </c>
      <c r="M4228">
        <f t="shared" si="266"/>
        <v>0</v>
      </c>
    </row>
    <row r="4229" spans="1:13" x14ac:dyDescent="0.25">
      <c r="A4229" s="21">
        <v>4227</v>
      </c>
      <c r="B4229" s="37">
        <f>IFERROR(VLOOKUP(A4229,Inventory!$A$5:$B$5011, 2, FALSE),0)</f>
        <v>0</v>
      </c>
      <c r="C4229" s="66">
        <f t="shared" si="267"/>
        <v>0</v>
      </c>
      <c r="D4229" s="67"/>
      <c r="E4229" s="66" t="str">
        <f t="shared" si="268"/>
        <v/>
      </c>
      <c r="F4229" s="67"/>
      <c r="G4229" s="38" t="e">
        <f t="shared" si="269"/>
        <v>#VALUE!</v>
      </c>
      <c r="H4229" s="39"/>
      <c r="I4229" s="21"/>
      <c r="J4229" s="21"/>
      <c r="L4229">
        <f>IF(SUM($B$3:B4228) + B4229 &gt; $J$25, IF(SUM($B$3:B4228) &lt; $J$25, $J$25 - SUM($B$3:B4228), 0), B4229)</f>
        <v>0</v>
      </c>
      <c r="M4229">
        <f t="shared" ref="M4229:M4292" si="270">IF(L4228&gt;=$J$25,L4229,(L4229+L4228))</f>
        <v>0</v>
      </c>
    </row>
    <row r="4230" spans="1:13" x14ac:dyDescent="0.25">
      <c r="A4230" s="21">
        <v>4228</v>
      </c>
      <c r="B4230" s="37">
        <f>IFERROR(VLOOKUP(A4230,Inventory!$A$5:$B$5011, 2, FALSE),0)</f>
        <v>0</v>
      </c>
      <c r="C4230" s="66">
        <f t="shared" si="267"/>
        <v>0</v>
      </c>
      <c r="D4230" s="67"/>
      <c r="E4230" s="66" t="str">
        <f t="shared" si="268"/>
        <v/>
      </c>
      <c r="F4230" s="67"/>
      <c r="G4230" s="38" t="e">
        <f t="shared" si="269"/>
        <v>#VALUE!</v>
      </c>
      <c r="H4230" s="39"/>
      <c r="I4230" s="21"/>
      <c r="J4230" s="21"/>
      <c r="L4230">
        <f>IF(SUM($B$3:B4229) + B4230 &gt; $J$25, IF(SUM($B$3:B4229) &lt; $J$25, $J$25 - SUM($B$3:B4229), 0), B4230)</f>
        <v>0</v>
      </c>
      <c r="M4230">
        <f t="shared" si="270"/>
        <v>0</v>
      </c>
    </row>
    <row r="4231" spans="1:13" x14ac:dyDescent="0.25">
      <c r="A4231" s="21">
        <v>4229</v>
      </c>
      <c r="B4231" s="37">
        <f>IFERROR(VLOOKUP(A4231,Inventory!$A$5:$B$5011, 2, FALSE),0)</f>
        <v>0</v>
      </c>
      <c r="C4231" s="66">
        <f t="shared" si="267"/>
        <v>0</v>
      </c>
      <c r="D4231" s="67"/>
      <c r="E4231" s="66" t="str">
        <f t="shared" si="268"/>
        <v/>
      </c>
      <c r="F4231" s="67"/>
      <c r="G4231" s="38" t="e">
        <f t="shared" si="269"/>
        <v>#VALUE!</v>
      </c>
      <c r="H4231" s="39"/>
      <c r="I4231" s="21"/>
      <c r="J4231" s="21"/>
      <c r="L4231">
        <f>IF(SUM($B$3:B4230) + B4231 &gt; $J$25, IF(SUM($B$3:B4230) &lt; $J$25, $J$25 - SUM($B$3:B4230), 0), B4231)</f>
        <v>0</v>
      </c>
      <c r="M4231">
        <f t="shared" si="270"/>
        <v>0</v>
      </c>
    </row>
    <row r="4232" spans="1:13" x14ac:dyDescent="0.25">
      <c r="A4232" s="21">
        <v>4230</v>
      </c>
      <c r="B4232" s="37">
        <f>IFERROR(VLOOKUP(A4232,Inventory!$A$5:$B$5011, 2, FALSE),0)</f>
        <v>0</v>
      </c>
      <c r="C4232" s="66">
        <f t="shared" si="267"/>
        <v>0</v>
      </c>
      <c r="D4232" s="67"/>
      <c r="E4232" s="66" t="str">
        <f t="shared" si="268"/>
        <v/>
      </c>
      <c r="F4232" s="67"/>
      <c r="G4232" s="38" t="e">
        <f t="shared" si="269"/>
        <v>#VALUE!</v>
      </c>
      <c r="H4232" s="39"/>
      <c r="I4232" s="21"/>
      <c r="J4232" s="21"/>
      <c r="L4232">
        <f>IF(SUM($B$3:B4231) + B4232 &gt; $J$25, IF(SUM($B$3:B4231) &lt; $J$25, $J$25 - SUM($B$3:B4231), 0), B4232)</f>
        <v>0</v>
      </c>
      <c r="M4232">
        <f t="shared" si="270"/>
        <v>0</v>
      </c>
    </row>
    <row r="4233" spans="1:13" x14ac:dyDescent="0.25">
      <c r="A4233" s="21">
        <v>4231</v>
      </c>
      <c r="B4233" s="37">
        <f>IFERROR(VLOOKUP(A4233,Inventory!$A$5:$B$5011, 2, FALSE),0)</f>
        <v>0</v>
      </c>
      <c r="C4233" s="66">
        <f t="shared" si="267"/>
        <v>0</v>
      </c>
      <c r="D4233" s="67"/>
      <c r="E4233" s="66" t="str">
        <f t="shared" si="268"/>
        <v/>
      </c>
      <c r="F4233" s="67"/>
      <c r="G4233" s="38" t="e">
        <f t="shared" si="269"/>
        <v>#VALUE!</v>
      </c>
      <c r="H4233" s="39"/>
      <c r="I4233" s="21"/>
      <c r="J4233" s="21"/>
      <c r="L4233">
        <f>IF(SUM($B$3:B4232) + B4233 &gt; $J$25, IF(SUM($B$3:B4232) &lt; $J$25, $J$25 - SUM($B$3:B4232), 0), B4233)</f>
        <v>0</v>
      </c>
      <c r="M4233">
        <f t="shared" si="270"/>
        <v>0</v>
      </c>
    </row>
    <row r="4234" spans="1:13" x14ac:dyDescent="0.25">
      <c r="A4234" s="21">
        <v>4232</v>
      </c>
      <c r="B4234" s="37">
        <f>IFERROR(VLOOKUP(A4234,Inventory!$A$5:$B$5011, 2, FALSE),0)</f>
        <v>0</v>
      </c>
      <c r="C4234" s="66">
        <f t="shared" si="267"/>
        <v>0</v>
      </c>
      <c r="D4234" s="67"/>
      <c r="E4234" s="66" t="str">
        <f t="shared" si="268"/>
        <v/>
      </c>
      <c r="F4234" s="67"/>
      <c r="G4234" s="38" t="e">
        <f t="shared" si="269"/>
        <v>#VALUE!</v>
      </c>
      <c r="H4234" s="39"/>
      <c r="I4234" s="21"/>
      <c r="J4234" s="21"/>
      <c r="L4234">
        <f>IF(SUM($B$3:B4233) + B4234 &gt; $J$25, IF(SUM($B$3:B4233) &lt; $J$25, $J$25 - SUM($B$3:B4233), 0), B4234)</f>
        <v>0</v>
      </c>
      <c r="M4234">
        <f t="shared" si="270"/>
        <v>0</v>
      </c>
    </row>
    <row r="4235" spans="1:13" x14ac:dyDescent="0.25">
      <c r="A4235" s="21">
        <v>4233</v>
      </c>
      <c r="B4235" s="37">
        <f>IFERROR(VLOOKUP(A4235,Inventory!$A$5:$B$5011, 2, FALSE),0)</f>
        <v>0</v>
      </c>
      <c r="C4235" s="66">
        <f t="shared" si="267"/>
        <v>0</v>
      </c>
      <c r="D4235" s="67"/>
      <c r="E4235" s="66" t="str">
        <f t="shared" si="268"/>
        <v/>
      </c>
      <c r="F4235" s="67"/>
      <c r="G4235" s="38" t="e">
        <f t="shared" si="269"/>
        <v>#VALUE!</v>
      </c>
      <c r="H4235" s="39"/>
      <c r="I4235" s="21"/>
      <c r="J4235" s="21"/>
      <c r="L4235">
        <f>IF(SUM($B$3:B4234) + B4235 &gt; $J$25, IF(SUM($B$3:B4234) &lt; $J$25, $J$25 - SUM($B$3:B4234), 0), B4235)</f>
        <v>0</v>
      </c>
      <c r="M4235">
        <f t="shared" si="270"/>
        <v>0</v>
      </c>
    </row>
    <row r="4236" spans="1:13" x14ac:dyDescent="0.25">
      <c r="A4236" s="21">
        <v>4234</v>
      </c>
      <c r="B4236" s="37">
        <f>IFERROR(VLOOKUP(A4236,Inventory!$A$5:$B$5011, 2, FALSE),0)</f>
        <v>0</v>
      </c>
      <c r="C4236" s="66">
        <f t="shared" si="267"/>
        <v>0</v>
      </c>
      <c r="D4236" s="67"/>
      <c r="E4236" s="66" t="str">
        <f t="shared" si="268"/>
        <v/>
      </c>
      <c r="F4236" s="67"/>
      <c r="G4236" s="38" t="e">
        <f t="shared" si="269"/>
        <v>#VALUE!</v>
      </c>
      <c r="H4236" s="39"/>
      <c r="I4236" s="21"/>
      <c r="J4236" s="21"/>
      <c r="L4236">
        <f>IF(SUM($B$3:B4235) + B4236 &gt; $J$25, IF(SUM($B$3:B4235) &lt; $J$25, $J$25 - SUM($B$3:B4235), 0), B4236)</f>
        <v>0</v>
      </c>
      <c r="M4236">
        <f t="shared" si="270"/>
        <v>0</v>
      </c>
    </row>
    <row r="4237" spans="1:13" x14ac:dyDescent="0.25">
      <c r="A4237" s="21">
        <v>4235</v>
      </c>
      <c r="B4237" s="37">
        <f>IFERROR(VLOOKUP(A4237,Inventory!$A$5:$B$5011, 2, FALSE),0)</f>
        <v>0</v>
      </c>
      <c r="C4237" s="66">
        <f t="shared" si="267"/>
        <v>0</v>
      </c>
      <c r="D4237" s="67"/>
      <c r="E4237" s="66" t="str">
        <f t="shared" si="268"/>
        <v/>
      </c>
      <c r="F4237" s="67"/>
      <c r="G4237" s="38" t="e">
        <f t="shared" si="269"/>
        <v>#VALUE!</v>
      </c>
      <c r="H4237" s="39"/>
      <c r="I4237" s="21"/>
      <c r="J4237" s="21"/>
      <c r="L4237">
        <f>IF(SUM($B$3:B4236) + B4237 &gt; $J$25, IF(SUM($B$3:B4236) &lt; $J$25, $J$25 - SUM($B$3:B4236), 0), B4237)</f>
        <v>0</v>
      </c>
      <c r="M4237">
        <f t="shared" si="270"/>
        <v>0</v>
      </c>
    </row>
    <row r="4238" spans="1:13" x14ac:dyDescent="0.25">
      <c r="A4238" s="21">
        <v>4236</v>
      </c>
      <c r="B4238" s="37">
        <f>IFERROR(VLOOKUP(A4238,Inventory!$A$5:$B$5011, 2, FALSE),0)</f>
        <v>0</v>
      </c>
      <c r="C4238" s="66">
        <f t="shared" si="267"/>
        <v>0</v>
      </c>
      <c r="D4238" s="67"/>
      <c r="E4238" s="66" t="str">
        <f t="shared" si="268"/>
        <v/>
      </c>
      <c r="F4238" s="67"/>
      <c r="G4238" s="38" t="e">
        <f t="shared" si="269"/>
        <v>#VALUE!</v>
      </c>
      <c r="H4238" s="39"/>
      <c r="I4238" s="21"/>
      <c r="J4238" s="21"/>
      <c r="L4238">
        <f>IF(SUM($B$3:B4237) + B4238 &gt; $J$25, IF(SUM($B$3:B4237) &lt; $J$25, $J$25 - SUM($B$3:B4237), 0), B4238)</f>
        <v>0</v>
      </c>
      <c r="M4238">
        <f t="shared" si="270"/>
        <v>0</v>
      </c>
    </row>
    <row r="4239" spans="1:13" x14ac:dyDescent="0.25">
      <c r="A4239" s="21">
        <v>4237</v>
      </c>
      <c r="B4239" s="37">
        <f>IFERROR(VLOOKUP(A4239,Inventory!$A$5:$B$5011, 2, FALSE),0)</f>
        <v>0</v>
      </c>
      <c r="C4239" s="66">
        <f t="shared" si="267"/>
        <v>0</v>
      </c>
      <c r="D4239" s="67"/>
      <c r="E4239" s="66" t="str">
        <f t="shared" si="268"/>
        <v/>
      </c>
      <c r="F4239" s="67"/>
      <c r="G4239" s="38" t="e">
        <f t="shared" si="269"/>
        <v>#VALUE!</v>
      </c>
      <c r="H4239" s="39"/>
      <c r="I4239" s="21"/>
      <c r="J4239" s="21"/>
      <c r="L4239">
        <f>IF(SUM($B$3:B4238) + B4239 &gt; $J$25, IF(SUM($B$3:B4238) &lt; $J$25, $J$25 - SUM($B$3:B4238), 0), B4239)</f>
        <v>0</v>
      </c>
      <c r="M4239">
        <f t="shared" si="270"/>
        <v>0</v>
      </c>
    </row>
    <row r="4240" spans="1:13" x14ac:dyDescent="0.25">
      <c r="A4240" s="21">
        <v>4238</v>
      </c>
      <c r="B4240" s="37">
        <f>IFERROR(VLOOKUP(A4240,Inventory!$A$5:$B$5011, 2, FALSE),0)</f>
        <v>0</v>
      </c>
      <c r="C4240" s="66">
        <f t="shared" si="267"/>
        <v>0</v>
      </c>
      <c r="D4240" s="67"/>
      <c r="E4240" s="66" t="str">
        <f t="shared" si="268"/>
        <v/>
      </c>
      <c r="F4240" s="67"/>
      <c r="G4240" s="38" t="e">
        <f t="shared" si="269"/>
        <v>#VALUE!</v>
      </c>
      <c r="H4240" s="39"/>
      <c r="I4240" s="21"/>
      <c r="J4240" s="21"/>
      <c r="L4240">
        <f>IF(SUM($B$3:B4239) + B4240 &gt; $J$25, IF(SUM($B$3:B4239) &lt; $J$25, $J$25 - SUM($B$3:B4239), 0), B4240)</f>
        <v>0</v>
      </c>
      <c r="M4240">
        <f t="shared" si="270"/>
        <v>0</v>
      </c>
    </row>
    <row r="4241" spans="1:13" x14ac:dyDescent="0.25">
      <c r="A4241" s="21">
        <v>4239</v>
      </c>
      <c r="B4241" s="37">
        <f>IFERROR(VLOOKUP(A4241,Inventory!$A$5:$B$5011, 2, FALSE),0)</f>
        <v>0</v>
      </c>
      <c r="C4241" s="66">
        <f t="shared" si="267"/>
        <v>0</v>
      </c>
      <c r="D4241" s="67"/>
      <c r="E4241" s="66" t="str">
        <f t="shared" si="268"/>
        <v/>
      </c>
      <c r="F4241" s="67"/>
      <c r="G4241" s="38" t="e">
        <f t="shared" si="269"/>
        <v>#VALUE!</v>
      </c>
      <c r="H4241" s="39"/>
      <c r="I4241" s="21"/>
      <c r="J4241" s="21"/>
      <c r="L4241">
        <f>IF(SUM($B$3:B4240) + B4241 &gt; $J$25, IF(SUM($B$3:B4240) &lt; $J$25, $J$25 - SUM($B$3:B4240), 0), B4241)</f>
        <v>0</v>
      </c>
      <c r="M4241">
        <f t="shared" si="270"/>
        <v>0</v>
      </c>
    </row>
    <row r="4242" spans="1:13" x14ac:dyDescent="0.25">
      <c r="A4242" s="21">
        <v>4240</v>
      </c>
      <c r="B4242" s="37">
        <f>IFERROR(VLOOKUP(A4242,Inventory!$A$5:$B$5011, 2, FALSE),0)</f>
        <v>0</v>
      </c>
      <c r="C4242" s="66">
        <f t="shared" si="267"/>
        <v>0</v>
      </c>
      <c r="D4242" s="67"/>
      <c r="E4242" s="66" t="str">
        <f t="shared" si="268"/>
        <v/>
      </c>
      <c r="F4242" s="67"/>
      <c r="G4242" s="38" t="e">
        <f t="shared" si="269"/>
        <v>#VALUE!</v>
      </c>
      <c r="H4242" s="39"/>
      <c r="I4242" s="21"/>
      <c r="J4242" s="21"/>
      <c r="L4242">
        <f>IF(SUM($B$3:B4241) + B4242 &gt; $J$25, IF(SUM($B$3:B4241) &lt; $J$25, $J$25 - SUM($B$3:B4241), 0), B4242)</f>
        <v>0</v>
      </c>
      <c r="M4242">
        <f t="shared" si="270"/>
        <v>0</v>
      </c>
    </row>
    <row r="4243" spans="1:13" x14ac:dyDescent="0.25">
      <c r="A4243" s="21">
        <v>4241</v>
      </c>
      <c r="B4243" s="37">
        <f>IFERROR(VLOOKUP(A4243,Inventory!$A$5:$B$5011, 2, FALSE),0)</f>
        <v>0</v>
      </c>
      <c r="C4243" s="66">
        <f t="shared" si="267"/>
        <v>0</v>
      </c>
      <c r="D4243" s="67"/>
      <c r="E4243" s="66" t="str">
        <f t="shared" si="268"/>
        <v/>
      </c>
      <c r="F4243" s="67"/>
      <c r="G4243" s="38" t="e">
        <f t="shared" si="269"/>
        <v>#VALUE!</v>
      </c>
      <c r="H4243" s="39"/>
      <c r="I4243" s="21"/>
      <c r="J4243" s="21"/>
      <c r="L4243">
        <f>IF(SUM($B$3:B4242) + B4243 &gt; $J$25, IF(SUM($B$3:B4242) &lt; $J$25, $J$25 - SUM($B$3:B4242), 0), B4243)</f>
        <v>0</v>
      </c>
      <c r="M4243">
        <f t="shared" si="270"/>
        <v>0</v>
      </c>
    </row>
    <row r="4244" spans="1:13" x14ac:dyDescent="0.25">
      <c r="A4244" s="21">
        <v>4242</v>
      </c>
      <c r="B4244" s="37">
        <f>IFERROR(VLOOKUP(A4244,Inventory!$A$5:$B$5011, 2, FALSE),0)</f>
        <v>0</v>
      </c>
      <c r="C4244" s="66">
        <f t="shared" si="267"/>
        <v>0</v>
      </c>
      <c r="D4244" s="67"/>
      <c r="E4244" s="66" t="str">
        <f t="shared" si="268"/>
        <v/>
      </c>
      <c r="F4244" s="67"/>
      <c r="G4244" s="38" t="e">
        <f t="shared" si="269"/>
        <v>#VALUE!</v>
      </c>
      <c r="H4244" s="39"/>
      <c r="I4244" s="21"/>
      <c r="J4244" s="21"/>
      <c r="L4244">
        <f>IF(SUM($B$3:B4243) + B4244 &gt; $J$25, IF(SUM($B$3:B4243) &lt; $J$25, $J$25 - SUM($B$3:B4243), 0), B4244)</f>
        <v>0</v>
      </c>
      <c r="M4244">
        <f t="shared" si="270"/>
        <v>0</v>
      </c>
    </row>
    <row r="4245" spans="1:13" x14ac:dyDescent="0.25">
      <c r="A4245" s="21">
        <v>4243</v>
      </c>
      <c r="B4245" s="37">
        <f>IFERROR(VLOOKUP(A4245,Inventory!$A$5:$B$5011, 2, FALSE),0)</f>
        <v>0</v>
      </c>
      <c r="C4245" s="66">
        <f t="shared" si="267"/>
        <v>0</v>
      </c>
      <c r="D4245" s="67"/>
      <c r="E4245" s="66" t="str">
        <f t="shared" si="268"/>
        <v/>
      </c>
      <c r="F4245" s="67"/>
      <c r="G4245" s="38" t="e">
        <f t="shared" si="269"/>
        <v>#VALUE!</v>
      </c>
      <c r="H4245" s="39"/>
      <c r="I4245" s="21"/>
      <c r="J4245" s="21"/>
      <c r="L4245">
        <f>IF(SUM($B$3:B4244) + B4245 &gt; $J$25, IF(SUM($B$3:B4244) &lt; $J$25, $J$25 - SUM($B$3:B4244), 0), B4245)</f>
        <v>0</v>
      </c>
      <c r="M4245">
        <f t="shared" si="270"/>
        <v>0</v>
      </c>
    </row>
    <row r="4246" spans="1:13" x14ac:dyDescent="0.25">
      <c r="A4246" s="21">
        <v>4244</v>
      </c>
      <c r="B4246" s="37">
        <f>IFERROR(VLOOKUP(A4246,Inventory!$A$5:$B$5011, 2, FALSE),0)</f>
        <v>0</v>
      </c>
      <c r="C4246" s="66">
        <f t="shared" si="267"/>
        <v>0</v>
      </c>
      <c r="D4246" s="67"/>
      <c r="E4246" s="66" t="str">
        <f t="shared" si="268"/>
        <v/>
      </c>
      <c r="F4246" s="67"/>
      <c r="G4246" s="38" t="e">
        <f t="shared" si="269"/>
        <v>#VALUE!</v>
      </c>
      <c r="H4246" s="39"/>
      <c r="I4246" s="21"/>
      <c r="J4246" s="21"/>
      <c r="L4246">
        <f>IF(SUM($B$3:B4245) + B4246 &gt; $J$25, IF(SUM($B$3:B4245) &lt; $J$25, $J$25 - SUM($B$3:B4245), 0), B4246)</f>
        <v>0</v>
      </c>
      <c r="M4246">
        <f t="shared" si="270"/>
        <v>0</v>
      </c>
    </row>
    <row r="4247" spans="1:13" x14ac:dyDescent="0.25">
      <c r="A4247" s="21">
        <v>4245</v>
      </c>
      <c r="B4247" s="37">
        <f>IFERROR(VLOOKUP(A4247,Inventory!$A$5:$B$5011, 2, FALSE),0)</f>
        <v>0</v>
      </c>
      <c r="C4247" s="66">
        <f t="shared" si="267"/>
        <v>0</v>
      </c>
      <c r="D4247" s="67"/>
      <c r="E4247" s="66" t="str">
        <f t="shared" si="268"/>
        <v/>
      </c>
      <c r="F4247" s="67"/>
      <c r="G4247" s="38" t="e">
        <f t="shared" si="269"/>
        <v>#VALUE!</v>
      </c>
      <c r="H4247" s="39"/>
      <c r="I4247" s="21"/>
      <c r="J4247" s="21"/>
      <c r="L4247">
        <f>IF(SUM($B$3:B4246) + B4247 &gt; $J$25, IF(SUM($B$3:B4246) &lt; $J$25, $J$25 - SUM($B$3:B4246), 0), B4247)</f>
        <v>0</v>
      </c>
      <c r="M4247">
        <f t="shared" si="270"/>
        <v>0</v>
      </c>
    </row>
    <row r="4248" spans="1:13" x14ac:dyDescent="0.25">
      <c r="A4248" s="21">
        <v>4246</v>
      </c>
      <c r="B4248" s="37">
        <f>IFERROR(VLOOKUP(A4248,Inventory!$A$5:$B$5011, 2, FALSE),0)</f>
        <v>0</v>
      </c>
      <c r="C4248" s="66">
        <f t="shared" si="267"/>
        <v>0</v>
      </c>
      <c r="D4248" s="67"/>
      <c r="E4248" s="66" t="str">
        <f t="shared" si="268"/>
        <v/>
      </c>
      <c r="F4248" s="67"/>
      <c r="G4248" s="38" t="e">
        <f t="shared" si="269"/>
        <v>#VALUE!</v>
      </c>
      <c r="H4248" s="39"/>
      <c r="I4248" s="21"/>
      <c r="J4248" s="21"/>
      <c r="L4248">
        <f>IF(SUM($B$3:B4247) + B4248 &gt; $J$25, IF(SUM($B$3:B4247) &lt; $J$25, $J$25 - SUM($B$3:B4247), 0), B4248)</f>
        <v>0</v>
      </c>
      <c r="M4248">
        <f t="shared" si="270"/>
        <v>0</v>
      </c>
    </row>
    <row r="4249" spans="1:13" x14ac:dyDescent="0.25">
      <c r="A4249" s="21">
        <v>4247</v>
      </c>
      <c r="B4249" s="37">
        <f>IFERROR(VLOOKUP(A4249,Inventory!$A$5:$B$5011, 2, FALSE),0)</f>
        <v>0</v>
      </c>
      <c r="C4249" s="66">
        <f t="shared" ref="C4249:C4312" si="271">IF(L4249&gt;0,B4249,0)</f>
        <v>0</v>
      </c>
      <c r="D4249" s="67"/>
      <c r="E4249" s="66" t="str">
        <f t="shared" ref="E4249:E4312" si="272">IF(AND(C4249&gt;=6,C4249&lt;10),1, IF(AND(C4249&gt;=10,C4249&lt;20),2,IF(C4249&gt;=20,4,"")))</f>
        <v/>
      </c>
      <c r="F4249" s="67"/>
      <c r="G4249" s="38" t="e">
        <f t="shared" ref="G4249:G4312" si="273">IF(ISBLANK(C4249),"",E4249*600)</f>
        <v>#VALUE!</v>
      </c>
      <c r="H4249" s="39"/>
      <c r="I4249" s="21"/>
      <c r="J4249" s="21"/>
      <c r="L4249">
        <f>IF(SUM($B$3:B4248) + B4249 &gt; $J$25, IF(SUM($B$3:B4248) &lt; $J$25, $J$25 - SUM($B$3:B4248), 0), B4249)</f>
        <v>0</v>
      </c>
      <c r="M4249">
        <f t="shared" si="270"/>
        <v>0</v>
      </c>
    </row>
    <row r="4250" spans="1:13" x14ac:dyDescent="0.25">
      <c r="A4250" s="21">
        <v>4248</v>
      </c>
      <c r="B4250" s="37">
        <f>IFERROR(VLOOKUP(A4250,Inventory!$A$5:$B$5011, 2, FALSE),0)</f>
        <v>0</v>
      </c>
      <c r="C4250" s="66">
        <f t="shared" si="271"/>
        <v>0</v>
      </c>
      <c r="D4250" s="67"/>
      <c r="E4250" s="66" t="str">
        <f t="shared" si="272"/>
        <v/>
      </c>
      <c r="F4250" s="67"/>
      <c r="G4250" s="38" t="e">
        <f t="shared" si="273"/>
        <v>#VALUE!</v>
      </c>
      <c r="H4250" s="39"/>
      <c r="I4250" s="21"/>
      <c r="J4250" s="21"/>
      <c r="L4250">
        <f>IF(SUM($B$3:B4249) + B4250 &gt; $J$25, IF(SUM($B$3:B4249) &lt; $J$25, $J$25 - SUM($B$3:B4249), 0), B4250)</f>
        <v>0</v>
      </c>
      <c r="M4250">
        <f t="shared" si="270"/>
        <v>0</v>
      </c>
    </row>
    <row r="4251" spans="1:13" x14ac:dyDescent="0.25">
      <c r="A4251" s="21">
        <v>4249</v>
      </c>
      <c r="B4251" s="37">
        <f>IFERROR(VLOOKUP(A4251,Inventory!$A$5:$B$5011, 2, FALSE),0)</f>
        <v>0</v>
      </c>
      <c r="C4251" s="66">
        <f t="shared" si="271"/>
        <v>0</v>
      </c>
      <c r="D4251" s="67"/>
      <c r="E4251" s="66" t="str">
        <f t="shared" si="272"/>
        <v/>
      </c>
      <c r="F4251" s="67"/>
      <c r="G4251" s="38" t="e">
        <f t="shared" si="273"/>
        <v>#VALUE!</v>
      </c>
      <c r="H4251" s="39"/>
      <c r="I4251" s="21"/>
      <c r="J4251" s="21"/>
      <c r="L4251">
        <f>IF(SUM($B$3:B4250) + B4251 &gt; $J$25, IF(SUM($B$3:B4250) &lt; $J$25, $J$25 - SUM($B$3:B4250), 0), B4251)</f>
        <v>0</v>
      </c>
      <c r="M4251">
        <f t="shared" si="270"/>
        <v>0</v>
      </c>
    </row>
    <row r="4252" spans="1:13" x14ac:dyDescent="0.25">
      <c r="A4252" s="21">
        <v>4250</v>
      </c>
      <c r="B4252" s="37">
        <f>IFERROR(VLOOKUP(A4252,Inventory!$A$5:$B$5011, 2, FALSE),0)</f>
        <v>0</v>
      </c>
      <c r="C4252" s="66">
        <f t="shared" si="271"/>
        <v>0</v>
      </c>
      <c r="D4252" s="67"/>
      <c r="E4252" s="66" t="str">
        <f t="shared" si="272"/>
        <v/>
      </c>
      <c r="F4252" s="67"/>
      <c r="G4252" s="38" t="e">
        <f t="shared" si="273"/>
        <v>#VALUE!</v>
      </c>
      <c r="H4252" s="39"/>
      <c r="I4252" s="21"/>
      <c r="J4252" s="21"/>
      <c r="L4252">
        <f>IF(SUM($B$3:B4251) + B4252 &gt; $J$25, IF(SUM($B$3:B4251) &lt; $J$25, $J$25 - SUM($B$3:B4251), 0), B4252)</f>
        <v>0</v>
      </c>
      <c r="M4252">
        <f t="shared" si="270"/>
        <v>0</v>
      </c>
    </row>
    <row r="4253" spans="1:13" x14ac:dyDescent="0.25">
      <c r="A4253" s="21">
        <v>4251</v>
      </c>
      <c r="B4253" s="37">
        <f>IFERROR(VLOOKUP(A4253,Inventory!$A$5:$B$5011, 2, FALSE),0)</f>
        <v>0</v>
      </c>
      <c r="C4253" s="66">
        <f t="shared" si="271"/>
        <v>0</v>
      </c>
      <c r="D4253" s="67"/>
      <c r="E4253" s="66" t="str">
        <f t="shared" si="272"/>
        <v/>
      </c>
      <c r="F4253" s="67"/>
      <c r="G4253" s="38" t="e">
        <f t="shared" si="273"/>
        <v>#VALUE!</v>
      </c>
      <c r="H4253" s="39"/>
      <c r="I4253" s="21"/>
      <c r="J4253" s="21"/>
      <c r="L4253">
        <f>IF(SUM($B$3:B4252) + B4253 &gt; $J$25, IF(SUM($B$3:B4252) &lt; $J$25, $J$25 - SUM($B$3:B4252), 0), B4253)</f>
        <v>0</v>
      </c>
      <c r="M4253">
        <f t="shared" si="270"/>
        <v>0</v>
      </c>
    </row>
    <row r="4254" spans="1:13" x14ac:dyDescent="0.25">
      <c r="A4254" s="21">
        <v>4252</v>
      </c>
      <c r="B4254" s="37">
        <f>IFERROR(VLOOKUP(A4254,Inventory!$A$5:$B$5011, 2, FALSE),0)</f>
        <v>0</v>
      </c>
      <c r="C4254" s="66">
        <f t="shared" si="271"/>
        <v>0</v>
      </c>
      <c r="D4254" s="67"/>
      <c r="E4254" s="66" t="str">
        <f t="shared" si="272"/>
        <v/>
      </c>
      <c r="F4254" s="67"/>
      <c r="G4254" s="38" t="e">
        <f t="shared" si="273"/>
        <v>#VALUE!</v>
      </c>
      <c r="H4254" s="39"/>
      <c r="I4254" s="21"/>
      <c r="J4254" s="21"/>
      <c r="L4254">
        <f>IF(SUM($B$3:B4253) + B4254 &gt; $J$25, IF(SUM($B$3:B4253) &lt; $J$25, $J$25 - SUM($B$3:B4253), 0), B4254)</f>
        <v>0</v>
      </c>
      <c r="M4254">
        <f t="shared" si="270"/>
        <v>0</v>
      </c>
    </row>
    <row r="4255" spans="1:13" x14ac:dyDescent="0.25">
      <c r="A4255" s="21">
        <v>4253</v>
      </c>
      <c r="B4255" s="37">
        <f>IFERROR(VLOOKUP(A4255,Inventory!$A$5:$B$5011, 2, FALSE),0)</f>
        <v>0</v>
      </c>
      <c r="C4255" s="66">
        <f t="shared" si="271"/>
        <v>0</v>
      </c>
      <c r="D4255" s="67"/>
      <c r="E4255" s="66" t="str">
        <f t="shared" si="272"/>
        <v/>
      </c>
      <c r="F4255" s="67"/>
      <c r="G4255" s="38" t="e">
        <f t="shared" si="273"/>
        <v>#VALUE!</v>
      </c>
      <c r="H4255" s="39"/>
      <c r="I4255" s="21"/>
      <c r="J4255" s="21"/>
      <c r="L4255">
        <f>IF(SUM($B$3:B4254) + B4255 &gt; $J$25, IF(SUM($B$3:B4254) &lt; $J$25, $J$25 - SUM($B$3:B4254), 0), B4255)</f>
        <v>0</v>
      </c>
      <c r="M4255">
        <f t="shared" si="270"/>
        <v>0</v>
      </c>
    </row>
    <row r="4256" spans="1:13" x14ac:dyDescent="0.25">
      <c r="A4256" s="21">
        <v>4254</v>
      </c>
      <c r="B4256" s="37">
        <f>IFERROR(VLOOKUP(A4256,Inventory!$A$5:$B$5011, 2, FALSE),0)</f>
        <v>0</v>
      </c>
      <c r="C4256" s="66">
        <f t="shared" si="271"/>
        <v>0</v>
      </c>
      <c r="D4256" s="67"/>
      <c r="E4256" s="66" t="str">
        <f t="shared" si="272"/>
        <v/>
      </c>
      <c r="F4256" s="67"/>
      <c r="G4256" s="38" t="e">
        <f t="shared" si="273"/>
        <v>#VALUE!</v>
      </c>
      <c r="H4256" s="39"/>
      <c r="I4256" s="21"/>
      <c r="J4256" s="21"/>
      <c r="L4256">
        <f>IF(SUM($B$3:B4255) + B4256 &gt; $J$25, IF(SUM($B$3:B4255) &lt; $J$25, $J$25 - SUM($B$3:B4255), 0), B4256)</f>
        <v>0</v>
      </c>
      <c r="M4256">
        <f t="shared" si="270"/>
        <v>0</v>
      </c>
    </row>
    <row r="4257" spans="1:13" x14ac:dyDescent="0.25">
      <c r="A4257" s="21">
        <v>4255</v>
      </c>
      <c r="B4257" s="37">
        <f>IFERROR(VLOOKUP(A4257,Inventory!$A$5:$B$5011, 2, FALSE),0)</f>
        <v>0</v>
      </c>
      <c r="C4257" s="66">
        <f t="shared" si="271"/>
        <v>0</v>
      </c>
      <c r="D4257" s="67"/>
      <c r="E4257" s="66" t="str">
        <f t="shared" si="272"/>
        <v/>
      </c>
      <c r="F4257" s="67"/>
      <c r="G4257" s="38" t="e">
        <f t="shared" si="273"/>
        <v>#VALUE!</v>
      </c>
      <c r="H4257" s="39"/>
      <c r="I4257" s="21"/>
      <c r="J4257" s="21"/>
      <c r="L4257">
        <f>IF(SUM($B$3:B4256) + B4257 &gt; $J$25, IF(SUM($B$3:B4256) &lt; $J$25, $J$25 - SUM($B$3:B4256), 0), B4257)</f>
        <v>0</v>
      </c>
      <c r="M4257">
        <f t="shared" si="270"/>
        <v>0</v>
      </c>
    </row>
    <row r="4258" spans="1:13" x14ac:dyDescent="0.25">
      <c r="A4258" s="21">
        <v>4256</v>
      </c>
      <c r="B4258" s="37">
        <f>IFERROR(VLOOKUP(A4258,Inventory!$A$5:$B$5011, 2, FALSE),0)</f>
        <v>0</v>
      </c>
      <c r="C4258" s="66">
        <f t="shared" si="271"/>
        <v>0</v>
      </c>
      <c r="D4258" s="67"/>
      <c r="E4258" s="66" t="str">
        <f t="shared" si="272"/>
        <v/>
      </c>
      <c r="F4258" s="67"/>
      <c r="G4258" s="38" t="e">
        <f t="shared" si="273"/>
        <v>#VALUE!</v>
      </c>
      <c r="H4258" s="39"/>
      <c r="I4258" s="21"/>
      <c r="J4258" s="21"/>
      <c r="L4258">
        <f>IF(SUM($B$3:B4257) + B4258 &gt; $J$25, IF(SUM($B$3:B4257) &lt; $J$25, $J$25 - SUM($B$3:B4257), 0), B4258)</f>
        <v>0</v>
      </c>
      <c r="M4258">
        <f t="shared" si="270"/>
        <v>0</v>
      </c>
    </row>
    <row r="4259" spans="1:13" x14ac:dyDescent="0.25">
      <c r="A4259" s="21">
        <v>4257</v>
      </c>
      <c r="B4259" s="37">
        <f>IFERROR(VLOOKUP(A4259,Inventory!$A$5:$B$5011, 2, FALSE),0)</f>
        <v>0</v>
      </c>
      <c r="C4259" s="66">
        <f t="shared" si="271"/>
        <v>0</v>
      </c>
      <c r="D4259" s="67"/>
      <c r="E4259" s="66" t="str">
        <f t="shared" si="272"/>
        <v/>
      </c>
      <c r="F4259" s="67"/>
      <c r="G4259" s="38" t="e">
        <f t="shared" si="273"/>
        <v>#VALUE!</v>
      </c>
      <c r="H4259" s="39"/>
      <c r="I4259" s="21"/>
      <c r="J4259" s="21"/>
      <c r="L4259">
        <f>IF(SUM($B$3:B4258) + B4259 &gt; $J$25, IF(SUM($B$3:B4258) &lt; $J$25, $J$25 - SUM($B$3:B4258), 0), B4259)</f>
        <v>0</v>
      </c>
      <c r="M4259">
        <f t="shared" si="270"/>
        <v>0</v>
      </c>
    </row>
    <row r="4260" spans="1:13" x14ac:dyDescent="0.25">
      <c r="A4260" s="21">
        <v>4258</v>
      </c>
      <c r="B4260" s="37">
        <f>IFERROR(VLOOKUP(A4260,Inventory!$A$5:$B$5011, 2, FALSE),0)</f>
        <v>0</v>
      </c>
      <c r="C4260" s="66">
        <f t="shared" si="271"/>
        <v>0</v>
      </c>
      <c r="D4260" s="67"/>
      <c r="E4260" s="66" t="str">
        <f t="shared" si="272"/>
        <v/>
      </c>
      <c r="F4260" s="67"/>
      <c r="G4260" s="38" t="e">
        <f t="shared" si="273"/>
        <v>#VALUE!</v>
      </c>
      <c r="H4260" s="39"/>
      <c r="I4260" s="21"/>
      <c r="J4260" s="21"/>
      <c r="L4260">
        <f>IF(SUM($B$3:B4259) + B4260 &gt; $J$25, IF(SUM($B$3:B4259) &lt; $J$25, $J$25 - SUM($B$3:B4259), 0), B4260)</f>
        <v>0</v>
      </c>
      <c r="M4260">
        <f t="shared" si="270"/>
        <v>0</v>
      </c>
    </row>
    <row r="4261" spans="1:13" x14ac:dyDescent="0.25">
      <c r="A4261" s="21">
        <v>4259</v>
      </c>
      <c r="B4261" s="37">
        <f>IFERROR(VLOOKUP(A4261,Inventory!$A$5:$B$5011, 2, FALSE),0)</f>
        <v>0</v>
      </c>
      <c r="C4261" s="66">
        <f t="shared" si="271"/>
        <v>0</v>
      </c>
      <c r="D4261" s="67"/>
      <c r="E4261" s="66" t="str">
        <f t="shared" si="272"/>
        <v/>
      </c>
      <c r="F4261" s="67"/>
      <c r="G4261" s="38" t="e">
        <f t="shared" si="273"/>
        <v>#VALUE!</v>
      </c>
      <c r="H4261" s="39"/>
      <c r="I4261" s="21"/>
      <c r="J4261" s="21"/>
      <c r="L4261">
        <f>IF(SUM($B$3:B4260) + B4261 &gt; $J$25, IF(SUM($B$3:B4260) &lt; $J$25, $J$25 - SUM($B$3:B4260), 0), B4261)</f>
        <v>0</v>
      </c>
      <c r="M4261">
        <f t="shared" si="270"/>
        <v>0</v>
      </c>
    </row>
    <row r="4262" spans="1:13" x14ac:dyDescent="0.25">
      <c r="A4262" s="21">
        <v>4260</v>
      </c>
      <c r="B4262" s="37">
        <f>IFERROR(VLOOKUP(A4262,Inventory!$A$5:$B$5011, 2, FALSE),0)</f>
        <v>0</v>
      </c>
      <c r="C4262" s="66">
        <f t="shared" si="271"/>
        <v>0</v>
      </c>
      <c r="D4262" s="67"/>
      <c r="E4262" s="66" t="str">
        <f t="shared" si="272"/>
        <v/>
      </c>
      <c r="F4262" s="67"/>
      <c r="G4262" s="38" t="e">
        <f t="shared" si="273"/>
        <v>#VALUE!</v>
      </c>
      <c r="H4262" s="39"/>
      <c r="I4262" s="21"/>
      <c r="J4262" s="21"/>
      <c r="L4262">
        <f>IF(SUM($B$3:B4261) + B4262 &gt; $J$25, IF(SUM($B$3:B4261) &lt; $J$25, $J$25 - SUM($B$3:B4261), 0), B4262)</f>
        <v>0</v>
      </c>
      <c r="M4262">
        <f t="shared" si="270"/>
        <v>0</v>
      </c>
    </row>
    <row r="4263" spans="1:13" x14ac:dyDescent="0.25">
      <c r="A4263" s="21">
        <v>4261</v>
      </c>
      <c r="B4263" s="37">
        <f>IFERROR(VLOOKUP(A4263,Inventory!$A$5:$B$5011, 2, FALSE),0)</f>
        <v>0</v>
      </c>
      <c r="C4263" s="66">
        <f t="shared" si="271"/>
        <v>0</v>
      </c>
      <c r="D4263" s="67"/>
      <c r="E4263" s="66" t="str">
        <f t="shared" si="272"/>
        <v/>
      </c>
      <c r="F4263" s="67"/>
      <c r="G4263" s="38" t="e">
        <f t="shared" si="273"/>
        <v>#VALUE!</v>
      </c>
      <c r="H4263" s="39"/>
      <c r="I4263" s="21"/>
      <c r="J4263" s="21"/>
      <c r="L4263">
        <f>IF(SUM($B$3:B4262) + B4263 &gt; $J$25, IF(SUM($B$3:B4262) &lt; $J$25, $J$25 - SUM($B$3:B4262), 0), B4263)</f>
        <v>0</v>
      </c>
      <c r="M4263">
        <f t="shared" si="270"/>
        <v>0</v>
      </c>
    </row>
    <row r="4264" spans="1:13" x14ac:dyDescent="0.25">
      <c r="A4264" s="21">
        <v>4262</v>
      </c>
      <c r="B4264" s="37">
        <f>IFERROR(VLOOKUP(A4264,Inventory!$A$5:$B$5011, 2, FALSE),0)</f>
        <v>0</v>
      </c>
      <c r="C4264" s="66">
        <f t="shared" si="271"/>
        <v>0</v>
      </c>
      <c r="D4264" s="67"/>
      <c r="E4264" s="66" t="str">
        <f t="shared" si="272"/>
        <v/>
      </c>
      <c r="F4264" s="67"/>
      <c r="G4264" s="38" t="e">
        <f t="shared" si="273"/>
        <v>#VALUE!</v>
      </c>
      <c r="H4264" s="39"/>
      <c r="I4264" s="21"/>
      <c r="J4264" s="21"/>
      <c r="L4264">
        <f>IF(SUM($B$3:B4263) + B4264 &gt; $J$25, IF(SUM($B$3:B4263) &lt; $J$25, $J$25 - SUM($B$3:B4263), 0), B4264)</f>
        <v>0</v>
      </c>
      <c r="M4264">
        <f t="shared" si="270"/>
        <v>0</v>
      </c>
    </row>
    <row r="4265" spans="1:13" x14ac:dyDescent="0.25">
      <c r="A4265" s="21">
        <v>4263</v>
      </c>
      <c r="B4265" s="37">
        <f>IFERROR(VLOOKUP(A4265,Inventory!$A$5:$B$5011, 2, FALSE),0)</f>
        <v>0</v>
      </c>
      <c r="C4265" s="66">
        <f t="shared" si="271"/>
        <v>0</v>
      </c>
      <c r="D4265" s="67"/>
      <c r="E4265" s="66" t="str">
        <f t="shared" si="272"/>
        <v/>
      </c>
      <c r="F4265" s="67"/>
      <c r="G4265" s="38" t="e">
        <f t="shared" si="273"/>
        <v>#VALUE!</v>
      </c>
      <c r="H4265" s="39"/>
      <c r="I4265" s="21"/>
      <c r="J4265" s="21"/>
      <c r="L4265">
        <f>IF(SUM($B$3:B4264) + B4265 &gt; $J$25, IF(SUM($B$3:B4264) &lt; $J$25, $J$25 - SUM($B$3:B4264), 0), B4265)</f>
        <v>0</v>
      </c>
      <c r="M4265">
        <f t="shared" si="270"/>
        <v>0</v>
      </c>
    </row>
    <row r="4266" spans="1:13" x14ac:dyDescent="0.25">
      <c r="A4266" s="21">
        <v>4264</v>
      </c>
      <c r="B4266" s="37">
        <f>IFERROR(VLOOKUP(A4266,Inventory!$A$5:$B$5011, 2, FALSE),0)</f>
        <v>0</v>
      </c>
      <c r="C4266" s="66">
        <f t="shared" si="271"/>
        <v>0</v>
      </c>
      <c r="D4266" s="67"/>
      <c r="E4266" s="66" t="str">
        <f t="shared" si="272"/>
        <v/>
      </c>
      <c r="F4266" s="67"/>
      <c r="G4266" s="38" t="e">
        <f t="shared" si="273"/>
        <v>#VALUE!</v>
      </c>
      <c r="H4266" s="39"/>
      <c r="I4266" s="21"/>
      <c r="J4266" s="21"/>
      <c r="L4266">
        <f>IF(SUM($B$3:B4265) + B4266 &gt; $J$25, IF(SUM($B$3:B4265) &lt; $J$25, $J$25 - SUM($B$3:B4265), 0), B4266)</f>
        <v>0</v>
      </c>
      <c r="M4266">
        <f t="shared" si="270"/>
        <v>0</v>
      </c>
    </row>
    <row r="4267" spans="1:13" x14ac:dyDescent="0.25">
      <c r="A4267" s="21">
        <v>4265</v>
      </c>
      <c r="B4267" s="37">
        <f>IFERROR(VLOOKUP(A4267,Inventory!$A$5:$B$5011, 2, FALSE),0)</f>
        <v>0</v>
      </c>
      <c r="C4267" s="66">
        <f t="shared" si="271"/>
        <v>0</v>
      </c>
      <c r="D4267" s="67"/>
      <c r="E4267" s="66" t="str">
        <f t="shared" si="272"/>
        <v/>
      </c>
      <c r="F4267" s="67"/>
      <c r="G4267" s="38" t="e">
        <f t="shared" si="273"/>
        <v>#VALUE!</v>
      </c>
      <c r="H4267" s="39"/>
      <c r="I4267" s="21"/>
      <c r="J4267" s="21"/>
      <c r="L4267">
        <f>IF(SUM($B$3:B4266) + B4267 &gt; $J$25, IF(SUM($B$3:B4266) &lt; $J$25, $J$25 - SUM($B$3:B4266), 0), B4267)</f>
        <v>0</v>
      </c>
      <c r="M4267">
        <f t="shared" si="270"/>
        <v>0</v>
      </c>
    </row>
    <row r="4268" spans="1:13" x14ac:dyDescent="0.25">
      <c r="A4268" s="21">
        <v>4266</v>
      </c>
      <c r="B4268" s="37">
        <f>IFERROR(VLOOKUP(A4268,Inventory!$A$5:$B$5011, 2, FALSE),0)</f>
        <v>0</v>
      </c>
      <c r="C4268" s="66">
        <f t="shared" si="271"/>
        <v>0</v>
      </c>
      <c r="D4268" s="67"/>
      <c r="E4268" s="66" t="str">
        <f t="shared" si="272"/>
        <v/>
      </c>
      <c r="F4268" s="67"/>
      <c r="G4268" s="38" t="e">
        <f t="shared" si="273"/>
        <v>#VALUE!</v>
      </c>
      <c r="H4268" s="39"/>
      <c r="I4268" s="21"/>
      <c r="J4268" s="21"/>
      <c r="L4268">
        <f>IF(SUM($B$3:B4267) + B4268 &gt; $J$25, IF(SUM($B$3:B4267) &lt; $J$25, $J$25 - SUM($B$3:B4267), 0), B4268)</f>
        <v>0</v>
      </c>
      <c r="M4268">
        <f t="shared" si="270"/>
        <v>0</v>
      </c>
    </row>
    <row r="4269" spans="1:13" x14ac:dyDescent="0.25">
      <c r="A4269" s="21">
        <v>4267</v>
      </c>
      <c r="B4269" s="37">
        <f>IFERROR(VLOOKUP(A4269,Inventory!$A$5:$B$5011, 2, FALSE),0)</f>
        <v>0</v>
      </c>
      <c r="C4269" s="66">
        <f t="shared" si="271"/>
        <v>0</v>
      </c>
      <c r="D4269" s="67"/>
      <c r="E4269" s="66" t="str">
        <f t="shared" si="272"/>
        <v/>
      </c>
      <c r="F4269" s="67"/>
      <c r="G4269" s="38" t="e">
        <f t="shared" si="273"/>
        <v>#VALUE!</v>
      </c>
      <c r="H4269" s="39"/>
      <c r="I4269" s="21"/>
      <c r="J4269" s="21"/>
      <c r="L4269">
        <f>IF(SUM($B$3:B4268) + B4269 &gt; $J$25, IF(SUM($B$3:B4268) &lt; $J$25, $J$25 - SUM($B$3:B4268), 0), B4269)</f>
        <v>0</v>
      </c>
      <c r="M4269">
        <f t="shared" si="270"/>
        <v>0</v>
      </c>
    </row>
    <row r="4270" spans="1:13" x14ac:dyDescent="0.25">
      <c r="A4270" s="21">
        <v>4268</v>
      </c>
      <c r="B4270" s="37">
        <f>IFERROR(VLOOKUP(A4270,Inventory!$A$5:$B$5011, 2, FALSE),0)</f>
        <v>0</v>
      </c>
      <c r="C4270" s="66">
        <f t="shared" si="271"/>
        <v>0</v>
      </c>
      <c r="D4270" s="67"/>
      <c r="E4270" s="66" t="str">
        <f t="shared" si="272"/>
        <v/>
      </c>
      <c r="F4270" s="67"/>
      <c r="G4270" s="38" t="e">
        <f t="shared" si="273"/>
        <v>#VALUE!</v>
      </c>
      <c r="H4270" s="39"/>
      <c r="I4270" s="21"/>
      <c r="J4270" s="21"/>
      <c r="L4270">
        <f>IF(SUM($B$3:B4269) + B4270 &gt; $J$25, IF(SUM($B$3:B4269) &lt; $J$25, $J$25 - SUM($B$3:B4269), 0), B4270)</f>
        <v>0</v>
      </c>
      <c r="M4270">
        <f t="shared" si="270"/>
        <v>0</v>
      </c>
    </row>
    <row r="4271" spans="1:13" x14ac:dyDescent="0.25">
      <c r="A4271" s="21">
        <v>4269</v>
      </c>
      <c r="B4271" s="37">
        <f>IFERROR(VLOOKUP(A4271,Inventory!$A$5:$B$5011, 2, FALSE),0)</f>
        <v>0</v>
      </c>
      <c r="C4271" s="66">
        <f t="shared" si="271"/>
        <v>0</v>
      </c>
      <c r="D4271" s="67"/>
      <c r="E4271" s="66" t="str">
        <f t="shared" si="272"/>
        <v/>
      </c>
      <c r="F4271" s="67"/>
      <c r="G4271" s="38" t="e">
        <f t="shared" si="273"/>
        <v>#VALUE!</v>
      </c>
      <c r="H4271" s="39"/>
      <c r="I4271" s="21"/>
      <c r="J4271" s="21"/>
      <c r="L4271">
        <f>IF(SUM($B$3:B4270) + B4271 &gt; $J$25, IF(SUM($B$3:B4270) &lt; $J$25, $J$25 - SUM($B$3:B4270), 0), B4271)</f>
        <v>0</v>
      </c>
      <c r="M4271">
        <f t="shared" si="270"/>
        <v>0</v>
      </c>
    </row>
    <row r="4272" spans="1:13" x14ac:dyDescent="0.25">
      <c r="A4272" s="21">
        <v>4270</v>
      </c>
      <c r="B4272" s="37">
        <f>IFERROR(VLOOKUP(A4272,Inventory!$A$5:$B$5011, 2, FALSE),0)</f>
        <v>0</v>
      </c>
      <c r="C4272" s="66">
        <f t="shared" si="271"/>
        <v>0</v>
      </c>
      <c r="D4272" s="67"/>
      <c r="E4272" s="66" t="str">
        <f t="shared" si="272"/>
        <v/>
      </c>
      <c r="F4272" s="67"/>
      <c r="G4272" s="38" t="e">
        <f t="shared" si="273"/>
        <v>#VALUE!</v>
      </c>
      <c r="H4272" s="39"/>
      <c r="I4272" s="21"/>
      <c r="J4272" s="21"/>
      <c r="L4272">
        <f>IF(SUM($B$3:B4271) + B4272 &gt; $J$25, IF(SUM($B$3:B4271) &lt; $J$25, $J$25 - SUM($B$3:B4271), 0), B4272)</f>
        <v>0</v>
      </c>
      <c r="M4272">
        <f t="shared" si="270"/>
        <v>0</v>
      </c>
    </row>
    <row r="4273" spans="1:13" x14ac:dyDescent="0.25">
      <c r="A4273" s="21">
        <v>4271</v>
      </c>
      <c r="B4273" s="37">
        <f>IFERROR(VLOOKUP(A4273,Inventory!$A$5:$B$5011, 2, FALSE),0)</f>
        <v>0</v>
      </c>
      <c r="C4273" s="66">
        <f t="shared" si="271"/>
        <v>0</v>
      </c>
      <c r="D4273" s="67"/>
      <c r="E4273" s="66" t="str">
        <f t="shared" si="272"/>
        <v/>
      </c>
      <c r="F4273" s="67"/>
      <c r="G4273" s="38" t="e">
        <f t="shared" si="273"/>
        <v>#VALUE!</v>
      </c>
      <c r="H4273" s="39"/>
      <c r="I4273" s="21"/>
      <c r="J4273" s="21"/>
      <c r="L4273">
        <f>IF(SUM($B$3:B4272) + B4273 &gt; $J$25, IF(SUM($B$3:B4272) &lt; $J$25, $J$25 - SUM($B$3:B4272), 0), B4273)</f>
        <v>0</v>
      </c>
      <c r="M4273">
        <f t="shared" si="270"/>
        <v>0</v>
      </c>
    </row>
    <row r="4274" spans="1:13" x14ac:dyDescent="0.25">
      <c r="A4274" s="21">
        <v>4272</v>
      </c>
      <c r="B4274" s="37">
        <f>IFERROR(VLOOKUP(A4274,Inventory!$A$5:$B$5011, 2, FALSE),0)</f>
        <v>0</v>
      </c>
      <c r="C4274" s="66">
        <f t="shared" si="271"/>
        <v>0</v>
      </c>
      <c r="D4274" s="67"/>
      <c r="E4274" s="66" t="str">
        <f t="shared" si="272"/>
        <v/>
      </c>
      <c r="F4274" s="67"/>
      <c r="G4274" s="38" t="e">
        <f t="shared" si="273"/>
        <v>#VALUE!</v>
      </c>
      <c r="H4274" s="39"/>
      <c r="I4274" s="21"/>
      <c r="J4274" s="21"/>
      <c r="L4274">
        <f>IF(SUM($B$3:B4273) + B4274 &gt; $J$25, IF(SUM($B$3:B4273) &lt; $J$25, $J$25 - SUM($B$3:B4273), 0), B4274)</f>
        <v>0</v>
      </c>
      <c r="M4274">
        <f t="shared" si="270"/>
        <v>0</v>
      </c>
    </row>
    <row r="4275" spans="1:13" x14ac:dyDescent="0.25">
      <c r="A4275" s="21">
        <v>4273</v>
      </c>
      <c r="B4275" s="37">
        <f>IFERROR(VLOOKUP(A4275,Inventory!$A$5:$B$5011, 2, FALSE),0)</f>
        <v>0</v>
      </c>
      <c r="C4275" s="66">
        <f t="shared" si="271"/>
        <v>0</v>
      </c>
      <c r="D4275" s="67"/>
      <c r="E4275" s="66" t="str">
        <f t="shared" si="272"/>
        <v/>
      </c>
      <c r="F4275" s="67"/>
      <c r="G4275" s="38" t="e">
        <f t="shared" si="273"/>
        <v>#VALUE!</v>
      </c>
      <c r="H4275" s="39"/>
      <c r="I4275" s="21"/>
      <c r="J4275" s="21"/>
      <c r="L4275">
        <f>IF(SUM($B$3:B4274) + B4275 &gt; $J$25, IF(SUM($B$3:B4274) &lt; $J$25, $J$25 - SUM($B$3:B4274), 0), B4275)</f>
        <v>0</v>
      </c>
      <c r="M4275">
        <f t="shared" si="270"/>
        <v>0</v>
      </c>
    </row>
    <row r="4276" spans="1:13" x14ac:dyDescent="0.25">
      <c r="A4276" s="21">
        <v>4274</v>
      </c>
      <c r="B4276" s="37">
        <f>IFERROR(VLOOKUP(A4276,Inventory!$A$5:$B$5011, 2, FALSE),0)</f>
        <v>0</v>
      </c>
      <c r="C4276" s="66">
        <f t="shared" si="271"/>
        <v>0</v>
      </c>
      <c r="D4276" s="67"/>
      <c r="E4276" s="66" t="str">
        <f t="shared" si="272"/>
        <v/>
      </c>
      <c r="F4276" s="67"/>
      <c r="G4276" s="38" t="e">
        <f t="shared" si="273"/>
        <v>#VALUE!</v>
      </c>
      <c r="H4276" s="39"/>
      <c r="I4276" s="21"/>
      <c r="J4276" s="21"/>
      <c r="L4276">
        <f>IF(SUM($B$3:B4275) + B4276 &gt; $J$25, IF(SUM($B$3:B4275) &lt; $J$25, $J$25 - SUM($B$3:B4275), 0), B4276)</f>
        <v>0</v>
      </c>
      <c r="M4276">
        <f t="shared" si="270"/>
        <v>0</v>
      </c>
    </row>
    <row r="4277" spans="1:13" x14ac:dyDescent="0.25">
      <c r="A4277" s="21">
        <v>4275</v>
      </c>
      <c r="B4277" s="37">
        <f>IFERROR(VLOOKUP(A4277,Inventory!$A$5:$B$5011, 2, FALSE),0)</f>
        <v>0</v>
      </c>
      <c r="C4277" s="66">
        <f t="shared" si="271"/>
        <v>0</v>
      </c>
      <c r="D4277" s="67"/>
      <c r="E4277" s="66" t="str">
        <f t="shared" si="272"/>
        <v/>
      </c>
      <c r="F4277" s="67"/>
      <c r="G4277" s="38" t="e">
        <f t="shared" si="273"/>
        <v>#VALUE!</v>
      </c>
      <c r="H4277" s="39"/>
      <c r="I4277" s="21"/>
      <c r="J4277" s="21"/>
      <c r="L4277">
        <f>IF(SUM($B$3:B4276) + B4277 &gt; $J$25, IF(SUM($B$3:B4276) &lt; $J$25, $J$25 - SUM($B$3:B4276), 0), B4277)</f>
        <v>0</v>
      </c>
      <c r="M4277">
        <f t="shared" si="270"/>
        <v>0</v>
      </c>
    </row>
    <row r="4278" spans="1:13" x14ac:dyDescent="0.25">
      <c r="A4278" s="21">
        <v>4276</v>
      </c>
      <c r="B4278" s="37">
        <f>IFERROR(VLOOKUP(A4278,Inventory!$A$5:$B$5011, 2, FALSE),0)</f>
        <v>0</v>
      </c>
      <c r="C4278" s="66">
        <f t="shared" si="271"/>
        <v>0</v>
      </c>
      <c r="D4278" s="67"/>
      <c r="E4278" s="66" t="str">
        <f t="shared" si="272"/>
        <v/>
      </c>
      <c r="F4278" s="67"/>
      <c r="G4278" s="38" t="e">
        <f t="shared" si="273"/>
        <v>#VALUE!</v>
      </c>
      <c r="H4278" s="39"/>
      <c r="I4278" s="21"/>
      <c r="J4278" s="21"/>
      <c r="L4278">
        <f>IF(SUM($B$3:B4277) + B4278 &gt; $J$25, IF(SUM($B$3:B4277) &lt; $J$25, $J$25 - SUM($B$3:B4277), 0), B4278)</f>
        <v>0</v>
      </c>
      <c r="M4278">
        <f t="shared" si="270"/>
        <v>0</v>
      </c>
    </row>
    <row r="4279" spans="1:13" x14ac:dyDescent="0.25">
      <c r="A4279" s="21">
        <v>4277</v>
      </c>
      <c r="B4279" s="37">
        <f>IFERROR(VLOOKUP(A4279,Inventory!$A$5:$B$5011, 2, FALSE),0)</f>
        <v>0</v>
      </c>
      <c r="C4279" s="66">
        <f t="shared" si="271"/>
        <v>0</v>
      </c>
      <c r="D4279" s="67"/>
      <c r="E4279" s="66" t="str">
        <f t="shared" si="272"/>
        <v/>
      </c>
      <c r="F4279" s="67"/>
      <c r="G4279" s="38" t="e">
        <f t="shared" si="273"/>
        <v>#VALUE!</v>
      </c>
      <c r="H4279" s="39"/>
      <c r="I4279" s="21"/>
      <c r="J4279" s="21"/>
      <c r="L4279">
        <f>IF(SUM($B$3:B4278) + B4279 &gt; $J$25, IF(SUM($B$3:B4278) &lt; $J$25, $J$25 - SUM($B$3:B4278), 0), B4279)</f>
        <v>0</v>
      </c>
      <c r="M4279">
        <f t="shared" si="270"/>
        <v>0</v>
      </c>
    </row>
    <row r="4280" spans="1:13" x14ac:dyDescent="0.25">
      <c r="A4280" s="21">
        <v>4278</v>
      </c>
      <c r="B4280" s="37">
        <f>IFERROR(VLOOKUP(A4280,Inventory!$A$5:$B$5011, 2, FALSE),0)</f>
        <v>0</v>
      </c>
      <c r="C4280" s="66">
        <f t="shared" si="271"/>
        <v>0</v>
      </c>
      <c r="D4280" s="67"/>
      <c r="E4280" s="66" t="str">
        <f t="shared" si="272"/>
        <v/>
      </c>
      <c r="F4280" s="67"/>
      <c r="G4280" s="38" t="e">
        <f t="shared" si="273"/>
        <v>#VALUE!</v>
      </c>
      <c r="H4280" s="39"/>
      <c r="I4280" s="21"/>
      <c r="J4280" s="21"/>
      <c r="L4280">
        <f>IF(SUM($B$3:B4279) + B4280 &gt; $J$25, IF(SUM($B$3:B4279) &lt; $J$25, $J$25 - SUM($B$3:B4279), 0), B4280)</f>
        <v>0</v>
      </c>
      <c r="M4280">
        <f t="shared" si="270"/>
        <v>0</v>
      </c>
    </row>
    <row r="4281" spans="1:13" x14ac:dyDescent="0.25">
      <c r="A4281" s="21">
        <v>4279</v>
      </c>
      <c r="B4281" s="37">
        <f>IFERROR(VLOOKUP(A4281,Inventory!$A$5:$B$5011, 2, FALSE),0)</f>
        <v>0</v>
      </c>
      <c r="C4281" s="66">
        <f t="shared" si="271"/>
        <v>0</v>
      </c>
      <c r="D4281" s="67"/>
      <c r="E4281" s="66" t="str">
        <f t="shared" si="272"/>
        <v/>
      </c>
      <c r="F4281" s="67"/>
      <c r="G4281" s="38" t="e">
        <f t="shared" si="273"/>
        <v>#VALUE!</v>
      </c>
      <c r="H4281" s="39"/>
      <c r="I4281" s="21"/>
      <c r="J4281" s="21"/>
      <c r="L4281">
        <f>IF(SUM($B$3:B4280) + B4281 &gt; $J$25, IF(SUM($B$3:B4280) &lt; $J$25, $J$25 - SUM($B$3:B4280), 0), B4281)</f>
        <v>0</v>
      </c>
      <c r="M4281">
        <f t="shared" si="270"/>
        <v>0</v>
      </c>
    </row>
    <row r="4282" spans="1:13" x14ac:dyDescent="0.25">
      <c r="A4282" s="21">
        <v>4280</v>
      </c>
      <c r="B4282" s="37">
        <f>IFERROR(VLOOKUP(A4282,Inventory!$A$5:$B$5011, 2, FALSE),0)</f>
        <v>0</v>
      </c>
      <c r="C4282" s="66">
        <f t="shared" si="271"/>
        <v>0</v>
      </c>
      <c r="D4282" s="67"/>
      <c r="E4282" s="66" t="str">
        <f t="shared" si="272"/>
        <v/>
      </c>
      <c r="F4282" s="67"/>
      <c r="G4282" s="38" t="e">
        <f t="shared" si="273"/>
        <v>#VALUE!</v>
      </c>
      <c r="H4282" s="39"/>
      <c r="I4282" s="21"/>
      <c r="J4282" s="21"/>
      <c r="L4282">
        <f>IF(SUM($B$3:B4281) + B4282 &gt; $J$25, IF(SUM($B$3:B4281) &lt; $J$25, $J$25 - SUM($B$3:B4281), 0), B4282)</f>
        <v>0</v>
      </c>
      <c r="M4282">
        <f t="shared" si="270"/>
        <v>0</v>
      </c>
    </row>
    <row r="4283" spans="1:13" x14ac:dyDescent="0.25">
      <c r="A4283" s="21">
        <v>4281</v>
      </c>
      <c r="B4283" s="37">
        <f>IFERROR(VLOOKUP(A4283,Inventory!$A$5:$B$5011, 2, FALSE),0)</f>
        <v>0</v>
      </c>
      <c r="C4283" s="66">
        <f t="shared" si="271"/>
        <v>0</v>
      </c>
      <c r="D4283" s="67"/>
      <c r="E4283" s="66" t="str">
        <f t="shared" si="272"/>
        <v/>
      </c>
      <c r="F4283" s="67"/>
      <c r="G4283" s="38" t="e">
        <f t="shared" si="273"/>
        <v>#VALUE!</v>
      </c>
      <c r="H4283" s="39"/>
      <c r="I4283" s="21"/>
      <c r="J4283" s="21"/>
      <c r="L4283">
        <f>IF(SUM($B$3:B4282) + B4283 &gt; $J$25, IF(SUM($B$3:B4282) &lt; $J$25, $J$25 - SUM($B$3:B4282), 0), B4283)</f>
        <v>0</v>
      </c>
      <c r="M4283">
        <f t="shared" si="270"/>
        <v>0</v>
      </c>
    </row>
    <row r="4284" spans="1:13" x14ac:dyDescent="0.25">
      <c r="A4284" s="21">
        <v>4282</v>
      </c>
      <c r="B4284" s="37">
        <f>IFERROR(VLOOKUP(A4284,Inventory!$A$5:$B$5011, 2, FALSE),0)</f>
        <v>0</v>
      </c>
      <c r="C4284" s="66">
        <f t="shared" si="271"/>
        <v>0</v>
      </c>
      <c r="D4284" s="67"/>
      <c r="E4284" s="66" t="str">
        <f t="shared" si="272"/>
        <v/>
      </c>
      <c r="F4284" s="67"/>
      <c r="G4284" s="38" t="e">
        <f t="shared" si="273"/>
        <v>#VALUE!</v>
      </c>
      <c r="H4284" s="39"/>
      <c r="I4284" s="21"/>
      <c r="J4284" s="21"/>
      <c r="L4284">
        <f>IF(SUM($B$3:B4283) + B4284 &gt; $J$25, IF(SUM($B$3:B4283) &lt; $J$25, $J$25 - SUM($B$3:B4283), 0), B4284)</f>
        <v>0</v>
      </c>
      <c r="M4284">
        <f t="shared" si="270"/>
        <v>0</v>
      </c>
    </row>
    <row r="4285" spans="1:13" x14ac:dyDescent="0.25">
      <c r="A4285" s="21">
        <v>4283</v>
      </c>
      <c r="B4285" s="37">
        <f>IFERROR(VLOOKUP(A4285,Inventory!$A$5:$B$5011, 2, FALSE),0)</f>
        <v>0</v>
      </c>
      <c r="C4285" s="66">
        <f t="shared" si="271"/>
        <v>0</v>
      </c>
      <c r="D4285" s="67"/>
      <c r="E4285" s="66" t="str">
        <f t="shared" si="272"/>
        <v/>
      </c>
      <c r="F4285" s="67"/>
      <c r="G4285" s="38" t="e">
        <f t="shared" si="273"/>
        <v>#VALUE!</v>
      </c>
      <c r="H4285" s="39"/>
      <c r="I4285" s="21"/>
      <c r="J4285" s="21"/>
      <c r="L4285">
        <f>IF(SUM($B$3:B4284) + B4285 &gt; $J$25, IF(SUM($B$3:B4284) &lt; $J$25, $J$25 - SUM($B$3:B4284), 0), B4285)</f>
        <v>0</v>
      </c>
      <c r="M4285">
        <f t="shared" si="270"/>
        <v>0</v>
      </c>
    </row>
    <row r="4286" spans="1:13" x14ac:dyDescent="0.25">
      <c r="A4286" s="21">
        <v>4284</v>
      </c>
      <c r="B4286" s="37">
        <f>IFERROR(VLOOKUP(A4286,Inventory!$A$5:$B$5011, 2, FALSE),0)</f>
        <v>0</v>
      </c>
      <c r="C4286" s="66">
        <f t="shared" si="271"/>
        <v>0</v>
      </c>
      <c r="D4286" s="67"/>
      <c r="E4286" s="66" t="str">
        <f t="shared" si="272"/>
        <v/>
      </c>
      <c r="F4286" s="67"/>
      <c r="G4286" s="38" t="e">
        <f t="shared" si="273"/>
        <v>#VALUE!</v>
      </c>
      <c r="H4286" s="39"/>
      <c r="I4286" s="21"/>
      <c r="J4286" s="21"/>
      <c r="L4286">
        <f>IF(SUM($B$3:B4285) + B4286 &gt; $J$25, IF(SUM($B$3:B4285) &lt; $J$25, $J$25 - SUM($B$3:B4285), 0), B4286)</f>
        <v>0</v>
      </c>
      <c r="M4286">
        <f t="shared" si="270"/>
        <v>0</v>
      </c>
    </row>
    <row r="4287" spans="1:13" x14ac:dyDescent="0.25">
      <c r="A4287" s="21">
        <v>4285</v>
      </c>
      <c r="B4287" s="37">
        <f>IFERROR(VLOOKUP(A4287,Inventory!$A$5:$B$5011, 2, FALSE),0)</f>
        <v>0</v>
      </c>
      <c r="C4287" s="66">
        <f t="shared" si="271"/>
        <v>0</v>
      </c>
      <c r="D4287" s="67"/>
      <c r="E4287" s="66" t="str">
        <f t="shared" si="272"/>
        <v/>
      </c>
      <c r="F4287" s="67"/>
      <c r="G4287" s="38" t="e">
        <f t="shared" si="273"/>
        <v>#VALUE!</v>
      </c>
      <c r="H4287" s="39"/>
      <c r="I4287" s="21"/>
      <c r="J4287" s="21"/>
      <c r="L4287">
        <f>IF(SUM($B$3:B4286) + B4287 &gt; $J$25, IF(SUM($B$3:B4286) &lt; $J$25, $J$25 - SUM($B$3:B4286), 0), B4287)</f>
        <v>0</v>
      </c>
      <c r="M4287">
        <f t="shared" si="270"/>
        <v>0</v>
      </c>
    </row>
    <row r="4288" spans="1:13" x14ac:dyDescent="0.25">
      <c r="A4288" s="21">
        <v>4286</v>
      </c>
      <c r="B4288" s="37">
        <f>IFERROR(VLOOKUP(A4288,Inventory!$A$5:$B$5011, 2, FALSE),0)</f>
        <v>0</v>
      </c>
      <c r="C4288" s="66">
        <f t="shared" si="271"/>
        <v>0</v>
      </c>
      <c r="D4288" s="67"/>
      <c r="E4288" s="66" t="str">
        <f t="shared" si="272"/>
        <v/>
      </c>
      <c r="F4288" s="67"/>
      <c r="G4288" s="38" t="e">
        <f t="shared" si="273"/>
        <v>#VALUE!</v>
      </c>
      <c r="H4288" s="39"/>
      <c r="I4288" s="21"/>
      <c r="J4288" s="21"/>
      <c r="L4288">
        <f>IF(SUM($B$3:B4287) + B4288 &gt; $J$25, IF(SUM($B$3:B4287) &lt; $J$25, $J$25 - SUM($B$3:B4287), 0), B4288)</f>
        <v>0</v>
      </c>
      <c r="M4288">
        <f t="shared" si="270"/>
        <v>0</v>
      </c>
    </row>
    <row r="4289" spans="1:13" x14ac:dyDescent="0.25">
      <c r="A4289" s="21">
        <v>4287</v>
      </c>
      <c r="B4289" s="37">
        <f>IFERROR(VLOOKUP(A4289,Inventory!$A$5:$B$5011, 2, FALSE),0)</f>
        <v>0</v>
      </c>
      <c r="C4289" s="66">
        <f t="shared" si="271"/>
        <v>0</v>
      </c>
      <c r="D4289" s="67"/>
      <c r="E4289" s="66" t="str">
        <f t="shared" si="272"/>
        <v/>
      </c>
      <c r="F4289" s="67"/>
      <c r="G4289" s="38" t="e">
        <f t="shared" si="273"/>
        <v>#VALUE!</v>
      </c>
      <c r="H4289" s="39"/>
      <c r="I4289" s="21"/>
      <c r="J4289" s="21"/>
      <c r="L4289">
        <f>IF(SUM($B$3:B4288) + B4289 &gt; $J$25, IF(SUM($B$3:B4288) &lt; $J$25, $J$25 - SUM($B$3:B4288), 0), B4289)</f>
        <v>0</v>
      </c>
      <c r="M4289">
        <f t="shared" si="270"/>
        <v>0</v>
      </c>
    </row>
    <row r="4290" spans="1:13" x14ac:dyDescent="0.25">
      <c r="A4290" s="21">
        <v>4288</v>
      </c>
      <c r="B4290" s="37">
        <f>IFERROR(VLOOKUP(A4290,Inventory!$A$5:$B$5011, 2, FALSE),0)</f>
        <v>0</v>
      </c>
      <c r="C4290" s="66">
        <f t="shared" si="271"/>
        <v>0</v>
      </c>
      <c r="D4290" s="67"/>
      <c r="E4290" s="66" t="str">
        <f t="shared" si="272"/>
        <v/>
      </c>
      <c r="F4290" s="67"/>
      <c r="G4290" s="38" t="e">
        <f t="shared" si="273"/>
        <v>#VALUE!</v>
      </c>
      <c r="H4290" s="39"/>
      <c r="I4290" s="21"/>
      <c r="J4290" s="21"/>
      <c r="L4290">
        <f>IF(SUM($B$3:B4289) + B4290 &gt; $J$25, IF(SUM($B$3:B4289) &lt; $J$25, $J$25 - SUM($B$3:B4289), 0), B4290)</f>
        <v>0</v>
      </c>
      <c r="M4290">
        <f t="shared" si="270"/>
        <v>0</v>
      </c>
    </row>
    <row r="4291" spans="1:13" x14ac:dyDescent="0.25">
      <c r="A4291" s="21">
        <v>4289</v>
      </c>
      <c r="B4291" s="37">
        <f>IFERROR(VLOOKUP(A4291,Inventory!$A$5:$B$5011, 2, FALSE),0)</f>
        <v>0</v>
      </c>
      <c r="C4291" s="66">
        <f t="shared" si="271"/>
        <v>0</v>
      </c>
      <c r="D4291" s="67"/>
      <c r="E4291" s="66" t="str">
        <f t="shared" si="272"/>
        <v/>
      </c>
      <c r="F4291" s="67"/>
      <c r="G4291" s="38" t="e">
        <f t="shared" si="273"/>
        <v>#VALUE!</v>
      </c>
      <c r="H4291" s="39"/>
      <c r="I4291" s="21"/>
      <c r="J4291" s="21"/>
      <c r="L4291">
        <f>IF(SUM($B$3:B4290) + B4291 &gt; $J$25, IF(SUM($B$3:B4290) &lt; $J$25, $J$25 - SUM($B$3:B4290), 0), B4291)</f>
        <v>0</v>
      </c>
      <c r="M4291">
        <f t="shared" si="270"/>
        <v>0</v>
      </c>
    </row>
    <row r="4292" spans="1:13" x14ac:dyDescent="0.25">
      <c r="A4292" s="21">
        <v>4290</v>
      </c>
      <c r="B4292" s="37">
        <f>IFERROR(VLOOKUP(A4292,Inventory!$A$5:$B$5011, 2, FALSE),0)</f>
        <v>0</v>
      </c>
      <c r="C4292" s="66">
        <f t="shared" si="271"/>
        <v>0</v>
      </c>
      <c r="D4292" s="67"/>
      <c r="E4292" s="66" t="str">
        <f t="shared" si="272"/>
        <v/>
      </c>
      <c r="F4292" s="67"/>
      <c r="G4292" s="38" t="e">
        <f t="shared" si="273"/>
        <v>#VALUE!</v>
      </c>
      <c r="H4292" s="39"/>
      <c r="I4292" s="21"/>
      <c r="J4292" s="21"/>
      <c r="L4292">
        <f>IF(SUM($B$3:B4291) + B4292 &gt; $J$25, IF(SUM($B$3:B4291) &lt; $J$25, $J$25 - SUM($B$3:B4291), 0), B4292)</f>
        <v>0</v>
      </c>
      <c r="M4292">
        <f t="shared" si="270"/>
        <v>0</v>
      </c>
    </row>
    <row r="4293" spans="1:13" x14ac:dyDescent="0.25">
      <c r="A4293" s="21">
        <v>4291</v>
      </c>
      <c r="B4293" s="37">
        <f>IFERROR(VLOOKUP(A4293,Inventory!$A$5:$B$5011, 2, FALSE),0)</f>
        <v>0</v>
      </c>
      <c r="C4293" s="66">
        <f t="shared" si="271"/>
        <v>0</v>
      </c>
      <c r="D4293" s="67"/>
      <c r="E4293" s="66" t="str">
        <f t="shared" si="272"/>
        <v/>
      </c>
      <c r="F4293" s="67"/>
      <c r="G4293" s="38" t="e">
        <f t="shared" si="273"/>
        <v>#VALUE!</v>
      </c>
      <c r="H4293" s="39"/>
      <c r="I4293" s="21"/>
      <c r="J4293" s="21"/>
      <c r="L4293">
        <f>IF(SUM($B$3:B4292) + B4293 &gt; $J$25, IF(SUM($B$3:B4292) &lt; $J$25, $J$25 - SUM($B$3:B4292), 0), B4293)</f>
        <v>0</v>
      </c>
      <c r="M4293">
        <f t="shared" ref="M4293:M4356" si="274">IF(L4292&gt;=$J$25,L4293,(L4293+L4292))</f>
        <v>0</v>
      </c>
    </row>
    <row r="4294" spans="1:13" x14ac:dyDescent="0.25">
      <c r="A4294" s="21">
        <v>4292</v>
      </c>
      <c r="B4294" s="37">
        <f>IFERROR(VLOOKUP(A4294,Inventory!$A$5:$B$5011, 2, FALSE),0)</f>
        <v>0</v>
      </c>
      <c r="C4294" s="66">
        <f t="shared" si="271"/>
        <v>0</v>
      </c>
      <c r="D4294" s="67"/>
      <c r="E4294" s="66" t="str">
        <f t="shared" si="272"/>
        <v/>
      </c>
      <c r="F4294" s="67"/>
      <c r="G4294" s="38" t="e">
        <f t="shared" si="273"/>
        <v>#VALUE!</v>
      </c>
      <c r="H4294" s="39"/>
      <c r="I4294" s="21"/>
      <c r="J4294" s="21"/>
      <c r="L4294">
        <f>IF(SUM($B$3:B4293) + B4294 &gt; $J$25, IF(SUM($B$3:B4293) &lt; $J$25, $J$25 - SUM($B$3:B4293), 0), B4294)</f>
        <v>0</v>
      </c>
      <c r="M4294">
        <f t="shared" si="274"/>
        <v>0</v>
      </c>
    </row>
    <row r="4295" spans="1:13" x14ac:dyDescent="0.25">
      <c r="A4295" s="21">
        <v>4293</v>
      </c>
      <c r="B4295" s="37">
        <f>IFERROR(VLOOKUP(A4295,Inventory!$A$5:$B$5011, 2, FALSE),0)</f>
        <v>0</v>
      </c>
      <c r="C4295" s="66">
        <f t="shared" si="271"/>
        <v>0</v>
      </c>
      <c r="D4295" s="67"/>
      <c r="E4295" s="66" t="str">
        <f t="shared" si="272"/>
        <v/>
      </c>
      <c r="F4295" s="67"/>
      <c r="G4295" s="38" t="e">
        <f t="shared" si="273"/>
        <v>#VALUE!</v>
      </c>
      <c r="H4295" s="39"/>
      <c r="I4295" s="21"/>
      <c r="J4295" s="21"/>
      <c r="L4295">
        <f>IF(SUM($B$3:B4294) + B4295 &gt; $J$25, IF(SUM($B$3:B4294) &lt; $J$25, $J$25 - SUM($B$3:B4294), 0), B4295)</f>
        <v>0</v>
      </c>
      <c r="M4295">
        <f t="shared" si="274"/>
        <v>0</v>
      </c>
    </row>
    <row r="4296" spans="1:13" x14ac:dyDescent="0.25">
      <c r="A4296" s="21">
        <v>4294</v>
      </c>
      <c r="B4296" s="37">
        <f>IFERROR(VLOOKUP(A4296,Inventory!$A$5:$B$5011, 2, FALSE),0)</f>
        <v>0</v>
      </c>
      <c r="C4296" s="66">
        <f t="shared" si="271"/>
        <v>0</v>
      </c>
      <c r="D4296" s="67"/>
      <c r="E4296" s="66" t="str">
        <f t="shared" si="272"/>
        <v/>
      </c>
      <c r="F4296" s="67"/>
      <c r="G4296" s="38" t="e">
        <f t="shared" si="273"/>
        <v>#VALUE!</v>
      </c>
      <c r="H4296" s="39"/>
      <c r="I4296" s="21"/>
      <c r="J4296" s="21"/>
      <c r="L4296">
        <f>IF(SUM($B$3:B4295) + B4296 &gt; $J$25, IF(SUM($B$3:B4295) &lt; $J$25, $J$25 - SUM($B$3:B4295), 0), B4296)</f>
        <v>0</v>
      </c>
      <c r="M4296">
        <f t="shared" si="274"/>
        <v>0</v>
      </c>
    </row>
    <row r="4297" spans="1:13" x14ac:dyDescent="0.25">
      <c r="A4297" s="21">
        <v>4295</v>
      </c>
      <c r="B4297" s="37">
        <f>IFERROR(VLOOKUP(A4297,Inventory!$A$5:$B$5011, 2, FALSE),0)</f>
        <v>0</v>
      </c>
      <c r="C4297" s="66">
        <f t="shared" si="271"/>
        <v>0</v>
      </c>
      <c r="D4297" s="67"/>
      <c r="E4297" s="66" t="str">
        <f t="shared" si="272"/>
        <v/>
      </c>
      <c r="F4297" s="67"/>
      <c r="G4297" s="38" t="e">
        <f t="shared" si="273"/>
        <v>#VALUE!</v>
      </c>
      <c r="H4297" s="39"/>
      <c r="I4297" s="21"/>
      <c r="J4297" s="21"/>
      <c r="L4297">
        <f>IF(SUM($B$3:B4296) + B4297 &gt; $J$25, IF(SUM($B$3:B4296) &lt; $J$25, $J$25 - SUM($B$3:B4296), 0), B4297)</f>
        <v>0</v>
      </c>
      <c r="M4297">
        <f t="shared" si="274"/>
        <v>0</v>
      </c>
    </row>
    <row r="4298" spans="1:13" x14ac:dyDescent="0.25">
      <c r="A4298" s="21">
        <v>4296</v>
      </c>
      <c r="B4298" s="37">
        <f>IFERROR(VLOOKUP(A4298,Inventory!$A$5:$B$5011, 2, FALSE),0)</f>
        <v>0</v>
      </c>
      <c r="C4298" s="66">
        <f t="shared" si="271"/>
        <v>0</v>
      </c>
      <c r="D4298" s="67"/>
      <c r="E4298" s="66" t="str">
        <f t="shared" si="272"/>
        <v/>
      </c>
      <c r="F4298" s="67"/>
      <c r="G4298" s="38" t="e">
        <f t="shared" si="273"/>
        <v>#VALUE!</v>
      </c>
      <c r="H4298" s="39"/>
      <c r="I4298" s="21"/>
      <c r="J4298" s="21"/>
      <c r="L4298">
        <f>IF(SUM($B$3:B4297) + B4298 &gt; $J$25, IF(SUM($B$3:B4297) &lt; $J$25, $J$25 - SUM($B$3:B4297), 0), B4298)</f>
        <v>0</v>
      </c>
      <c r="M4298">
        <f t="shared" si="274"/>
        <v>0</v>
      </c>
    </row>
    <row r="4299" spans="1:13" x14ac:dyDescent="0.25">
      <c r="A4299" s="21">
        <v>4297</v>
      </c>
      <c r="B4299" s="37">
        <f>IFERROR(VLOOKUP(A4299,Inventory!$A$5:$B$5011, 2, FALSE),0)</f>
        <v>0</v>
      </c>
      <c r="C4299" s="66">
        <f t="shared" si="271"/>
        <v>0</v>
      </c>
      <c r="D4299" s="67"/>
      <c r="E4299" s="66" t="str">
        <f t="shared" si="272"/>
        <v/>
      </c>
      <c r="F4299" s="67"/>
      <c r="G4299" s="38" t="e">
        <f t="shared" si="273"/>
        <v>#VALUE!</v>
      </c>
      <c r="H4299" s="39"/>
      <c r="I4299" s="21"/>
      <c r="J4299" s="21"/>
      <c r="L4299">
        <f>IF(SUM($B$3:B4298) + B4299 &gt; $J$25, IF(SUM($B$3:B4298) &lt; $J$25, $J$25 - SUM($B$3:B4298), 0), B4299)</f>
        <v>0</v>
      </c>
      <c r="M4299">
        <f t="shared" si="274"/>
        <v>0</v>
      </c>
    </row>
    <row r="4300" spans="1:13" x14ac:dyDescent="0.25">
      <c r="A4300" s="21">
        <v>4298</v>
      </c>
      <c r="B4300" s="37">
        <f>IFERROR(VLOOKUP(A4300,Inventory!$A$5:$B$5011, 2, FALSE),0)</f>
        <v>0</v>
      </c>
      <c r="C4300" s="66">
        <f t="shared" si="271"/>
        <v>0</v>
      </c>
      <c r="D4300" s="67"/>
      <c r="E4300" s="66" t="str">
        <f t="shared" si="272"/>
        <v/>
      </c>
      <c r="F4300" s="67"/>
      <c r="G4300" s="38" t="e">
        <f t="shared" si="273"/>
        <v>#VALUE!</v>
      </c>
      <c r="H4300" s="39"/>
      <c r="I4300" s="21"/>
      <c r="J4300" s="21"/>
      <c r="L4300">
        <f>IF(SUM($B$3:B4299) + B4300 &gt; $J$25, IF(SUM($B$3:B4299) &lt; $J$25, $J$25 - SUM($B$3:B4299), 0), B4300)</f>
        <v>0</v>
      </c>
      <c r="M4300">
        <f t="shared" si="274"/>
        <v>0</v>
      </c>
    </row>
    <row r="4301" spans="1:13" x14ac:dyDescent="0.25">
      <c r="A4301" s="21">
        <v>4299</v>
      </c>
      <c r="B4301" s="37">
        <f>IFERROR(VLOOKUP(A4301,Inventory!$A$5:$B$5011, 2, FALSE),0)</f>
        <v>0</v>
      </c>
      <c r="C4301" s="66">
        <f t="shared" si="271"/>
        <v>0</v>
      </c>
      <c r="D4301" s="67"/>
      <c r="E4301" s="66" t="str">
        <f t="shared" si="272"/>
        <v/>
      </c>
      <c r="F4301" s="67"/>
      <c r="G4301" s="38" t="e">
        <f t="shared" si="273"/>
        <v>#VALUE!</v>
      </c>
      <c r="H4301" s="39"/>
      <c r="I4301" s="21"/>
      <c r="J4301" s="21"/>
      <c r="L4301">
        <f>IF(SUM($B$3:B4300) + B4301 &gt; $J$25, IF(SUM($B$3:B4300) &lt; $J$25, $J$25 - SUM($B$3:B4300), 0), B4301)</f>
        <v>0</v>
      </c>
      <c r="M4301">
        <f t="shared" si="274"/>
        <v>0</v>
      </c>
    </row>
    <row r="4302" spans="1:13" x14ac:dyDescent="0.25">
      <c r="A4302" s="21">
        <v>4300</v>
      </c>
      <c r="B4302" s="37">
        <f>IFERROR(VLOOKUP(A4302,Inventory!$A$5:$B$5011, 2, FALSE),0)</f>
        <v>0</v>
      </c>
      <c r="C4302" s="66">
        <f t="shared" si="271"/>
        <v>0</v>
      </c>
      <c r="D4302" s="67"/>
      <c r="E4302" s="66" t="str">
        <f t="shared" si="272"/>
        <v/>
      </c>
      <c r="F4302" s="67"/>
      <c r="G4302" s="38" t="e">
        <f t="shared" si="273"/>
        <v>#VALUE!</v>
      </c>
      <c r="H4302" s="39"/>
      <c r="I4302" s="21"/>
      <c r="J4302" s="21"/>
      <c r="L4302">
        <f>IF(SUM($B$3:B4301) + B4302 &gt; $J$25, IF(SUM($B$3:B4301) &lt; $J$25, $J$25 - SUM($B$3:B4301), 0), B4302)</f>
        <v>0</v>
      </c>
      <c r="M4302">
        <f t="shared" si="274"/>
        <v>0</v>
      </c>
    </row>
    <row r="4303" spans="1:13" x14ac:dyDescent="0.25">
      <c r="A4303" s="21">
        <v>4301</v>
      </c>
      <c r="B4303" s="37">
        <f>IFERROR(VLOOKUP(A4303,Inventory!$A$5:$B$5011, 2, FALSE),0)</f>
        <v>0</v>
      </c>
      <c r="C4303" s="66">
        <f t="shared" si="271"/>
        <v>0</v>
      </c>
      <c r="D4303" s="67"/>
      <c r="E4303" s="66" t="str">
        <f t="shared" si="272"/>
        <v/>
      </c>
      <c r="F4303" s="67"/>
      <c r="G4303" s="38" t="e">
        <f t="shared" si="273"/>
        <v>#VALUE!</v>
      </c>
      <c r="H4303" s="39"/>
      <c r="I4303" s="21"/>
      <c r="J4303" s="21"/>
      <c r="L4303">
        <f>IF(SUM($B$3:B4302) + B4303 &gt; $J$25, IF(SUM($B$3:B4302) &lt; $J$25, $J$25 - SUM($B$3:B4302), 0), B4303)</f>
        <v>0</v>
      </c>
      <c r="M4303">
        <f t="shared" si="274"/>
        <v>0</v>
      </c>
    </row>
    <row r="4304" spans="1:13" x14ac:dyDescent="0.25">
      <c r="A4304" s="21">
        <v>4302</v>
      </c>
      <c r="B4304" s="37">
        <f>IFERROR(VLOOKUP(A4304,Inventory!$A$5:$B$5011, 2, FALSE),0)</f>
        <v>0</v>
      </c>
      <c r="C4304" s="66">
        <f t="shared" si="271"/>
        <v>0</v>
      </c>
      <c r="D4304" s="67"/>
      <c r="E4304" s="66" t="str">
        <f t="shared" si="272"/>
        <v/>
      </c>
      <c r="F4304" s="67"/>
      <c r="G4304" s="38" t="e">
        <f t="shared" si="273"/>
        <v>#VALUE!</v>
      </c>
      <c r="H4304" s="39"/>
      <c r="I4304" s="21"/>
      <c r="J4304" s="21"/>
      <c r="L4304">
        <f>IF(SUM($B$3:B4303) + B4304 &gt; $J$25, IF(SUM($B$3:B4303) &lt; $J$25, $J$25 - SUM($B$3:B4303), 0), B4304)</f>
        <v>0</v>
      </c>
      <c r="M4304">
        <f t="shared" si="274"/>
        <v>0</v>
      </c>
    </row>
    <row r="4305" spans="1:13" x14ac:dyDescent="0.25">
      <c r="A4305" s="21">
        <v>4303</v>
      </c>
      <c r="B4305" s="37">
        <f>IFERROR(VLOOKUP(A4305,Inventory!$A$5:$B$5011, 2, FALSE),0)</f>
        <v>0</v>
      </c>
      <c r="C4305" s="66">
        <f t="shared" si="271"/>
        <v>0</v>
      </c>
      <c r="D4305" s="67"/>
      <c r="E4305" s="66" t="str">
        <f t="shared" si="272"/>
        <v/>
      </c>
      <c r="F4305" s="67"/>
      <c r="G4305" s="38" t="e">
        <f t="shared" si="273"/>
        <v>#VALUE!</v>
      </c>
      <c r="H4305" s="39"/>
      <c r="I4305" s="21"/>
      <c r="J4305" s="21"/>
      <c r="L4305">
        <f>IF(SUM($B$3:B4304) + B4305 &gt; $J$25, IF(SUM($B$3:B4304) &lt; $J$25, $J$25 - SUM($B$3:B4304), 0), B4305)</f>
        <v>0</v>
      </c>
      <c r="M4305">
        <f t="shared" si="274"/>
        <v>0</v>
      </c>
    </row>
    <row r="4306" spans="1:13" x14ac:dyDescent="0.25">
      <c r="A4306" s="21">
        <v>4304</v>
      </c>
      <c r="B4306" s="37">
        <f>IFERROR(VLOOKUP(A4306,Inventory!$A$5:$B$5011, 2, FALSE),0)</f>
        <v>0</v>
      </c>
      <c r="C4306" s="66">
        <f t="shared" si="271"/>
        <v>0</v>
      </c>
      <c r="D4306" s="67"/>
      <c r="E4306" s="66" t="str">
        <f t="shared" si="272"/>
        <v/>
      </c>
      <c r="F4306" s="67"/>
      <c r="G4306" s="38" t="e">
        <f t="shared" si="273"/>
        <v>#VALUE!</v>
      </c>
      <c r="H4306" s="39"/>
      <c r="I4306" s="21"/>
      <c r="J4306" s="21"/>
      <c r="L4306">
        <f>IF(SUM($B$3:B4305) + B4306 &gt; $J$25, IF(SUM($B$3:B4305) &lt; $J$25, $J$25 - SUM($B$3:B4305), 0), B4306)</f>
        <v>0</v>
      </c>
      <c r="M4306">
        <f t="shared" si="274"/>
        <v>0</v>
      </c>
    </row>
    <row r="4307" spans="1:13" x14ac:dyDescent="0.25">
      <c r="A4307" s="21">
        <v>4305</v>
      </c>
      <c r="B4307" s="37">
        <f>IFERROR(VLOOKUP(A4307,Inventory!$A$5:$B$5011, 2, FALSE),0)</f>
        <v>0</v>
      </c>
      <c r="C4307" s="66">
        <f t="shared" si="271"/>
        <v>0</v>
      </c>
      <c r="D4307" s="67"/>
      <c r="E4307" s="66" t="str">
        <f t="shared" si="272"/>
        <v/>
      </c>
      <c r="F4307" s="67"/>
      <c r="G4307" s="38" t="e">
        <f t="shared" si="273"/>
        <v>#VALUE!</v>
      </c>
      <c r="H4307" s="39"/>
      <c r="I4307" s="21"/>
      <c r="J4307" s="21"/>
      <c r="L4307">
        <f>IF(SUM($B$3:B4306) + B4307 &gt; $J$25, IF(SUM($B$3:B4306) &lt; $J$25, $J$25 - SUM($B$3:B4306), 0), B4307)</f>
        <v>0</v>
      </c>
      <c r="M4307">
        <f t="shared" si="274"/>
        <v>0</v>
      </c>
    </row>
    <row r="4308" spans="1:13" x14ac:dyDescent="0.25">
      <c r="A4308" s="21">
        <v>4306</v>
      </c>
      <c r="B4308" s="37">
        <f>IFERROR(VLOOKUP(A4308,Inventory!$A$5:$B$5011, 2, FALSE),0)</f>
        <v>0</v>
      </c>
      <c r="C4308" s="66">
        <f t="shared" si="271"/>
        <v>0</v>
      </c>
      <c r="D4308" s="67"/>
      <c r="E4308" s="66" t="str">
        <f t="shared" si="272"/>
        <v/>
      </c>
      <c r="F4308" s="67"/>
      <c r="G4308" s="38" t="e">
        <f t="shared" si="273"/>
        <v>#VALUE!</v>
      </c>
      <c r="H4308" s="39"/>
      <c r="I4308" s="21"/>
      <c r="J4308" s="21"/>
      <c r="L4308">
        <f>IF(SUM($B$3:B4307) + B4308 &gt; $J$25, IF(SUM($B$3:B4307) &lt; $J$25, $J$25 - SUM($B$3:B4307), 0), B4308)</f>
        <v>0</v>
      </c>
      <c r="M4308">
        <f t="shared" si="274"/>
        <v>0</v>
      </c>
    </row>
    <row r="4309" spans="1:13" x14ac:dyDescent="0.25">
      <c r="A4309" s="21">
        <v>4307</v>
      </c>
      <c r="B4309" s="37">
        <f>IFERROR(VLOOKUP(A4309,Inventory!$A$5:$B$5011, 2, FALSE),0)</f>
        <v>0</v>
      </c>
      <c r="C4309" s="66">
        <f t="shared" si="271"/>
        <v>0</v>
      </c>
      <c r="D4309" s="67"/>
      <c r="E4309" s="66" t="str">
        <f t="shared" si="272"/>
        <v/>
      </c>
      <c r="F4309" s="67"/>
      <c r="G4309" s="38" t="e">
        <f t="shared" si="273"/>
        <v>#VALUE!</v>
      </c>
      <c r="H4309" s="39"/>
      <c r="I4309" s="21"/>
      <c r="J4309" s="21"/>
      <c r="L4309">
        <f>IF(SUM($B$3:B4308) + B4309 &gt; $J$25, IF(SUM($B$3:B4308) &lt; $J$25, $J$25 - SUM($B$3:B4308), 0), B4309)</f>
        <v>0</v>
      </c>
      <c r="M4309">
        <f t="shared" si="274"/>
        <v>0</v>
      </c>
    </row>
    <row r="4310" spans="1:13" x14ac:dyDescent="0.25">
      <c r="A4310" s="21">
        <v>4308</v>
      </c>
      <c r="B4310" s="37">
        <f>IFERROR(VLOOKUP(A4310,Inventory!$A$5:$B$5011, 2, FALSE),0)</f>
        <v>0</v>
      </c>
      <c r="C4310" s="66">
        <f t="shared" si="271"/>
        <v>0</v>
      </c>
      <c r="D4310" s="67"/>
      <c r="E4310" s="66" t="str">
        <f t="shared" si="272"/>
        <v/>
      </c>
      <c r="F4310" s="67"/>
      <c r="G4310" s="38" t="e">
        <f t="shared" si="273"/>
        <v>#VALUE!</v>
      </c>
      <c r="H4310" s="39"/>
      <c r="I4310" s="21"/>
      <c r="J4310" s="21"/>
      <c r="L4310">
        <f>IF(SUM($B$3:B4309) + B4310 &gt; $J$25, IF(SUM($B$3:B4309) &lt; $J$25, $J$25 - SUM($B$3:B4309), 0), B4310)</f>
        <v>0</v>
      </c>
      <c r="M4310">
        <f t="shared" si="274"/>
        <v>0</v>
      </c>
    </row>
    <row r="4311" spans="1:13" x14ac:dyDescent="0.25">
      <c r="A4311" s="21">
        <v>4309</v>
      </c>
      <c r="B4311" s="37">
        <f>IFERROR(VLOOKUP(A4311,Inventory!$A$5:$B$5011, 2, FALSE),0)</f>
        <v>0</v>
      </c>
      <c r="C4311" s="66">
        <f t="shared" si="271"/>
        <v>0</v>
      </c>
      <c r="D4311" s="67"/>
      <c r="E4311" s="66" t="str">
        <f t="shared" si="272"/>
        <v/>
      </c>
      <c r="F4311" s="67"/>
      <c r="G4311" s="38" t="e">
        <f t="shared" si="273"/>
        <v>#VALUE!</v>
      </c>
      <c r="H4311" s="39"/>
      <c r="I4311" s="21"/>
      <c r="J4311" s="21"/>
      <c r="L4311">
        <f>IF(SUM($B$3:B4310) + B4311 &gt; $J$25, IF(SUM($B$3:B4310) &lt; $J$25, $J$25 - SUM($B$3:B4310), 0), B4311)</f>
        <v>0</v>
      </c>
      <c r="M4311">
        <f t="shared" si="274"/>
        <v>0</v>
      </c>
    </row>
    <row r="4312" spans="1:13" x14ac:dyDescent="0.25">
      <c r="A4312" s="21">
        <v>4310</v>
      </c>
      <c r="B4312" s="37">
        <f>IFERROR(VLOOKUP(A4312,Inventory!$A$5:$B$5011, 2, FALSE),0)</f>
        <v>0</v>
      </c>
      <c r="C4312" s="66">
        <f t="shared" si="271"/>
        <v>0</v>
      </c>
      <c r="D4312" s="67"/>
      <c r="E4312" s="66" t="str">
        <f t="shared" si="272"/>
        <v/>
      </c>
      <c r="F4312" s="67"/>
      <c r="G4312" s="38" t="e">
        <f t="shared" si="273"/>
        <v>#VALUE!</v>
      </c>
      <c r="H4312" s="39"/>
      <c r="I4312" s="21"/>
      <c r="J4312" s="21"/>
      <c r="L4312">
        <f>IF(SUM($B$3:B4311) + B4312 &gt; $J$25, IF(SUM($B$3:B4311) &lt; $J$25, $J$25 - SUM($B$3:B4311), 0), B4312)</f>
        <v>0</v>
      </c>
      <c r="M4312">
        <f t="shared" si="274"/>
        <v>0</v>
      </c>
    </row>
    <row r="4313" spans="1:13" x14ac:dyDescent="0.25">
      <c r="A4313" s="21">
        <v>4311</v>
      </c>
      <c r="B4313" s="37">
        <f>IFERROR(VLOOKUP(A4313,Inventory!$A$5:$B$5011, 2, FALSE),0)</f>
        <v>0</v>
      </c>
      <c r="C4313" s="66">
        <f t="shared" ref="C4313:C4376" si="275">IF(L4313&gt;0,B4313,0)</f>
        <v>0</v>
      </c>
      <c r="D4313" s="67"/>
      <c r="E4313" s="66" t="str">
        <f t="shared" ref="E4313:E4376" si="276">IF(AND(C4313&gt;=6,C4313&lt;10),1, IF(AND(C4313&gt;=10,C4313&lt;20),2,IF(C4313&gt;=20,4,"")))</f>
        <v/>
      </c>
      <c r="F4313" s="67"/>
      <c r="G4313" s="38" t="e">
        <f t="shared" ref="G4313:G4376" si="277">IF(ISBLANK(C4313),"",E4313*600)</f>
        <v>#VALUE!</v>
      </c>
      <c r="H4313" s="39"/>
      <c r="I4313" s="21"/>
      <c r="J4313" s="21"/>
      <c r="L4313">
        <f>IF(SUM($B$3:B4312) + B4313 &gt; $J$25, IF(SUM($B$3:B4312) &lt; $J$25, $J$25 - SUM($B$3:B4312), 0), B4313)</f>
        <v>0</v>
      </c>
      <c r="M4313">
        <f t="shared" si="274"/>
        <v>0</v>
      </c>
    </row>
    <row r="4314" spans="1:13" x14ac:dyDescent="0.25">
      <c r="A4314" s="21">
        <v>4312</v>
      </c>
      <c r="B4314" s="37">
        <f>IFERROR(VLOOKUP(A4314,Inventory!$A$5:$B$5011, 2, FALSE),0)</f>
        <v>0</v>
      </c>
      <c r="C4314" s="66">
        <f t="shared" si="275"/>
        <v>0</v>
      </c>
      <c r="D4314" s="67"/>
      <c r="E4314" s="66" t="str">
        <f t="shared" si="276"/>
        <v/>
      </c>
      <c r="F4314" s="67"/>
      <c r="G4314" s="38" t="e">
        <f t="shared" si="277"/>
        <v>#VALUE!</v>
      </c>
      <c r="H4314" s="39"/>
      <c r="I4314" s="21"/>
      <c r="J4314" s="21"/>
      <c r="L4314">
        <f>IF(SUM($B$3:B4313) + B4314 &gt; $J$25, IF(SUM($B$3:B4313) &lt; $J$25, $J$25 - SUM($B$3:B4313), 0), B4314)</f>
        <v>0</v>
      </c>
      <c r="M4314">
        <f t="shared" si="274"/>
        <v>0</v>
      </c>
    </row>
    <row r="4315" spans="1:13" x14ac:dyDescent="0.25">
      <c r="A4315" s="21">
        <v>4313</v>
      </c>
      <c r="B4315" s="37">
        <f>IFERROR(VLOOKUP(A4315,Inventory!$A$5:$B$5011, 2, FALSE),0)</f>
        <v>0</v>
      </c>
      <c r="C4315" s="66">
        <f t="shared" si="275"/>
        <v>0</v>
      </c>
      <c r="D4315" s="67"/>
      <c r="E4315" s="66" t="str">
        <f t="shared" si="276"/>
        <v/>
      </c>
      <c r="F4315" s="67"/>
      <c r="G4315" s="38" t="e">
        <f t="shared" si="277"/>
        <v>#VALUE!</v>
      </c>
      <c r="H4315" s="39"/>
      <c r="I4315" s="21"/>
      <c r="J4315" s="21"/>
      <c r="L4315">
        <f>IF(SUM($B$3:B4314) + B4315 &gt; $J$25, IF(SUM($B$3:B4314) &lt; $J$25, $J$25 - SUM($B$3:B4314), 0), B4315)</f>
        <v>0</v>
      </c>
      <c r="M4315">
        <f t="shared" si="274"/>
        <v>0</v>
      </c>
    </row>
    <row r="4316" spans="1:13" x14ac:dyDescent="0.25">
      <c r="A4316" s="21">
        <v>4314</v>
      </c>
      <c r="B4316" s="37">
        <f>IFERROR(VLOOKUP(A4316,Inventory!$A$5:$B$5011, 2, FALSE),0)</f>
        <v>0</v>
      </c>
      <c r="C4316" s="66">
        <f t="shared" si="275"/>
        <v>0</v>
      </c>
      <c r="D4316" s="67"/>
      <c r="E4316" s="66" t="str">
        <f t="shared" si="276"/>
        <v/>
      </c>
      <c r="F4316" s="67"/>
      <c r="G4316" s="38" t="e">
        <f t="shared" si="277"/>
        <v>#VALUE!</v>
      </c>
      <c r="H4316" s="39"/>
      <c r="I4316" s="21"/>
      <c r="J4316" s="21"/>
      <c r="L4316">
        <f>IF(SUM($B$3:B4315) + B4316 &gt; $J$25, IF(SUM($B$3:B4315) &lt; $J$25, $J$25 - SUM($B$3:B4315), 0), B4316)</f>
        <v>0</v>
      </c>
      <c r="M4316">
        <f t="shared" si="274"/>
        <v>0</v>
      </c>
    </row>
    <row r="4317" spans="1:13" x14ac:dyDescent="0.25">
      <c r="A4317" s="21">
        <v>4315</v>
      </c>
      <c r="B4317" s="37">
        <f>IFERROR(VLOOKUP(A4317,Inventory!$A$5:$B$5011, 2, FALSE),0)</f>
        <v>0</v>
      </c>
      <c r="C4317" s="66">
        <f t="shared" si="275"/>
        <v>0</v>
      </c>
      <c r="D4317" s="67"/>
      <c r="E4317" s="66" t="str">
        <f t="shared" si="276"/>
        <v/>
      </c>
      <c r="F4317" s="67"/>
      <c r="G4317" s="38" t="e">
        <f t="shared" si="277"/>
        <v>#VALUE!</v>
      </c>
      <c r="H4317" s="39"/>
      <c r="I4317" s="21"/>
      <c r="J4317" s="21"/>
      <c r="L4317">
        <f>IF(SUM($B$3:B4316) + B4317 &gt; $J$25, IF(SUM($B$3:B4316) &lt; $J$25, $J$25 - SUM($B$3:B4316), 0), B4317)</f>
        <v>0</v>
      </c>
      <c r="M4317">
        <f t="shared" si="274"/>
        <v>0</v>
      </c>
    </row>
    <row r="4318" spans="1:13" x14ac:dyDescent="0.25">
      <c r="A4318" s="21">
        <v>4316</v>
      </c>
      <c r="B4318" s="37">
        <f>IFERROR(VLOOKUP(A4318,Inventory!$A$5:$B$5011, 2, FALSE),0)</f>
        <v>0</v>
      </c>
      <c r="C4318" s="66">
        <f t="shared" si="275"/>
        <v>0</v>
      </c>
      <c r="D4318" s="67"/>
      <c r="E4318" s="66" t="str">
        <f t="shared" si="276"/>
        <v/>
      </c>
      <c r="F4318" s="67"/>
      <c r="G4318" s="38" t="e">
        <f t="shared" si="277"/>
        <v>#VALUE!</v>
      </c>
      <c r="H4318" s="39"/>
      <c r="I4318" s="21"/>
      <c r="J4318" s="21"/>
      <c r="L4318">
        <f>IF(SUM($B$3:B4317) + B4318 &gt; $J$25, IF(SUM($B$3:B4317) &lt; $J$25, $J$25 - SUM($B$3:B4317), 0), B4318)</f>
        <v>0</v>
      </c>
      <c r="M4318">
        <f t="shared" si="274"/>
        <v>0</v>
      </c>
    </row>
    <row r="4319" spans="1:13" x14ac:dyDescent="0.25">
      <c r="A4319" s="21">
        <v>4317</v>
      </c>
      <c r="B4319" s="37">
        <f>IFERROR(VLOOKUP(A4319,Inventory!$A$5:$B$5011, 2, FALSE),0)</f>
        <v>0</v>
      </c>
      <c r="C4319" s="66">
        <f t="shared" si="275"/>
        <v>0</v>
      </c>
      <c r="D4319" s="67"/>
      <c r="E4319" s="66" t="str">
        <f t="shared" si="276"/>
        <v/>
      </c>
      <c r="F4319" s="67"/>
      <c r="G4319" s="38" t="e">
        <f t="shared" si="277"/>
        <v>#VALUE!</v>
      </c>
      <c r="H4319" s="39"/>
      <c r="I4319" s="21"/>
      <c r="J4319" s="21"/>
      <c r="L4319">
        <f>IF(SUM($B$3:B4318) + B4319 &gt; $J$25, IF(SUM($B$3:B4318) &lt; $J$25, $J$25 - SUM($B$3:B4318), 0), B4319)</f>
        <v>0</v>
      </c>
      <c r="M4319">
        <f t="shared" si="274"/>
        <v>0</v>
      </c>
    </row>
    <row r="4320" spans="1:13" x14ac:dyDescent="0.25">
      <c r="A4320" s="21">
        <v>4318</v>
      </c>
      <c r="B4320" s="37">
        <f>IFERROR(VLOOKUP(A4320,Inventory!$A$5:$B$5011, 2, FALSE),0)</f>
        <v>0</v>
      </c>
      <c r="C4320" s="66">
        <f t="shared" si="275"/>
        <v>0</v>
      </c>
      <c r="D4320" s="67"/>
      <c r="E4320" s="66" t="str">
        <f t="shared" si="276"/>
        <v/>
      </c>
      <c r="F4320" s="67"/>
      <c r="G4320" s="38" t="e">
        <f t="shared" si="277"/>
        <v>#VALUE!</v>
      </c>
      <c r="H4320" s="39"/>
      <c r="I4320" s="21"/>
      <c r="J4320" s="21"/>
      <c r="L4320">
        <f>IF(SUM($B$3:B4319) + B4320 &gt; $J$25, IF(SUM($B$3:B4319) &lt; $J$25, $J$25 - SUM($B$3:B4319), 0), B4320)</f>
        <v>0</v>
      </c>
      <c r="M4320">
        <f t="shared" si="274"/>
        <v>0</v>
      </c>
    </row>
    <row r="4321" spans="1:13" x14ac:dyDescent="0.25">
      <c r="A4321" s="21">
        <v>4319</v>
      </c>
      <c r="B4321" s="37">
        <f>IFERROR(VLOOKUP(A4321,Inventory!$A$5:$B$5011, 2, FALSE),0)</f>
        <v>0</v>
      </c>
      <c r="C4321" s="66">
        <f t="shared" si="275"/>
        <v>0</v>
      </c>
      <c r="D4321" s="67"/>
      <c r="E4321" s="66" t="str">
        <f t="shared" si="276"/>
        <v/>
      </c>
      <c r="F4321" s="67"/>
      <c r="G4321" s="38" t="e">
        <f t="shared" si="277"/>
        <v>#VALUE!</v>
      </c>
      <c r="H4321" s="39"/>
      <c r="I4321" s="21"/>
      <c r="J4321" s="21"/>
      <c r="L4321">
        <f>IF(SUM($B$3:B4320) + B4321 &gt; $J$25, IF(SUM($B$3:B4320) &lt; $J$25, $J$25 - SUM($B$3:B4320), 0), B4321)</f>
        <v>0</v>
      </c>
      <c r="M4321">
        <f t="shared" si="274"/>
        <v>0</v>
      </c>
    </row>
    <row r="4322" spans="1:13" x14ac:dyDescent="0.25">
      <c r="A4322" s="21">
        <v>4320</v>
      </c>
      <c r="B4322" s="37">
        <f>IFERROR(VLOOKUP(A4322,Inventory!$A$5:$B$5011, 2, FALSE),0)</f>
        <v>0</v>
      </c>
      <c r="C4322" s="66">
        <f t="shared" si="275"/>
        <v>0</v>
      </c>
      <c r="D4322" s="67"/>
      <c r="E4322" s="66" t="str">
        <f t="shared" si="276"/>
        <v/>
      </c>
      <c r="F4322" s="67"/>
      <c r="G4322" s="38" t="e">
        <f t="shared" si="277"/>
        <v>#VALUE!</v>
      </c>
      <c r="H4322" s="39"/>
      <c r="I4322" s="21"/>
      <c r="J4322" s="21"/>
      <c r="L4322">
        <f>IF(SUM($B$3:B4321) + B4322 &gt; $J$25, IF(SUM($B$3:B4321) &lt; $J$25, $J$25 - SUM($B$3:B4321), 0), B4322)</f>
        <v>0</v>
      </c>
      <c r="M4322">
        <f t="shared" si="274"/>
        <v>0</v>
      </c>
    </row>
    <row r="4323" spans="1:13" x14ac:dyDescent="0.25">
      <c r="A4323" s="21">
        <v>4321</v>
      </c>
      <c r="B4323" s="37">
        <f>IFERROR(VLOOKUP(A4323,Inventory!$A$5:$B$5011, 2, FALSE),0)</f>
        <v>0</v>
      </c>
      <c r="C4323" s="66">
        <f t="shared" si="275"/>
        <v>0</v>
      </c>
      <c r="D4323" s="67"/>
      <c r="E4323" s="66" t="str">
        <f t="shared" si="276"/>
        <v/>
      </c>
      <c r="F4323" s="67"/>
      <c r="G4323" s="38" t="e">
        <f t="shared" si="277"/>
        <v>#VALUE!</v>
      </c>
      <c r="H4323" s="39"/>
      <c r="I4323" s="21"/>
      <c r="J4323" s="21"/>
      <c r="L4323">
        <f>IF(SUM($B$3:B4322) + B4323 &gt; $J$25, IF(SUM($B$3:B4322) &lt; $J$25, $J$25 - SUM($B$3:B4322), 0), B4323)</f>
        <v>0</v>
      </c>
      <c r="M4323">
        <f t="shared" si="274"/>
        <v>0</v>
      </c>
    </row>
    <row r="4324" spans="1:13" x14ac:dyDescent="0.25">
      <c r="A4324" s="21">
        <v>4322</v>
      </c>
      <c r="B4324" s="37">
        <f>IFERROR(VLOOKUP(A4324,Inventory!$A$5:$B$5011, 2, FALSE),0)</f>
        <v>0</v>
      </c>
      <c r="C4324" s="66">
        <f t="shared" si="275"/>
        <v>0</v>
      </c>
      <c r="D4324" s="67"/>
      <c r="E4324" s="66" t="str">
        <f t="shared" si="276"/>
        <v/>
      </c>
      <c r="F4324" s="67"/>
      <c r="G4324" s="38" t="e">
        <f t="shared" si="277"/>
        <v>#VALUE!</v>
      </c>
      <c r="H4324" s="39"/>
      <c r="I4324" s="21"/>
      <c r="J4324" s="21"/>
      <c r="L4324">
        <f>IF(SUM($B$3:B4323) + B4324 &gt; $J$25, IF(SUM($B$3:B4323) &lt; $J$25, $J$25 - SUM($B$3:B4323), 0), B4324)</f>
        <v>0</v>
      </c>
      <c r="M4324">
        <f t="shared" si="274"/>
        <v>0</v>
      </c>
    </row>
    <row r="4325" spans="1:13" x14ac:dyDescent="0.25">
      <c r="A4325" s="21">
        <v>4323</v>
      </c>
      <c r="B4325" s="37">
        <f>IFERROR(VLOOKUP(A4325,Inventory!$A$5:$B$5011, 2, FALSE),0)</f>
        <v>0</v>
      </c>
      <c r="C4325" s="66">
        <f t="shared" si="275"/>
        <v>0</v>
      </c>
      <c r="D4325" s="67"/>
      <c r="E4325" s="66" t="str">
        <f t="shared" si="276"/>
        <v/>
      </c>
      <c r="F4325" s="67"/>
      <c r="G4325" s="38" t="e">
        <f t="shared" si="277"/>
        <v>#VALUE!</v>
      </c>
      <c r="H4325" s="39"/>
      <c r="I4325" s="21"/>
      <c r="J4325" s="21"/>
      <c r="L4325">
        <f>IF(SUM($B$3:B4324) + B4325 &gt; $J$25, IF(SUM($B$3:B4324) &lt; $J$25, $J$25 - SUM($B$3:B4324), 0), B4325)</f>
        <v>0</v>
      </c>
      <c r="M4325">
        <f t="shared" si="274"/>
        <v>0</v>
      </c>
    </row>
    <row r="4326" spans="1:13" x14ac:dyDescent="0.25">
      <c r="A4326" s="21">
        <v>4324</v>
      </c>
      <c r="B4326" s="37">
        <f>IFERROR(VLOOKUP(A4326,Inventory!$A$5:$B$5011, 2, FALSE),0)</f>
        <v>0</v>
      </c>
      <c r="C4326" s="66">
        <f t="shared" si="275"/>
        <v>0</v>
      </c>
      <c r="D4326" s="67"/>
      <c r="E4326" s="66" t="str">
        <f t="shared" si="276"/>
        <v/>
      </c>
      <c r="F4326" s="67"/>
      <c r="G4326" s="38" t="e">
        <f t="shared" si="277"/>
        <v>#VALUE!</v>
      </c>
      <c r="H4326" s="39"/>
      <c r="I4326" s="21"/>
      <c r="J4326" s="21"/>
      <c r="L4326">
        <f>IF(SUM($B$3:B4325) + B4326 &gt; $J$25, IF(SUM($B$3:B4325) &lt; $J$25, $J$25 - SUM($B$3:B4325), 0), B4326)</f>
        <v>0</v>
      </c>
      <c r="M4326">
        <f t="shared" si="274"/>
        <v>0</v>
      </c>
    </row>
    <row r="4327" spans="1:13" x14ac:dyDescent="0.25">
      <c r="A4327" s="21">
        <v>4325</v>
      </c>
      <c r="B4327" s="37">
        <f>IFERROR(VLOOKUP(A4327,Inventory!$A$5:$B$5011, 2, FALSE),0)</f>
        <v>0</v>
      </c>
      <c r="C4327" s="66">
        <f t="shared" si="275"/>
        <v>0</v>
      </c>
      <c r="D4327" s="67"/>
      <c r="E4327" s="66" t="str">
        <f t="shared" si="276"/>
        <v/>
      </c>
      <c r="F4327" s="67"/>
      <c r="G4327" s="38" t="e">
        <f t="shared" si="277"/>
        <v>#VALUE!</v>
      </c>
      <c r="H4327" s="39"/>
      <c r="I4327" s="21"/>
      <c r="J4327" s="21"/>
      <c r="L4327">
        <f>IF(SUM($B$3:B4326) + B4327 &gt; $J$25, IF(SUM($B$3:B4326) &lt; $J$25, $J$25 - SUM($B$3:B4326), 0), B4327)</f>
        <v>0</v>
      </c>
      <c r="M4327">
        <f t="shared" si="274"/>
        <v>0</v>
      </c>
    </row>
    <row r="4328" spans="1:13" x14ac:dyDescent="0.25">
      <c r="A4328" s="21">
        <v>4326</v>
      </c>
      <c r="B4328" s="37">
        <f>IFERROR(VLOOKUP(A4328,Inventory!$A$5:$B$5011, 2, FALSE),0)</f>
        <v>0</v>
      </c>
      <c r="C4328" s="66">
        <f t="shared" si="275"/>
        <v>0</v>
      </c>
      <c r="D4328" s="67"/>
      <c r="E4328" s="66" t="str">
        <f t="shared" si="276"/>
        <v/>
      </c>
      <c r="F4328" s="67"/>
      <c r="G4328" s="38" t="e">
        <f t="shared" si="277"/>
        <v>#VALUE!</v>
      </c>
      <c r="H4328" s="39"/>
      <c r="I4328" s="21"/>
      <c r="J4328" s="21"/>
      <c r="L4328">
        <f>IF(SUM($B$3:B4327) + B4328 &gt; $J$25, IF(SUM($B$3:B4327) &lt; $J$25, $J$25 - SUM($B$3:B4327), 0), B4328)</f>
        <v>0</v>
      </c>
      <c r="M4328">
        <f t="shared" si="274"/>
        <v>0</v>
      </c>
    </row>
    <row r="4329" spans="1:13" x14ac:dyDescent="0.25">
      <c r="A4329" s="21">
        <v>4327</v>
      </c>
      <c r="B4329" s="37">
        <f>IFERROR(VLOOKUP(A4329,Inventory!$A$5:$B$5011, 2, FALSE),0)</f>
        <v>0</v>
      </c>
      <c r="C4329" s="66">
        <f t="shared" si="275"/>
        <v>0</v>
      </c>
      <c r="D4329" s="67"/>
      <c r="E4329" s="66" t="str">
        <f t="shared" si="276"/>
        <v/>
      </c>
      <c r="F4329" s="67"/>
      <c r="G4329" s="38" t="e">
        <f t="shared" si="277"/>
        <v>#VALUE!</v>
      </c>
      <c r="H4329" s="39"/>
      <c r="I4329" s="21"/>
      <c r="J4329" s="21"/>
      <c r="L4329">
        <f>IF(SUM($B$3:B4328) + B4329 &gt; $J$25, IF(SUM($B$3:B4328) &lt; $J$25, $J$25 - SUM($B$3:B4328), 0), B4329)</f>
        <v>0</v>
      </c>
      <c r="M4329">
        <f t="shared" si="274"/>
        <v>0</v>
      </c>
    </row>
    <row r="4330" spans="1:13" x14ac:dyDescent="0.25">
      <c r="A4330" s="21">
        <v>4328</v>
      </c>
      <c r="B4330" s="37">
        <f>IFERROR(VLOOKUP(A4330,Inventory!$A$5:$B$5011, 2, FALSE),0)</f>
        <v>0</v>
      </c>
      <c r="C4330" s="66">
        <f t="shared" si="275"/>
        <v>0</v>
      </c>
      <c r="D4330" s="67"/>
      <c r="E4330" s="66" t="str">
        <f t="shared" si="276"/>
        <v/>
      </c>
      <c r="F4330" s="67"/>
      <c r="G4330" s="38" t="e">
        <f t="shared" si="277"/>
        <v>#VALUE!</v>
      </c>
      <c r="H4330" s="39"/>
      <c r="I4330" s="21"/>
      <c r="J4330" s="21"/>
      <c r="L4330">
        <f>IF(SUM($B$3:B4329) + B4330 &gt; $J$25, IF(SUM($B$3:B4329) &lt; $J$25, $J$25 - SUM($B$3:B4329), 0), B4330)</f>
        <v>0</v>
      </c>
      <c r="M4330">
        <f t="shared" si="274"/>
        <v>0</v>
      </c>
    </row>
    <row r="4331" spans="1:13" x14ac:dyDescent="0.25">
      <c r="A4331" s="21">
        <v>4329</v>
      </c>
      <c r="B4331" s="37">
        <f>IFERROR(VLOOKUP(A4331,Inventory!$A$5:$B$5011, 2, FALSE),0)</f>
        <v>0</v>
      </c>
      <c r="C4331" s="66">
        <f t="shared" si="275"/>
        <v>0</v>
      </c>
      <c r="D4331" s="67"/>
      <c r="E4331" s="66" t="str">
        <f t="shared" si="276"/>
        <v/>
      </c>
      <c r="F4331" s="67"/>
      <c r="G4331" s="38" t="e">
        <f t="shared" si="277"/>
        <v>#VALUE!</v>
      </c>
      <c r="H4331" s="39"/>
      <c r="I4331" s="21"/>
      <c r="J4331" s="21"/>
      <c r="L4331">
        <f>IF(SUM($B$3:B4330) + B4331 &gt; $J$25, IF(SUM($B$3:B4330) &lt; $J$25, $J$25 - SUM($B$3:B4330), 0), B4331)</f>
        <v>0</v>
      </c>
      <c r="M4331">
        <f t="shared" si="274"/>
        <v>0</v>
      </c>
    </row>
    <row r="4332" spans="1:13" x14ac:dyDescent="0.25">
      <c r="A4332" s="21">
        <v>4330</v>
      </c>
      <c r="B4332" s="37">
        <f>IFERROR(VLOOKUP(A4332,Inventory!$A$5:$B$5011, 2, FALSE),0)</f>
        <v>0</v>
      </c>
      <c r="C4332" s="66">
        <f t="shared" si="275"/>
        <v>0</v>
      </c>
      <c r="D4332" s="67"/>
      <c r="E4332" s="66" t="str">
        <f t="shared" si="276"/>
        <v/>
      </c>
      <c r="F4332" s="67"/>
      <c r="G4332" s="38" t="e">
        <f t="shared" si="277"/>
        <v>#VALUE!</v>
      </c>
      <c r="H4332" s="39"/>
      <c r="I4332" s="21"/>
      <c r="J4332" s="21"/>
      <c r="L4332">
        <f>IF(SUM($B$3:B4331) + B4332 &gt; $J$25, IF(SUM($B$3:B4331) &lt; $J$25, $J$25 - SUM($B$3:B4331), 0), B4332)</f>
        <v>0</v>
      </c>
      <c r="M4332">
        <f t="shared" si="274"/>
        <v>0</v>
      </c>
    </row>
    <row r="4333" spans="1:13" x14ac:dyDescent="0.25">
      <c r="A4333" s="21">
        <v>4331</v>
      </c>
      <c r="B4333" s="37">
        <f>IFERROR(VLOOKUP(A4333,Inventory!$A$5:$B$5011, 2, FALSE),0)</f>
        <v>0</v>
      </c>
      <c r="C4333" s="66">
        <f t="shared" si="275"/>
        <v>0</v>
      </c>
      <c r="D4333" s="67"/>
      <c r="E4333" s="66" t="str">
        <f t="shared" si="276"/>
        <v/>
      </c>
      <c r="F4333" s="67"/>
      <c r="G4333" s="38" t="e">
        <f t="shared" si="277"/>
        <v>#VALUE!</v>
      </c>
      <c r="H4333" s="39"/>
      <c r="I4333" s="21"/>
      <c r="J4333" s="21"/>
      <c r="L4333">
        <f>IF(SUM($B$3:B4332) + B4333 &gt; $J$25, IF(SUM($B$3:B4332) &lt; $J$25, $J$25 - SUM($B$3:B4332), 0), B4333)</f>
        <v>0</v>
      </c>
      <c r="M4333">
        <f t="shared" si="274"/>
        <v>0</v>
      </c>
    </row>
    <row r="4334" spans="1:13" x14ac:dyDescent="0.25">
      <c r="A4334" s="21">
        <v>4332</v>
      </c>
      <c r="B4334" s="37">
        <f>IFERROR(VLOOKUP(A4334,Inventory!$A$5:$B$5011, 2, FALSE),0)</f>
        <v>0</v>
      </c>
      <c r="C4334" s="66">
        <f t="shared" si="275"/>
        <v>0</v>
      </c>
      <c r="D4334" s="67"/>
      <c r="E4334" s="66" t="str">
        <f t="shared" si="276"/>
        <v/>
      </c>
      <c r="F4334" s="67"/>
      <c r="G4334" s="38" t="e">
        <f t="shared" si="277"/>
        <v>#VALUE!</v>
      </c>
      <c r="H4334" s="39"/>
      <c r="I4334" s="21"/>
      <c r="J4334" s="21"/>
      <c r="L4334">
        <f>IF(SUM($B$3:B4333) + B4334 &gt; $J$25, IF(SUM($B$3:B4333) &lt; $J$25, $J$25 - SUM($B$3:B4333), 0), B4334)</f>
        <v>0</v>
      </c>
      <c r="M4334">
        <f t="shared" si="274"/>
        <v>0</v>
      </c>
    </row>
    <row r="4335" spans="1:13" x14ac:dyDescent="0.25">
      <c r="A4335" s="21">
        <v>4333</v>
      </c>
      <c r="B4335" s="37">
        <f>IFERROR(VLOOKUP(A4335,Inventory!$A$5:$B$5011, 2, FALSE),0)</f>
        <v>0</v>
      </c>
      <c r="C4335" s="66">
        <f t="shared" si="275"/>
        <v>0</v>
      </c>
      <c r="D4335" s="67"/>
      <c r="E4335" s="66" t="str">
        <f t="shared" si="276"/>
        <v/>
      </c>
      <c r="F4335" s="67"/>
      <c r="G4335" s="38" t="e">
        <f t="shared" si="277"/>
        <v>#VALUE!</v>
      </c>
      <c r="H4335" s="39"/>
      <c r="I4335" s="21"/>
      <c r="J4335" s="21"/>
      <c r="L4335">
        <f>IF(SUM($B$3:B4334) + B4335 &gt; $J$25, IF(SUM($B$3:B4334) &lt; $J$25, $J$25 - SUM($B$3:B4334), 0), B4335)</f>
        <v>0</v>
      </c>
      <c r="M4335">
        <f t="shared" si="274"/>
        <v>0</v>
      </c>
    </row>
    <row r="4336" spans="1:13" x14ac:dyDescent="0.25">
      <c r="A4336" s="21">
        <v>4334</v>
      </c>
      <c r="B4336" s="37">
        <f>IFERROR(VLOOKUP(A4336,Inventory!$A$5:$B$5011, 2, FALSE),0)</f>
        <v>0</v>
      </c>
      <c r="C4336" s="66">
        <f t="shared" si="275"/>
        <v>0</v>
      </c>
      <c r="D4336" s="67"/>
      <c r="E4336" s="66" t="str">
        <f t="shared" si="276"/>
        <v/>
      </c>
      <c r="F4336" s="67"/>
      <c r="G4336" s="38" t="e">
        <f t="shared" si="277"/>
        <v>#VALUE!</v>
      </c>
      <c r="H4336" s="39"/>
      <c r="I4336" s="21"/>
      <c r="J4336" s="21"/>
      <c r="L4336">
        <f>IF(SUM($B$3:B4335) + B4336 &gt; $J$25, IF(SUM($B$3:B4335) &lt; $J$25, $J$25 - SUM($B$3:B4335), 0), B4336)</f>
        <v>0</v>
      </c>
      <c r="M4336">
        <f t="shared" si="274"/>
        <v>0</v>
      </c>
    </row>
    <row r="4337" spans="1:13" x14ac:dyDescent="0.25">
      <c r="A4337" s="21">
        <v>4335</v>
      </c>
      <c r="B4337" s="37">
        <f>IFERROR(VLOOKUP(A4337,Inventory!$A$5:$B$5011, 2, FALSE),0)</f>
        <v>0</v>
      </c>
      <c r="C4337" s="66">
        <f t="shared" si="275"/>
        <v>0</v>
      </c>
      <c r="D4337" s="67"/>
      <c r="E4337" s="66" t="str">
        <f t="shared" si="276"/>
        <v/>
      </c>
      <c r="F4337" s="67"/>
      <c r="G4337" s="38" t="e">
        <f t="shared" si="277"/>
        <v>#VALUE!</v>
      </c>
      <c r="H4337" s="39"/>
      <c r="I4337" s="21"/>
      <c r="J4337" s="21"/>
      <c r="L4337">
        <f>IF(SUM($B$3:B4336) + B4337 &gt; $J$25, IF(SUM($B$3:B4336) &lt; $J$25, $J$25 - SUM($B$3:B4336), 0), B4337)</f>
        <v>0</v>
      </c>
      <c r="M4337">
        <f t="shared" si="274"/>
        <v>0</v>
      </c>
    </row>
    <row r="4338" spans="1:13" x14ac:dyDescent="0.25">
      <c r="A4338" s="21">
        <v>4336</v>
      </c>
      <c r="B4338" s="37">
        <f>IFERROR(VLOOKUP(A4338,Inventory!$A$5:$B$5011, 2, FALSE),0)</f>
        <v>0</v>
      </c>
      <c r="C4338" s="66">
        <f t="shared" si="275"/>
        <v>0</v>
      </c>
      <c r="D4338" s="67"/>
      <c r="E4338" s="66" t="str">
        <f t="shared" si="276"/>
        <v/>
      </c>
      <c r="F4338" s="67"/>
      <c r="G4338" s="38" t="e">
        <f t="shared" si="277"/>
        <v>#VALUE!</v>
      </c>
      <c r="H4338" s="39"/>
      <c r="I4338" s="21"/>
      <c r="J4338" s="21"/>
      <c r="L4338">
        <f>IF(SUM($B$3:B4337) + B4338 &gt; $J$25, IF(SUM($B$3:B4337) &lt; $J$25, $J$25 - SUM($B$3:B4337), 0), B4338)</f>
        <v>0</v>
      </c>
      <c r="M4338">
        <f t="shared" si="274"/>
        <v>0</v>
      </c>
    </row>
    <row r="4339" spans="1:13" x14ac:dyDescent="0.25">
      <c r="A4339" s="21">
        <v>4337</v>
      </c>
      <c r="B4339" s="37">
        <f>IFERROR(VLOOKUP(A4339,Inventory!$A$5:$B$5011, 2, FALSE),0)</f>
        <v>0</v>
      </c>
      <c r="C4339" s="66">
        <f t="shared" si="275"/>
        <v>0</v>
      </c>
      <c r="D4339" s="67"/>
      <c r="E4339" s="66" t="str">
        <f t="shared" si="276"/>
        <v/>
      </c>
      <c r="F4339" s="67"/>
      <c r="G4339" s="38" t="e">
        <f t="shared" si="277"/>
        <v>#VALUE!</v>
      </c>
      <c r="H4339" s="39"/>
      <c r="I4339" s="21"/>
      <c r="J4339" s="21"/>
      <c r="L4339">
        <f>IF(SUM($B$3:B4338) + B4339 &gt; $J$25, IF(SUM($B$3:B4338) &lt; $J$25, $J$25 - SUM($B$3:B4338), 0), B4339)</f>
        <v>0</v>
      </c>
      <c r="M4339">
        <f t="shared" si="274"/>
        <v>0</v>
      </c>
    </row>
    <row r="4340" spans="1:13" x14ac:dyDescent="0.25">
      <c r="A4340" s="21">
        <v>4338</v>
      </c>
      <c r="B4340" s="37">
        <f>IFERROR(VLOOKUP(A4340,Inventory!$A$5:$B$5011, 2, FALSE),0)</f>
        <v>0</v>
      </c>
      <c r="C4340" s="66">
        <f t="shared" si="275"/>
        <v>0</v>
      </c>
      <c r="D4340" s="67"/>
      <c r="E4340" s="66" t="str">
        <f t="shared" si="276"/>
        <v/>
      </c>
      <c r="F4340" s="67"/>
      <c r="G4340" s="38" t="e">
        <f t="shared" si="277"/>
        <v>#VALUE!</v>
      </c>
      <c r="H4340" s="39"/>
      <c r="I4340" s="21"/>
      <c r="J4340" s="21"/>
      <c r="L4340">
        <f>IF(SUM($B$3:B4339) + B4340 &gt; $J$25, IF(SUM($B$3:B4339) &lt; $J$25, $J$25 - SUM($B$3:B4339), 0), B4340)</f>
        <v>0</v>
      </c>
      <c r="M4340">
        <f t="shared" si="274"/>
        <v>0</v>
      </c>
    </row>
    <row r="4341" spans="1:13" x14ac:dyDescent="0.25">
      <c r="A4341" s="21">
        <v>4339</v>
      </c>
      <c r="B4341" s="37">
        <f>IFERROR(VLOOKUP(A4341,Inventory!$A$5:$B$5011, 2, FALSE),0)</f>
        <v>0</v>
      </c>
      <c r="C4341" s="66">
        <f t="shared" si="275"/>
        <v>0</v>
      </c>
      <c r="D4341" s="67"/>
      <c r="E4341" s="66" t="str">
        <f t="shared" si="276"/>
        <v/>
      </c>
      <c r="F4341" s="67"/>
      <c r="G4341" s="38" t="e">
        <f t="shared" si="277"/>
        <v>#VALUE!</v>
      </c>
      <c r="H4341" s="39"/>
      <c r="I4341" s="21"/>
      <c r="J4341" s="21"/>
      <c r="L4341">
        <f>IF(SUM($B$3:B4340) + B4341 &gt; $J$25, IF(SUM($B$3:B4340) &lt; $J$25, $J$25 - SUM($B$3:B4340), 0), B4341)</f>
        <v>0</v>
      </c>
      <c r="M4341">
        <f t="shared" si="274"/>
        <v>0</v>
      </c>
    </row>
    <row r="4342" spans="1:13" x14ac:dyDescent="0.25">
      <c r="A4342" s="21">
        <v>4340</v>
      </c>
      <c r="B4342" s="37">
        <f>IFERROR(VLOOKUP(A4342,Inventory!$A$5:$B$5011, 2, FALSE),0)</f>
        <v>0</v>
      </c>
      <c r="C4342" s="66">
        <f t="shared" si="275"/>
        <v>0</v>
      </c>
      <c r="D4342" s="67"/>
      <c r="E4342" s="66" t="str">
        <f t="shared" si="276"/>
        <v/>
      </c>
      <c r="F4342" s="67"/>
      <c r="G4342" s="38" t="e">
        <f t="shared" si="277"/>
        <v>#VALUE!</v>
      </c>
      <c r="H4342" s="39"/>
      <c r="I4342" s="21"/>
      <c r="J4342" s="21"/>
      <c r="L4342">
        <f>IF(SUM($B$3:B4341) + B4342 &gt; $J$25, IF(SUM($B$3:B4341) &lt; $J$25, $J$25 - SUM($B$3:B4341), 0), B4342)</f>
        <v>0</v>
      </c>
      <c r="M4342">
        <f t="shared" si="274"/>
        <v>0</v>
      </c>
    </row>
    <row r="4343" spans="1:13" x14ac:dyDescent="0.25">
      <c r="A4343" s="21">
        <v>4341</v>
      </c>
      <c r="B4343" s="37">
        <f>IFERROR(VLOOKUP(A4343,Inventory!$A$5:$B$5011, 2, FALSE),0)</f>
        <v>0</v>
      </c>
      <c r="C4343" s="66">
        <f t="shared" si="275"/>
        <v>0</v>
      </c>
      <c r="D4343" s="67"/>
      <c r="E4343" s="66" t="str">
        <f t="shared" si="276"/>
        <v/>
      </c>
      <c r="F4343" s="67"/>
      <c r="G4343" s="38" t="e">
        <f t="shared" si="277"/>
        <v>#VALUE!</v>
      </c>
      <c r="H4343" s="39"/>
      <c r="I4343" s="21"/>
      <c r="J4343" s="21"/>
      <c r="L4343">
        <f>IF(SUM($B$3:B4342) + B4343 &gt; $J$25, IF(SUM($B$3:B4342) &lt; $J$25, $J$25 - SUM($B$3:B4342), 0), B4343)</f>
        <v>0</v>
      </c>
      <c r="M4343">
        <f t="shared" si="274"/>
        <v>0</v>
      </c>
    </row>
    <row r="4344" spans="1:13" x14ac:dyDescent="0.25">
      <c r="A4344" s="21">
        <v>4342</v>
      </c>
      <c r="B4344" s="37">
        <f>IFERROR(VLOOKUP(A4344,Inventory!$A$5:$B$5011, 2, FALSE),0)</f>
        <v>0</v>
      </c>
      <c r="C4344" s="66">
        <f t="shared" si="275"/>
        <v>0</v>
      </c>
      <c r="D4344" s="67"/>
      <c r="E4344" s="66" t="str">
        <f t="shared" si="276"/>
        <v/>
      </c>
      <c r="F4344" s="67"/>
      <c r="G4344" s="38" t="e">
        <f t="shared" si="277"/>
        <v>#VALUE!</v>
      </c>
      <c r="H4344" s="39"/>
      <c r="I4344" s="21"/>
      <c r="J4344" s="21"/>
      <c r="L4344">
        <f>IF(SUM($B$3:B4343) + B4344 &gt; $J$25, IF(SUM($B$3:B4343) &lt; $J$25, $J$25 - SUM($B$3:B4343), 0), B4344)</f>
        <v>0</v>
      </c>
      <c r="M4344">
        <f t="shared" si="274"/>
        <v>0</v>
      </c>
    </row>
    <row r="4345" spans="1:13" x14ac:dyDescent="0.25">
      <c r="A4345" s="21">
        <v>4343</v>
      </c>
      <c r="B4345" s="37">
        <f>IFERROR(VLOOKUP(A4345,Inventory!$A$5:$B$5011, 2, FALSE),0)</f>
        <v>0</v>
      </c>
      <c r="C4345" s="66">
        <f t="shared" si="275"/>
        <v>0</v>
      </c>
      <c r="D4345" s="67"/>
      <c r="E4345" s="66" t="str">
        <f t="shared" si="276"/>
        <v/>
      </c>
      <c r="F4345" s="67"/>
      <c r="G4345" s="38" t="e">
        <f t="shared" si="277"/>
        <v>#VALUE!</v>
      </c>
      <c r="H4345" s="39"/>
      <c r="I4345" s="21"/>
      <c r="J4345" s="21"/>
      <c r="L4345">
        <f>IF(SUM($B$3:B4344) + B4345 &gt; $J$25, IF(SUM($B$3:B4344) &lt; $J$25, $J$25 - SUM($B$3:B4344), 0), B4345)</f>
        <v>0</v>
      </c>
      <c r="M4345">
        <f t="shared" si="274"/>
        <v>0</v>
      </c>
    </row>
    <row r="4346" spans="1:13" x14ac:dyDescent="0.25">
      <c r="A4346" s="21">
        <v>4344</v>
      </c>
      <c r="B4346" s="37">
        <f>IFERROR(VLOOKUP(A4346,Inventory!$A$5:$B$5011, 2, FALSE),0)</f>
        <v>0</v>
      </c>
      <c r="C4346" s="66">
        <f t="shared" si="275"/>
        <v>0</v>
      </c>
      <c r="D4346" s="67"/>
      <c r="E4346" s="66" t="str">
        <f t="shared" si="276"/>
        <v/>
      </c>
      <c r="F4346" s="67"/>
      <c r="G4346" s="38" t="e">
        <f t="shared" si="277"/>
        <v>#VALUE!</v>
      </c>
      <c r="H4346" s="39"/>
      <c r="I4346" s="21"/>
      <c r="J4346" s="21"/>
      <c r="L4346">
        <f>IF(SUM($B$3:B4345) + B4346 &gt; $J$25, IF(SUM($B$3:B4345) &lt; $J$25, $J$25 - SUM($B$3:B4345), 0), B4346)</f>
        <v>0</v>
      </c>
      <c r="M4346">
        <f t="shared" si="274"/>
        <v>0</v>
      </c>
    </row>
    <row r="4347" spans="1:13" x14ac:dyDescent="0.25">
      <c r="A4347" s="21">
        <v>4345</v>
      </c>
      <c r="B4347" s="37">
        <f>IFERROR(VLOOKUP(A4347,Inventory!$A$5:$B$5011, 2, FALSE),0)</f>
        <v>0</v>
      </c>
      <c r="C4347" s="66">
        <f t="shared" si="275"/>
        <v>0</v>
      </c>
      <c r="D4347" s="67"/>
      <c r="E4347" s="66" t="str">
        <f t="shared" si="276"/>
        <v/>
      </c>
      <c r="F4347" s="67"/>
      <c r="G4347" s="38" t="e">
        <f t="shared" si="277"/>
        <v>#VALUE!</v>
      </c>
      <c r="H4347" s="39"/>
      <c r="I4347" s="21"/>
      <c r="J4347" s="21"/>
      <c r="L4347">
        <f>IF(SUM($B$3:B4346) + B4347 &gt; $J$25, IF(SUM($B$3:B4346) &lt; $J$25, $J$25 - SUM($B$3:B4346), 0), B4347)</f>
        <v>0</v>
      </c>
      <c r="M4347">
        <f t="shared" si="274"/>
        <v>0</v>
      </c>
    </row>
    <row r="4348" spans="1:13" x14ac:dyDescent="0.25">
      <c r="A4348" s="21">
        <v>4346</v>
      </c>
      <c r="B4348" s="37">
        <f>IFERROR(VLOOKUP(A4348,Inventory!$A$5:$B$5011, 2, FALSE),0)</f>
        <v>0</v>
      </c>
      <c r="C4348" s="66">
        <f t="shared" si="275"/>
        <v>0</v>
      </c>
      <c r="D4348" s="67"/>
      <c r="E4348" s="66" t="str">
        <f t="shared" si="276"/>
        <v/>
      </c>
      <c r="F4348" s="67"/>
      <c r="G4348" s="38" t="e">
        <f t="shared" si="277"/>
        <v>#VALUE!</v>
      </c>
      <c r="H4348" s="39"/>
      <c r="I4348" s="21"/>
      <c r="J4348" s="21"/>
      <c r="L4348">
        <f>IF(SUM($B$3:B4347) + B4348 &gt; $J$25, IF(SUM($B$3:B4347) &lt; $J$25, $J$25 - SUM($B$3:B4347), 0), B4348)</f>
        <v>0</v>
      </c>
      <c r="M4348">
        <f t="shared" si="274"/>
        <v>0</v>
      </c>
    </row>
    <row r="4349" spans="1:13" x14ac:dyDescent="0.25">
      <c r="A4349" s="21">
        <v>4347</v>
      </c>
      <c r="B4349" s="37">
        <f>IFERROR(VLOOKUP(A4349,Inventory!$A$5:$B$5011, 2, FALSE),0)</f>
        <v>0</v>
      </c>
      <c r="C4349" s="66">
        <f t="shared" si="275"/>
        <v>0</v>
      </c>
      <c r="D4349" s="67"/>
      <c r="E4349" s="66" t="str">
        <f t="shared" si="276"/>
        <v/>
      </c>
      <c r="F4349" s="67"/>
      <c r="G4349" s="38" t="e">
        <f t="shared" si="277"/>
        <v>#VALUE!</v>
      </c>
      <c r="H4349" s="39"/>
      <c r="I4349" s="21"/>
      <c r="J4349" s="21"/>
      <c r="L4349">
        <f>IF(SUM($B$3:B4348) + B4349 &gt; $J$25, IF(SUM($B$3:B4348) &lt; $J$25, $J$25 - SUM($B$3:B4348), 0), B4349)</f>
        <v>0</v>
      </c>
      <c r="M4349">
        <f t="shared" si="274"/>
        <v>0</v>
      </c>
    </row>
    <row r="4350" spans="1:13" x14ac:dyDescent="0.25">
      <c r="A4350" s="21">
        <v>4348</v>
      </c>
      <c r="B4350" s="37">
        <f>IFERROR(VLOOKUP(A4350,Inventory!$A$5:$B$5011, 2, FALSE),0)</f>
        <v>0</v>
      </c>
      <c r="C4350" s="66">
        <f t="shared" si="275"/>
        <v>0</v>
      </c>
      <c r="D4350" s="67"/>
      <c r="E4350" s="66" t="str">
        <f t="shared" si="276"/>
        <v/>
      </c>
      <c r="F4350" s="67"/>
      <c r="G4350" s="38" t="e">
        <f t="shared" si="277"/>
        <v>#VALUE!</v>
      </c>
      <c r="H4350" s="39"/>
      <c r="I4350" s="21"/>
      <c r="J4350" s="21"/>
      <c r="L4350">
        <f>IF(SUM($B$3:B4349) + B4350 &gt; $J$25, IF(SUM($B$3:B4349) &lt; $J$25, $J$25 - SUM($B$3:B4349), 0), B4350)</f>
        <v>0</v>
      </c>
      <c r="M4350">
        <f t="shared" si="274"/>
        <v>0</v>
      </c>
    </row>
    <row r="4351" spans="1:13" x14ac:dyDescent="0.25">
      <c r="A4351" s="21">
        <v>4349</v>
      </c>
      <c r="B4351" s="37">
        <f>IFERROR(VLOOKUP(A4351,Inventory!$A$5:$B$5011, 2, FALSE),0)</f>
        <v>0</v>
      </c>
      <c r="C4351" s="66">
        <f t="shared" si="275"/>
        <v>0</v>
      </c>
      <c r="D4351" s="67"/>
      <c r="E4351" s="66" t="str">
        <f t="shared" si="276"/>
        <v/>
      </c>
      <c r="F4351" s="67"/>
      <c r="G4351" s="38" t="e">
        <f t="shared" si="277"/>
        <v>#VALUE!</v>
      </c>
      <c r="H4351" s="39"/>
      <c r="I4351" s="21"/>
      <c r="J4351" s="21"/>
      <c r="L4351">
        <f>IF(SUM($B$3:B4350) + B4351 &gt; $J$25, IF(SUM($B$3:B4350) &lt; $J$25, $J$25 - SUM($B$3:B4350), 0), B4351)</f>
        <v>0</v>
      </c>
      <c r="M4351">
        <f t="shared" si="274"/>
        <v>0</v>
      </c>
    </row>
    <row r="4352" spans="1:13" x14ac:dyDescent="0.25">
      <c r="A4352" s="21">
        <v>4350</v>
      </c>
      <c r="B4352" s="37">
        <f>IFERROR(VLOOKUP(A4352,Inventory!$A$5:$B$5011, 2, FALSE),0)</f>
        <v>0</v>
      </c>
      <c r="C4352" s="66">
        <f t="shared" si="275"/>
        <v>0</v>
      </c>
      <c r="D4352" s="67"/>
      <c r="E4352" s="66" t="str">
        <f t="shared" si="276"/>
        <v/>
      </c>
      <c r="F4352" s="67"/>
      <c r="G4352" s="38" t="e">
        <f t="shared" si="277"/>
        <v>#VALUE!</v>
      </c>
      <c r="H4352" s="39"/>
      <c r="I4352" s="21"/>
      <c r="J4352" s="21"/>
      <c r="L4352">
        <f>IF(SUM($B$3:B4351) + B4352 &gt; $J$25, IF(SUM($B$3:B4351) &lt; $J$25, $J$25 - SUM($B$3:B4351), 0), B4352)</f>
        <v>0</v>
      </c>
      <c r="M4352">
        <f t="shared" si="274"/>
        <v>0</v>
      </c>
    </row>
    <row r="4353" spans="1:13" x14ac:dyDescent="0.25">
      <c r="A4353" s="21">
        <v>4351</v>
      </c>
      <c r="B4353" s="37">
        <f>IFERROR(VLOOKUP(A4353,Inventory!$A$5:$B$5011, 2, FALSE),0)</f>
        <v>0</v>
      </c>
      <c r="C4353" s="66">
        <f t="shared" si="275"/>
        <v>0</v>
      </c>
      <c r="D4353" s="67"/>
      <c r="E4353" s="66" t="str">
        <f t="shared" si="276"/>
        <v/>
      </c>
      <c r="F4353" s="67"/>
      <c r="G4353" s="38" t="e">
        <f t="shared" si="277"/>
        <v>#VALUE!</v>
      </c>
      <c r="H4353" s="39"/>
      <c r="I4353" s="21"/>
      <c r="J4353" s="21"/>
      <c r="L4353">
        <f>IF(SUM($B$3:B4352) + B4353 &gt; $J$25, IF(SUM($B$3:B4352) &lt; $J$25, $J$25 - SUM($B$3:B4352), 0), B4353)</f>
        <v>0</v>
      </c>
      <c r="M4353">
        <f t="shared" si="274"/>
        <v>0</v>
      </c>
    </row>
    <row r="4354" spans="1:13" x14ac:dyDescent="0.25">
      <c r="A4354" s="21">
        <v>4352</v>
      </c>
      <c r="B4354" s="37">
        <f>IFERROR(VLOOKUP(A4354,Inventory!$A$5:$B$5011, 2, FALSE),0)</f>
        <v>0</v>
      </c>
      <c r="C4354" s="66">
        <f t="shared" si="275"/>
        <v>0</v>
      </c>
      <c r="D4354" s="67"/>
      <c r="E4354" s="66" t="str">
        <f t="shared" si="276"/>
        <v/>
      </c>
      <c r="F4354" s="67"/>
      <c r="G4354" s="38" t="e">
        <f t="shared" si="277"/>
        <v>#VALUE!</v>
      </c>
      <c r="H4354" s="39"/>
      <c r="I4354" s="21"/>
      <c r="J4354" s="21"/>
      <c r="L4354">
        <f>IF(SUM($B$3:B4353) + B4354 &gt; $J$25, IF(SUM($B$3:B4353) &lt; $J$25, $J$25 - SUM($B$3:B4353), 0), B4354)</f>
        <v>0</v>
      </c>
      <c r="M4354">
        <f t="shared" si="274"/>
        <v>0</v>
      </c>
    </row>
    <row r="4355" spans="1:13" x14ac:dyDescent="0.25">
      <c r="A4355" s="21">
        <v>4353</v>
      </c>
      <c r="B4355" s="37">
        <f>IFERROR(VLOOKUP(A4355,Inventory!$A$5:$B$5011, 2, FALSE),0)</f>
        <v>0</v>
      </c>
      <c r="C4355" s="66">
        <f t="shared" si="275"/>
        <v>0</v>
      </c>
      <c r="D4355" s="67"/>
      <c r="E4355" s="66" t="str">
        <f t="shared" si="276"/>
        <v/>
      </c>
      <c r="F4355" s="67"/>
      <c r="G4355" s="38" t="e">
        <f t="shared" si="277"/>
        <v>#VALUE!</v>
      </c>
      <c r="H4355" s="39"/>
      <c r="I4355" s="21"/>
      <c r="J4355" s="21"/>
      <c r="L4355">
        <f>IF(SUM($B$3:B4354) + B4355 &gt; $J$25, IF(SUM($B$3:B4354) &lt; $J$25, $J$25 - SUM($B$3:B4354), 0), B4355)</f>
        <v>0</v>
      </c>
      <c r="M4355">
        <f t="shared" si="274"/>
        <v>0</v>
      </c>
    </row>
    <row r="4356" spans="1:13" x14ac:dyDescent="0.25">
      <c r="A4356" s="21">
        <v>4354</v>
      </c>
      <c r="B4356" s="37">
        <f>IFERROR(VLOOKUP(A4356,Inventory!$A$5:$B$5011, 2, FALSE),0)</f>
        <v>0</v>
      </c>
      <c r="C4356" s="66">
        <f t="shared" si="275"/>
        <v>0</v>
      </c>
      <c r="D4356" s="67"/>
      <c r="E4356" s="66" t="str">
        <f t="shared" si="276"/>
        <v/>
      </c>
      <c r="F4356" s="67"/>
      <c r="G4356" s="38" t="e">
        <f t="shared" si="277"/>
        <v>#VALUE!</v>
      </c>
      <c r="H4356" s="39"/>
      <c r="I4356" s="21"/>
      <c r="J4356" s="21"/>
      <c r="L4356">
        <f>IF(SUM($B$3:B4355) + B4356 &gt; $J$25, IF(SUM($B$3:B4355) &lt; $J$25, $J$25 - SUM($B$3:B4355), 0), B4356)</f>
        <v>0</v>
      </c>
      <c r="M4356">
        <f t="shared" si="274"/>
        <v>0</v>
      </c>
    </row>
    <row r="4357" spans="1:13" x14ac:dyDescent="0.25">
      <c r="A4357" s="21">
        <v>4355</v>
      </c>
      <c r="B4357" s="37">
        <f>IFERROR(VLOOKUP(A4357,Inventory!$A$5:$B$5011, 2, FALSE),0)</f>
        <v>0</v>
      </c>
      <c r="C4357" s="66">
        <f t="shared" si="275"/>
        <v>0</v>
      </c>
      <c r="D4357" s="67"/>
      <c r="E4357" s="66" t="str">
        <f t="shared" si="276"/>
        <v/>
      </c>
      <c r="F4357" s="67"/>
      <c r="G4357" s="38" t="e">
        <f t="shared" si="277"/>
        <v>#VALUE!</v>
      </c>
      <c r="H4357" s="39"/>
      <c r="I4357" s="21"/>
      <c r="J4357" s="21"/>
      <c r="L4357">
        <f>IF(SUM($B$3:B4356) + B4357 &gt; $J$25, IF(SUM($B$3:B4356) &lt; $J$25, $J$25 - SUM($B$3:B4356), 0), B4357)</f>
        <v>0</v>
      </c>
      <c r="M4357">
        <f t="shared" ref="M4357:M4420" si="278">IF(L4356&gt;=$J$25,L4357,(L4357+L4356))</f>
        <v>0</v>
      </c>
    </row>
    <row r="4358" spans="1:13" x14ac:dyDescent="0.25">
      <c r="A4358" s="21">
        <v>4356</v>
      </c>
      <c r="B4358" s="37">
        <f>IFERROR(VLOOKUP(A4358,Inventory!$A$5:$B$5011, 2, FALSE),0)</f>
        <v>0</v>
      </c>
      <c r="C4358" s="66">
        <f t="shared" si="275"/>
        <v>0</v>
      </c>
      <c r="D4358" s="67"/>
      <c r="E4358" s="66" t="str">
        <f t="shared" si="276"/>
        <v/>
      </c>
      <c r="F4358" s="67"/>
      <c r="G4358" s="38" t="e">
        <f t="shared" si="277"/>
        <v>#VALUE!</v>
      </c>
      <c r="H4358" s="39"/>
      <c r="I4358" s="21"/>
      <c r="J4358" s="21"/>
      <c r="L4358">
        <f>IF(SUM($B$3:B4357) + B4358 &gt; $J$25, IF(SUM($B$3:B4357) &lt; $J$25, $J$25 - SUM($B$3:B4357), 0), B4358)</f>
        <v>0</v>
      </c>
      <c r="M4358">
        <f t="shared" si="278"/>
        <v>0</v>
      </c>
    </row>
    <row r="4359" spans="1:13" x14ac:dyDescent="0.25">
      <c r="A4359" s="21">
        <v>4357</v>
      </c>
      <c r="B4359" s="37">
        <f>IFERROR(VLOOKUP(A4359,Inventory!$A$5:$B$5011, 2, FALSE),0)</f>
        <v>0</v>
      </c>
      <c r="C4359" s="66">
        <f t="shared" si="275"/>
        <v>0</v>
      </c>
      <c r="D4359" s="67"/>
      <c r="E4359" s="66" t="str">
        <f t="shared" si="276"/>
        <v/>
      </c>
      <c r="F4359" s="67"/>
      <c r="G4359" s="38" t="e">
        <f t="shared" si="277"/>
        <v>#VALUE!</v>
      </c>
      <c r="H4359" s="39"/>
      <c r="I4359" s="21"/>
      <c r="J4359" s="21"/>
      <c r="L4359">
        <f>IF(SUM($B$3:B4358) + B4359 &gt; $J$25, IF(SUM($B$3:B4358) &lt; $J$25, $J$25 - SUM($B$3:B4358), 0), B4359)</f>
        <v>0</v>
      </c>
      <c r="M4359">
        <f t="shared" si="278"/>
        <v>0</v>
      </c>
    </row>
    <row r="4360" spans="1:13" x14ac:dyDescent="0.25">
      <c r="A4360" s="21">
        <v>4358</v>
      </c>
      <c r="B4360" s="37">
        <f>IFERROR(VLOOKUP(A4360,Inventory!$A$5:$B$5011, 2, FALSE),0)</f>
        <v>0</v>
      </c>
      <c r="C4360" s="66">
        <f t="shared" si="275"/>
        <v>0</v>
      </c>
      <c r="D4360" s="67"/>
      <c r="E4360" s="66" t="str">
        <f t="shared" si="276"/>
        <v/>
      </c>
      <c r="F4360" s="67"/>
      <c r="G4360" s="38" t="e">
        <f t="shared" si="277"/>
        <v>#VALUE!</v>
      </c>
      <c r="H4360" s="39"/>
      <c r="I4360" s="21"/>
      <c r="J4360" s="21"/>
      <c r="L4360">
        <f>IF(SUM($B$3:B4359) + B4360 &gt; $J$25, IF(SUM($B$3:B4359) &lt; $J$25, $J$25 - SUM($B$3:B4359), 0), B4360)</f>
        <v>0</v>
      </c>
      <c r="M4360">
        <f t="shared" si="278"/>
        <v>0</v>
      </c>
    </row>
    <row r="4361" spans="1:13" x14ac:dyDescent="0.25">
      <c r="A4361" s="21">
        <v>4359</v>
      </c>
      <c r="B4361" s="37">
        <f>IFERROR(VLOOKUP(A4361,Inventory!$A$5:$B$5011, 2, FALSE),0)</f>
        <v>0</v>
      </c>
      <c r="C4361" s="66">
        <f t="shared" si="275"/>
        <v>0</v>
      </c>
      <c r="D4361" s="67"/>
      <c r="E4361" s="66" t="str">
        <f t="shared" si="276"/>
        <v/>
      </c>
      <c r="F4361" s="67"/>
      <c r="G4361" s="38" t="e">
        <f t="shared" si="277"/>
        <v>#VALUE!</v>
      </c>
      <c r="H4361" s="39"/>
      <c r="I4361" s="21"/>
      <c r="J4361" s="21"/>
      <c r="L4361">
        <f>IF(SUM($B$3:B4360) + B4361 &gt; $J$25, IF(SUM($B$3:B4360) &lt; $J$25, $J$25 - SUM($B$3:B4360), 0), B4361)</f>
        <v>0</v>
      </c>
      <c r="M4361">
        <f t="shared" si="278"/>
        <v>0</v>
      </c>
    </row>
    <row r="4362" spans="1:13" x14ac:dyDescent="0.25">
      <c r="A4362" s="21">
        <v>4360</v>
      </c>
      <c r="B4362" s="37">
        <f>IFERROR(VLOOKUP(A4362,Inventory!$A$5:$B$5011, 2, FALSE),0)</f>
        <v>0</v>
      </c>
      <c r="C4362" s="66">
        <f t="shared" si="275"/>
        <v>0</v>
      </c>
      <c r="D4362" s="67"/>
      <c r="E4362" s="66" t="str">
        <f t="shared" si="276"/>
        <v/>
      </c>
      <c r="F4362" s="67"/>
      <c r="G4362" s="38" t="e">
        <f t="shared" si="277"/>
        <v>#VALUE!</v>
      </c>
      <c r="H4362" s="39"/>
      <c r="I4362" s="21"/>
      <c r="J4362" s="21"/>
      <c r="L4362">
        <f>IF(SUM($B$3:B4361) + B4362 &gt; $J$25, IF(SUM($B$3:B4361) &lt; $J$25, $J$25 - SUM($B$3:B4361), 0), B4362)</f>
        <v>0</v>
      </c>
      <c r="M4362">
        <f t="shared" si="278"/>
        <v>0</v>
      </c>
    </row>
    <row r="4363" spans="1:13" x14ac:dyDescent="0.25">
      <c r="A4363" s="21">
        <v>4361</v>
      </c>
      <c r="B4363" s="37">
        <f>IFERROR(VLOOKUP(A4363,Inventory!$A$5:$B$5011, 2, FALSE),0)</f>
        <v>0</v>
      </c>
      <c r="C4363" s="66">
        <f t="shared" si="275"/>
        <v>0</v>
      </c>
      <c r="D4363" s="67"/>
      <c r="E4363" s="66" t="str">
        <f t="shared" si="276"/>
        <v/>
      </c>
      <c r="F4363" s="67"/>
      <c r="G4363" s="38" t="e">
        <f t="shared" si="277"/>
        <v>#VALUE!</v>
      </c>
      <c r="H4363" s="39"/>
      <c r="I4363" s="21"/>
      <c r="J4363" s="21"/>
      <c r="L4363">
        <f>IF(SUM($B$3:B4362) + B4363 &gt; $J$25, IF(SUM($B$3:B4362) &lt; $J$25, $J$25 - SUM($B$3:B4362), 0), B4363)</f>
        <v>0</v>
      </c>
      <c r="M4363">
        <f t="shared" si="278"/>
        <v>0</v>
      </c>
    </row>
    <row r="4364" spans="1:13" x14ac:dyDescent="0.25">
      <c r="A4364" s="21">
        <v>4362</v>
      </c>
      <c r="B4364" s="37">
        <f>IFERROR(VLOOKUP(A4364,Inventory!$A$5:$B$5011, 2, FALSE),0)</f>
        <v>0</v>
      </c>
      <c r="C4364" s="66">
        <f t="shared" si="275"/>
        <v>0</v>
      </c>
      <c r="D4364" s="67"/>
      <c r="E4364" s="66" t="str">
        <f t="shared" si="276"/>
        <v/>
      </c>
      <c r="F4364" s="67"/>
      <c r="G4364" s="38" t="e">
        <f t="shared" si="277"/>
        <v>#VALUE!</v>
      </c>
      <c r="H4364" s="39"/>
      <c r="I4364" s="21"/>
      <c r="J4364" s="21"/>
      <c r="L4364">
        <f>IF(SUM($B$3:B4363) + B4364 &gt; $J$25, IF(SUM($B$3:B4363) &lt; $J$25, $J$25 - SUM($B$3:B4363), 0), B4364)</f>
        <v>0</v>
      </c>
      <c r="M4364">
        <f t="shared" si="278"/>
        <v>0</v>
      </c>
    </row>
    <row r="4365" spans="1:13" x14ac:dyDescent="0.25">
      <c r="A4365" s="21">
        <v>4363</v>
      </c>
      <c r="B4365" s="37">
        <f>IFERROR(VLOOKUP(A4365,Inventory!$A$5:$B$5011, 2, FALSE),0)</f>
        <v>0</v>
      </c>
      <c r="C4365" s="66">
        <f t="shared" si="275"/>
        <v>0</v>
      </c>
      <c r="D4365" s="67"/>
      <c r="E4365" s="66" t="str">
        <f t="shared" si="276"/>
        <v/>
      </c>
      <c r="F4365" s="67"/>
      <c r="G4365" s="38" t="e">
        <f t="shared" si="277"/>
        <v>#VALUE!</v>
      </c>
      <c r="H4365" s="39"/>
      <c r="I4365" s="21"/>
      <c r="J4365" s="21"/>
      <c r="L4365">
        <f>IF(SUM($B$3:B4364) + B4365 &gt; $J$25, IF(SUM($B$3:B4364) &lt; $J$25, $J$25 - SUM($B$3:B4364), 0), B4365)</f>
        <v>0</v>
      </c>
      <c r="M4365">
        <f t="shared" si="278"/>
        <v>0</v>
      </c>
    </row>
    <row r="4366" spans="1:13" x14ac:dyDescent="0.25">
      <c r="A4366" s="21">
        <v>4364</v>
      </c>
      <c r="B4366" s="37">
        <f>IFERROR(VLOOKUP(A4366,Inventory!$A$5:$B$5011, 2, FALSE),0)</f>
        <v>0</v>
      </c>
      <c r="C4366" s="66">
        <f t="shared" si="275"/>
        <v>0</v>
      </c>
      <c r="D4366" s="67"/>
      <c r="E4366" s="66" t="str">
        <f t="shared" si="276"/>
        <v/>
      </c>
      <c r="F4366" s="67"/>
      <c r="G4366" s="38" t="e">
        <f t="shared" si="277"/>
        <v>#VALUE!</v>
      </c>
      <c r="H4366" s="39"/>
      <c r="I4366" s="21"/>
      <c r="J4366" s="21"/>
      <c r="L4366">
        <f>IF(SUM($B$3:B4365) + B4366 &gt; $J$25, IF(SUM($B$3:B4365) &lt; $J$25, $J$25 - SUM($B$3:B4365), 0), B4366)</f>
        <v>0</v>
      </c>
      <c r="M4366">
        <f t="shared" si="278"/>
        <v>0</v>
      </c>
    </row>
    <row r="4367" spans="1:13" x14ac:dyDescent="0.25">
      <c r="A4367" s="21">
        <v>4365</v>
      </c>
      <c r="B4367" s="37">
        <f>IFERROR(VLOOKUP(A4367,Inventory!$A$5:$B$5011, 2, FALSE),0)</f>
        <v>0</v>
      </c>
      <c r="C4367" s="66">
        <f t="shared" si="275"/>
        <v>0</v>
      </c>
      <c r="D4367" s="67"/>
      <c r="E4367" s="66" t="str">
        <f t="shared" si="276"/>
        <v/>
      </c>
      <c r="F4367" s="67"/>
      <c r="G4367" s="38" t="e">
        <f t="shared" si="277"/>
        <v>#VALUE!</v>
      </c>
      <c r="H4367" s="39"/>
      <c r="I4367" s="21"/>
      <c r="J4367" s="21"/>
      <c r="L4367">
        <f>IF(SUM($B$3:B4366) + B4367 &gt; $J$25, IF(SUM($B$3:B4366) &lt; $J$25, $J$25 - SUM($B$3:B4366), 0), B4367)</f>
        <v>0</v>
      </c>
      <c r="M4367">
        <f t="shared" si="278"/>
        <v>0</v>
      </c>
    </row>
    <row r="4368" spans="1:13" x14ac:dyDescent="0.25">
      <c r="A4368" s="21">
        <v>4366</v>
      </c>
      <c r="B4368" s="37">
        <f>IFERROR(VLOOKUP(A4368,Inventory!$A$5:$B$5011, 2, FALSE),0)</f>
        <v>0</v>
      </c>
      <c r="C4368" s="66">
        <f t="shared" si="275"/>
        <v>0</v>
      </c>
      <c r="D4368" s="67"/>
      <c r="E4368" s="66" t="str">
        <f t="shared" si="276"/>
        <v/>
      </c>
      <c r="F4368" s="67"/>
      <c r="G4368" s="38" t="e">
        <f t="shared" si="277"/>
        <v>#VALUE!</v>
      </c>
      <c r="H4368" s="39"/>
      <c r="I4368" s="21"/>
      <c r="J4368" s="21"/>
      <c r="L4368">
        <f>IF(SUM($B$3:B4367) + B4368 &gt; $J$25, IF(SUM($B$3:B4367) &lt; $J$25, $J$25 - SUM($B$3:B4367), 0), B4368)</f>
        <v>0</v>
      </c>
      <c r="M4368">
        <f t="shared" si="278"/>
        <v>0</v>
      </c>
    </row>
    <row r="4369" spans="1:13" x14ac:dyDescent="0.25">
      <c r="A4369" s="21">
        <v>4367</v>
      </c>
      <c r="B4369" s="37">
        <f>IFERROR(VLOOKUP(A4369,Inventory!$A$5:$B$5011, 2, FALSE),0)</f>
        <v>0</v>
      </c>
      <c r="C4369" s="66">
        <f t="shared" si="275"/>
        <v>0</v>
      </c>
      <c r="D4369" s="67"/>
      <c r="E4369" s="66" t="str">
        <f t="shared" si="276"/>
        <v/>
      </c>
      <c r="F4369" s="67"/>
      <c r="G4369" s="38" t="e">
        <f t="shared" si="277"/>
        <v>#VALUE!</v>
      </c>
      <c r="H4369" s="39"/>
      <c r="I4369" s="21"/>
      <c r="J4369" s="21"/>
      <c r="L4369">
        <f>IF(SUM($B$3:B4368) + B4369 &gt; $J$25, IF(SUM($B$3:B4368) &lt; $J$25, $J$25 - SUM($B$3:B4368), 0), B4369)</f>
        <v>0</v>
      </c>
      <c r="M4369">
        <f t="shared" si="278"/>
        <v>0</v>
      </c>
    </row>
    <row r="4370" spans="1:13" x14ac:dyDescent="0.25">
      <c r="A4370" s="21">
        <v>4368</v>
      </c>
      <c r="B4370" s="37">
        <f>IFERROR(VLOOKUP(A4370,Inventory!$A$5:$B$5011, 2, FALSE),0)</f>
        <v>0</v>
      </c>
      <c r="C4370" s="66">
        <f t="shared" si="275"/>
        <v>0</v>
      </c>
      <c r="D4370" s="67"/>
      <c r="E4370" s="66" t="str">
        <f t="shared" si="276"/>
        <v/>
      </c>
      <c r="F4370" s="67"/>
      <c r="G4370" s="38" t="e">
        <f t="shared" si="277"/>
        <v>#VALUE!</v>
      </c>
      <c r="H4370" s="39"/>
      <c r="I4370" s="21"/>
      <c r="J4370" s="21"/>
      <c r="L4370">
        <f>IF(SUM($B$3:B4369) + B4370 &gt; $J$25, IF(SUM($B$3:B4369) &lt; $J$25, $J$25 - SUM($B$3:B4369), 0), B4370)</f>
        <v>0</v>
      </c>
      <c r="M4370">
        <f t="shared" si="278"/>
        <v>0</v>
      </c>
    </row>
    <row r="4371" spans="1:13" x14ac:dyDescent="0.25">
      <c r="A4371" s="21">
        <v>4369</v>
      </c>
      <c r="B4371" s="37">
        <f>IFERROR(VLOOKUP(A4371,Inventory!$A$5:$B$5011, 2, FALSE),0)</f>
        <v>0</v>
      </c>
      <c r="C4371" s="66">
        <f t="shared" si="275"/>
        <v>0</v>
      </c>
      <c r="D4371" s="67"/>
      <c r="E4371" s="66" t="str">
        <f t="shared" si="276"/>
        <v/>
      </c>
      <c r="F4371" s="67"/>
      <c r="G4371" s="38" t="e">
        <f t="shared" si="277"/>
        <v>#VALUE!</v>
      </c>
      <c r="H4371" s="39"/>
      <c r="I4371" s="21"/>
      <c r="J4371" s="21"/>
      <c r="L4371">
        <f>IF(SUM($B$3:B4370) + B4371 &gt; $J$25, IF(SUM($B$3:B4370) &lt; $J$25, $J$25 - SUM($B$3:B4370), 0), B4371)</f>
        <v>0</v>
      </c>
      <c r="M4371">
        <f t="shared" si="278"/>
        <v>0</v>
      </c>
    </row>
    <row r="4372" spans="1:13" x14ac:dyDescent="0.25">
      <c r="A4372" s="21">
        <v>4370</v>
      </c>
      <c r="B4372" s="37">
        <f>IFERROR(VLOOKUP(A4372,Inventory!$A$5:$B$5011, 2, FALSE),0)</f>
        <v>0</v>
      </c>
      <c r="C4372" s="66">
        <f t="shared" si="275"/>
        <v>0</v>
      </c>
      <c r="D4372" s="67"/>
      <c r="E4372" s="66" t="str">
        <f t="shared" si="276"/>
        <v/>
      </c>
      <c r="F4372" s="67"/>
      <c r="G4372" s="38" t="e">
        <f t="shared" si="277"/>
        <v>#VALUE!</v>
      </c>
      <c r="H4372" s="39"/>
      <c r="I4372" s="21"/>
      <c r="J4372" s="21"/>
      <c r="L4372">
        <f>IF(SUM($B$3:B4371) + B4372 &gt; $J$25, IF(SUM($B$3:B4371) &lt; $J$25, $J$25 - SUM($B$3:B4371), 0), B4372)</f>
        <v>0</v>
      </c>
      <c r="M4372">
        <f t="shared" si="278"/>
        <v>0</v>
      </c>
    </row>
    <row r="4373" spans="1:13" x14ac:dyDescent="0.25">
      <c r="A4373" s="21">
        <v>4371</v>
      </c>
      <c r="B4373" s="37">
        <f>IFERROR(VLOOKUP(A4373,Inventory!$A$5:$B$5011, 2, FALSE),0)</f>
        <v>0</v>
      </c>
      <c r="C4373" s="66">
        <f t="shared" si="275"/>
        <v>0</v>
      </c>
      <c r="D4373" s="67"/>
      <c r="E4373" s="66" t="str">
        <f t="shared" si="276"/>
        <v/>
      </c>
      <c r="F4373" s="67"/>
      <c r="G4373" s="38" t="e">
        <f t="shared" si="277"/>
        <v>#VALUE!</v>
      </c>
      <c r="H4373" s="39"/>
      <c r="I4373" s="21"/>
      <c r="J4373" s="21"/>
      <c r="L4373">
        <f>IF(SUM($B$3:B4372) + B4373 &gt; $J$25, IF(SUM($B$3:B4372) &lt; $J$25, $J$25 - SUM($B$3:B4372), 0), B4373)</f>
        <v>0</v>
      </c>
      <c r="M4373">
        <f t="shared" si="278"/>
        <v>0</v>
      </c>
    </row>
    <row r="4374" spans="1:13" x14ac:dyDescent="0.25">
      <c r="A4374" s="21">
        <v>4372</v>
      </c>
      <c r="B4374" s="37">
        <f>IFERROR(VLOOKUP(A4374,Inventory!$A$5:$B$5011, 2, FALSE),0)</f>
        <v>0</v>
      </c>
      <c r="C4374" s="66">
        <f t="shared" si="275"/>
        <v>0</v>
      </c>
      <c r="D4374" s="67"/>
      <c r="E4374" s="66" t="str">
        <f t="shared" si="276"/>
        <v/>
      </c>
      <c r="F4374" s="67"/>
      <c r="G4374" s="38" t="e">
        <f t="shared" si="277"/>
        <v>#VALUE!</v>
      </c>
      <c r="H4374" s="39"/>
      <c r="I4374" s="21"/>
      <c r="J4374" s="21"/>
      <c r="L4374">
        <f>IF(SUM($B$3:B4373) + B4374 &gt; $J$25, IF(SUM($B$3:B4373) &lt; $J$25, $J$25 - SUM($B$3:B4373), 0), B4374)</f>
        <v>0</v>
      </c>
      <c r="M4374">
        <f t="shared" si="278"/>
        <v>0</v>
      </c>
    </row>
    <row r="4375" spans="1:13" x14ac:dyDescent="0.25">
      <c r="A4375" s="21">
        <v>4373</v>
      </c>
      <c r="B4375" s="37">
        <f>IFERROR(VLOOKUP(A4375,Inventory!$A$5:$B$5011, 2, FALSE),0)</f>
        <v>0</v>
      </c>
      <c r="C4375" s="66">
        <f t="shared" si="275"/>
        <v>0</v>
      </c>
      <c r="D4375" s="67"/>
      <c r="E4375" s="66" t="str">
        <f t="shared" si="276"/>
        <v/>
      </c>
      <c r="F4375" s="67"/>
      <c r="G4375" s="38" t="e">
        <f t="shared" si="277"/>
        <v>#VALUE!</v>
      </c>
      <c r="H4375" s="39"/>
      <c r="I4375" s="21"/>
      <c r="J4375" s="21"/>
      <c r="L4375">
        <f>IF(SUM($B$3:B4374) + B4375 &gt; $J$25, IF(SUM($B$3:B4374) &lt; $J$25, $J$25 - SUM($B$3:B4374), 0), B4375)</f>
        <v>0</v>
      </c>
      <c r="M4375">
        <f t="shared" si="278"/>
        <v>0</v>
      </c>
    </row>
    <row r="4376" spans="1:13" x14ac:dyDescent="0.25">
      <c r="A4376" s="21">
        <v>4374</v>
      </c>
      <c r="B4376" s="37">
        <f>IFERROR(VLOOKUP(A4376,Inventory!$A$5:$B$5011, 2, FALSE),0)</f>
        <v>0</v>
      </c>
      <c r="C4376" s="66">
        <f t="shared" si="275"/>
        <v>0</v>
      </c>
      <c r="D4376" s="67"/>
      <c r="E4376" s="66" t="str">
        <f t="shared" si="276"/>
        <v/>
      </c>
      <c r="F4376" s="67"/>
      <c r="G4376" s="38" t="e">
        <f t="shared" si="277"/>
        <v>#VALUE!</v>
      </c>
      <c r="H4376" s="39"/>
      <c r="I4376" s="21"/>
      <c r="J4376" s="21"/>
      <c r="L4376">
        <f>IF(SUM($B$3:B4375) + B4376 &gt; $J$25, IF(SUM($B$3:B4375) &lt; $J$25, $J$25 - SUM($B$3:B4375), 0), B4376)</f>
        <v>0</v>
      </c>
      <c r="M4376">
        <f t="shared" si="278"/>
        <v>0</v>
      </c>
    </row>
    <row r="4377" spans="1:13" x14ac:dyDescent="0.25">
      <c r="A4377" s="21">
        <v>4375</v>
      </c>
      <c r="B4377" s="37">
        <f>IFERROR(VLOOKUP(A4377,Inventory!$A$5:$B$5011, 2, FALSE),0)</f>
        <v>0</v>
      </c>
      <c r="C4377" s="66">
        <f t="shared" ref="C4377:C4440" si="279">IF(L4377&gt;0,B4377,0)</f>
        <v>0</v>
      </c>
      <c r="D4377" s="67"/>
      <c r="E4377" s="66" t="str">
        <f t="shared" ref="E4377:E4440" si="280">IF(AND(C4377&gt;=6,C4377&lt;10),1, IF(AND(C4377&gt;=10,C4377&lt;20),2,IF(C4377&gt;=20,4,"")))</f>
        <v/>
      </c>
      <c r="F4377" s="67"/>
      <c r="G4377" s="38" t="e">
        <f t="shared" ref="G4377:G4440" si="281">IF(ISBLANK(C4377),"",E4377*600)</f>
        <v>#VALUE!</v>
      </c>
      <c r="H4377" s="39"/>
      <c r="I4377" s="21"/>
      <c r="J4377" s="21"/>
      <c r="L4377">
        <f>IF(SUM($B$3:B4376) + B4377 &gt; $J$25, IF(SUM($B$3:B4376) &lt; $J$25, $J$25 - SUM($B$3:B4376), 0), B4377)</f>
        <v>0</v>
      </c>
      <c r="M4377">
        <f t="shared" si="278"/>
        <v>0</v>
      </c>
    </row>
    <row r="4378" spans="1:13" x14ac:dyDescent="0.25">
      <c r="A4378" s="21">
        <v>4376</v>
      </c>
      <c r="B4378" s="37">
        <f>IFERROR(VLOOKUP(A4378,Inventory!$A$5:$B$5011, 2, FALSE),0)</f>
        <v>0</v>
      </c>
      <c r="C4378" s="66">
        <f t="shared" si="279"/>
        <v>0</v>
      </c>
      <c r="D4378" s="67"/>
      <c r="E4378" s="66" t="str">
        <f t="shared" si="280"/>
        <v/>
      </c>
      <c r="F4378" s="67"/>
      <c r="G4378" s="38" t="e">
        <f t="shared" si="281"/>
        <v>#VALUE!</v>
      </c>
      <c r="H4378" s="39"/>
      <c r="I4378" s="21"/>
      <c r="J4378" s="21"/>
      <c r="L4378">
        <f>IF(SUM($B$3:B4377) + B4378 &gt; $J$25, IF(SUM($B$3:B4377) &lt; $J$25, $J$25 - SUM($B$3:B4377), 0), B4378)</f>
        <v>0</v>
      </c>
      <c r="M4378">
        <f t="shared" si="278"/>
        <v>0</v>
      </c>
    </row>
    <row r="4379" spans="1:13" x14ac:dyDescent="0.25">
      <c r="A4379" s="21">
        <v>4377</v>
      </c>
      <c r="B4379" s="37">
        <f>IFERROR(VLOOKUP(A4379,Inventory!$A$5:$B$5011, 2, FALSE),0)</f>
        <v>0</v>
      </c>
      <c r="C4379" s="66">
        <f t="shared" si="279"/>
        <v>0</v>
      </c>
      <c r="D4379" s="67"/>
      <c r="E4379" s="66" t="str">
        <f t="shared" si="280"/>
        <v/>
      </c>
      <c r="F4379" s="67"/>
      <c r="G4379" s="38" t="e">
        <f t="shared" si="281"/>
        <v>#VALUE!</v>
      </c>
      <c r="H4379" s="39"/>
      <c r="I4379" s="21"/>
      <c r="J4379" s="21"/>
      <c r="L4379">
        <f>IF(SUM($B$3:B4378) + B4379 &gt; $J$25, IF(SUM($B$3:B4378) &lt; $J$25, $J$25 - SUM($B$3:B4378), 0), B4379)</f>
        <v>0</v>
      </c>
      <c r="M4379">
        <f t="shared" si="278"/>
        <v>0</v>
      </c>
    </row>
    <row r="4380" spans="1:13" x14ac:dyDescent="0.25">
      <c r="A4380" s="21">
        <v>4378</v>
      </c>
      <c r="B4380" s="37">
        <f>IFERROR(VLOOKUP(A4380,Inventory!$A$5:$B$5011, 2, FALSE),0)</f>
        <v>0</v>
      </c>
      <c r="C4380" s="66">
        <f t="shared" si="279"/>
        <v>0</v>
      </c>
      <c r="D4380" s="67"/>
      <c r="E4380" s="66" t="str">
        <f t="shared" si="280"/>
        <v/>
      </c>
      <c r="F4380" s="67"/>
      <c r="G4380" s="38" t="e">
        <f t="shared" si="281"/>
        <v>#VALUE!</v>
      </c>
      <c r="H4380" s="39"/>
      <c r="I4380" s="21"/>
      <c r="J4380" s="21"/>
      <c r="L4380">
        <f>IF(SUM($B$3:B4379) + B4380 &gt; $J$25, IF(SUM($B$3:B4379) &lt; $J$25, $J$25 - SUM($B$3:B4379), 0), B4380)</f>
        <v>0</v>
      </c>
      <c r="M4380">
        <f t="shared" si="278"/>
        <v>0</v>
      </c>
    </row>
    <row r="4381" spans="1:13" x14ac:dyDescent="0.25">
      <c r="A4381" s="21">
        <v>4379</v>
      </c>
      <c r="B4381" s="37">
        <f>IFERROR(VLOOKUP(A4381,Inventory!$A$5:$B$5011, 2, FALSE),0)</f>
        <v>0</v>
      </c>
      <c r="C4381" s="66">
        <f t="shared" si="279"/>
        <v>0</v>
      </c>
      <c r="D4381" s="67"/>
      <c r="E4381" s="66" t="str">
        <f t="shared" si="280"/>
        <v/>
      </c>
      <c r="F4381" s="67"/>
      <c r="G4381" s="38" t="e">
        <f t="shared" si="281"/>
        <v>#VALUE!</v>
      </c>
      <c r="H4381" s="39"/>
      <c r="I4381" s="21"/>
      <c r="J4381" s="21"/>
      <c r="L4381">
        <f>IF(SUM($B$3:B4380) + B4381 &gt; $J$25, IF(SUM($B$3:B4380) &lt; $J$25, $J$25 - SUM($B$3:B4380), 0), B4381)</f>
        <v>0</v>
      </c>
      <c r="M4381">
        <f t="shared" si="278"/>
        <v>0</v>
      </c>
    </row>
    <row r="4382" spans="1:13" x14ac:dyDescent="0.25">
      <c r="A4382" s="21">
        <v>4380</v>
      </c>
      <c r="B4382" s="37">
        <f>IFERROR(VLOOKUP(A4382,Inventory!$A$5:$B$5011, 2, FALSE),0)</f>
        <v>0</v>
      </c>
      <c r="C4382" s="66">
        <f t="shared" si="279"/>
        <v>0</v>
      </c>
      <c r="D4382" s="67"/>
      <c r="E4382" s="66" t="str">
        <f t="shared" si="280"/>
        <v/>
      </c>
      <c r="F4382" s="67"/>
      <c r="G4382" s="38" t="e">
        <f t="shared" si="281"/>
        <v>#VALUE!</v>
      </c>
      <c r="H4382" s="39"/>
      <c r="I4382" s="21"/>
      <c r="J4382" s="21"/>
      <c r="L4382">
        <f>IF(SUM($B$3:B4381) + B4382 &gt; $J$25, IF(SUM($B$3:B4381) &lt; $J$25, $J$25 - SUM($B$3:B4381), 0), B4382)</f>
        <v>0</v>
      </c>
      <c r="M4382">
        <f t="shared" si="278"/>
        <v>0</v>
      </c>
    </row>
    <row r="4383" spans="1:13" x14ac:dyDescent="0.25">
      <c r="A4383" s="21">
        <v>4381</v>
      </c>
      <c r="B4383" s="37">
        <f>IFERROR(VLOOKUP(A4383,Inventory!$A$5:$B$5011, 2, FALSE),0)</f>
        <v>0</v>
      </c>
      <c r="C4383" s="66">
        <f t="shared" si="279"/>
        <v>0</v>
      </c>
      <c r="D4383" s="67"/>
      <c r="E4383" s="66" t="str">
        <f t="shared" si="280"/>
        <v/>
      </c>
      <c r="F4383" s="67"/>
      <c r="G4383" s="38" t="e">
        <f t="shared" si="281"/>
        <v>#VALUE!</v>
      </c>
      <c r="H4383" s="39"/>
      <c r="I4383" s="21"/>
      <c r="J4383" s="21"/>
      <c r="L4383">
        <f>IF(SUM($B$3:B4382) + B4383 &gt; $J$25, IF(SUM($B$3:B4382) &lt; $J$25, $J$25 - SUM($B$3:B4382), 0), B4383)</f>
        <v>0</v>
      </c>
      <c r="M4383">
        <f t="shared" si="278"/>
        <v>0</v>
      </c>
    </row>
    <row r="4384" spans="1:13" x14ac:dyDescent="0.25">
      <c r="A4384" s="21">
        <v>4382</v>
      </c>
      <c r="B4384" s="37">
        <f>IFERROR(VLOOKUP(A4384,Inventory!$A$5:$B$5011, 2, FALSE),0)</f>
        <v>0</v>
      </c>
      <c r="C4384" s="66">
        <f t="shared" si="279"/>
        <v>0</v>
      </c>
      <c r="D4384" s="67"/>
      <c r="E4384" s="66" t="str">
        <f t="shared" si="280"/>
        <v/>
      </c>
      <c r="F4384" s="67"/>
      <c r="G4384" s="38" t="e">
        <f t="shared" si="281"/>
        <v>#VALUE!</v>
      </c>
      <c r="H4384" s="39"/>
      <c r="I4384" s="21"/>
      <c r="J4384" s="21"/>
      <c r="L4384">
        <f>IF(SUM($B$3:B4383) + B4384 &gt; $J$25, IF(SUM($B$3:B4383) &lt; $J$25, $J$25 - SUM($B$3:B4383), 0), B4384)</f>
        <v>0</v>
      </c>
      <c r="M4384">
        <f t="shared" si="278"/>
        <v>0</v>
      </c>
    </row>
    <row r="4385" spans="1:13" x14ac:dyDescent="0.25">
      <c r="A4385" s="21">
        <v>4383</v>
      </c>
      <c r="B4385" s="37">
        <f>IFERROR(VLOOKUP(A4385,Inventory!$A$5:$B$5011, 2, FALSE),0)</f>
        <v>0</v>
      </c>
      <c r="C4385" s="66">
        <f t="shared" si="279"/>
        <v>0</v>
      </c>
      <c r="D4385" s="67"/>
      <c r="E4385" s="66" t="str">
        <f t="shared" si="280"/>
        <v/>
      </c>
      <c r="F4385" s="67"/>
      <c r="G4385" s="38" t="e">
        <f t="shared" si="281"/>
        <v>#VALUE!</v>
      </c>
      <c r="H4385" s="39"/>
      <c r="I4385" s="21"/>
      <c r="J4385" s="21"/>
      <c r="L4385">
        <f>IF(SUM($B$3:B4384) + B4385 &gt; $J$25, IF(SUM($B$3:B4384) &lt; $J$25, $J$25 - SUM($B$3:B4384), 0), B4385)</f>
        <v>0</v>
      </c>
      <c r="M4385">
        <f t="shared" si="278"/>
        <v>0</v>
      </c>
    </row>
    <row r="4386" spans="1:13" x14ac:dyDescent="0.25">
      <c r="A4386" s="21">
        <v>4384</v>
      </c>
      <c r="B4386" s="37">
        <f>IFERROR(VLOOKUP(A4386,Inventory!$A$5:$B$5011, 2, FALSE),0)</f>
        <v>0</v>
      </c>
      <c r="C4386" s="66">
        <f t="shared" si="279"/>
        <v>0</v>
      </c>
      <c r="D4386" s="67"/>
      <c r="E4386" s="66" t="str">
        <f t="shared" si="280"/>
        <v/>
      </c>
      <c r="F4386" s="67"/>
      <c r="G4386" s="38" t="e">
        <f t="shared" si="281"/>
        <v>#VALUE!</v>
      </c>
      <c r="H4386" s="39"/>
      <c r="I4386" s="21"/>
      <c r="J4386" s="21"/>
      <c r="L4386">
        <f>IF(SUM($B$3:B4385) + B4386 &gt; $J$25, IF(SUM($B$3:B4385) &lt; $J$25, $J$25 - SUM($B$3:B4385), 0), B4386)</f>
        <v>0</v>
      </c>
      <c r="M4386">
        <f t="shared" si="278"/>
        <v>0</v>
      </c>
    </row>
    <row r="4387" spans="1:13" x14ac:dyDescent="0.25">
      <c r="A4387" s="21">
        <v>4385</v>
      </c>
      <c r="B4387" s="37">
        <f>IFERROR(VLOOKUP(A4387,Inventory!$A$5:$B$5011, 2, FALSE),0)</f>
        <v>0</v>
      </c>
      <c r="C4387" s="66">
        <f t="shared" si="279"/>
        <v>0</v>
      </c>
      <c r="D4387" s="67"/>
      <c r="E4387" s="66" t="str">
        <f t="shared" si="280"/>
        <v/>
      </c>
      <c r="F4387" s="67"/>
      <c r="G4387" s="38" t="e">
        <f t="shared" si="281"/>
        <v>#VALUE!</v>
      </c>
      <c r="H4387" s="39"/>
      <c r="I4387" s="21"/>
      <c r="J4387" s="21"/>
      <c r="L4387">
        <f>IF(SUM($B$3:B4386) + B4387 &gt; $J$25, IF(SUM($B$3:B4386) &lt; $J$25, $J$25 - SUM($B$3:B4386), 0), B4387)</f>
        <v>0</v>
      </c>
      <c r="M4387">
        <f t="shared" si="278"/>
        <v>0</v>
      </c>
    </row>
    <row r="4388" spans="1:13" x14ac:dyDescent="0.25">
      <c r="A4388" s="21">
        <v>4386</v>
      </c>
      <c r="B4388" s="37">
        <f>IFERROR(VLOOKUP(A4388,Inventory!$A$5:$B$5011, 2, FALSE),0)</f>
        <v>0</v>
      </c>
      <c r="C4388" s="66">
        <f t="shared" si="279"/>
        <v>0</v>
      </c>
      <c r="D4388" s="67"/>
      <c r="E4388" s="66" t="str">
        <f t="shared" si="280"/>
        <v/>
      </c>
      <c r="F4388" s="67"/>
      <c r="G4388" s="38" t="e">
        <f t="shared" si="281"/>
        <v>#VALUE!</v>
      </c>
      <c r="H4388" s="39"/>
      <c r="I4388" s="21"/>
      <c r="J4388" s="21"/>
      <c r="L4388">
        <f>IF(SUM($B$3:B4387) + B4388 &gt; $J$25, IF(SUM($B$3:B4387) &lt; $J$25, $J$25 - SUM($B$3:B4387), 0), B4388)</f>
        <v>0</v>
      </c>
      <c r="M4388">
        <f t="shared" si="278"/>
        <v>0</v>
      </c>
    </row>
    <row r="4389" spans="1:13" x14ac:dyDescent="0.25">
      <c r="A4389" s="21">
        <v>4387</v>
      </c>
      <c r="B4389" s="37">
        <f>IFERROR(VLOOKUP(A4389,Inventory!$A$5:$B$5011, 2, FALSE),0)</f>
        <v>0</v>
      </c>
      <c r="C4389" s="66">
        <f t="shared" si="279"/>
        <v>0</v>
      </c>
      <c r="D4389" s="67"/>
      <c r="E4389" s="66" t="str">
        <f t="shared" si="280"/>
        <v/>
      </c>
      <c r="F4389" s="67"/>
      <c r="G4389" s="38" t="e">
        <f t="shared" si="281"/>
        <v>#VALUE!</v>
      </c>
      <c r="H4389" s="39"/>
      <c r="I4389" s="21"/>
      <c r="J4389" s="21"/>
      <c r="L4389">
        <f>IF(SUM($B$3:B4388) + B4389 &gt; $J$25, IF(SUM($B$3:B4388) &lt; $J$25, $J$25 - SUM($B$3:B4388), 0), B4389)</f>
        <v>0</v>
      </c>
      <c r="M4389">
        <f t="shared" si="278"/>
        <v>0</v>
      </c>
    </row>
    <row r="4390" spans="1:13" x14ac:dyDescent="0.25">
      <c r="A4390" s="21">
        <v>4388</v>
      </c>
      <c r="B4390" s="37">
        <f>IFERROR(VLOOKUP(A4390,Inventory!$A$5:$B$5011, 2, FALSE),0)</f>
        <v>0</v>
      </c>
      <c r="C4390" s="66">
        <f t="shared" si="279"/>
        <v>0</v>
      </c>
      <c r="D4390" s="67"/>
      <c r="E4390" s="66" t="str">
        <f t="shared" si="280"/>
        <v/>
      </c>
      <c r="F4390" s="67"/>
      <c r="G4390" s="38" t="e">
        <f t="shared" si="281"/>
        <v>#VALUE!</v>
      </c>
      <c r="H4390" s="39"/>
      <c r="I4390" s="21"/>
      <c r="J4390" s="21"/>
      <c r="L4390">
        <f>IF(SUM($B$3:B4389) + B4390 &gt; $J$25, IF(SUM($B$3:B4389) &lt; $J$25, $J$25 - SUM($B$3:B4389), 0), B4390)</f>
        <v>0</v>
      </c>
      <c r="M4390">
        <f t="shared" si="278"/>
        <v>0</v>
      </c>
    </row>
    <row r="4391" spans="1:13" x14ac:dyDescent="0.25">
      <c r="A4391" s="21">
        <v>4389</v>
      </c>
      <c r="B4391" s="37">
        <f>IFERROR(VLOOKUP(A4391,Inventory!$A$5:$B$5011, 2, FALSE),0)</f>
        <v>0</v>
      </c>
      <c r="C4391" s="66">
        <f t="shared" si="279"/>
        <v>0</v>
      </c>
      <c r="D4391" s="67"/>
      <c r="E4391" s="66" t="str">
        <f t="shared" si="280"/>
        <v/>
      </c>
      <c r="F4391" s="67"/>
      <c r="G4391" s="38" t="e">
        <f t="shared" si="281"/>
        <v>#VALUE!</v>
      </c>
      <c r="H4391" s="39"/>
      <c r="I4391" s="21"/>
      <c r="J4391" s="21"/>
      <c r="L4391">
        <f>IF(SUM($B$3:B4390) + B4391 &gt; $J$25, IF(SUM($B$3:B4390) &lt; $J$25, $J$25 - SUM($B$3:B4390), 0), B4391)</f>
        <v>0</v>
      </c>
      <c r="M4391">
        <f t="shared" si="278"/>
        <v>0</v>
      </c>
    </row>
    <row r="4392" spans="1:13" x14ac:dyDescent="0.25">
      <c r="A4392" s="21">
        <v>4390</v>
      </c>
      <c r="B4392" s="37">
        <f>IFERROR(VLOOKUP(A4392,Inventory!$A$5:$B$5011, 2, FALSE),0)</f>
        <v>0</v>
      </c>
      <c r="C4392" s="66">
        <f t="shared" si="279"/>
        <v>0</v>
      </c>
      <c r="D4392" s="67"/>
      <c r="E4392" s="66" t="str">
        <f t="shared" si="280"/>
        <v/>
      </c>
      <c r="F4392" s="67"/>
      <c r="G4392" s="38" t="e">
        <f t="shared" si="281"/>
        <v>#VALUE!</v>
      </c>
      <c r="H4392" s="39"/>
      <c r="I4392" s="21"/>
      <c r="J4392" s="21"/>
      <c r="L4392">
        <f>IF(SUM($B$3:B4391) + B4392 &gt; $J$25, IF(SUM($B$3:B4391) &lt; $J$25, $J$25 - SUM($B$3:B4391), 0), B4392)</f>
        <v>0</v>
      </c>
      <c r="M4392">
        <f t="shared" si="278"/>
        <v>0</v>
      </c>
    </row>
    <row r="4393" spans="1:13" x14ac:dyDescent="0.25">
      <c r="A4393" s="21">
        <v>4391</v>
      </c>
      <c r="B4393" s="37">
        <f>IFERROR(VLOOKUP(A4393,Inventory!$A$5:$B$5011, 2, FALSE),0)</f>
        <v>0</v>
      </c>
      <c r="C4393" s="66">
        <f t="shared" si="279"/>
        <v>0</v>
      </c>
      <c r="D4393" s="67"/>
      <c r="E4393" s="66" t="str">
        <f t="shared" si="280"/>
        <v/>
      </c>
      <c r="F4393" s="67"/>
      <c r="G4393" s="38" t="e">
        <f t="shared" si="281"/>
        <v>#VALUE!</v>
      </c>
      <c r="H4393" s="39"/>
      <c r="I4393" s="21"/>
      <c r="J4393" s="21"/>
      <c r="L4393">
        <f>IF(SUM($B$3:B4392) + B4393 &gt; $J$25, IF(SUM($B$3:B4392) &lt; $J$25, $J$25 - SUM($B$3:B4392), 0), B4393)</f>
        <v>0</v>
      </c>
      <c r="M4393">
        <f t="shared" si="278"/>
        <v>0</v>
      </c>
    </row>
    <row r="4394" spans="1:13" x14ac:dyDescent="0.25">
      <c r="A4394" s="21">
        <v>4392</v>
      </c>
      <c r="B4394" s="37">
        <f>IFERROR(VLOOKUP(A4394,Inventory!$A$5:$B$5011, 2, FALSE),0)</f>
        <v>0</v>
      </c>
      <c r="C4394" s="66">
        <f t="shared" si="279"/>
        <v>0</v>
      </c>
      <c r="D4394" s="67"/>
      <c r="E4394" s="66" t="str">
        <f t="shared" si="280"/>
        <v/>
      </c>
      <c r="F4394" s="67"/>
      <c r="G4394" s="38" t="e">
        <f t="shared" si="281"/>
        <v>#VALUE!</v>
      </c>
      <c r="H4394" s="39"/>
      <c r="I4394" s="21"/>
      <c r="J4394" s="21"/>
      <c r="L4394">
        <f>IF(SUM($B$3:B4393) + B4394 &gt; $J$25, IF(SUM($B$3:B4393) &lt; $J$25, $J$25 - SUM($B$3:B4393), 0), B4394)</f>
        <v>0</v>
      </c>
      <c r="M4394">
        <f t="shared" si="278"/>
        <v>0</v>
      </c>
    </row>
    <row r="4395" spans="1:13" x14ac:dyDescent="0.25">
      <c r="A4395" s="21">
        <v>4393</v>
      </c>
      <c r="B4395" s="37">
        <f>IFERROR(VLOOKUP(A4395,Inventory!$A$5:$B$5011, 2, FALSE),0)</f>
        <v>0</v>
      </c>
      <c r="C4395" s="66">
        <f t="shared" si="279"/>
        <v>0</v>
      </c>
      <c r="D4395" s="67"/>
      <c r="E4395" s="66" t="str">
        <f t="shared" si="280"/>
        <v/>
      </c>
      <c r="F4395" s="67"/>
      <c r="G4395" s="38" t="e">
        <f t="shared" si="281"/>
        <v>#VALUE!</v>
      </c>
      <c r="H4395" s="39"/>
      <c r="I4395" s="21"/>
      <c r="J4395" s="21"/>
      <c r="L4395">
        <f>IF(SUM($B$3:B4394) + B4395 &gt; $J$25, IF(SUM($B$3:B4394) &lt; $J$25, $J$25 - SUM($B$3:B4394), 0), B4395)</f>
        <v>0</v>
      </c>
      <c r="M4395">
        <f t="shared" si="278"/>
        <v>0</v>
      </c>
    </row>
    <row r="4396" spans="1:13" x14ac:dyDescent="0.25">
      <c r="A4396" s="21">
        <v>4394</v>
      </c>
      <c r="B4396" s="37">
        <f>IFERROR(VLOOKUP(A4396,Inventory!$A$5:$B$5011, 2, FALSE),0)</f>
        <v>0</v>
      </c>
      <c r="C4396" s="66">
        <f t="shared" si="279"/>
        <v>0</v>
      </c>
      <c r="D4396" s="67"/>
      <c r="E4396" s="66" t="str">
        <f t="shared" si="280"/>
        <v/>
      </c>
      <c r="F4396" s="67"/>
      <c r="G4396" s="38" t="e">
        <f t="shared" si="281"/>
        <v>#VALUE!</v>
      </c>
      <c r="H4396" s="39"/>
      <c r="I4396" s="21"/>
      <c r="J4396" s="21"/>
      <c r="L4396">
        <f>IF(SUM($B$3:B4395) + B4396 &gt; $J$25, IF(SUM($B$3:B4395) &lt; $J$25, $J$25 - SUM($B$3:B4395), 0), B4396)</f>
        <v>0</v>
      </c>
      <c r="M4396">
        <f t="shared" si="278"/>
        <v>0</v>
      </c>
    </row>
    <row r="4397" spans="1:13" x14ac:dyDescent="0.25">
      <c r="A4397" s="21">
        <v>4395</v>
      </c>
      <c r="B4397" s="37">
        <f>IFERROR(VLOOKUP(A4397,Inventory!$A$5:$B$5011, 2, FALSE),0)</f>
        <v>0</v>
      </c>
      <c r="C4397" s="66">
        <f t="shared" si="279"/>
        <v>0</v>
      </c>
      <c r="D4397" s="67"/>
      <c r="E4397" s="66" t="str">
        <f t="shared" si="280"/>
        <v/>
      </c>
      <c r="F4397" s="67"/>
      <c r="G4397" s="38" t="e">
        <f t="shared" si="281"/>
        <v>#VALUE!</v>
      </c>
      <c r="H4397" s="39"/>
      <c r="I4397" s="21"/>
      <c r="J4397" s="21"/>
      <c r="L4397">
        <f>IF(SUM($B$3:B4396) + B4397 &gt; $J$25, IF(SUM($B$3:B4396) &lt; $J$25, $J$25 - SUM($B$3:B4396), 0), B4397)</f>
        <v>0</v>
      </c>
      <c r="M4397">
        <f t="shared" si="278"/>
        <v>0</v>
      </c>
    </row>
    <row r="4398" spans="1:13" x14ac:dyDescent="0.25">
      <c r="A4398" s="21">
        <v>4396</v>
      </c>
      <c r="B4398" s="37">
        <f>IFERROR(VLOOKUP(A4398,Inventory!$A$5:$B$5011, 2, FALSE),0)</f>
        <v>0</v>
      </c>
      <c r="C4398" s="66">
        <f t="shared" si="279"/>
        <v>0</v>
      </c>
      <c r="D4398" s="67"/>
      <c r="E4398" s="66" t="str">
        <f t="shared" si="280"/>
        <v/>
      </c>
      <c r="F4398" s="67"/>
      <c r="G4398" s="38" t="e">
        <f t="shared" si="281"/>
        <v>#VALUE!</v>
      </c>
      <c r="H4398" s="39"/>
      <c r="I4398" s="21"/>
      <c r="J4398" s="21"/>
      <c r="L4398">
        <f>IF(SUM($B$3:B4397) + B4398 &gt; $J$25, IF(SUM($B$3:B4397) &lt; $J$25, $J$25 - SUM($B$3:B4397), 0), B4398)</f>
        <v>0</v>
      </c>
      <c r="M4398">
        <f t="shared" si="278"/>
        <v>0</v>
      </c>
    </row>
    <row r="4399" spans="1:13" x14ac:dyDescent="0.25">
      <c r="A4399" s="21">
        <v>4397</v>
      </c>
      <c r="B4399" s="37">
        <f>IFERROR(VLOOKUP(A4399,Inventory!$A$5:$B$5011, 2, FALSE),0)</f>
        <v>0</v>
      </c>
      <c r="C4399" s="66">
        <f t="shared" si="279"/>
        <v>0</v>
      </c>
      <c r="D4399" s="67"/>
      <c r="E4399" s="66" t="str">
        <f t="shared" si="280"/>
        <v/>
      </c>
      <c r="F4399" s="67"/>
      <c r="G4399" s="38" t="e">
        <f t="shared" si="281"/>
        <v>#VALUE!</v>
      </c>
      <c r="H4399" s="39"/>
      <c r="I4399" s="21"/>
      <c r="J4399" s="21"/>
      <c r="L4399">
        <f>IF(SUM($B$3:B4398) + B4399 &gt; $J$25, IF(SUM($B$3:B4398) &lt; $J$25, $J$25 - SUM($B$3:B4398), 0), B4399)</f>
        <v>0</v>
      </c>
      <c r="M4399">
        <f t="shared" si="278"/>
        <v>0</v>
      </c>
    </row>
    <row r="4400" spans="1:13" x14ac:dyDescent="0.25">
      <c r="A4400" s="21">
        <v>4398</v>
      </c>
      <c r="B4400" s="37">
        <f>IFERROR(VLOOKUP(A4400,Inventory!$A$5:$B$5011, 2, FALSE),0)</f>
        <v>0</v>
      </c>
      <c r="C4400" s="66">
        <f t="shared" si="279"/>
        <v>0</v>
      </c>
      <c r="D4400" s="67"/>
      <c r="E4400" s="66" t="str">
        <f t="shared" si="280"/>
        <v/>
      </c>
      <c r="F4400" s="67"/>
      <c r="G4400" s="38" t="e">
        <f t="shared" si="281"/>
        <v>#VALUE!</v>
      </c>
      <c r="H4400" s="39"/>
      <c r="I4400" s="21"/>
      <c r="J4400" s="21"/>
      <c r="L4400">
        <f>IF(SUM($B$3:B4399) + B4400 &gt; $J$25, IF(SUM($B$3:B4399) &lt; $J$25, $J$25 - SUM($B$3:B4399), 0), B4400)</f>
        <v>0</v>
      </c>
      <c r="M4400">
        <f t="shared" si="278"/>
        <v>0</v>
      </c>
    </row>
    <row r="4401" spans="1:13" x14ac:dyDescent="0.25">
      <c r="A4401" s="21">
        <v>4399</v>
      </c>
      <c r="B4401" s="37">
        <f>IFERROR(VLOOKUP(A4401,Inventory!$A$5:$B$5011, 2, FALSE),0)</f>
        <v>0</v>
      </c>
      <c r="C4401" s="66">
        <f t="shared" si="279"/>
        <v>0</v>
      </c>
      <c r="D4401" s="67"/>
      <c r="E4401" s="66" t="str">
        <f t="shared" si="280"/>
        <v/>
      </c>
      <c r="F4401" s="67"/>
      <c r="G4401" s="38" t="e">
        <f t="shared" si="281"/>
        <v>#VALUE!</v>
      </c>
      <c r="H4401" s="39"/>
      <c r="I4401" s="21"/>
      <c r="J4401" s="21"/>
      <c r="L4401">
        <f>IF(SUM($B$3:B4400) + B4401 &gt; $J$25, IF(SUM($B$3:B4400) &lt; $J$25, $J$25 - SUM($B$3:B4400), 0), B4401)</f>
        <v>0</v>
      </c>
      <c r="M4401">
        <f t="shared" si="278"/>
        <v>0</v>
      </c>
    </row>
    <row r="4402" spans="1:13" x14ac:dyDescent="0.25">
      <c r="A4402" s="21">
        <v>4400</v>
      </c>
      <c r="B4402" s="37">
        <f>IFERROR(VLOOKUP(A4402,Inventory!$A$5:$B$5011, 2, FALSE),0)</f>
        <v>0</v>
      </c>
      <c r="C4402" s="66">
        <f t="shared" si="279"/>
        <v>0</v>
      </c>
      <c r="D4402" s="67"/>
      <c r="E4402" s="66" t="str">
        <f t="shared" si="280"/>
        <v/>
      </c>
      <c r="F4402" s="67"/>
      <c r="G4402" s="38" t="e">
        <f t="shared" si="281"/>
        <v>#VALUE!</v>
      </c>
      <c r="H4402" s="39"/>
      <c r="I4402" s="21"/>
      <c r="J4402" s="21"/>
      <c r="L4402">
        <f>IF(SUM($B$3:B4401) + B4402 &gt; $J$25, IF(SUM($B$3:B4401) &lt; $J$25, $J$25 - SUM($B$3:B4401), 0), B4402)</f>
        <v>0</v>
      </c>
      <c r="M4402">
        <f t="shared" si="278"/>
        <v>0</v>
      </c>
    </row>
    <row r="4403" spans="1:13" x14ac:dyDescent="0.25">
      <c r="A4403" s="21">
        <v>4401</v>
      </c>
      <c r="B4403" s="37">
        <f>IFERROR(VLOOKUP(A4403,Inventory!$A$5:$B$5011, 2, FALSE),0)</f>
        <v>0</v>
      </c>
      <c r="C4403" s="66">
        <f t="shared" si="279"/>
        <v>0</v>
      </c>
      <c r="D4403" s="67"/>
      <c r="E4403" s="66" t="str">
        <f t="shared" si="280"/>
        <v/>
      </c>
      <c r="F4403" s="67"/>
      <c r="G4403" s="38" t="e">
        <f t="shared" si="281"/>
        <v>#VALUE!</v>
      </c>
      <c r="H4403" s="39"/>
      <c r="I4403" s="21"/>
      <c r="J4403" s="21"/>
      <c r="L4403">
        <f>IF(SUM($B$3:B4402) + B4403 &gt; $J$25, IF(SUM($B$3:B4402) &lt; $J$25, $J$25 - SUM($B$3:B4402), 0), B4403)</f>
        <v>0</v>
      </c>
      <c r="M4403">
        <f t="shared" si="278"/>
        <v>0</v>
      </c>
    </row>
    <row r="4404" spans="1:13" x14ac:dyDescent="0.25">
      <c r="A4404" s="21">
        <v>4402</v>
      </c>
      <c r="B4404" s="37">
        <f>IFERROR(VLOOKUP(A4404,Inventory!$A$5:$B$5011, 2, FALSE),0)</f>
        <v>0</v>
      </c>
      <c r="C4404" s="66">
        <f t="shared" si="279"/>
        <v>0</v>
      </c>
      <c r="D4404" s="67"/>
      <c r="E4404" s="66" t="str">
        <f t="shared" si="280"/>
        <v/>
      </c>
      <c r="F4404" s="67"/>
      <c r="G4404" s="38" t="e">
        <f t="shared" si="281"/>
        <v>#VALUE!</v>
      </c>
      <c r="H4404" s="39"/>
      <c r="I4404" s="21"/>
      <c r="J4404" s="21"/>
      <c r="L4404">
        <f>IF(SUM($B$3:B4403) + B4404 &gt; $J$25, IF(SUM($B$3:B4403) &lt; $J$25, $J$25 - SUM($B$3:B4403), 0), B4404)</f>
        <v>0</v>
      </c>
      <c r="M4404">
        <f t="shared" si="278"/>
        <v>0</v>
      </c>
    </row>
    <row r="4405" spans="1:13" x14ac:dyDescent="0.25">
      <c r="A4405" s="21">
        <v>4403</v>
      </c>
      <c r="B4405" s="37">
        <f>IFERROR(VLOOKUP(A4405,Inventory!$A$5:$B$5011, 2, FALSE),0)</f>
        <v>0</v>
      </c>
      <c r="C4405" s="66">
        <f t="shared" si="279"/>
        <v>0</v>
      </c>
      <c r="D4405" s="67"/>
      <c r="E4405" s="66" t="str">
        <f t="shared" si="280"/>
        <v/>
      </c>
      <c r="F4405" s="67"/>
      <c r="G4405" s="38" t="e">
        <f t="shared" si="281"/>
        <v>#VALUE!</v>
      </c>
      <c r="H4405" s="39"/>
      <c r="I4405" s="21"/>
      <c r="J4405" s="21"/>
      <c r="L4405">
        <f>IF(SUM($B$3:B4404) + B4405 &gt; $J$25, IF(SUM($B$3:B4404) &lt; $J$25, $J$25 - SUM($B$3:B4404), 0), B4405)</f>
        <v>0</v>
      </c>
      <c r="M4405">
        <f t="shared" si="278"/>
        <v>0</v>
      </c>
    </row>
    <row r="4406" spans="1:13" x14ac:dyDescent="0.25">
      <c r="A4406" s="21">
        <v>4404</v>
      </c>
      <c r="B4406" s="37">
        <f>IFERROR(VLOOKUP(A4406,Inventory!$A$5:$B$5011, 2, FALSE),0)</f>
        <v>0</v>
      </c>
      <c r="C4406" s="66">
        <f t="shared" si="279"/>
        <v>0</v>
      </c>
      <c r="D4406" s="67"/>
      <c r="E4406" s="66" t="str">
        <f t="shared" si="280"/>
        <v/>
      </c>
      <c r="F4406" s="67"/>
      <c r="G4406" s="38" t="e">
        <f t="shared" si="281"/>
        <v>#VALUE!</v>
      </c>
      <c r="H4406" s="39"/>
      <c r="I4406" s="21"/>
      <c r="J4406" s="21"/>
      <c r="L4406">
        <f>IF(SUM($B$3:B4405) + B4406 &gt; $J$25, IF(SUM($B$3:B4405) &lt; $J$25, $J$25 - SUM($B$3:B4405), 0), B4406)</f>
        <v>0</v>
      </c>
      <c r="M4406">
        <f t="shared" si="278"/>
        <v>0</v>
      </c>
    </row>
    <row r="4407" spans="1:13" x14ac:dyDescent="0.25">
      <c r="A4407" s="21">
        <v>4405</v>
      </c>
      <c r="B4407" s="37">
        <f>IFERROR(VLOOKUP(A4407,Inventory!$A$5:$B$5011, 2, FALSE),0)</f>
        <v>0</v>
      </c>
      <c r="C4407" s="66">
        <f t="shared" si="279"/>
        <v>0</v>
      </c>
      <c r="D4407" s="67"/>
      <c r="E4407" s="66" t="str">
        <f t="shared" si="280"/>
        <v/>
      </c>
      <c r="F4407" s="67"/>
      <c r="G4407" s="38" t="e">
        <f t="shared" si="281"/>
        <v>#VALUE!</v>
      </c>
      <c r="H4407" s="39"/>
      <c r="I4407" s="21"/>
      <c r="J4407" s="21"/>
      <c r="L4407">
        <f>IF(SUM($B$3:B4406) + B4407 &gt; $J$25, IF(SUM($B$3:B4406) &lt; $J$25, $J$25 - SUM($B$3:B4406), 0), B4407)</f>
        <v>0</v>
      </c>
      <c r="M4407">
        <f t="shared" si="278"/>
        <v>0</v>
      </c>
    </row>
    <row r="4408" spans="1:13" x14ac:dyDescent="0.25">
      <c r="A4408" s="21">
        <v>4406</v>
      </c>
      <c r="B4408" s="37">
        <f>IFERROR(VLOOKUP(A4408,Inventory!$A$5:$B$5011, 2, FALSE),0)</f>
        <v>0</v>
      </c>
      <c r="C4408" s="66">
        <f t="shared" si="279"/>
        <v>0</v>
      </c>
      <c r="D4408" s="67"/>
      <c r="E4408" s="66" t="str">
        <f t="shared" si="280"/>
        <v/>
      </c>
      <c r="F4408" s="67"/>
      <c r="G4408" s="38" t="e">
        <f t="shared" si="281"/>
        <v>#VALUE!</v>
      </c>
      <c r="H4408" s="39"/>
      <c r="I4408" s="21"/>
      <c r="J4408" s="21"/>
      <c r="L4408">
        <f>IF(SUM($B$3:B4407) + B4408 &gt; $J$25, IF(SUM($B$3:B4407) &lt; $J$25, $J$25 - SUM($B$3:B4407), 0), B4408)</f>
        <v>0</v>
      </c>
      <c r="M4408">
        <f t="shared" si="278"/>
        <v>0</v>
      </c>
    </row>
    <row r="4409" spans="1:13" x14ac:dyDescent="0.25">
      <c r="A4409" s="21">
        <v>4407</v>
      </c>
      <c r="B4409" s="37">
        <f>IFERROR(VLOOKUP(A4409,Inventory!$A$5:$B$5011, 2, FALSE),0)</f>
        <v>0</v>
      </c>
      <c r="C4409" s="66">
        <f t="shared" si="279"/>
        <v>0</v>
      </c>
      <c r="D4409" s="67"/>
      <c r="E4409" s="66" t="str">
        <f t="shared" si="280"/>
        <v/>
      </c>
      <c r="F4409" s="67"/>
      <c r="G4409" s="38" t="e">
        <f t="shared" si="281"/>
        <v>#VALUE!</v>
      </c>
      <c r="H4409" s="39"/>
      <c r="I4409" s="21"/>
      <c r="J4409" s="21"/>
      <c r="L4409">
        <f>IF(SUM($B$3:B4408) + B4409 &gt; $J$25, IF(SUM($B$3:B4408) &lt; $J$25, $J$25 - SUM($B$3:B4408), 0), B4409)</f>
        <v>0</v>
      </c>
      <c r="M4409">
        <f t="shared" si="278"/>
        <v>0</v>
      </c>
    </row>
    <row r="4410" spans="1:13" x14ac:dyDescent="0.25">
      <c r="A4410" s="21">
        <v>4408</v>
      </c>
      <c r="B4410" s="37">
        <f>IFERROR(VLOOKUP(A4410,Inventory!$A$5:$B$5011, 2, FALSE),0)</f>
        <v>0</v>
      </c>
      <c r="C4410" s="66">
        <f t="shared" si="279"/>
        <v>0</v>
      </c>
      <c r="D4410" s="67"/>
      <c r="E4410" s="66" t="str">
        <f t="shared" si="280"/>
        <v/>
      </c>
      <c r="F4410" s="67"/>
      <c r="G4410" s="38" t="e">
        <f t="shared" si="281"/>
        <v>#VALUE!</v>
      </c>
      <c r="H4410" s="39"/>
      <c r="I4410" s="21"/>
      <c r="J4410" s="21"/>
      <c r="L4410">
        <f>IF(SUM($B$3:B4409) + B4410 &gt; $J$25, IF(SUM($B$3:B4409) &lt; $J$25, $J$25 - SUM($B$3:B4409), 0), B4410)</f>
        <v>0</v>
      </c>
      <c r="M4410">
        <f t="shared" si="278"/>
        <v>0</v>
      </c>
    </row>
    <row r="4411" spans="1:13" x14ac:dyDescent="0.25">
      <c r="A4411" s="21">
        <v>4409</v>
      </c>
      <c r="B4411" s="37">
        <f>IFERROR(VLOOKUP(A4411,Inventory!$A$5:$B$5011, 2, FALSE),0)</f>
        <v>0</v>
      </c>
      <c r="C4411" s="66">
        <f t="shared" si="279"/>
        <v>0</v>
      </c>
      <c r="D4411" s="67"/>
      <c r="E4411" s="66" t="str">
        <f t="shared" si="280"/>
        <v/>
      </c>
      <c r="F4411" s="67"/>
      <c r="G4411" s="38" t="e">
        <f t="shared" si="281"/>
        <v>#VALUE!</v>
      </c>
      <c r="H4411" s="39"/>
      <c r="I4411" s="21"/>
      <c r="J4411" s="21"/>
      <c r="L4411">
        <f>IF(SUM($B$3:B4410) + B4411 &gt; $J$25, IF(SUM($B$3:B4410) &lt; $J$25, $J$25 - SUM($B$3:B4410), 0), B4411)</f>
        <v>0</v>
      </c>
      <c r="M4411">
        <f t="shared" si="278"/>
        <v>0</v>
      </c>
    </row>
    <row r="4412" spans="1:13" x14ac:dyDescent="0.25">
      <c r="A4412" s="21">
        <v>4410</v>
      </c>
      <c r="B4412" s="37">
        <f>IFERROR(VLOOKUP(A4412,Inventory!$A$5:$B$5011, 2, FALSE),0)</f>
        <v>0</v>
      </c>
      <c r="C4412" s="66">
        <f t="shared" si="279"/>
        <v>0</v>
      </c>
      <c r="D4412" s="67"/>
      <c r="E4412" s="66" t="str">
        <f t="shared" si="280"/>
        <v/>
      </c>
      <c r="F4412" s="67"/>
      <c r="G4412" s="38" t="e">
        <f t="shared" si="281"/>
        <v>#VALUE!</v>
      </c>
      <c r="H4412" s="39"/>
      <c r="I4412" s="21"/>
      <c r="J4412" s="21"/>
      <c r="L4412">
        <f>IF(SUM($B$3:B4411) + B4412 &gt; $J$25, IF(SUM($B$3:B4411) &lt; $J$25, $J$25 - SUM($B$3:B4411), 0), B4412)</f>
        <v>0</v>
      </c>
      <c r="M4412">
        <f t="shared" si="278"/>
        <v>0</v>
      </c>
    </row>
    <row r="4413" spans="1:13" x14ac:dyDescent="0.25">
      <c r="A4413" s="21">
        <v>4411</v>
      </c>
      <c r="B4413" s="37">
        <f>IFERROR(VLOOKUP(A4413,Inventory!$A$5:$B$5011, 2, FALSE),0)</f>
        <v>0</v>
      </c>
      <c r="C4413" s="66">
        <f t="shared" si="279"/>
        <v>0</v>
      </c>
      <c r="D4413" s="67"/>
      <c r="E4413" s="66" t="str">
        <f t="shared" si="280"/>
        <v/>
      </c>
      <c r="F4413" s="67"/>
      <c r="G4413" s="38" t="e">
        <f t="shared" si="281"/>
        <v>#VALUE!</v>
      </c>
      <c r="H4413" s="39"/>
      <c r="I4413" s="21"/>
      <c r="J4413" s="21"/>
      <c r="L4413">
        <f>IF(SUM($B$3:B4412) + B4413 &gt; $J$25, IF(SUM($B$3:B4412) &lt; $J$25, $J$25 - SUM($B$3:B4412), 0), B4413)</f>
        <v>0</v>
      </c>
      <c r="M4413">
        <f t="shared" si="278"/>
        <v>0</v>
      </c>
    </row>
    <row r="4414" spans="1:13" x14ac:dyDescent="0.25">
      <c r="A4414" s="21">
        <v>4412</v>
      </c>
      <c r="B4414" s="37">
        <f>IFERROR(VLOOKUP(A4414,Inventory!$A$5:$B$5011, 2, FALSE),0)</f>
        <v>0</v>
      </c>
      <c r="C4414" s="66">
        <f t="shared" si="279"/>
        <v>0</v>
      </c>
      <c r="D4414" s="67"/>
      <c r="E4414" s="66" t="str">
        <f t="shared" si="280"/>
        <v/>
      </c>
      <c r="F4414" s="67"/>
      <c r="G4414" s="38" t="e">
        <f t="shared" si="281"/>
        <v>#VALUE!</v>
      </c>
      <c r="H4414" s="39"/>
      <c r="I4414" s="21"/>
      <c r="J4414" s="21"/>
      <c r="L4414">
        <f>IF(SUM($B$3:B4413) + B4414 &gt; $J$25, IF(SUM($B$3:B4413) &lt; $J$25, $J$25 - SUM($B$3:B4413), 0), B4414)</f>
        <v>0</v>
      </c>
      <c r="M4414">
        <f t="shared" si="278"/>
        <v>0</v>
      </c>
    </row>
    <row r="4415" spans="1:13" x14ac:dyDescent="0.25">
      <c r="A4415" s="21">
        <v>4413</v>
      </c>
      <c r="B4415" s="37">
        <f>IFERROR(VLOOKUP(A4415,Inventory!$A$5:$B$5011, 2, FALSE),0)</f>
        <v>0</v>
      </c>
      <c r="C4415" s="66">
        <f t="shared" si="279"/>
        <v>0</v>
      </c>
      <c r="D4415" s="67"/>
      <c r="E4415" s="66" t="str">
        <f t="shared" si="280"/>
        <v/>
      </c>
      <c r="F4415" s="67"/>
      <c r="G4415" s="38" t="e">
        <f t="shared" si="281"/>
        <v>#VALUE!</v>
      </c>
      <c r="H4415" s="39"/>
      <c r="I4415" s="21"/>
      <c r="J4415" s="21"/>
      <c r="L4415">
        <f>IF(SUM($B$3:B4414) + B4415 &gt; $J$25, IF(SUM($B$3:B4414) &lt; $J$25, $J$25 - SUM($B$3:B4414), 0), B4415)</f>
        <v>0</v>
      </c>
      <c r="M4415">
        <f t="shared" si="278"/>
        <v>0</v>
      </c>
    </row>
    <row r="4416" spans="1:13" x14ac:dyDescent="0.25">
      <c r="A4416" s="21">
        <v>4414</v>
      </c>
      <c r="B4416" s="37">
        <f>IFERROR(VLOOKUP(A4416,Inventory!$A$5:$B$5011, 2, FALSE),0)</f>
        <v>0</v>
      </c>
      <c r="C4416" s="66">
        <f t="shared" si="279"/>
        <v>0</v>
      </c>
      <c r="D4416" s="67"/>
      <c r="E4416" s="66" t="str">
        <f t="shared" si="280"/>
        <v/>
      </c>
      <c r="F4416" s="67"/>
      <c r="G4416" s="38" t="e">
        <f t="shared" si="281"/>
        <v>#VALUE!</v>
      </c>
      <c r="H4416" s="39"/>
      <c r="I4416" s="21"/>
      <c r="J4416" s="21"/>
      <c r="L4416">
        <f>IF(SUM($B$3:B4415) + B4416 &gt; $J$25, IF(SUM($B$3:B4415) &lt; $J$25, $J$25 - SUM($B$3:B4415), 0), B4416)</f>
        <v>0</v>
      </c>
      <c r="M4416">
        <f t="shared" si="278"/>
        <v>0</v>
      </c>
    </row>
    <row r="4417" spans="1:13" x14ac:dyDescent="0.25">
      <c r="A4417" s="21">
        <v>4415</v>
      </c>
      <c r="B4417" s="37">
        <f>IFERROR(VLOOKUP(A4417,Inventory!$A$5:$B$5011, 2, FALSE),0)</f>
        <v>0</v>
      </c>
      <c r="C4417" s="66">
        <f t="shared" si="279"/>
        <v>0</v>
      </c>
      <c r="D4417" s="67"/>
      <c r="E4417" s="66" t="str">
        <f t="shared" si="280"/>
        <v/>
      </c>
      <c r="F4417" s="67"/>
      <c r="G4417" s="38" t="e">
        <f t="shared" si="281"/>
        <v>#VALUE!</v>
      </c>
      <c r="H4417" s="39"/>
      <c r="I4417" s="21"/>
      <c r="J4417" s="21"/>
      <c r="L4417">
        <f>IF(SUM($B$3:B4416) + B4417 &gt; $J$25, IF(SUM($B$3:B4416) &lt; $J$25, $J$25 - SUM($B$3:B4416), 0), B4417)</f>
        <v>0</v>
      </c>
      <c r="M4417">
        <f t="shared" si="278"/>
        <v>0</v>
      </c>
    </row>
    <row r="4418" spans="1:13" x14ac:dyDescent="0.25">
      <c r="A4418" s="21">
        <v>4416</v>
      </c>
      <c r="B4418" s="37">
        <f>IFERROR(VLOOKUP(A4418,Inventory!$A$5:$B$5011, 2, FALSE),0)</f>
        <v>0</v>
      </c>
      <c r="C4418" s="66">
        <f t="shared" si="279"/>
        <v>0</v>
      </c>
      <c r="D4418" s="67"/>
      <c r="E4418" s="66" t="str">
        <f t="shared" si="280"/>
        <v/>
      </c>
      <c r="F4418" s="67"/>
      <c r="G4418" s="38" t="e">
        <f t="shared" si="281"/>
        <v>#VALUE!</v>
      </c>
      <c r="H4418" s="39"/>
      <c r="I4418" s="21"/>
      <c r="J4418" s="21"/>
      <c r="L4418">
        <f>IF(SUM($B$3:B4417) + B4418 &gt; $J$25, IF(SUM($B$3:B4417) &lt; $J$25, $J$25 - SUM($B$3:B4417), 0), B4418)</f>
        <v>0</v>
      </c>
      <c r="M4418">
        <f t="shared" si="278"/>
        <v>0</v>
      </c>
    </row>
    <row r="4419" spans="1:13" x14ac:dyDescent="0.25">
      <c r="A4419" s="21">
        <v>4417</v>
      </c>
      <c r="B4419" s="37">
        <f>IFERROR(VLOOKUP(A4419,Inventory!$A$5:$B$5011, 2, FALSE),0)</f>
        <v>0</v>
      </c>
      <c r="C4419" s="66">
        <f t="shared" si="279"/>
        <v>0</v>
      </c>
      <c r="D4419" s="67"/>
      <c r="E4419" s="66" t="str">
        <f t="shared" si="280"/>
        <v/>
      </c>
      <c r="F4419" s="67"/>
      <c r="G4419" s="38" t="e">
        <f t="shared" si="281"/>
        <v>#VALUE!</v>
      </c>
      <c r="H4419" s="39"/>
      <c r="I4419" s="21"/>
      <c r="J4419" s="21"/>
      <c r="L4419">
        <f>IF(SUM($B$3:B4418) + B4419 &gt; $J$25, IF(SUM($B$3:B4418) &lt; $J$25, $J$25 - SUM($B$3:B4418), 0), B4419)</f>
        <v>0</v>
      </c>
      <c r="M4419">
        <f t="shared" si="278"/>
        <v>0</v>
      </c>
    </row>
    <row r="4420" spans="1:13" x14ac:dyDescent="0.25">
      <c r="A4420" s="21">
        <v>4418</v>
      </c>
      <c r="B4420" s="37">
        <f>IFERROR(VLOOKUP(A4420,Inventory!$A$5:$B$5011, 2, FALSE),0)</f>
        <v>0</v>
      </c>
      <c r="C4420" s="66">
        <f t="shared" si="279"/>
        <v>0</v>
      </c>
      <c r="D4420" s="67"/>
      <c r="E4420" s="66" t="str">
        <f t="shared" si="280"/>
        <v/>
      </c>
      <c r="F4420" s="67"/>
      <c r="G4420" s="38" t="e">
        <f t="shared" si="281"/>
        <v>#VALUE!</v>
      </c>
      <c r="H4420" s="39"/>
      <c r="I4420" s="21"/>
      <c r="J4420" s="21"/>
      <c r="L4420">
        <f>IF(SUM($B$3:B4419) + B4420 &gt; $J$25, IF(SUM($B$3:B4419) &lt; $J$25, $J$25 - SUM($B$3:B4419), 0), B4420)</f>
        <v>0</v>
      </c>
      <c r="M4420">
        <f t="shared" si="278"/>
        <v>0</v>
      </c>
    </row>
    <row r="4421" spans="1:13" x14ac:dyDescent="0.25">
      <c r="A4421" s="21">
        <v>4419</v>
      </c>
      <c r="B4421" s="37">
        <f>IFERROR(VLOOKUP(A4421,Inventory!$A$5:$B$5011, 2, FALSE),0)</f>
        <v>0</v>
      </c>
      <c r="C4421" s="66">
        <f t="shared" si="279"/>
        <v>0</v>
      </c>
      <c r="D4421" s="67"/>
      <c r="E4421" s="66" t="str">
        <f t="shared" si="280"/>
        <v/>
      </c>
      <c r="F4421" s="67"/>
      <c r="G4421" s="38" t="e">
        <f t="shared" si="281"/>
        <v>#VALUE!</v>
      </c>
      <c r="H4421" s="39"/>
      <c r="I4421" s="21"/>
      <c r="J4421" s="21"/>
      <c r="L4421">
        <f>IF(SUM($B$3:B4420) + B4421 &gt; $J$25, IF(SUM($B$3:B4420) &lt; $J$25, $J$25 - SUM($B$3:B4420), 0), B4421)</f>
        <v>0</v>
      </c>
      <c r="M4421">
        <f t="shared" ref="M4421:M4484" si="282">IF(L4420&gt;=$J$25,L4421,(L4421+L4420))</f>
        <v>0</v>
      </c>
    </row>
    <row r="4422" spans="1:13" x14ac:dyDescent="0.25">
      <c r="A4422" s="21">
        <v>4420</v>
      </c>
      <c r="B4422" s="37">
        <f>IFERROR(VLOOKUP(A4422,Inventory!$A$5:$B$5011, 2, FALSE),0)</f>
        <v>0</v>
      </c>
      <c r="C4422" s="66">
        <f t="shared" si="279"/>
        <v>0</v>
      </c>
      <c r="D4422" s="67"/>
      <c r="E4422" s="66" t="str">
        <f t="shared" si="280"/>
        <v/>
      </c>
      <c r="F4422" s="67"/>
      <c r="G4422" s="38" t="e">
        <f t="shared" si="281"/>
        <v>#VALUE!</v>
      </c>
      <c r="H4422" s="39"/>
      <c r="I4422" s="21"/>
      <c r="J4422" s="21"/>
      <c r="L4422">
        <f>IF(SUM($B$3:B4421) + B4422 &gt; $J$25, IF(SUM($B$3:B4421) &lt; $J$25, $J$25 - SUM($B$3:B4421), 0), B4422)</f>
        <v>0</v>
      </c>
      <c r="M4422">
        <f t="shared" si="282"/>
        <v>0</v>
      </c>
    </row>
    <row r="4423" spans="1:13" x14ac:dyDescent="0.25">
      <c r="A4423" s="21">
        <v>4421</v>
      </c>
      <c r="B4423" s="37">
        <f>IFERROR(VLOOKUP(A4423,Inventory!$A$5:$B$5011, 2, FALSE),0)</f>
        <v>0</v>
      </c>
      <c r="C4423" s="66">
        <f t="shared" si="279"/>
        <v>0</v>
      </c>
      <c r="D4423" s="67"/>
      <c r="E4423" s="66" t="str">
        <f t="shared" si="280"/>
        <v/>
      </c>
      <c r="F4423" s="67"/>
      <c r="G4423" s="38" t="e">
        <f t="shared" si="281"/>
        <v>#VALUE!</v>
      </c>
      <c r="H4423" s="39"/>
      <c r="I4423" s="21"/>
      <c r="J4423" s="21"/>
      <c r="L4423">
        <f>IF(SUM($B$3:B4422) + B4423 &gt; $J$25, IF(SUM($B$3:B4422) &lt; $J$25, $J$25 - SUM($B$3:B4422), 0), B4423)</f>
        <v>0</v>
      </c>
      <c r="M4423">
        <f t="shared" si="282"/>
        <v>0</v>
      </c>
    </row>
    <row r="4424" spans="1:13" x14ac:dyDescent="0.25">
      <c r="A4424" s="21">
        <v>4422</v>
      </c>
      <c r="B4424" s="37">
        <f>IFERROR(VLOOKUP(A4424,Inventory!$A$5:$B$5011, 2, FALSE),0)</f>
        <v>0</v>
      </c>
      <c r="C4424" s="66">
        <f t="shared" si="279"/>
        <v>0</v>
      </c>
      <c r="D4424" s="67"/>
      <c r="E4424" s="66" t="str">
        <f t="shared" si="280"/>
        <v/>
      </c>
      <c r="F4424" s="67"/>
      <c r="G4424" s="38" t="e">
        <f t="shared" si="281"/>
        <v>#VALUE!</v>
      </c>
      <c r="H4424" s="39"/>
      <c r="I4424" s="21"/>
      <c r="J4424" s="21"/>
      <c r="L4424">
        <f>IF(SUM($B$3:B4423) + B4424 &gt; $J$25, IF(SUM($B$3:B4423) &lt; $J$25, $J$25 - SUM($B$3:B4423), 0), B4424)</f>
        <v>0</v>
      </c>
      <c r="M4424">
        <f t="shared" si="282"/>
        <v>0</v>
      </c>
    </row>
    <row r="4425" spans="1:13" x14ac:dyDescent="0.25">
      <c r="A4425" s="21">
        <v>4423</v>
      </c>
      <c r="B4425" s="37">
        <f>IFERROR(VLOOKUP(A4425,Inventory!$A$5:$B$5011, 2, FALSE),0)</f>
        <v>0</v>
      </c>
      <c r="C4425" s="66">
        <f t="shared" si="279"/>
        <v>0</v>
      </c>
      <c r="D4425" s="67"/>
      <c r="E4425" s="66" t="str">
        <f t="shared" si="280"/>
        <v/>
      </c>
      <c r="F4425" s="67"/>
      <c r="G4425" s="38" t="e">
        <f t="shared" si="281"/>
        <v>#VALUE!</v>
      </c>
      <c r="H4425" s="39"/>
      <c r="I4425" s="21"/>
      <c r="J4425" s="21"/>
      <c r="L4425">
        <f>IF(SUM($B$3:B4424) + B4425 &gt; $J$25, IF(SUM($B$3:B4424) &lt; $J$25, $J$25 - SUM($B$3:B4424), 0), B4425)</f>
        <v>0</v>
      </c>
      <c r="M4425">
        <f t="shared" si="282"/>
        <v>0</v>
      </c>
    </row>
    <row r="4426" spans="1:13" x14ac:dyDescent="0.25">
      <c r="A4426" s="21">
        <v>4424</v>
      </c>
      <c r="B4426" s="37">
        <f>IFERROR(VLOOKUP(A4426,Inventory!$A$5:$B$5011, 2, FALSE),0)</f>
        <v>0</v>
      </c>
      <c r="C4426" s="66">
        <f t="shared" si="279"/>
        <v>0</v>
      </c>
      <c r="D4426" s="67"/>
      <c r="E4426" s="66" t="str">
        <f t="shared" si="280"/>
        <v/>
      </c>
      <c r="F4426" s="67"/>
      <c r="G4426" s="38" t="e">
        <f t="shared" si="281"/>
        <v>#VALUE!</v>
      </c>
      <c r="H4426" s="39"/>
      <c r="I4426" s="21"/>
      <c r="J4426" s="21"/>
      <c r="L4426">
        <f>IF(SUM($B$3:B4425) + B4426 &gt; $J$25, IF(SUM($B$3:B4425) &lt; $J$25, $J$25 - SUM($B$3:B4425), 0), B4426)</f>
        <v>0</v>
      </c>
      <c r="M4426">
        <f t="shared" si="282"/>
        <v>0</v>
      </c>
    </row>
    <row r="4427" spans="1:13" x14ac:dyDescent="0.25">
      <c r="A4427" s="21">
        <v>4425</v>
      </c>
      <c r="B4427" s="37">
        <f>IFERROR(VLOOKUP(A4427,Inventory!$A$5:$B$5011, 2, FALSE),0)</f>
        <v>0</v>
      </c>
      <c r="C4427" s="66">
        <f t="shared" si="279"/>
        <v>0</v>
      </c>
      <c r="D4427" s="67"/>
      <c r="E4427" s="66" t="str">
        <f t="shared" si="280"/>
        <v/>
      </c>
      <c r="F4427" s="67"/>
      <c r="G4427" s="38" t="e">
        <f t="shared" si="281"/>
        <v>#VALUE!</v>
      </c>
      <c r="H4427" s="39"/>
      <c r="I4427" s="21"/>
      <c r="J4427" s="21"/>
      <c r="L4427">
        <f>IF(SUM($B$3:B4426) + B4427 &gt; $J$25, IF(SUM($B$3:B4426) &lt; $J$25, $J$25 - SUM($B$3:B4426), 0), B4427)</f>
        <v>0</v>
      </c>
      <c r="M4427">
        <f t="shared" si="282"/>
        <v>0</v>
      </c>
    </row>
    <row r="4428" spans="1:13" x14ac:dyDescent="0.25">
      <c r="A4428" s="21">
        <v>4426</v>
      </c>
      <c r="B4428" s="37">
        <f>IFERROR(VLOOKUP(A4428,Inventory!$A$5:$B$5011, 2, FALSE),0)</f>
        <v>0</v>
      </c>
      <c r="C4428" s="66">
        <f t="shared" si="279"/>
        <v>0</v>
      </c>
      <c r="D4428" s="67"/>
      <c r="E4428" s="66" t="str">
        <f t="shared" si="280"/>
        <v/>
      </c>
      <c r="F4428" s="67"/>
      <c r="G4428" s="38" t="e">
        <f t="shared" si="281"/>
        <v>#VALUE!</v>
      </c>
      <c r="H4428" s="39"/>
      <c r="I4428" s="21"/>
      <c r="J4428" s="21"/>
      <c r="L4428">
        <f>IF(SUM($B$3:B4427) + B4428 &gt; $J$25, IF(SUM($B$3:B4427) &lt; $J$25, $J$25 - SUM($B$3:B4427), 0), B4428)</f>
        <v>0</v>
      </c>
      <c r="M4428">
        <f t="shared" si="282"/>
        <v>0</v>
      </c>
    </row>
    <row r="4429" spans="1:13" x14ac:dyDescent="0.25">
      <c r="A4429" s="21">
        <v>4427</v>
      </c>
      <c r="B4429" s="37">
        <f>IFERROR(VLOOKUP(A4429,Inventory!$A$5:$B$5011, 2, FALSE),0)</f>
        <v>0</v>
      </c>
      <c r="C4429" s="66">
        <f t="shared" si="279"/>
        <v>0</v>
      </c>
      <c r="D4429" s="67"/>
      <c r="E4429" s="66" t="str">
        <f t="shared" si="280"/>
        <v/>
      </c>
      <c r="F4429" s="67"/>
      <c r="G4429" s="38" t="e">
        <f t="shared" si="281"/>
        <v>#VALUE!</v>
      </c>
      <c r="H4429" s="39"/>
      <c r="I4429" s="21"/>
      <c r="J4429" s="21"/>
      <c r="L4429">
        <f>IF(SUM($B$3:B4428) + B4429 &gt; $J$25, IF(SUM($B$3:B4428) &lt; $J$25, $J$25 - SUM($B$3:B4428), 0), B4429)</f>
        <v>0</v>
      </c>
      <c r="M4429">
        <f t="shared" si="282"/>
        <v>0</v>
      </c>
    </row>
    <row r="4430" spans="1:13" x14ac:dyDescent="0.25">
      <c r="A4430" s="21">
        <v>4428</v>
      </c>
      <c r="B4430" s="37">
        <f>IFERROR(VLOOKUP(A4430,Inventory!$A$5:$B$5011, 2, FALSE),0)</f>
        <v>0</v>
      </c>
      <c r="C4430" s="66">
        <f t="shared" si="279"/>
        <v>0</v>
      </c>
      <c r="D4430" s="67"/>
      <c r="E4430" s="66" t="str">
        <f t="shared" si="280"/>
        <v/>
      </c>
      <c r="F4430" s="67"/>
      <c r="G4430" s="38" t="e">
        <f t="shared" si="281"/>
        <v>#VALUE!</v>
      </c>
      <c r="H4430" s="39"/>
      <c r="I4430" s="21"/>
      <c r="J4430" s="21"/>
      <c r="L4430">
        <f>IF(SUM($B$3:B4429) + B4430 &gt; $J$25, IF(SUM($B$3:B4429) &lt; $J$25, $J$25 - SUM($B$3:B4429), 0), B4430)</f>
        <v>0</v>
      </c>
      <c r="M4430">
        <f t="shared" si="282"/>
        <v>0</v>
      </c>
    </row>
    <row r="4431" spans="1:13" x14ac:dyDescent="0.25">
      <c r="A4431" s="21">
        <v>4429</v>
      </c>
      <c r="B4431" s="37">
        <f>IFERROR(VLOOKUP(A4431,Inventory!$A$5:$B$5011, 2, FALSE),0)</f>
        <v>0</v>
      </c>
      <c r="C4431" s="66">
        <f t="shared" si="279"/>
        <v>0</v>
      </c>
      <c r="D4431" s="67"/>
      <c r="E4431" s="66" t="str">
        <f t="shared" si="280"/>
        <v/>
      </c>
      <c r="F4431" s="67"/>
      <c r="G4431" s="38" t="e">
        <f t="shared" si="281"/>
        <v>#VALUE!</v>
      </c>
      <c r="H4431" s="39"/>
      <c r="I4431" s="21"/>
      <c r="J4431" s="21"/>
      <c r="L4431">
        <f>IF(SUM($B$3:B4430) + B4431 &gt; $J$25, IF(SUM($B$3:B4430) &lt; $J$25, $J$25 - SUM($B$3:B4430), 0), B4431)</f>
        <v>0</v>
      </c>
      <c r="M4431">
        <f t="shared" si="282"/>
        <v>0</v>
      </c>
    </row>
    <row r="4432" spans="1:13" x14ac:dyDescent="0.25">
      <c r="A4432" s="21">
        <v>4430</v>
      </c>
      <c r="B4432" s="37">
        <f>IFERROR(VLOOKUP(A4432,Inventory!$A$5:$B$5011, 2, FALSE),0)</f>
        <v>0</v>
      </c>
      <c r="C4432" s="66">
        <f t="shared" si="279"/>
        <v>0</v>
      </c>
      <c r="D4432" s="67"/>
      <c r="E4432" s="66" t="str">
        <f t="shared" si="280"/>
        <v/>
      </c>
      <c r="F4432" s="67"/>
      <c r="G4432" s="38" t="e">
        <f t="shared" si="281"/>
        <v>#VALUE!</v>
      </c>
      <c r="H4432" s="39"/>
      <c r="I4432" s="21"/>
      <c r="J4432" s="21"/>
      <c r="L4432">
        <f>IF(SUM($B$3:B4431) + B4432 &gt; $J$25, IF(SUM($B$3:B4431) &lt; $J$25, $J$25 - SUM($B$3:B4431), 0), B4432)</f>
        <v>0</v>
      </c>
      <c r="M4432">
        <f t="shared" si="282"/>
        <v>0</v>
      </c>
    </row>
    <row r="4433" spans="1:13" x14ac:dyDescent="0.25">
      <c r="A4433" s="21">
        <v>4431</v>
      </c>
      <c r="B4433" s="37">
        <f>IFERROR(VLOOKUP(A4433,Inventory!$A$5:$B$5011, 2, FALSE),0)</f>
        <v>0</v>
      </c>
      <c r="C4433" s="66">
        <f t="shared" si="279"/>
        <v>0</v>
      </c>
      <c r="D4433" s="67"/>
      <c r="E4433" s="66" t="str">
        <f t="shared" si="280"/>
        <v/>
      </c>
      <c r="F4433" s="67"/>
      <c r="G4433" s="38" t="e">
        <f t="shared" si="281"/>
        <v>#VALUE!</v>
      </c>
      <c r="H4433" s="39"/>
      <c r="I4433" s="21"/>
      <c r="J4433" s="21"/>
      <c r="L4433">
        <f>IF(SUM($B$3:B4432) + B4433 &gt; $J$25, IF(SUM($B$3:B4432) &lt; $J$25, $J$25 - SUM($B$3:B4432), 0), B4433)</f>
        <v>0</v>
      </c>
      <c r="M4433">
        <f t="shared" si="282"/>
        <v>0</v>
      </c>
    </row>
    <row r="4434" spans="1:13" x14ac:dyDescent="0.25">
      <c r="A4434" s="21">
        <v>4432</v>
      </c>
      <c r="B4434" s="37">
        <f>IFERROR(VLOOKUP(A4434,Inventory!$A$5:$B$5011, 2, FALSE),0)</f>
        <v>0</v>
      </c>
      <c r="C4434" s="66">
        <f t="shared" si="279"/>
        <v>0</v>
      </c>
      <c r="D4434" s="67"/>
      <c r="E4434" s="66" t="str">
        <f t="shared" si="280"/>
        <v/>
      </c>
      <c r="F4434" s="67"/>
      <c r="G4434" s="38" t="e">
        <f t="shared" si="281"/>
        <v>#VALUE!</v>
      </c>
      <c r="H4434" s="39"/>
      <c r="I4434" s="21"/>
      <c r="J4434" s="21"/>
      <c r="L4434">
        <f>IF(SUM($B$3:B4433) + B4434 &gt; $J$25, IF(SUM($B$3:B4433) &lt; $J$25, $J$25 - SUM($B$3:B4433), 0), B4434)</f>
        <v>0</v>
      </c>
      <c r="M4434">
        <f t="shared" si="282"/>
        <v>0</v>
      </c>
    </row>
    <row r="4435" spans="1:13" x14ac:dyDescent="0.25">
      <c r="A4435" s="21">
        <v>4433</v>
      </c>
      <c r="B4435" s="37">
        <f>IFERROR(VLOOKUP(A4435,Inventory!$A$5:$B$5011, 2, FALSE),0)</f>
        <v>0</v>
      </c>
      <c r="C4435" s="66">
        <f t="shared" si="279"/>
        <v>0</v>
      </c>
      <c r="D4435" s="67"/>
      <c r="E4435" s="66" t="str">
        <f t="shared" si="280"/>
        <v/>
      </c>
      <c r="F4435" s="67"/>
      <c r="G4435" s="38" t="e">
        <f t="shared" si="281"/>
        <v>#VALUE!</v>
      </c>
      <c r="H4435" s="39"/>
      <c r="I4435" s="21"/>
      <c r="J4435" s="21"/>
      <c r="L4435">
        <f>IF(SUM($B$3:B4434) + B4435 &gt; $J$25, IF(SUM($B$3:B4434) &lt; $J$25, $J$25 - SUM($B$3:B4434), 0), B4435)</f>
        <v>0</v>
      </c>
      <c r="M4435">
        <f t="shared" si="282"/>
        <v>0</v>
      </c>
    </row>
    <row r="4436" spans="1:13" x14ac:dyDescent="0.25">
      <c r="A4436" s="21">
        <v>4434</v>
      </c>
      <c r="B4436" s="37">
        <f>IFERROR(VLOOKUP(A4436,Inventory!$A$5:$B$5011, 2, FALSE),0)</f>
        <v>0</v>
      </c>
      <c r="C4436" s="66">
        <f t="shared" si="279"/>
        <v>0</v>
      </c>
      <c r="D4436" s="67"/>
      <c r="E4436" s="66" t="str">
        <f t="shared" si="280"/>
        <v/>
      </c>
      <c r="F4436" s="67"/>
      <c r="G4436" s="38" t="e">
        <f t="shared" si="281"/>
        <v>#VALUE!</v>
      </c>
      <c r="H4436" s="39"/>
      <c r="I4436" s="21"/>
      <c r="J4436" s="21"/>
      <c r="L4436">
        <f>IF(SUM($B$3:B4435) + B4436 &gt; $J$25, IF(SUM($B$3:B4435) &lt; $J$25, $J$25 - SUM($B$3:B4435), 0), B4436)</f>
        <v>0</v>
      </c>
      <c r="M4436">
        <f t="shared" si="282"/>
        <v>0</v>
      </c>
    </row>
    <row r="4437" spans="1:13" x14ac:dyDescent="0.25">
      <c r="A4437" s="21">
        <v>4435</v>
      </c>
      <c r="B4437" s="37">
        <f>IFERROR(VLOOKUP(A4437,Inventory!$A$5:$B$5011, 2, FALSE),0)</f>
        <v>0</v>
      </c>
      <c r="C4437" s="66">
        <f t="shared" si="279"/>
        <v>0</v>
      </c>
      <c r="D4437" s="67"/>
      <c r="E4437" s="66" t="str">
        <f t="shared" si="280"/>
        <v/>
      </c>
      <c r="F4437" s="67"/>
      <c r="G4437" s="38" t="e">
        <f t="shared" si="281"/>
        <v>#VALUE!</v>
      </c>
      <c r="H4437" s="39"/>
      <c r="I4437" s="21"/>
      <c r="J4437" s="21"/>
      <c r="L4437">
        <f>IF(SUM($B$3:B4436) + B4437 &gt; $J$25, IF(SUM($B$3:B4436) &lt; $J$25, $J$25 - SUM($B$3:B4436), 0), B4437)</f>
        <v>0</v>
      </c>
      <c r="M4437">
        <f t="shared" si="282"/>
        <v>0</v>
      </c>
    </row>
    <row r="4438" spans="1:13" x14ac:dyDescent="0.25">
      <c r="A4438" s="21">
        <v>4436</v>
      </c>
      <c r="B4438" s="37">
        <f>IFERROR(VLOOKUP(A4438,Inventory!$A$5:$B$5011, 2, FALSE),0)</f>
        <v>0</v>
      </c>
      <c r="C4438" s="66">
        <f t="shared" si="279"/>
        <v>0</v>
      </c>
      <c r="D4438" s="67"/>
      <c r="E4438" s="66" t="str">
        <f t="shared" si="280"/>
        <v/>
      </c>
      <c r="F4438" s="67"/>
      <c r="G4438" s="38" t="e">
        <f t="shared" si="281"/>
        <v>#VALUE!</v>
      </c>
      <c r="H4438" s="39"/>
      <c r="I4438" s="21"/>
      <c r="J4438" s="21"/>
      <c r="L4438">
        <f>IF(SUM($B$3:B4437) + B4438 &gt; $J$25, IF(SUM($B$3:B4437) &lt; $J$25, $J$25 - SUM($B$3:B4437), 0), B4438)</f>
        <v>0</v>
      </c>
      <c r="M4438">
        <f t="shared" si="282"/>
        <v>0</v>
      </c>
    </row>
    <row r="4439" spans="1:13" x14ac:dyDescent="0.25">
      <c r="A4439" s="21">
        <v>4437</v>
      </c>
      <c r="B4439" s="37">
        <f>IFERROR(VLOOKUP(A4439,Inventory!$A$5:$B$5011, 2, FALSE),0)</f>
        <v>0</v>
      </c>
      <c r="C4439" s="66">
        <f t="shared" si="279"/>
        <v>0</v>
      </c>
      <c r="D4439" s="67"/>
      <c r="E4439" s="66" t="str">
        <f t="shared" si="280"/>
        <v/>
      </c>
      <c r="F4439" s="67"/>
      <c r="G4439" s="38" t="e">
        <f t="shared" si="281"/>
        <v>#VALUE!</v>
      </c>
      <c r="H4439" s="39"/>
      <c r="I4439" s="21"/>
      <c r="J4439" s="21"/>
      <c r="L4439">
        <f>IF(SUM($B$3:B4438) + B4439 &gt; $J$25, IF(SUM($B$3:B4438) &lt; $J$25, $J$25 - SUM($B$3:B4438), 0), B4439)</f>
        <v>0</v>
      </c>
      <c r="M4439">
        <f t="shared" si="282"/>
        <v>0</v>
      </c>
    </row>
    <row r="4440" spans="1:13" x14ac:dyDescent="0.25">
      <c r="A4440" s="21">
        <v>4438</v>
      </c>
      <c r="B4440" s="37">
        <f>IFERROR(VLOOKUP(A4440,Inventory!$A$5:$B$5011, 2, FALSE),0)</f>
        <v>0</v>
      </c>
      <c r="C4440" s="66">
        <f t="shared" si="279"/>
        <v>0</v>
      </c>
      <c r="D4440" s="67"/>
      <c r="E4440" s="66" t="str">
        <f t="shared" si="280"/>
        <v/>
      </c>
      <c r="F4440" s="67"/>
      <c r="G4440" s="38" t="e">
        <f t="shared" si="281"/>
        <v>#VALUE!</v>
      </c>
      <c r="H4440" s="39"/>
      <c r="I4440" s="21"/>
      <c r="J4440" s="21"/>
      <c r="L4440">
        <f>IF(SUM($B$3:B4439) + B4440 &gt; $J$25, IF(SUM($B$3:B4439) &lt; $J$25, $J$25 - SUM($B$3:B4439), 0), B4440)</f>
        <v>0</v>
      </c>
      <c r="M4440">
        <f t="shared" si="282"/>
        <v>0</v>
      </c>
    </row>
    <row r="4441" spans="1:13" x14ac:dyDescent="0.25">
      <c r="A4441" s="21">
        <v>4439</v>
      </c>
      <c r="B4441" s="37">
        <f>IFERROR(VLOOKUP(A4441,Inventory!$A$5:$B$5011, 2, FALSE),0)</f>
        <v>0</v>
      </c>
      <c r="C4441" s="66">
        <f t="shared" ref="C4441:C4504" si="283">IF(L4441&gt;0,B4441,0)</f>
        <v>0</v>
      </c>
      <c r="D4441" s="67"/>
      <c r="E4441" s="66" t="str">
        <f t="shared" ref="E4441:E4504" si="284">IF(AND(C4441&gt;=6,C4441&lt;10),1, IF(AND(C4441&gt;=10,C4441&lt;20),2,IF(C4441&gt;=20,4,"")))</f>
        <v/>
      </c>
      <c r="F4441" s="67"/>
      <c r="G4441" s="38" t="e">
        <f t="shared" ref="G4441:G4504" si="285">IF(ISBLANK(C4441),"",E4441*600)</f>
        <v>#VALUE!</v>
      </c>
      <c r="H4441" s="39"/>
      <c r="I4441" s="21"/>
      <c r="J4441" s="21"/>
      <c r="L4441">
        <f>IF(SUM($B$3:B4440) + B4441 &gt; $J$25, IF(SUM($B$3:B4440) &lt; $J$25, $J$25 - SUM($B$3:B4440), 0), B4441)</f>
        <v>0</v>
      </c>
      <c r="M4441">
        <f t="shared" si="282"/>
        <v>0</v>
      </c>
    </row>
    <row r="4442" spans="1:13" x14ac:dyDescent="0.25">
      <c r="A4442" s="21">
        <v>4440</v>
      </c>
      <c r="B4442" s="37">
        <f>IFERROR(VLOOKUP(A4442,Inventory!$A$5:$B$5011, 2, FALSE),0)</f>
        <v>0</v>
      </c>
      <c r="C4442" s="66">
        <f t="shared" si="283"/>
        <v>0</v>
      </c>
      <c r="D4442" s="67"/>
      <c r="E4442" s="66" t="str">
        <f t="shared" si="284"/>
        <v/>
      </c>
      <c r="F4442" s="67"/>
      <c r="G4442" s="38" t="e">
        <f t="shared" si="285"/>
        <v>#VALUE!</v>
      </c>
      <c r="H4442" s="39"/>
      <c r="I4442" s="21"/>
      <c r="J4442" s="21"/>
      <c r="L4442">
        <f>IF(SUM($B$3:B4441) + B4442 &gt; $J$25, IF(SUM($B$3:B4441) &lt; $J$25, $J$25 - SUM($B$3:B4441), 0), B4442)</f>
        <v>0</v>
      </c>
      <c r="M4442">
        <f t="shared" si="282"/>
        <v>0</v>
      </c>
    </row>
    <row r="4443" spans="1:13" x14ac:dyDescent="0.25">
      <c r="A4443" s="21">
        <v>4441</v>
      </c>
      <c r="B4443" s="37">
        <f>IFERROR(VLOOKUP(A4443,Inventory!$A$5:$B$5011, 2, FALSE),0)</f>
        <v>0</v>
      </c>
      <c r="C4443" s="66">
        <f t="shared" si="283"/>
        <v>0</v>
      </c>
      <c r="D4443" s="67"/>
      <c r="E4443" s="66" t="str">
        <f t="shared" si="284"/>
        <v/>
      </c>
      <c r="F4443" s="67"/>
      <c r="G4443" s="38" t="e">
        <f t="shared" si="285"/>
        <v>#VALUE!</v>
      </c>
      <c r="H4443" s="39"/>
      <c r="I4443" s="21"/>
      <c r="J4443" s="21"/>
      <c r="L4443">
        <f>IF(SUM($B$3:B4442) + B4443 &gt; $J$25, IF(SUM($B$3:B4442) &lt; $J$25, $J$25 - SUM($B$3:B4442), 0), B4443)</f>
        <v>0</v>
      </c>
      <c r="M4443">
        <f t="shared" si="282"/>
        <v>0</v>
      </c>
    </row>
    <row r="4444" spans="1:13" x14ac:dyDescent="0.25">
      <c r="A4444" s="21">
        <v>4442</v>
      </c>
      <c r="B4444" s="37">
        <f>IFERROR(VLOOKUP(A4444,Inventory!$A$5:$B$5011, 2, FALSE),0)</f>
        <v>0</v>
      </c>
      <c r="C4444" s="66">
        <f t="shared" si="283"/>
        <v>0</v>
      </c>
      <c r="D4444" s="67"/>
      <c r="E4444" s="66" t="str">
        <f t="shared" si="284"/>
        <v/>
      </c>
      <c r="F4444" s="67"/>
      <c r="G4444" s="38" t="e">
        <f t="shared" si="285"/>
        <v>#VALUE!</v>
      </c>
      <c r="H4444" s="39"/>
      <c r="I4444" s="21"/>
      <c r="J4444" s="21"/>
      <c r="L4444">
        <f>IF(SUM($B$3:B4443) + B4444 &gt; $J$25, IF(SUM($B$3:B4443) &lt; $J$25, $J$25 - SUM($B$3:B4443), 0), B4444)</f>
        <v>0</v>
      </c>
      <c r="M4444">
        <f t="shared" si="282"/>
        <v>0</v>
      </c>
    </row>
    <row r="4445" spans="1:13" x14ac:dyDescent="0.25">
      <c r="A4445" s="21">
        <v>4443</v>
      </c>
      <c r="B4445" s="37">
        <f>IFERROR(VLOOKUP(A4445,Inventory!$A$5:$B$5011, 2, FALSE),0)</f>
        <v>0</v>
      </c>
      <c r="C4445" s="66">
        <f t="shared" si="283"/>
        <v>0</v>
      </c>
      <c r="D4445" s="67"/>
      <c r="E4445" s="66" t="str">
        <f t="shared" si="284"/>
        <v/>
      </c>
      <c r="F4445" s="67"/>
      <c r="G4445" s="38" t="e">
        <f t="shared" si="285"/>
        <v>#VALUE!</v>
      </c>
      <c r="H4445" s="39"/>
      <c r="I4445" s="21"/>
      <c r="J4445" s="21"/>
      <c r="L4445">
        <f>IF(SUM($B$3:B4444) + B4445 &gt; $J$25, IF(SUM($B$3:B4444) &lt; $J$25, $J$25 - SUM($B$3:B4444), 0), B4445)</f>
        <v>0</v>
      </c>
      <c r="M4445">
        <f t="shared" si="282"/>
        <v>0</v>
      </c>
    </row>
    <row r="4446" spans="1:13" x14ac:dyDescent="0.25">
      <c r="A4446" s="21">
        <v>4444</v>
      </c>
      <c r="B4446" s="37">
        <f>IFERROR(VLOOKUP(A4446,Inventory!$A$5:$B$5011, 2, FALSE),0)</f>
        <v>0</v>
      </c>
      <c r="C4446" s="66">
        <f t="shared" si="283"/>
        <v>0</v>
      </c>
      <c r="D4446" s="67"/>
      <c r="E4446" s="66" t="str">
        <f t="shared" si="284"/>
        <v/>
      </c>
      <c r="F4446" s="67"/>
      <c r="G4446" s="38" t="e">
        <f t="shared" si="285"/>
        <v>#VALUE!</v>
      </c>
      <c r="H4446" s="39"/>
      <c r="I4446" s="21"/>
      <c r="J4446" s="21"/>
      <c r="L4446">
        <f>IF(SUM($B$3:B4445) + B4446 &gt; $J$25, IF(SUM($B$3:B4445) &lt; $J$25, $J$25 - SUM($B$3:B4445), 0), B4446)</f>
        <v>0</v>
      </c>
      <c r="M4446">
        <f t="shared" si="282"/>
        <v>0</v>
      </c>
    </row>
    <row r="4447" spans="1:13" x14ac:dyDescent="0.25">
      <c r="A4447" s="21">
        <v>4445</v>
      </c>
      <c r="B4447" s="37">
        <f>IFERROR(VLOOKUP(A4447,Inventory!$A$5:$B$5011, 2, FALSE),0)</f>
        <v>0</v>
      </c>
      <c r="C4447" s="66">
        <f t="shared" si="283"/>
        <v>0</v>
      </c>
      <c r="D4447" s="67"/>
      <c r="E4447" s="66" t="str">
        <f t="shared" si="284"/>
        <v/>
      </c>
      <c r="F4447" s="67"/>
      <c r="G4447" s="38" t="e">
        <f t="shared" si="285"/>
        <v>#VALUE!</v>
      </c>
      <c r="H4447" s="39"/>
      <c r="I4447" s="21"/>
      <c r="J4447" s="21"/>
      <c r="L4447">
        <f>IF(SUM($B$3:B4446) + B4447 &gt; $J$25, IF(SUM($B$3:B4446) &lt; $J$25, $J$25 - SUM($B$3:B4446), 0), B4447)</f>
        <v>0</v>
      </c>
      <c r="M4447">
        <f t="shared" si="282"/>
        <v>0</v>
      </c>
    </row>
    <row r="4448" spans="1:13" x14ac:dyDescent="0.25">
      <c r="A4448" s="21">
        <v>4446</v>
      </c>
      <c r="B4448" s="37">
        <f>IFERROR(VLOOKUP(A4448,Inventory!$A$5:$B$5011, 2, FALSE),0)</f>
        <v>0</v>
      </c>
      <c r="C4448" s="66">
        <f t="shared" si="283"/>
        <v>0</v>
      </c>
      <c r="D4448" s="67"/>
      <c r="E4448" s="66" t="str">
        <f t="shared" si="284"/>
        <v/>
      </c>
      <c r="F4448" s="67"/>
      <c r="G4448" s="38" t="e">
        <f t="shared" si="285"/>
        <v>#VALUE!</v>
      </c>
      <c r="H4448" s="39"/>
      <c r="I4448" s="21"/>
      <c r="J4448" s="21"/>
      <c r="L4448">
        <f>IF(SUM($B$3:B4447) + B4448 &gt; $J$25, IF(SUM($B$3:B4447) &lt; $J$25, $J$25 - SUM($B$3:B4447), 0), B4448)</f>
        <v>0</v>
      </c>
      <c r="M4448">
        <f t="shared" si="282"/>
        <v>0</v>
      </c>
    </row>
    <row r="4449" spans="1:13" x14ac:dyDescent="0.25">
      <c r="A4449" s="21">
        <v>4447</v>
      </c>
      <c r="B4449" s="37">
        <f>IFERROR(VLOOKUP(A4449,Inventory!$A$5:$B$5011, 2, FALSE),0)</f>
        <v>0</v>
      </c>
      <c r="C4449" s="66">
        <f t="shared" si="283"/>
        <v>0</v>
      </c>
      <c r="D4449" s="67"/>
      <c r="E4449" s="66" t="str">
        <f t="shared" si="284"/>
        <v/>
      </c>
      <c r="F4449" s="67"/>
      <c r="G4449" s="38" t="e">
        <f t="shared" si="285"/>
        <v>#VALUE!</v>
      </c>
      <c r="H4449" s="39"/>
      <c r="I4449" s="21"/>
      <c r="J4449" s="21"/>
      <c r="L4449">
        <f>IF(SUM($B$3:B4448) + B4449 &gt; $J$25, IF(SUM($B$3:B4448) &lt; $J$25, $J$25 - SUM($B$3:B4448), 0), B4449)</f>
        <v>0</v>
      </c>
      <c r="M4449">
        <f t="shared" si="282"/>
        <v>0</v>
      </c>
    </row>
    <row r="4450" spans="1:13" x14ac:dyDescent="0.25">
      <c r="A4450" s="21">
        <v>4448</v>
      </c>
      <c r="B4450" s="37">
        <f>IFERROR(VLOOKUP(A4450,Inventory!$A$5:$B$5011, 2, FALSE),0)</f>
        <v>0</v>
      </c>
      <c r="C4450" s="66">
        <f t="shared" si="283"/>
        <v>0</v>
      </c>
      <c r="D4450" s="67"/>
      <c r="E4450" s="66" t="str">
        <f t="shared" si="284"/>
        <v/>
      </c>
      <c r="F4450" s="67"/>
      <c r="G4450" s="38" t="e">
        <f t="shared" si="285"/>
        <v>#VALUE!</v>
      </c>
      <c r="H4450" s="39"/>
      <c r="I4450" s="21"/>
      <c r="J4450" s="21"/>
      <c r="L4450">
        <f>IF(SUM($B$3:B4449) + B4450 &gt; $J$25, IF(SUM($B$3:B4449) &lt; $J$25, $J$25 - SUM($B$3:B4449), 0), B4450)</f>
        <v>0</v>
      </c>
      <c r="M4450">
        <f t="shared" si="282"/>
        <v>0</v>
      </c>
    </row>
    <row r="4451" spans="1:13" x14ac:dyDescent="0.25">
      <c r="A4451" s="21">
        <v>4449</v>
      </c>
      <c r="B4451" s="37">
        <f>IFERROR(VLOOKUP(A4451,Inventory!$A$5:$B$5011, 2, FALSE),0)</f>
        <v>0</v>
      </c>
      <c r="C4451" s="66">
        <f t="shared" si="283"/>
        <v>0</v>
      </c>
      <c r="D4451" s="67"/>
      <c r="E4451" s="66" t="str">
        <f t="shared" si="284"/>
        <v/>
      </c>
      <c r="F4451" s="67"/>
      <c r="G4451" s="38" t="e">
        <f t="shared" si="285"/>
        <v>#VALUE!</v>
      </c>
      <c r="H4451" s="39"/>
      <c r="I4451" s="21"/>
      <c r="J4451" s="21"/>
      <c r="L4451">
        <f>IF(SUM($B$3:B4450) + B4451 &gt; $J$25, IF(SUM($B$3:B4450) &lt; $J$25, $J$25 - SUM($B$3:B4450), 0), B4451)</f>
        <v>0</v>
      </c>
      <c r="M4451">
        <f t="shared" si="282"/>
        <v>0</v>
      </c>
    </row>
    <row r="4452" spans="1:13" x14ac:dyDescent="0.25">
      <c r="A4452" s="21">
        <v>4450</v>
      </c>
      <c r="B4452" s="37">
        <f>IFERROR(VLOOKUP(A4452,Inventory!$A$5:$B$5011, 2, FALSE),0)</f>
        <v>0</v>
      </c>
      <c r="C4452" s="66">
        <f t="shared" si="283"/>
        <v>0</v>
      </c>
      <c r="D4452" s="67"/>
      <c r="E4452" s="66" t="str">
        <f t="shared" si="284"/>
        <v/>
      </c>
      <c r="F4452" s="67"/>
      <c r="G4452" s="38" t="e">
        <f t="shared" si="285"/>
        <v>#VALUE!</v>
      </c>
      <c r="H4452" s="39"/>
      <c r="I4452" s="21"/>
      <c r="J4452" s="21"/>
      <c r="L4452">
        <f>IF(SUM($B$3:B4451) + B4452 &gt; $J$25, IF(SUM($B$3:B4451) &lt; $J$25, $J$25 - SUM($B$3:B4451), 0), B4452)</f>
        <v>0</v>
      </c>
      <c r="M4452">
        <f t="shared" si="282"/>
        <v>0</v>
      </c>
    </row>
    <row r="4453" spans="1:13" x14ac:dyDescent="0.25">
      <c r="A4453" s="21">
        <v>4451</v>
      </c>
      <c r="B4453" s="37">
        <f>IFERROR(VLOOKUP(A4453,Inventory!$A$5:$B$5011, 2, FALSE),0)</f>
        <v>0</v>
      </c>
      <c r="C4453" s="66">
        <f t="shared" si="283"/>
        <v>0</v>
      </c>
      <c r="D4453" s="67"/>
      <c r="E4453" s="66" t="str">
        <f t="shared" si="284"/>
        <v/>
      </c>
      <c r="F4453" s="67"/>
      <c r="G4453" s="38" t="e">
        <f t="shared" si="285"/>
        <v>#VALUE!</v>
      </c>
      <c r="H4453" s="39"/>
      <c r="I4453" s="21"/>
      <c r="J4453" s="21"/>
      <c r="L4453">
        <f>IF(SUM($B$3:B4452) + B4453 &gt; $J$25, IF(SUM($B$3:B4452) &lt; $J$25, $J$25 - SUM($B$3:B4452), 0), B4453)</f>
        <v>0</v>
      </c>
      <c r="M4453">
        <f t="shared" si="282"/>
        <v>0</v>
      </c>
    </row>
    <row r="4454" spans="1:13" x14ac:dyDescent="0.25">
      <c r="A4454" s="21">
        <v>4452</v>
      </c>
      <c r="B4454" s="37">
        <f>IFERROR(VLOOKUP(A4454,Inventory!$A$5:$B$5011, 2, FALSE),0)</f>
        <v>0</v>
      </c>
      <c r="C4454" s="66">
        <f t="shared" si="283"/>
        <v>0</v>
      </c>
      <c r="D4454" s="67"/>
      <c r="E4454" s="66" t="str">
        <f t="shared" si="284"/>
        <v/>
      </c>
      <c r="F4454" s="67"/>
      <c r="G4454" s="38" t="e">
        <f t="shared" si="285"/>
        <v>#VALUE!</v>
      </c>
      <c r="H4454" s="39"/>
      <c r="I4454" s="21"/>
      <c r="J4454" s="21"/>
      <c r="L4454">
        <f>IF(SUM($B$3:B4453) + B4454 &gt; $J$25, IF(SUM($B$3:B4453) &lt; $J$25, $J$25 - SUM($B$3:B4453), 0), B4454)</f>
        <v>0</v>
      </c>
      <c r="M4454">
        <f t="shared" si="282"/>
        <v>0</v>
      </c>
    </row>
    <row r="4455" spans="1:13" x14ac:dyDescent="0.25">
      <c r="A4455" s="21">
        <v>4453</v>
      </c>
      <c r="B4455" s="37">
        <f>IFERROR(VLOOKUP(A4455,Inventory!$A$5:$B$5011, 2, FALSE),0)</f>
        <v>0</v>
      </c>
      <c r="C4455" s="66">
        <f t="shared" si="283"/>
        <v>0</v>
      </c>
      <c r="D4455" s="67"/>
      <c r="E4455" s="66" t="str">
        <f t="shared" si="284"/>
        <v/>
      </c>
      <c r="F4455" s="67"/>
      <c r="G4455" s="38" t="e">
        <f t="shared" si="285"/>
        <v>#VALUE!</v>
      </c>
      <c r="H4455" s="39"/>
      <c r="I4455" s="21"/>
      <c r="J4455" s="21"/>
      <c r="L4455">
        <f>IF(SUM($B$3:B4454) + B4455 &gt; $J$25, IF(SUM($B$3:B4454) &lt; $J$25, $J$25 - SUM($B$3:B4454), 0), B4455)</f>
        <v>0</v>
      </c>
      <c r="M4455">
        <f t="shared" si="282"/>
        <v>0</v>
      </c>
    </row>
    <row r="4456" spans="1:13" x14ac:dyDescent="0.25">
      <c r="A4456" s="21">
        <v>4454</v>
      </c>
      <c r="B4456" s="37">
        <f>IFERROR(VLOOKUP(A4456,Inventory!$A$5:$B$5011, 2, FALSE),0)</f>
        <v>0</v>
      </c>
      <c r="C4456" s="66">
        <f t="shared" si="283"/>
        <v>0</v>
      </c>
      <c r="D4456" s="67"/>
      <c r="E4456" s="66" t="str">
        <f t="shared" si="284"/>
        <v/>
      </c>
      <c r="F4456" s="67"/>
      <c r="G4456" s="38" t="e">
        <f t="shared" si="285"/>
        <v>#VALUE!</v>
      </c>
      <c r="H4456" s="39"/>
      <c r="I4456" s="21"/>
      <c r="J4456" s="21"/>
      <c r="L4456">
        <f>IF(SUM($B$3:B4455) + B4456 &gt; $J$25, IF(SUM($B$3:B4455) &lt; $J$25, $J$25 - SUM($B$3:B4455), 0), B4456)</f>
        <v>0</v>
      </c>
      <c r="M4456">
        <f t="shared" si="282"/>
        <v>0</v>
      </c>
    </row>
    <row r="4457" spans="1:13" x14ac:dyDescent="0.25">
      <c r="A4457" s="21">
        <v>4455</v>
      </c>
      <c r="B4457" s="37">
        <f>IFERROR(VLOOKUP(A4457,Inventory!$A$5:$B$5011, 2, FALSE),0)</f>
        <v>0</v>
      </c>
      <c r="C4457" s="66">
        <f t="shared" si="283"/>
        <v>0</v>
      </c>
      <c r="D4457" s="67"/>
      <c r="E4457" s="66" t="str">
        <f t="shared" si="284"/>
        <v/>
      </c>
      <c r="F4457" s="67"/>
      <c r="G4457" s="38" t="e">
        <f t="shared" si="285"/>
        <v>#VALUE!</v>
      </c>
      <c r="H4457" s="39"/>
      <c r="I4457" s="21"/>
      <c r="J4457" s="21"/>
      <c r="L4457">
        <f>IF(SUM($B$3:B4456) + B4457 &gt; $J$25, IF(SUM($B$3:B4456) &lt; $J$25, $J$25 - SUM($B$3:B4456), 0), B4457)</f>
        <v>0</v>
      </c>
      <c r="M4457">
        <f t="shared" si="282"/>
        <v>0</v>
      </c>
    </row>
    <row r="4458" spans="1:13" x14ac:dyDescent="0.25">
      <c r="A4458" s="21">
        <v>4456</v>
      </c>
      <c r="B4458" s="37">
        <f>IFERROR(VLOOKUP(A4458,Inventory!$A$5:$B$5011, 2, FALSE),0)</f>
        <v>0</v>
      </c>
      <c r="C4458" s="66">
        <f t="shared" si="283"/>
        <v>0</v>
      </c>
      <c r="D4458" s="67"/>
      <c r="E4458" s="66" t="str">
        <f t="shared" si="284"/>
        <v/>
      </c>
      <c r="F4458" s="67"/>
      <c r="G4458" s="38" t="e">
        <f t="shared" si="285"/>
        <v>#VALUE!</v>
      </c>
      <c r="H4458" s="39"/>
      <c r="I4458" s="21"/>
      <c r="J4458" s="21"/>
      <c r="L4458">
        <f>IF(SUM($B$3:B4457) + B4458 &gt; $J$25, IF(SUM($B$3:B4457) &lt; $J$25, $J$25 - SUM($B$3:B4457), 0), B4458)</f>
        <v>0</v>
      </c>
      <c r="M4458">
        <f t="shared" si="282"/>
        <v>0</v>
      </c>
    </row>
    <row r="4459" spans="1:13" x14ac:dyDescent="0.25">
      <c r="A4459" s="21">
        <v>4457</v>
      </c>
      <c r="B4459" s="37">
        <f>IFERROR(VLOOKUP(A4459,Inventory!$A$5:$B$5011, 2, FALSE),0)</f>
        <v>0</v>
      </c>
      <c r="C4459" s="66">
        <f t="shared" si="283"/>
        <v>0</v>
      </c>
      <c r="D4459" s="67"/>
      <c r="E4459" s="66" t="str">
        <f t="shared" si="284"/>
        <v/>
      </c>
      <c r="F4459" s="67"/>
      <c r="G4459" s="38" t="e">
        <f t="shared" si="285"/>
        <v>#VALUE!</v>
      </c>
      <c r="H4459" s="39"/>
      <c r="I4459" s="21"/>
      <c r="J4459" s="21"/>
      <c r="L4459">
        <f>IF(SUM($B$3:B4458) + B4459 &gt; $J$25, IF(SUM($B$3:B4458) &lt; $J$25, $J$25 - SUM($B$3:B4458), 0), B4459)</f>
        <v>0</v>
      </c>
      <c r="M4459">
        <f t="shared" si="282"/>
        <v>0</v>
      </c>
    </row>
    <row r="4460" spans="1:13" x14ac:dyDescent="0.25">
      <c r="A4460" s="21">
        <v>4458</v>
      </c>
      <c r="B4460" s="37">
        <f>IFERROR(VLOOKUP(A4460,Inventory!$A$5:$B$5011, 2, FALSE),0)</f>
        <v>0</v>
      </c>
      <c r="C4460" s="66">
        <f t="shared" si="283"/>
        <v>0</v>
      </c>
      <c r="D4460" s="67"/>
      <c r="E4460" s="66" t="str">
        <f t="shared" si="284"/>
        <v/>
      </c>
      <c r="F4460" s="67"/>
      <c r="G4460" s="38" t="e">
        <f t="shared" si="285"/>
        <v>#VALUE!</v>
      </c>
      <c r="H4460" s="39"/>
      <c r="I4460" s="21"/>
      <c r="J4460" s="21"/>
      <c r="L4460">
        <f>IF(SUM($B$3:B4459) + B4460 &gt; $J$25, IF(SUM($B$3:B4459) &lt; $J$25, $J$25 - SUM($B$3:B4459), 0), B4460)</f>
        <v>0</v>
      </c>
      <c r="M4460">
        <f t="shared" si="282"/>
        <v>0</v>
      </c>
    </row>
    <row r="4461" spans="1:13" x14ac:dyDescent="0.25">
      <c r="A4461" s="21">
        <v>4459</v>
      </c>
      <c r="B4461" s="37">
        <f>IFERROR(VLOOKUP(A4461,Inventory!$A$5:$B$5011, 2, FALSE),0)</f>
        <v>0</v>
      </c>
      <c r="C4461" s="66">
        <f t="shared" si="283"/>
        <v>0</v>
      </c>
      <c r="D4461" s="67"/>
      <c r="E4461" s="66" t="str">
        <f t="shared" si="284"/>
        <v/>
      </c>
      <c r="F4461" s="67"/>
      <c r="G4461" s="38" t="e">
        <f t="shared" si="285"/>
        <v>#VALUE!</v>
      </c>
      <c r="H4461" s="39"/>
      <c r="I4461" s="21"/>
      <c r="J4461" s="21"/>
      <c r="L4461">
        <f>IF(SUM($B$3:B4460) + B4461 &gt; $J$25, IF(SUM($B$3:B4460) &lt; $J$25, $J$25 - SUM($B$3:B4460), 0), B4461)</f>
        <v>0</v>
      </c>
      <c r="M4461">
        <f t="shared" si="282"/>
        <v>0</v>
      </c>
    </row>
    <row r="4462" spans="1:13" x14ac:dyDescent="0.25">
      <c r="A4462" s="21">
        <v>4460</v>
      </c>
      <c r="B4462" s="37">
        <f>IFERROR(VLOOKUP(A4462,Inventory!$A$5:$B$5011, 2, FALSE),0)</f>
        <v>0</v>
      </c>
      <c r="C4462" s="66">
        <f t="shared" si="283"/>
        <v>0</v>
      </c>
      <c r="D4462" s="67"/>
      <c r="E4462" s="66" t="str">
        <f t="shared" si="284"/>
        <v/>
      </c>
      <c r="F4462" s="67"/>
      <c r="G4462" s="38" t="e">
        <f t="shared" si="285"/>
        <v>#VALUE!</v>
      </c>
      <c r="H4462" s="39"/>
      <c r="I4462" s="21"/>
      <c r="J4462" s="21"/>
      <c r="L4462">
        <f>IF(SUM($B$3:B4461) + B4462 &gt; $J$25, IF(SUM($B$3:B4461) &lt; $J$25, $J$25 - SUM($B$3:B4461), 0), B4462)</f>
        <v>0</v>
      </c>
      <c r="M4462">
        <f t="shared" si="282"/>
        <v>0</v>
      </c>
    </row>
    <row r="4463" spans="1:13" x14ac:dyDescent="0.25">
      <c r="A4463" s="21">
        <v>4461</v>
      </c>
      <c r="B4463" s="37">
        <f>IFERROR(VLOOKUP(A4463,Inventory!$A$5:$B$5011, 2, FALSE),0)</f>
        <v>0</v>
      </c>
      <c r="C4463" s="66">
        <f t="shared" si="283"/>
        <v>0</v>
      </c>
      <c r="D4463" s="67"/>
      <c r="E4463" s="66" t="str">
        <f t="shared" si="284"/>
        <v/>
      </c>
      <c r="F4463" s="67"/>
      <c r="G4463" s="38" t="e">
        <f t="shared" si="285"/>
        <v>#VALUE!</v>
      </c>
      <c r="H4463" s="39"/>
      <c r="I4463" s="21"/>
      <c r="J4463" s="21"/>
      <c r="L4463">
        <f>IF(SUM($B$3:B4462) + B4463 &gt; $J$25, IF(SUM($B$3:B4462) &lt; $J$25, $J$25 - SUM($B$3:B4462), 0), B4463)</f>
        <v>0</v>
      </c>
      <c r="M4463">
        <f t="shared" si="282"/>
        <v>0</v>
      </c>
    </row>
    <row r="4464" spans="1:13" x14ac:dyDescent="0.25">
      <c r="A4464" s="21">
        <v>4462</v>
      </c>
      <c r="B4464" s="37">
        <f>IFERROR(VLOOKUP(A4464,Inventory!$A$5:$B$5011, 2, FALSE),0)</f>
        <v>0</v>
      </c>
      <c r="C4464" s="66">
        <f t="shared" si="283"/>
        <v>0</v>
      </c>
      <c r="D4464" s="67"/>
      <c r="E4464" s="66" t="str">
        <f t="shared" si="284"/>
        <v/>
      </c>
      <c r="F4464" s="67"/>
      <c r="G4464" s="38" t="e">
        <f t="shared" si="285"/>
        <v>#VALUE!</v>
      </c>
      <c r="H4464" s="39"/>
      <c r="I4464" s="21"/>
      <c r="J4464" s="21"/>
      <c r="L4464">
        <f>IF(SUM($B$3:B4463) + B4464 &gt; $J$25, IF(SUM($B$3:B4463) &lt; $J$25, $J$25 - SUM($B$3:B4463), 0), B4464)</f>
        <v>0</v>
      </c>
      <c r="M4464">
        <f t="shared" si="282"/>
        <v>0</v>
      </c>
    </row>
    <row r="4465" spans="1:13" x14ac:dyDescent="0.25">
      <c r="A4465" s="21">
        <v>4463</v>
      </c>
      <c r="B4465" s="37">
        <f>IFERROR(VLOOKUP(A4465,Inventory!$A$5:$B$5011, 2, FALSE),0)</f>
        <v>0</v>
      </c>
      <c r="C4465" s="66">
        <f t="shared" si="283"/>
        <v>0</v>
      </c>
      <c r="D4465" s="67"/>
      <c r="E4465" s="66" t="str">
        <f t="shared" si="284"/>
        <v/>
      </c>
      <c r="F4465" s="67"/>
      <c r="G4465" s="38" t="e">
        <f t="shared" si="285"/>
        <v>#VALUE!</v>
      </c>
      <c r="H4465" s="39"/>
      <c r="I4465" s="21"/>
      <c r="J4465" s="21"/>
      <c r="L4465">
        <f>IF(SUM($B$3:B4464) + B4465 &gt; $J$25, IF(SUM($B$3:B4464) &lt; $J$25, $J$25 - SUM($B$3:B4464), 0), B4465)</f>
        <v>0</v>
      </c>
      <c r="M4465">
        <f t="shared" si="282"/>
        <v>0</v>
      </c>
    </row>
    <row r="4466" spans="1:13" x14ac:dyDescent="0.25">
      <c r="A4466" s="21">
        <v>4464</v>
      </c>
      <c r="B4466" s="37">
        <f>IFERROR(VLOOKUP(A4466,Inventory!$A$5:$B$5011, 2, FALSE),0)</f>
        <v>0</v>
      </c>
      <c r="C4466" s="66">
        <f t="shared" si="283"/>
        <v>0</v>
      </c>
      <c r="D4466" s="67"/>
      <c r="E4466" s="66" t="str">
        <f t="shared" si="284"/>
        <v/>
      </c>
      <c r="F4466" s="67"/>
      <c r="G4466" s="38" t="e">
        <f t="shared" si="285"/>
        <v>#VALUE!</v>
      </c>
      <c r="H4466" s="39"/>
      <c r="I4466" s="21"/>
      <c r="J4466" s="21"/>
      <c r="L4466">
        <f>IF(SUM($B$3:B4465) + B4466 &gt; $J$25, IF(SUM($B$3:B4465) &lt; $J$25, $J$25 - SUM($B$3:B4465), 0), B4466)</f>
        <v>0</v>
      </c>
      <c r="M4466">
        <f t="shared" si="282"/>
        <v>0</v>
      </c>
    </row>
    <row r="4467" spans="1:13" x14ac:dyDescent="0.25">
      <c r="A4467" s="21">
        <v>4465</v>
      </c>
      <c r="B4467" s="37">
        <f>IFERROR(VLOOKUP(A4467,Inventory!$A$5:$B$5011, 2, FALSE),0)</f>
        <v>0</v>
      </c>
      <c r="C4467" s="66">
        <f t="shared" si="283"/>
        <v>0</v>
      </c>
      <c r="D4467" s="67"/>
      <c r="E4467" s="66" t="str">
        <f t="shared" si="284"/>
        <v/>
      </c>
      <c r="F4467" s="67"/>
      <c r="G4467" s="38" t="e">
        <f t="shared" si="285"/>
        <v>#VALUE!</v>
      </c>
      <c r="H4467" s="39"/>
      <c r="I4467" s="21"/>
      <c r="J4467" s="21"/>
      <c r="L4467">
        <f>IF(SUM($B$3:B4466) + B4467 &gt; $J$25, IF(SUM($B$3:B4466) &lt; $J$25, $J$25 - SUM($B$3:B4466), 0), B4467)</f>
        <v>0</v>
      </c>
      <c r="M4467">
        <f t="shared" si="282"/>
        <v>0</v>
      </c>
    </row>
    <row r="4468" spans="1:13" x14ac:dyDescent="0.25">
      <c r="A4468" s="21">
        <v>4466</v>
      </c>
      <c r="B4468" s="37">
        <f>IFERROR(VLOOKUP(A4468,Inventory!$A$5:$B$5011, 2, FALSE),0)</f>
        <v>0</v>
      </c>
      <c r="C4468" s="66">
        <f t="shared" si="283"/>
        <v>0</v>
      </c>
      <c r="D4468" s="67"/>
      <c r="E4468" s="66" t="str">
        <f t="shared" si="284"/>
        <v/>
      </c>
      <c r="F4468" s="67"/>
      <c r="G4468" s="38" t="e">
        <f t="shared" si="285"/>
        <v>#VALUE!</v>
      </c>
      <c r="H4468" s="39"/>
      <c r="I4468" s="21"/>
      <c r="J4468" s="21"/>
      <c r="L4468">
        <f>IF(SUM($B$3:B4467) + B4468 &gt; $J$25, IF(SUM($B$3:B4467) &lt; $J$25, $J$25 - SUM($B$3:B4467), 0), B4468)</f>
        <v>0</v>
      </c>
      <c r="M4468">
        <f t="shared" si="282"/>
        <v>0</v>
      </c>
    </row>
    <row r="4469" spans="1:13" x14ac:dyDescent="0.25">
      <c r="A4469" s="21">
        <v>4467</v>
      </c>
      <c r="B4469" s="37">
        <f>IFERROR(VLOOKUP(A4469,Inventory!$A$5:$B$5011, 2, FALSE),0)</f>
        <v>0</v>
      </c>
      <c r="C4469" s="66">
        <f t="shared" si="283"/>
        <v>0</v>
      </c>
      <c r="D4469" s="67"/>
      <c r="E4469" s="66" t="str">
        <f t="shared" si="284"/>
        <v/>
      </c>
      <c r="F4469" s="67"/>
      <c r="G4469" s="38" t="e">
        <f t="shared" si="285"/>
        <v>#VALUE!</v>
      </c>
      <c r="H4469" s="39"/>
      <c r="I4469" s="21"/>
      <c r="J4469" s="21"/>
      <c r="L4469">
        <f>IF(SUM($B$3:B4468) + B4469 &gt; $J$25, IF(SUM($B$3:B4468) &lt; $J$25, $J$25 - SUM($B$3:B4468), 0), B4469)</f>
        <v>0</v>
      </c>
      <c r="M4469">
        <f t="shared" si="282"/>
        <v>0</v>
      </c>
    </row>
    <row r="4470" spans="1:13" x14ac:dyDescent="0.25">
      <c r="A4470" s="21">
        <v>4468</v>
      </c>
      <c r="B4470" s="37">
        <f>IFERROR(VLOOKUP(A4470,Inventory!$A$5:$B$5011, 2, FALSE),0)</f>
        <v>0</v>
      </c>
      <c r="C4470" s="66">
        <f t="shared" si="283"/>
        <v>0</v>
      </c>
      <c r="D4470" s="67"/>
      <c r="E4470" s="66" t="str">
        <f t="shared" si="284"/>
        <v/>
      </c>
      <c r="F4470" s="67"/>
      <c r="G4470" s="38" t="e">
        <f t="shared" si="285"/>
        <v>#VALUE!</v>
      </c>
      <c r="H4470" s="39"/>
      <c r="I4470" s="21"/>
      <c r="J4470" s="21"/>
      <c r="L4470">
        <f>IF(SUM($B$3:B4469) + B4470 &gt; $J$25, IF(SUM($B$3:B4469) &lt; $J$25, $J$25 - SUM($B$3:B4469), 0), B4470)</f>
        <v>0</v>
      </c>
      <c r="M4470">
        <f t="shared" si="282"/>
        <v>0</v>
      </c>
    </row>
    <row r="4471" spans="1:13" x14ac:dyDescent="0.25">
      <c r="A4471" s="21">
        <v>4469</v>
      </c>
      <c r="B4471" s="37">
        <f>IFERROR(VLOOKUP(A4471,Inventory!$A$5:$B$5011, 2, FALSE),0)</f>
        <v>0</v>
      </c>
      <c r="C4471" s="66">
        <f t="shared" si="283"/>
        <v>0</v>
      </c>
      <c r="D4471" s="67"/>
      <c r="E4471" s="66" t="str">
        <f t="shared" si="284"/>
        <v/>
      </c>
      <c r="F4471" s="67"/>
      <c r="G4471" s="38" t="e">
        <f t="shared" si="285"/>
        <v>#VALUE!</v>
      </c>
      <c r="H4471" s="39"/>
      <c r="I4471" s="21"/>
      <c r="J4471" s="21"/>
      <c r="L4471">
        <f>IF(SUM($B$3:B4470) + B4471 &gt; $J$25, IF(SUM($B$3:B4470) &lt; $J$25, $J$25 - SUM($B$3:B4470), 0), B4471)</f>
        <v>0</v>
      </c>
      <c r="M4471">
        <f t="shared" si="282"/>
        <v>0</v>
      </c>
    </row>
    <row r="4472" spans="1:13" x14ac:dyDescent="0.25">
      <c r="A4472" s="21">
        <v>4470</v>
      </c>
      <c r="B4472" s="37">
        <f>IFERROR(VLOOKUP(A4472,Inventory!$A$5:$B$5011, 2, FALSE),0)</f>
        <v>0</v>
      </c>
      <c r="C4472" s="66">
        <f t="shared" si="283"/>
        <v>0</v>
      </c>
      <c r="D4472" s="67"/>
      <c r="E4472" s="66" t="str">
        <f t="shared" si="284"/>
        <v/>
      </c>
      <c r="F4472" s="67"/>
      <c r="G4472" s="38" t="e">
        <f t="shared" si="285"/>
        <v>#VALUE!</v>
      </c>
      <c r="H4472" s="39"/>
      <c r="I4472" s="21"/>
      <c r="J4472" s="21"/>
      <c r="L4472">
        <f>IF(SUM($B$3:B4471) + B4472 &gt; $J$25, IF(SUM($B$3:B4471) &lt; $J$25, $J$25 - SUM($B$3:B4471), 0), B4472)</f>
        <v>0</v>
      </c>
      <c r="M4472">
        <f t="shared" si="282"/>
        <v>0</v>
      </c>
    </row>
    <row r="4473" spans="1:13" x14ac:dyDescent="0.25">
      <c r="A4473" s="21">
        <v>4471</v>
      </c>
      <c r="B4473" s="37">
        <f>IFERROR(VLOOKUP(A4473,Inventory!$A$5:$B$5011, 2, FALSE),0)</f>
        <v>0</v>
      </c>
      <c r="C4473" s="66">
        <f t="shared" si="283"/>
        <v>0</v>
      </c>
      <c r="D4473" s="67"/>
      <c r="E4473" s="66" t="str">
        <f t="shared" si="284"/>
        <v/>
      </c>
      <c r="F4473" s="67"/>
      <c r="G4473" s="38" t="e">
        <f t="shared" si="285"/>
        <v>#VALUE!</v>
      </c>
      <c r="H4473" s="39"/>
      <c r="I4473" s="21"/>
      <c r="J4473" s="21"/>
      <c r="L4473">
        <f>IF(SUM($B$3:B4472) + B4473 &gt; $J$25, IF(SUM($B$3:B4472) &lt; $J$25, $J$25 - SUM($B$3:B4472), 0), B4473)</f>
        <v>0</v>
      </c>
      <c r="M4473">
        <f t="shared" si="282"/>
        <v>0</v>
      </c>
    </row>
    <row r="4474" spans="1:13" x14ac:dyDescent="0.25">
      <c r="A4474" s="21">
        <v>4472</v>
      </c>
      <c r="B4474" s="37">
        <f>IFERROR(VLOOKUP(A4474,Inventory!$A$5:$B$5011, 2, FALSE),0)</f>
        <v>0</v>
      </c>
      <c r="C4474" s="66">
        <f t="shared" si="283"/>
        <v>0</v>
      </c>
      <c r="D4474" s="67"/>
      <c r="E4474" s="66" t="str">
        <f t="shared" si="284"/>
        <v/>
      </c>
      <c r="F4474" s="67"/>
      <c r="G4474" s="38" t="e">
        <f t="shared" si="285"/>
        <v>#VALUE!</v>
      </c>
      <c r="H4474" s="39"/>
      <c r="I4474" s="21"/>
      <c r="J4474" s="21"/>
      <c r="L4474">
        <f>IF(SUM($B$3:B4473) + B4474 &gt; $J$25, IF(SUM($B$3:B4473) &lt; $J$25, $J$25 - SUM($B$3:B4473), 0), B4474)</f>
        <v>0</v>
      </c>
      <c r="M4474">
        <f t="shared" si="282"/>
        <v>0</v>
      </c>
    </row>
    <row r="4475" spans="1:13" x14ac:dyDescent="0.25">
      <c r="A4475" s="21">
        <v>4473</v>
      </c>
      <c r="B4475" s="37">
        <f>IFERROR(VLOOKUP(A4475,Inventory!$A$5:$B$5011, 2, FALSE),0)</f>
        <v>0</v>
      </c>
      <c r="C4475" s="66">
        <f t="shared" si="283"/>
        <v>0</v>
      </c>
      <c r="D4475" s="67"/>
      <c r="E4475" s="66" t="str">
        <f t="shared" si="284"/>
        <v/>
      </c>
      <c r="F4475" s="67"/>
      <c r="G4475" s="38" t="e">
        <f t="shared" si="285"/>
        <v>#VALUE!</v>
      </c>
      <c r="H4475" s="39"/>
      <c r="I4475" s="21"/>
      <c r="J4475" s="21"/>
      <c r="L4475">
        <f>IF(SUM($B$3:B4474) + B4475 &gt; $J$25, IF(SUM($B$3:B4474) &lt; $J$25, $J$25 - SUM($B$3:B4474), 0), B4475)</f>
        <v>0</v>
      </c>
      <c r="M4475">
        <f t="shared" si="282"/>
        <v>0</v>
      </c>
    </row>
    <row r="4476" spans="1:13" x14ac:dyDescent="0.25">
      <c r="A4476" s="21">
        <v>4474</v>
      </c>
      <c r="B4476" s="37">
        <f>IFERROR(VLOOKUP(A4476,Inventory!$A$5:$B$5011, 2, FALSE),0)</f>
        <v>0</v>
      </c>
      <c r="C4476" s="66">
        <f t="shared" si="283"/>
        <v>0</v>
      </c>
      <c r="D4476" s="67"/>
      <c r="E4476" s="66" t="str">
        <f t="shared" si="284"/>
        <v/>
      </c>
      <c r="F4476" s="67"/>
      <c r="G4476" s="38" t="e">
        <f t="shared" si="285"/>
        <v>#VALUE!</v>
      </c>
      <c r="H4476" s="39"/>
      <c r="I4476" s="21"/>
      <c r="J4476" s="21"/>
      <c r="L4476">
        <f>IF(SUM($B$3:B4475) + B4476 &gt; $J$25, IF(SUM($B$3:B4475) &lt; $J$25, $J$25 - SUM($B$3:B4475), 0), B4476)</f>
        <v>0</v>
      </c>
      <c r="M4476">
        <f t="shared" si="282"/>
        <v>0</v>
      </c>
    </row>
    <row r="4477" spans="1:13" x14ac:dyDescent="0.25">
      <c r="A4477" s="21">
        <v>4475</v>
      </c>
      <c r="B4477" s="37">
        <f>IFERROR(VLOOKUP(A4477,Inventory!$A$5:$B$5011, 2, FALSE),0)</f>
        <v>0</v>
      </c>
      <c r="C4477" s="66">
        <f t="shared" si="283"/>
        <v>0</v>
      </c>
      <c r="D4477" s="67"/>
      <c r="E4477" s="66" t="str">
        <f t="shared" si="284"/>
        <v/>
      </c>
      <c r="F4477" s="67"/>
      <c r="G4477" s="38" t="e">
        <f t="shared" si="285"/>
        <v>#VALUE!</v>
      </c>
      <c r="H4477" s="39"/>
      <c r="I4477" s="21"/>
      <c r="J4477" s="21"/>
      <c r="L4477">
        <f>IF(SUM($B$3:B4476) + B4477 &gt; $J$25, IF(SUM($B$3:B4476) &lt; $J$25, $J$25 - SUM($B$3:B4476), 0), B4477)</f>
        <v>0</v>
      </c>
      <c r="M4477">
        <f t="shared" si="282"/>
        <v>0</v>
      </c>
    </row>
    <row r="4478" spans="1:13" x14ac:dyDescent="0.25">
      <c r="A4478" s="21">
        <v>4476</v>
      </c>
      <c r="B4478" s="37">
        <f>IFERROR(VLOOKUP(A4478,Inventory!$A$5:$B$5011, 2, FALSE),0)</f>
        <v>0</v>
      </c>
      <c r="C4478" s="66">
        <f t="shared" si="283"/>
        <v>0</v>
      </c>
      <c r="D4478" s="67"/>
      <c r="E4478" s="66" t="str">
        <f t="shared" si="284"/>
        <v/>
      </c>
      <c r="F4478" s="67"/>
      <c r="G4478" s="38" t="e">
        <f t="shared" si="285"/>
        <v>#VALUE!</v>
      </c>
      <c r="H4478" s="39"/>
      <c r="I4478" s="21"/>
      <c r="J4478" s="21"/>
      <c r="L4478">
        <f>IF(SUM($B$3:B4477) + B4478 &gt; $J$25, IF(SUM($B$3:B4477) &lt; $J$25, $J$25 - SUM($B$3:B4477), 0), B4478)</f>
        <v>0</v>
      </c>
      <c r="M4478">
        <f t="shared" si="282"/>
        <v>0</v>
      </c>
    </row>
    <row r="4479" spans="1:13" x14ac:dyDescent="0.25">
      <c r="A4479" s="21">
        <v>4477</v>
      </c>
      <c r="B4479" s="37">
        <f>IFERROR(VLOOKUP(A4479,Inventory!$A$5:$B$5011, 2, FALSE),0)</f>
        <v>0</v>
      </c>
      <c r="C4479" s="66">
        <f t="shared" si="283"/>
        <v>0</v>
      </c>
      <c r="D4479" s="67"/>
      <c r="E4479" s="66" t="str">
        <f t="shared" si="284"/>
        <v/>
      </c>
      <c r="F4479" s="67"/>
      <c r="G4479" s="38" t="e">
        <f t="shared" si="285"/>
        <v>#VALUE!</v>
      </c>
      <c r="H4479" s="39"/>
      <c r="I4479" s="21"/>
      <c r="J4479" s="21"/>
      <c r="L4479">
        <f>IF(SUM($B$3:B4478) + B4479 &gt; $J$25, IF(SUM($B$3:B4478) &lt; $J$25, $J$25 - SUM($B$3:B4478), 0), B4479)</f>
        <v>0</v>
      </c>
      <c r="M4479">
        <f t="shared" si="282"/>
        <v>0</v>
      </c>
    </row>
    <row r="4480" spans="1:13" x14ac:dyDescent="0.25">
      <c r="A4480" s="21">
        <v>4478</v>
      </c>
      <c r="B4480" s="37">
        <f>IFERROR(VLOOKUP(A4480,Inventory!$A$5:$B$5011, 2, FALSE),0)</f>
        <v>0</v>
      </c>
      <c r="C4480" s="66">
        <f t="shared" si="283"/>
        <v>0</v>
      </c>
      <c r="D4480" s="67"/>
      <c r="E4480" s="66" t="str">
        <f t="shared" si="284"/>
        <v/>
      </c>
      <c r="F4480" s="67"/>
      <c r="G4480" s="38" t="e">
        <f t="shared" si="285"/>
        <v>#VALUE!</v>
      </c>
      <c r="H4480" s="39"/>
      <c r="I4480" s="21"/>
      <c r="J4480" s="21"/>
      <c r="L4480">
        <f>IF(SUM($B$3:B4479) + B4480 &gt; $J$25, IF(SUM($B$3:B4479) &lt; $J$25, $J$25 - SUM($B$3:B4479), 0), B4480)</f>
        <v>0</v>
      </c>
      <c r="M4480">
        <f t="shared" si="282"/>
        <v>0</v>
      </c>
    </row>
    <row r="4481" spans="1:13" x14ac:dyDescent="0.25">
      <c r="A4481" s="21">
        <v>4479</v>
      </c>
      <c r="B4481" s="37">
        <f>IFERROR(VLOOKUP(A4481,Inventory!$A$5:$B$5011, 2, FALSE),0)</f>
        <v>0</v>
      </c>
      <c r="C4481" s="66">
        <f t="shared" si="283"/>
        <v>0</v>
      </c>
      <c r="D4481" s="67"/>
      <c r="E4481" s="66" t="str">
        <f t="shared" si="284"/>
        <v/>
      </c>
      <c r="F4481" s="67"/>
      <c r="G4481" s="38" t="e">
        <f t="shared" si="285"/>
        <v>#VALUE!</v>
      </c>
      <c r="H4481" s="39"/>
      <c r="I4481" s="21"/>
      <c r="J4481" s="21"/>
      <c r="L4481">
        <f>IF(SUM($B$3:B4480) + B4481 &gt; $J$25, IF(SUM($B$3:B4480) &lt; $J$25, $J$25 - SUM($B$3:B4480), 0), B4481)</f>
        <v>0</v>
      </c>
      <c r="M4481">
        <f t="shared" si="282"/>
        <v>0</v>
      </c>
    </row>
    <row r="4482" spans="1:13" x14ac:dyDescent="0.25">
      <c r="A4482" s="21">
        <v>4480</v>
      </c>
      <c r="B4482" s="37">
        <f>IFERROR(VLOOKUP(A4482,Inventory!$A$5:$B$5011, 2, FALSE),0)</f>
        <v>0</v>
      </c>
      <c r="C4482" s="66">
        <f t="shared" si="283"/>
        <v>0</v>
      </c>
      <c r="D4482" s="67"/>
      <c r="E4482" s="66" t="str">
        <f t="shared" si="284"/>
        <v/>
      </c>
      <c r="F4482" s="67"/>
      <c r="G4482" s="38" t="e">
        <f t="shared" si="285"/>
        <v>#VALUE!</v>
      </c>
      <c r="H4482" s="39"/>
      <c r="I4482" s="21"/>
      <c r="J4482" s="21"/>
      <c r="L4482">
        <f>IF(SUM($B$3:B4481) + B4482 &gt; $J$25, IF(SUM($B$3:B4481) &lt; $J$25, $J$25 - SUM($B$3:B4481), 0), B4482)</f>
        <v>0</v>
      </c>
      <c r="M4482">
        <f t="shared" si="282"/>
        <v>0</v>
      </c>
    </row>
    <row r="4483" spans="1:13" x14ac:dyDescent="0.25">
      <c r="A4483" s="21">
        <v>4481</v>
      </c>
      <c r="B4483" s="37">
        <f>IFERROR(VLOOKUP(A4483,Inventory!$A$5:$B$5011, 2, FALSE),0)</f>
        <v>0</v>
      </c>
      <c r="C4483" s="66">
        <f t="shared" si="283"/>
        <v>0</v>
      </c>
      <c r="D4483" s="67"/>
      <c r="E4483" s="66" t="str">
        <f t="shared" si="284"/>
        <v/>
      </c>
      <c r="F4483" s="67"/>
      <c r="G4483" s="38" t="e">
        <f t="shared" si="285"/>
        <v>#VALUE!</v>
      </c>
      <c r="H4483" s="39"/>
      <c r="I4483" s="21"/>
      <c r="J4483" s="21"/>
      <c r="L4483">
        <f>IF(SUM($B$3:B4482) + B4483 &gt; $J$25, IF(SUM($B$3:B4482) &lt; $J$25, $J$25 - SUM($B$3:B4482), 0), B4483)</f>
        <v>0</v>
      </c>
      <c r="M4483">
        <f t="shared" si="282"/>
        <v>0</v>
      </c>
    </row>
    <row r="4484" spans="1:13" x14ac:dyDescent="0.25">
      <c r="A4484" s="21">
        <v>4482</v>
      </c>
      <c r="B4484" s="37">
        <f>IFERROR(VLOOKUP(A4484,Inventory!$A$5:$B$5011, 2, FALSE),0)</f>
        <v>0</v>
      </c>
      <c r="C4484" s="66">
        <f t="shared" si="283"/>
        <v>0</v>
      </c>
      <c r="D4484" s="67"/>
      <c r="E4484" s="66" t="str">
        <f t="shared" si="284"/>
        <v/>
      </c>
      <c r="F4484" s="67"/>
      <c r="G4484" s="38" t="e">
        <f t="shared" si="285"/>
        <v>#VALUE!</v>
      </c>
      <c r="H4484" s="39"/>
      <c r="I4484" s="21"/>
      <c r="J4484" s="21"/>
      <c r="L4484">
        <f>IF(SUM($B$3:B4483) + B4484 &gt; $J$25, IF(SUM($B$3:B4483) &lt; $J$25, $J$25 - SUM($B$3:B4483), 0), B4484)</f>
        <v>0</v>
      </c>
      <c r="M4484">
        <f t="shared" si="282"/>
        <v>0</v>
      </c>
    </row>
    <row r="4485" spans="1:13" x14ac:dyDescent="0.25">
      <c r="A4485" s="21">
        <v>4483</v>
      </c>
      <c r="B4485" s="37">
        <f>IFERROR(VLOOKUP(A4485,Inventory!$A$5:$B$5011, 2, FALSE),0)</f>
        <v>0</v>
      </c>
      <c r="C4485" s="66">
        <f t="shared" si="283"/>
        <v>0</v>
      </c>
      <c r="D4485" s="67"/>
      <c r="E4485" s="66" t="str">
        <f t="shared" si="284"/>
        <v/>
      </c>
      <c r="F4485" s="67"/>
      <c r="G4485" s="38" t="e">
        <f t="shared" si="285"/>
        <v>#VALUE!</v>
      </c>
      <c r="H4485" s="39"/>
      <c r="I4485" s="21"/>
      <c r="J4485" s="21"/>
      <c r="L4485">
        <f>IF(SUM($B$3:B4484) + B4485 &gt; $J$25, IF(SUM($B$3:B4484) &lt; $J$25, $J$25 - SUM($B$3:B4484), 0), B4485)</f>
        <v>0</v>
      </c>
      <c r="M4485">
        <f t="shared" ref="M4485:M4548" si="286">IF(L4484&gt;=$J$25,L4485,(L4485+L4484))</f>
        <v>0</v>
      </c>
    </row>
    <row r="4486" spans="1:13" x14ac:dyDescent="0.25">
      <c r="A4486" s="21">
        <v>4484</v>
      </c>
      <c r="B4486" s="37">
        <f>IFERROR(VLOOKUP(A4486,Inventory!$A$5:$B$5011, 2, FALSE),0)</f>
        <v>0</v>
      </c>
      <c r="C4486" s="66">
        <f t="shared" si="283"/>
        <v>0</v>
      </c>
      <c r="D4486" s="67"/>
      <c r="E4486" s="66" t="str">
        <f t="shared" si="284"/>
        <v/>
      </c>
      <c r="F4486" s="67"/>
      <c r="G4486" s="38" t="e">
        <f t="shared" si="285"/>
        <v>#VALUE!</v>
      </c>
      <c r="H4486" s="39"/>
      <c r="I4486" s="21"/>
      <c r="J4486" s="21"/>
      <c r="L4486">
        <f>IF(SUM($B$3:B4485) + B4486 &gt; $J$25, IF(SUM($B$3:B4485) &lt; $J$25, $J$25 - SUM($B$3:B4485), 0), B4486)</f>
        <v>0</v>
      </c>
      <c r="M4486">
        <f t="shared" si="286"/>
        <v>0</v>
      </c>
    </row>
    <row r="4487" spans="1:13" x14ac:dyDescent="0.25">
      <c r="A4487" s="21">
        <v>4485</v>
      </c>
      <c r="B4487" s="37">
        <f>IFERROR(VLOOKUP(A4487,Inventory!$A$5:$B$5011, 2, FALSE),0)</f>
        <v>0</v>
      </c>
      <c r="C4487" s="66">
        <f t="shared" si="283"/>
        <v>0</v>
      </c>
      <c r="D4487" s="67"/>
      <c r="E4487" s="66" t="str">
        <f t="shared" si="284"/>
        <v/>
      </c>
      <c r="F4487" s="67"/>
      <c r="G4487" s="38" t="e">
        <f t="shared" si="285"/>
        <v>#VALUE!</v>
      </c>
      <c r="H4487" s="39"/>
      <c r="I4487" s="21"/>
      <c r="J4487" s="21"/>
      <c r="L4487">
        <f>IF(SUM($B$3:B4486) + B4487 &gt; $J$25, IF(SUM($B$3:B4486) &lt; $J$25, $J$25 - SUM($B$3:B4486), 0), B4487)</f>
        <v>0</v>
      </c>
      <c r="M4487">
        <f t="shared" si="286"/>
        <v>0</v>
      </c>
    </row>
    <row r="4488" spans="1:13" x14ac:dyDescent="0.25">
      <c r="A4488" s="21">
        <v>4486</v>
      </c>
      <c r="B4488" s="37">
        <f>IFERROR(VLOOKUP(A4488,Inventory!$A$5:$B$5011, 2, FALSE),0)</f>
        <v>0</v>
      </c>
      <c r="C4488" s="66">
        <f t="shared" si="283"/>
        <v>0</v>
      </c>
      <c r="D4488" s="67"/>
      <c r="E4488" s="66" t="str">
        <f t="shared" si="284"/>
        <v/>
      </c>
      <c r="F4488" s="67"/>
      <c r="G4488" s="38" t="e">
        <f t="shared" si="285"/>
        <v>#VALUE!</v>
      </c>
      <c r="H4488" s="39"/>
      <c r="I4488" s="21"/>
      <c r="J4488" s="21"/>
      <c r="L4488">
        <f>IF(SUM($B$3:B4487) + B4488 &gt; $J$25, IF(SUM($B$3:B4487) &lt; $J$25, $J$25 - SUM($B$3:B4487), 0), B4488)</f>
        <v>0</v>
      </c>
      <c r="M4488">
        <f t="shared" si="286"/>
        <v>0</v>
      </c>
    </row>
    <row r="4489" spans="1:13" x14ac:dyDescent="0.25">
      <c r="A4489" s="21">
        <v>4487</v>
      </c>
      <c r="B4489" s="37">
        <f>IFERROR(VLOOKUP(A4489,Inventory!$A$5:$B$5011, 2, FALSE),0)</f>
        <v>0</v>
      </c>
      <c r="C4489" s="66">
        <f t="shared" si="283"/>
        <v>0</v>
      </c>
      <c r="D4489" s="67"/>
      <c r="E4489" s="66" t="str">
        <f t="shared" si="284"/>
        <v/>
      </c>
      <c r="F4489" s="67"/>
      <c r="G4489" s="38" t="e">
        <f t="shared" si="285"/>
        <v>#VALUE!</v>
      </c>
      <c r="H4489" s="39"/>
      <c r="I4489" s="21"/>
      <c r="J4489" s="21"/>
      <c r="L4489">
        <f>IF(SUM($B$3:B4488) + B4489 &gt; $J$25, IF(SUM($B$3:B4488) &lt; $J$25, $J$25 - SUM($B$3:B4488), 0), B4489)</f>
        <v>0</v>
      </c>
      <c r="M4489">
        <f t="shared" si="286"/>
        <v>0</v>
      </c>
    </row>
    <row r="4490" spans="1:13" x14ac:dyDescent="0.25">
      <c r="A4490" s="21">
        <v>4488</v>
      </c>
      <c r="B4490" s="37">
        <f>IFERROR(VLOOKUP(A4490,Inventory!$A$5:$B$5011, 2, FALSE),0)</f>
        <v>0</v>
      </c>
      <c r="C4490" s="66">
        <f t="shared" si="283"/>
        <v>0</v>
      </c>
      <c r="D4490" s="67"/>
      <c r="E4490" s="66" t="str">
        <f t="shared" si="284"/>
        <v/>
      </c>
      <c r="F4490" s="67"/>
      <c r="G4490" s="38" t="e">
        <f t="shared" si="285"/>
        <v>#VALUE!</v>
      </c>
      <c r="H4490" s="39"/>
      <c r="I4490" s="21"/>
      <c r="J4490" s="21"/>
      <c r="L4490">
        <f>IF(SUM($B$3:B4489) + B4490 &gt; $J$25, IF(SUM($B$3:B4489) &lt; $J$25, $J$25 - SUM($B$3:B4489), 0), B4490)</f>
        <v>0</v>
      </c>
      <c r="M4490">
        <f t="shared" si="286"/>
        <v>0</v>
      </c>
    </row>
    <row r="4491" spans="1:13" x14ac:dyDescent="0.25">
      <c r="A4491" s="21">
        <v>4489</v>
      </c>
      <c r="B4491" s="37">
        <f>IFERROR(VLOOKUP(A4491,Inventory!$A$5:$B$5011, 2, FALSE),0)</f>
        <v>0</v>
      </c>
      <c r="C4491" s="66">
        <f t="shared" si="283"/>
        <v>0</v>
      </c>
      <c r="D4491" s="67"/>
      <c r="E4491" s="66" t="str">
        <f t="shared" si="284"/>
        <v/>
      </c>
      <c r="F4491" s="67"/>
      <c r="G4491" s="38" t="e">
        <f t="shared" si="285"/>
        <v>#VALUE!</v>
      </c>
      <c r="H4491" s="39"/>
      <c r="I4491" s="21"/>
      <c r="J4491" s="21"/>
      <c r="L4491">
        <f>IF(SUM($B$3:B4490) + B4491 &gt; $J$25, IF(SUM($B$3:B4490) &lt; $J$25, $J$25 - SUM($B$3:B4490), 0), B4491)</f>
        <v>0</v>
      </c>
      <c r="M4491">
        <f t="shared" si="286"/>
        <v>0</v>
      </c>
    </row>
    <row r="4492" spans="1:13" x14ac:dyDescent="0.25">
      <c r="A4492" s="21">
        <v>4490</v>
      </c>
      <c r="B4492" s="37">
        <f>IFERROR(VLOOKUP(A4492,Inventory!$A$5:$B$5011, 2, FALSE),0)</f>
        <v>0</v>
      </c>
      <c r="C4492" s="66">
        <f t="shared" si="283"/>
        <v>0</v>
      </c>
      <c r="D4492" s="67"/>
      <c r="E4492" s="66" t="str">
        <f t="shared" si="284"/>
        <v/>
      </c>
      <c r="F4492" s="67"/>
      <c r="G4492" s="38" t="e">
        <f t="shared" si="285"/>
        <v>#VALUE!</v>
      </c>
      <c r="H4492" s="39"/>
      <c r="I4492" s="21"/>
      <c r="J4492" s="21"/>
      <c r="L4492">
        <f>IF(SUM($B$3:B4491) + B4492 &gt; $J$25, IF(SUM($B$3:B4491) &lt; $J$25, $J$25 - SUM($B$3:B4491), 0), B4492)</f>
        <v>0</v>
      </c>
      <c r="M4492">
        <f t="shared" si="286"/>
        <v>0</v>
      </c>
    </row>
    <row r="4493" spans="1:13" x14ac:dyDescent="0.25">
      <c r="A4493" s="21">
        <v>4491</v>
      </c>
      <c r="B4493" s="37">
        <f>IFERROR(VLOOKUP(A4493,Inventory!$A$5:$B$5011, 2, FALSE),0)</f>
        <v>0</v>
      </c>
      <c r="C4493" s="66">
        <f t="shared" si="283"/>
        <v>0</v>
      </c>
      <c r="D4493" s="67"/>
      <c r="E4493" s="66" t="str">
        <f t="shared" si="284"/>
        <v/>
      </c>
      <c r="F4493" s="67"/>
      <c r="G4493" s="38" t="e">
        <f t="shared" si="285"/>
        <v>#VALUE!</v>
      </c>
      <c r="H4493" s="39"/>
      <c r="I4493" s="21"/>
      <c r="J4493" s="21"/>
      <c r="L4493">
        <f>IF(SUM($B$3:B4492) + B4493 &gt; $J$25, IF(SUM($B$3:B4492) &lt; $J$25, $J$25 - SUM($B$3:B4492), 0), B4493)</f>
        <v>0</v>
      </c>
      <c r="M4493">
        <f t="shared" si="286"/>
        <v>0</v>
      </c>
    </row>
    <row r="4494" spans="1:13" x14ac:dyDescent="0.25">
      <c r="A4494" s="21">
        <v>4492</v>
      </c>
      <c r="B4494" s="37">
        <f>IFERROR(VLOOKUP(A4494,Inventory!$A$5:$B$5011, 2, FALSE),0)</f>
        <v>0</v>
      </c>
      <c r="C4494" s="66">
        <f t="shared" si="283"/>
        <v>0</v>
      </c>
      <c r="D4494" s="67"/>
      <c r="E4494" s="66" t="str">
        <f t="shared" si="284"/>
        <v/>
      </c>
      <c r="F4494" s="67"/>
      <c r="G4494" s="38" t="e">
        <f t="shared" si="285"/>
        <v>#VALUE!</v>
      </c>
      <c r="H4494" s="39"/>
      <c r="I4494" s="21"/>
      <c r="J4494" s="21"/>
      <c r="L4494">
        <f>IF(SUM($B$3:B4493) + B4494 &gt; $J$25, IF(SUM($B$3:B4493) &lt; $J$25, $J$25 - SUM($B$3:B4493), 0), B4494)</f>
        <v>0</v>
      </c>
      <c r="M4494">
        <f t="shared" si="286"/>
        <v>0</v>
      </c>
    </row>
    <row r="4495" spans="1:13" x14ac:dyDescent="0.25">
      <c r="A4495" s="21">
        <v>4493</v>
      </c>
      <c r="B4495" s="37">
        <f>IFERROR(VLOOKUP(A4495,Inventory!$A$5:$B$5011, 2, FALSE),0)</f>
        <v>0</v>
      </c>
      <c r="C4495" s="66">
        <f t="shared" si="283"/>
        <v>0</v>
      </c>
      <c r="D4495" s="67"/>
      <c r="E4495" s="66" t="str">
        <f t="shared" si="284"/>
        <v/>
      </c>
      <c r="F4495" s="67"/>
      <c r="G4495" s="38" t="e">
        <f t="shared" si="285"/>
        <v>#VALUE!</v>
      </c>
      <c r="H4495" s="39"/>
      <c r="I4495" s="21"/>
      <c r="J4495" s="21"/>
      <c r="L4495">
        <f>IF(SUM($B$3:B4494) + B4495 &gt; $J$25, IF(SUM($B$3:B4494) &lt; $J$25, $J$25 - SUM($B$3:B4494), 0), B4495)</f>
        <v>0</v>
      </c>
      <c r="M4495">
        <f t="shared" si="286"/>
        <v>0</v>
      </c>
    </row>
    <row r="4496" spans="1:13" x14ac:dyDescent="0.25">
      <c r="A4496" s="21">
        <v>4494</v>
      </c>
      <c r="B4496" s="37">
        <f>IFERROR(VLOOKUP(A4496,Inventory!$A$5:$B$5011, 2, FALSE),0)</f>
        <v>0</v>
      </c>
      <c r="C4496" s="66">
        <f t="shared" si="283"/>
        <v>0</v>
      </c>
      <c r="D4496" s="67"/>
      <c r="E4496" s="66" t="str">
        <f t="shared" si="284"/>
        <v/>
      </c>
      <c r="F4496" s="67"/>
      <c r="G4496" s="38" t="e">
        <f t="shared" si="285"/>
        <v>#VALUE!</v>
      </c>
      <c r="H4496" s="39"/>
      <c r="I4496" s="21"/>
      <c r="J4496" s="21"/>
      <c r="L4496">
        <f>IF(SUM($B$3:B4495) + B4496 &gt; $J$25, IF(SUM($B$3:B4495) &lt; $J$25, $J$25 - SUM($B$3:B4495), 0), B4496)</f>
        <v>0</v>
      </c>
      <c r="M4496">
        <f t="shared" si="286"/>
        <v>0</v>
      </c>
    </row>
    <row r="4497" spans="1:13" x14ac:dyDescent="0.25">
      <c r="A4497" s="21">
        <v>4495</v>
      </c>
      <c r="B4497" s="37">
        <f>IFERROR(VLOOKUP(A4497,Inventory!$A$5:$B$5011, 2, FALSE),0)</f>
        <v>0</v>
      </c>
      <c r="C4497" s="66">
        <f t="shared" si="283"/>
        <v>0</v>
      </c>
      <c r="D4497" s="67"/>
      <c r="E4497" s="66" t="str">
        <f t="shared" si="284"/>
        <v/>
      </c>
      <c r="F4497" s="67"/>
      <c r="G4497" s="38" t="e">
        <f t="shared" si="285"/>
        <v>#VALUE!</v>
      </c>
      <c r="H4497" s="39"/>
      <c r="I4497" s="21"/>
      <c r="J4497" s="21"/>
      <c r="L4497">
        <f>IF(SUM($B$3:B4496) + B4497 &gt; $J$25, IF(SUM($B$3:B4496) &lt; $J$25, $J$25 - SUM($B$3:B4496), 0), B4497)</f>
        <v>0</v>
      </c>
      <c r="M4497">
        <f t="shared" si="286"/>
        <v>0</v>
      </c>
    </row>
    <row r="4498" spans="1:13" x14ac:dyDescent="0.25">
      <c r="A4498" s="21">
        <v>4496</v>
      </c>
      <c r="B4498" s="37">
        <f>IFERROR(VLOOKUP(A4498,Inventory!$A$5:$B$5011, 2, FALSE),0)</f>
        <v>0</v>
      </c>
      <c r="C4498" s="66">
        <f t="shared" si="283"/>
        <v>0</v>
      </c>
      <c r="D4498" s="67"/>
      <c r="E4498" s="66" t="str">
        <f t="shared" si="284"/>
        <v/>
      </c>
      <c r="F4498" s="67"/>
      <c r="G4498" s="38" t="e">
        <f t="shared" si="285"/>
        <v>#VALUE!</v>
      </c>
      <c r="H4498" s="39"/>
      <c r="I4498" s="21"/>
      <c r="J4498" s="21"/>
      <c r="L4498">
        <f>IF(SUM($B$3:B4497) + B4498 &gt; $J$25, IF(SUM($B$3:B4497) &lt; $J$25, $J$25 - SUM($B$3:B4497), 0), B4498)</f>
        <v>0</v>
      </c>
      <c r="M4498">
        <f t="shared" si="286"/>
        <v>0</v>
      </c>
    </row>
    <row r="4499" spans="1:13" x14ac:dyDescent="0.25">
      <c r="A4499" s="21">
        <v>4497</v>
      </c>
      <c r="B4499" s="37">
        <f>IFERROR(VLOOKUP(A4499,Inventory!$A$5:$B$5011, 2, FALSE),0)</f>
        <v>0</v>
      </c>
      <c r="C4499" s="66">
        <f t="shared" si="283"/>
        <v>0</v>
      </c>
      <c r="D4499" s="67"/>
      <c r="E4499" s="66" t="str">
        <f t="shared" si="284"/>
        <v/>
      </c>
      <c r="F4499" s="67"/>
      <c r="G4499" s="38" t="e">
        <f t="shared" si="285"/>
        <v>#VALUE!</v>
      </c>
      <c r="H4499" s="39"/>
      <c r="I4499" s="21"/>
      <c r="J4499" s="21"/>
      <c r="L4499">
        <f>IF(SUM($B$3:B4498) + B4499 &gt; $J$25, IF(SUM($B$3:B4498) &lt; $J$25, $J$25 - SUM($B$3:B4498), 0), B4499)</f>
        <v>0</v>
      </c>
      <c r="M4499">
        <f t="shared" si="286"/>
        <v>0</v>
      </c>
    </row>
    <row r="4500" spans="1:13" x14ac:dyDescent="0.25">
      <c r="A4500" s="21">
        <v>4498</v>
      </c>
      <c r="B4500" s="37">
        <f>IFERROR(VLOOKUP(A4500,Inventory!$A$5:$B$5011, 2, FALSE),0)</f>
        <v>0</v>
      </c>
      <c r="C4500" s="66">
        <f t="shared" si="283"/>
        <v>0</v>
      </c>
      <c r="D4500" s="67"/>
      <c r="E4500" s="66" t="str">
        <f t="shared" si="284"/>
        <v/>
      </c>
      <c r="F4500" s="67"/>
      <c r="G4500" s="38" t="e">
        <f t="shared" si="285"/>
        <v>#VALUE!</v>
      </c>
      <c r="H4500" s="39"/>
      <c r="I4500" s="21"/>
      <c r="J4500" s="21"/>
      <c r="L4500">
        <f>IF(SUM($B$3:B4499) + B4500 &gt; $J$25, IF(SUM($B$3:B4499) &lt; $J$25, $J$25 - SUM($B$3:B4499), 0), B4500)</f>
        <v>0</v>
      </c>
      <c r="M4500">
        <f t="shared" si="286"/>
        <v>0</v>
      </c>
    </row>
    <row r="4501" spans="1:13" x14ac:dyDescent="0.25">
      <c r="A4501" s="21">
        <v>4499</v>
      </c>
      <c r="B4501" s="37">
        <f>IFERROR(VLOOKUP(A4501,Inventory!$A$5:$B$5011, 2, FALSE),0)</f>
        <v>0</v>
      </c>
      <c r="C4501" s="66">
        <f t="shared" si="283"/>
        <v>0</v>
      </c>
      <c r="D4501" s="67"/>
      <c r="E4501" s="66" t="str">
        <f t="shared" si="284"/>
        <v/>
      </c>
      <c r="F4501" s="67"/>
      <c r="G4501" s="38" t="e">
        <f t="shared" si="285"/>
        <v>#VALUE!</v>
      </c>
      <c r="H4501" s="39"/>
      <c r="I4501" s="21"/>
      <c r="J4501" s="21"/>
      <c r="L4501">
        <f>IF(SUM($B$3:B4500) + B4501 &gt; $J$25, IF(SUM($B$3:B4500) &lt; $J$25, $J$25 - SUM($B$3:B4500), 0), B4501)</f>
        <v>0</v>
      </c>
      <c r="M4501">
        <f t="shared" si="286"/>
        <v>0</v>
      </c>
    </row>
    <row r="4502" spans="1:13" x14ac:dyDescent="0.25">
      <c r="A4502" s="21">
        <v>4500</v>
      </c>
      <c r="B4502" s="37">
        <f>IFERROR(VLOOKUP(A4502,Inventory!$A$5:$B$5011, 2, FALSE),0)</f>
        <v>0</v>
      </c>
      <c r="C4502" s="66">
        <f t="shared" si="283"/>
        <v>0</v>
      </c>
      <c r="D4502" s="67"/>
      <c r="E4502" s="66" t="str">
        <f t="shared" si="284"/>
        <v/>
      </c>
      <c r="F4502" s="67"/>
      <c r="G4502" s="38" t="e">
        <f t="shared" si="285"/>
        <v>#VALUE!</v>
      </c>
      <c r="H4502" s="39"/>
      <c r="I4502" s="21"/>
      <c r="J4502" s="21"/>
      <c r="L4502">
        <f>IF(SUM($B$3:B4501) + B4502 &gt; $J$25, IF(SUM($B$3:B4501) &lt; $J$25, $J$25 - SUM($B$3:B4501), 0), B4502)</f>
        <v>0</v>
      </c>
      <c r="M4502">
        <f t="shared" si="286"/>
        <v>0</v>
      </c>
    </row>
    <row r="4503" spans="1:13" x14ac:dyDescent="0.25">
      <c r="A4503" s="21">
        <v>4501</v>
      </c>
      <c r="B4503" s="37">
        <f>IFERROR(VLOOKUP(A4503,Inventory!$A$5:$B$5011, 2, FALSE),0)</f>
        <v>0</v>
      </c>
      <c r="C4503" s="66">
        <f t="shared" si="283"/>
        <v>0</v>
      </c>
      <c r="D4503" s="67"/>
      <c r="E4503" s="66" t="str">
        <f t="shared" si="284"/>
        <v/>
      </c>
      <c r="F4503" s="67"/>
      <c r="G4503" s="38" t="e">
        <f t="shared" si="285"/>
        <v>#VALUE!</v>
      </c>
      <c r="H4503" s="39"/>
      <c r="I4503" s="21"/>
      <c r="J4503" s="21"/>
      <c r="L4503">
        <f>IF(SUM($B$3:B4502) + B4503 &gt; $J$25, IF(SUM($B$3:B4502) &lt; $J$25, $J$25 - SUM($B$3:B4502), 0), B4503)</f>
        <v>0</v>
      </c>
      <c r="M4503">
        <f t="shared" si="286"/>
        <v>0</v>
      </c>
    </row>
    <row r="4504" spans="1:13" x14ac:dyDescent="0.25">
      <c r="A4504" s="21">
        <v>4502</v>
      </c>
      <c r="B4504" s="37">
        <f>IFERROR(VLOOKUP(A4504,Inventory!$A$5:$B$5011, 2, FALSE),0)</f>
        <v>0</v>
      </c>
      <c r="C4504" s="66">
        <f t="shared" si="283"/>
        <v>0</v>
      </c>
      <c r="D4504" s="67"/>
      <c r="E4504" s="66" t="str">
        <f t="shared" si="284"/>
        <v/>
      </c>
      <c r="F4504" s="67"/>
      <c r="G4504" s="38" t="e">
        <f t="shared" si="285"/>
        <v>#VALUE!</v>
      </c>
      <c r="H4504" s="39"/>
      <c r="I4504" s="21"/>
      <c r="J4504" s="21"/>
      <c r="L4504">
        <f>IF(SUM($B$3:B4503) + B4504 &gt; $J$25, IF(SUM($B$3:B4503) &lt; $J$25, $J$25 - SUM($B$3:B4503), 0), B4504)</f>
        <v>0</v>
      </c>
      <c r="M4504">
        <f t="shared" si="286"/>
        <v>0</v>
      </c>
    </row>
    <row r="4505" spans="1:13" x14ac:dyDescent="0.25">
      <c r="A4505" s="21">
        <v>4503</v>
      </c>
      <c r="B4505" s="37">
        <f>IFERROR(VLOOKUP(A4505,Inventory!$A$5:$B$5011, 2, FALSE),0)</f>
        <v>0</v>
      </c>
      <c r="C4505" s="66">
        <f t="shared" ref="C4505:C4568" si="287">IF(L4505&gt;0,B4505,0)</f>
        <v>0</v>
      </c>
      <c r="D4505" s="67"/>
      <c r="E4505" s="66" t="str">
        <f t="shared" ref="E4505:E4568" si="288">IF(AND(C4505&gt;=6,C4505&lt;10),1, IF(AND(C4505&gt;=10,C4505&lt;20),2,IF(C4505&gt;=20,4,"")))</f>
        <v/>
      </c>
      <c r="F4505" s="67"/>
      <c r="G4505" s="38" t="e">
        <f t="shared" ref="G4505:G4568" si="289">IF(ISBLANK(C4505),"",E4505*600)</f>
        <v>#VALUE!</v>
      </c>
      <c r="H4505" s="39"/>
      <c r="I4505" s="21"/>
      <c r="J4505" s="21"/>
      <c r="L4505">
        <f>IF(SUM($B$3:B4504) + B4505 &gt; $J$25, IF(SUM($B$3:B4504) &lt; $J$25, $J$25 - SUM($B$3:B4504), 0), B4505)</f>
        <v>0</v>
      </c>
      <c r="M4505">
        <f t="shared" si="286"/>
        <v>0</v>
      </c>
    </row>
    <row r="4506" spans="1:13" x14ac:dyDescent="0.25">
      <c r="A4506" s="21">
        <v>4504</v>
      </c>
      <c r="B4506" s="37">
        <f>IFERROR(VLOOKUP(A4506,Inventory!$A$5:$B$5011, 2, FALSE),0)</f>
        <v>0</v>
      </c>
      <c r="C4506" s="66">
        <f t="shared" si="287"/>
        <v>0</v>
      </c>
      <c r="D4506" s="67"/>
      <c r="E4506" s="66" t="str">
        <f t="shared" si="288"/>
        <v/>
      </c>
      <c r="F4506" s="67"/>
      <c r="G4506" s="38" t="e">
        <f t="shared" si="289"/>
        <v>#VALUE!</v>
      </c>
      <c r="H4506" s="39"/>
      <c r="I4506" s="21"/>
      <c r="J4506" s="21"/>
      <c r="L4506">
        <f>IF(SUM($B$3:B4505) + B4506 &gt; $J$25, IF(SUM($B$3:B4505) &lt; $J$25, $J$25 - SUM($B$3:B4505), 0), B4506)</f>
        <v>0</v>
      </c>
      <c r="M4506">
        <f t="shared" si="286"/>
        <v>0</v>
      </c>
    </row>
    <row r="4507" spans="1:13" x14ac:dyDescent="0.25">
      <c r="A4507" s="21">
        <v>4505</v>
      </c>
      <c r="B4507" s="37">
        <f>IFERROR(VLOOKUP(A4507,Inventory!$A$5:$B$5011, 2, FALSE),0)</f>
        <v>0</v>
      </c>
      <c r="C4507" s="66">
        <f t="shared" si="287"/>
        <v>0</v>
      </c>
      <c r="D4507" s="67"/>
      <c r="E4507" s="66" t="str">
        <f t="shared" si="288"/>
        <v/>
      </c>
      <c r="F4507" s="67"/>
      <c r="G4507" s="38" t="e">
        <f t="shared" si="289"/>
        <v>#VALUE!</v>
      </c>
      <c r="H4507" s="39"/>
      <c r="I4507" s="21"/>
      <c r="J4507" s="21"/>
      <c r="L4507">
        <f>IF(SUM($B$3:B4506) + B4507 &gt; $J$25, IF(SUM($B$3:B4506) &lt; $J$25, $J$25 - SUM($B$3:B4506), 0), B4507)</f>
        <v>0</v>
      </c>
      <c r="M4507">
        <f t="shared" si="286"/>
        <v>0</v>
      </c>
    </row>
    <row r="4508" spans="1:13" x14ac:dyDescent="0.25">
      <c r="A4508" s="21">
        <v>4506</v>
      </c>
      <c r="B4508" s="37">
        <f>IFERROR(VLOOKUP(A4508,Inventory!$A$5:$B$5011, 2, FALSE),0)</f>
        <v>0</v>
      </c>
      <c r="C4508" s="66">
        <f t="shared" si="287"/>
        <v>0</v>
      </c>
      <c r="D4508" s="67"/>
      <c r="E4508" s="66" t="str">
        <f t="shared" si="288"/>
        <v/>
      </c>
      <c r="F4508" s="67"/>
      <c r="G4508" s="38" t="e">
        <f t="shared" si="289"/>
        <v>#VALUE!</v>
      </c>
      <c r="H4508" s="39"/>
      <c r="I4508" s="21"/>
      <c r="J4508" s="21"/>
      <c r="L4508">
        <f>IF(SUM($B$3:B4507) + B4508 &gt; $J$25, IF(SUM($B$3:B4507) &lt; $J$25, $J$25 - SUM($B$3:B4507), 0), B4508)</f>
        <v>0</v>
      </c>
      <c r="M4508">
        <f t="shared" si="286"/>
        <v>0</v>
      </c>
    </row>
    <row r="4509" spans="1:13" x14ac:dyDescent="0.25">
      <c r="A4509" s="21">
        <v>4507</v>
      </c>
      <c r="B4509" s="37">
        <f>IFERROR(VLOOKUP(A4509,Inventory!$A$5:$B$5011, 2, FALSE),0)</f>
        <v>0</v>
      </c>
      <c r="C4509" s="66">
        <f t="shared" si="287"/>
        <v>0</v>
      </c>
      <c r="D4509" s="67"/>
      <c r="E4509" s="66" t="str">
        <f t="shared" si="288"/>
        <v/>
      </c>
      <c r="F4509" s="67"/>
      <c r="G4509" s="38" t="e">
        <f t="shared" si="289"/>
        <v>#VALUE!</v>
      </c>
      <c r="H4509" s="39"/>
      <c r="I4509" s="21"/>
      <c r="J4509" s="21"/>
      <c r="L4509">
        <f>IF(SUM($B$3:B4508) + B4509 &gt; $J$25, IF(SUM($B$3:B4508) &lt; $J$25, $J$25 - SUM($B$3:B4508), 0), B4509)</f>
        <v>0</v>
      </c>
      <c r="M4509">
        <f t="shared" si="286"/>
        <v>0</v>
      </c>
    </row>
    <row r="4510" spans="1:13" x14ac:dyDescent="0.25">
      <c r="A4510" s="21">
        <v>4508</v>
      </c>
      <c r="B4510" s="37">
        <f>IFERROR(VLOOKUP(A4510,Inventory!$A$5:$B$5011, 2, FALSE),0)</f>
        <v>0</v>
      </c>
      <c r="C4510" s="66">
        <f t="shared" si="287"/>
        <v>0</v>
      </c>
      <c r="D4510" s="67"/>
      <c r="E4510" s="66" t="str">
        <f t="shared" si="288"/>
        <v/>
      </c>
      <c r="F4510" s="67"/>
      <c r="G4510" s="38" t="e">
        <f t="shared" si="289"/>
        <v>#VALUE!</v>
      </c>
      <c r="H4510" s="39"/>
      <c r="I4510" s="21"/>
      <c r="J4510" s="21"/>
      <c r="L4510">
        <f>IF(SUM($B$3:B4509) + B4510 &gt; $J$25, IF(SUM($B$3:B4509) &lt; $J$25, $J$25 - SUM($B$3:B4509), 0), B4510)</f>
        <v>0</v>
      </c>
      <c r="M4510">
        <f t="shared" si="286"/>
        <v>0</v>
      </c>
    </row>
    <row r="4511" spans="1:13" x14ac:dyDescent="0.25">
      <c r="A4511" s="21">
        <v>4509</v>
      </c>
      <c r="B4511" s="37">
        <f>IFERROR(VLOOKUP(A4511,Inventory!$A$5:$B$5011, 2, FALSE),0)</f>
        <v>0</v>
      </c>
      <c r="C4511" s="66">
        <f t="shared" si="287"/>
        <v>0</v>
      </c>
      <c r="D4511" s="67"/>
      <c r="E4511" s="66" t="str">
        <f t="shared" si="288"/>
        <v/>
      </c>
      <c r="F4511" s="67"/>
      <c r="G4511" s="38" t="e">
        <f t="shared" si="289"/>
        <v>#VALUE!</v>
      </c>
      <c r="H4511" s="39"/>
      <c r="I4511" s="21"/>
      <c r="J4511" s="21"/>
      <c r="L4511">
        <f>IF(SUM($B$3:B4510) + B4511 &gt; $J$25, IF(SUM($B$3:B4510) &lt; $J$25, $J$25 - SUM($B$3:B4510), 0), B4511)</f>
        <v>0</v>
      </c>
      <c r="M4511">
        <f t="shared" si="286"/>
        <v>0</v>
      </c>
    </row>
    <row r="4512" spans="1:13" x14ac:dyDescent="0.25">
      <c r="A4512" s="21">
        <v>4510</v>
      </c>
      <c r="B4512" s="37">
        <f>IFERROR(VLOOKUP(A4512,Inventory!$A$5:$B$5011, 2, FALSE),0)</f>
        <v>0</v>
      </c>
      <c r="C4512" s="66">
        <f t="shared" si="287"/>
        <v>0</v>
      </c>
      <c r="D4512" s="67"/>
      <c r="E4512" s="66" t="str">
        <f t="shared" si="288"/>
        <v/>
      </c>
      <c r="F4512" s="67"/>
      <c r="G4512" s="38" t="e">
        <f t="shared" si="289"/>
        <v>#VALUE!</v>
      </c>
      <c r="H4512" s="39"/>
      <c r="I4512" s="21"/>
      <c r="J4512" s="21"/>
      <c r="L4512">
        <f>IF(SUM($B$3:B4511) + B4512 &gt; $J$25, IF(SUM($B$3:B4511) &lt; $J$25, $J$25 - SUM($B$3:B4511), 0), B4512)</f>
        <v>0</v>
      </c>
      <c r="M4512">
        <f t="shared" si="286"/>
        <v>0</v>
      </c>
    </row>
    <row r="4513" spans="1:13" x14ac:dyDescent="0.25">
      <c r="A4513" s="21">
        <v>4511</v>
      </c>
      <c r="B4513" s="37">
        <f>IFERROR(VLOOKUP(A4513,Inventory!$A$5:$B$5011, 2, FALSE),0)</f>
        <v>0</v>
      </c>
      <c r="C4513" s="66">
        <f t="shared" si="287"/>
        <v>0</v>
      </c>
      <c r="D4513" s="67"/>
      <c r="E4513" s="66" t="str">
        <f t="shared" si="288"/>
        <v/>
      </c>
      <c r="F4513" s="67"/>
      <c r="G4513" s="38" t="e">
        <f t="shared" si="289"/>
        <v>#VALUE!</v>
      </c>
      <c r="H4513" s="39"/>
      <c r="I4513" s="21"/>
      <c r="J4513" s="21"/>
      <c r="L4513">
        <f>IF(SUM($B$3:B4512) + B4513 &gt; $J$25, IF(SUM($B$3:B4512) &lt; $J$25, $J$25 - SUM($B$3:B4512), 0), B4513)</f>
        <v>0</v>
      </c>
      <c r="M4513">
        <f t="shared" si="286"/>
        <v>0</v>
      </c>
    </row>
    <row r="4514" spans="1:13" x14ac:dyDescent="0.25">
      <c r="A4514" s="21">
        <v>4512</v>
      </c>
      <c r="B4514" s="37">
        <f>IFERROR(VLOOKUP(A4514,Inventory!$A$5:$B$5011, 2, FALSE),0)</f>
        <v>0</v>
      </c>
      <c r="C4514" s="66">
        <f t="shared" si="287"/>
        <v>0</v>
      </c>
      <c r="D4514" s="67"/>
      <c r="E4514" s="66" t="str">
        <f t="shared" si="288"/>
        <v/>
      </c>
      <c r="F4514" s="67"/>
      <c r="G4514" s="38" t="e">
        <f t="shared" si="289"/>
        <v>#VALUE!</v>
      </c>
      <c r="H4514" s="39"/>
      <c r="I4514" s="21"/>
      <c r="J4514" s="21"/>
      <c r="L4514">
        <f>IF(SUM($B$3:B4513) + B4514 &gt; $J$25, IF(SUM($B$3:B4513) &lt; $J$25, $J$25 - SUM($B$3:B4513), 0), B4514)</f>
        <v>0</v>
      </c>
      <c r="M4514">
        <f t="shared" si="286"/>
        <v>0</v>
      </c>
    </row>
    <row r="4515" spans="1:13" x14ac:dyDescent="0.25">
      <c r="A4515" s="21">
        <v>4513</v>
      </c>
      <c r="B4515" s="37">
        <f>IFERROR(VLOOKUP(A4515,Inventory!$A$5:$B$5011, 2, FALSE),0)</f>
        <v>0</v>
      </c>
      <c r="C4515" s="66">
        <f t="shared" si="287"/>
        <v>0</v>
      </c>
      <c r="D4515" s="67"/>
      <c r="E4515" s="66" t="str">
        <f t="shared" si="288"/>
        <v/>
      </c>
      <c r="F4515" s="67"/>
      <c r="G4515" s="38" t="e">
        <f t="shared" si="289"/>
        <v>#VALUE!</v>
      </c>
      <c r="H4515" s="39"/>
      <c r="I4515" s="21"/>
      <c r="J4515" s="21"/>
      <c r="L4515">
        <f>IF(SUM($B$3:B4514) + B4515 &gt; $J$25, IF(SUM($B$3:B4514) &lt; $J$25, $J$25 - SUM($B$3:B4514), 0), B4515)</f>
        <v>0</v>
      </c>
      <c r="M4515">
        <f t="shared" si="286"/>
        <v>0</v>
      </c>
    </row>
    <row r="4516" spans="1:13" x14ac:dyDescent="0.25">
      <c r="A4516" s="21">
        <v>4514</v>
      </c>
      <c r="B4516" s="37">
        <f>IFERROR(VLOOKUP(A4516,Inventory!$A$5:$B$5011, 2, FALSE),0)</f>
        <v>0</v>
      </c>
      <c r="C4516" s="66">
        <f t="shared" si="287"/>
        <v>0</v>
      </c>
      <c r="D4516" s="67"/>
      <c r="E4516" s="66" t="str">
        <f t="shared" si="288"/>
        <v/>
      </c>
      <c r="F4516" s="67"/>
      <c r="G4516" s="38" t="e">
        <f t="shared" si="289"/>
        <v>#VALUE!</v>
      </c>
      <c r="H4516" s="39"/>
      <c r="I4516" s="21"/>
      <c r="J4516" s="21"/>
      <c r="L4516">
        <f>IF(SUM($B$3:B4515) + B4516 &gt; $J$25, IF(SUM($B$3:B4515) &lt; $J$25, $J$25 - SUM($B$3:B4515), 0), B4516)</f>
        <v>0</v>
      </c>
      <c r="M4516">
        <f t="shared" si="286"/>
        <v>0</v>
      </c>
    </row>
    <row r="4517" spans="1:13" x14ac:dyDescent="0.25">
      <c r="A4517" s="21">
        <v>4515</v>
      </c>
      <c r="B4517" s="37">
        <f>IFERROR(VLOOKUP(A4517,Inventory!$A$5:$B$5011, 2, FALSE),0)</f>
        <v>0</v>
      </c>
      <c r="C4517" s="66">
        <f t="shared" si="287"/>
        <v>0</v>
      </c>
      <c r="D4517" s="67"/>
      <c r="E4517" s="66" t="str">
        <f t="shared" si="288"/>
        <v/>
      </c>
      <c r="F4517" s="67"/>
      <c r="G4517" s="38" t="e">
        <f t="shared" si="289"/>
        <v>#VALUE!</v>
      </c>
      <c r="H4517" s="39"/>
      <c r="I4517" s="21"/>
      <c r="J4517" s="21"/>
      <c r="L4517">
        <f>IF(SUM($B$3:B4516) + B4517 &gt; $J$25, IF(SUM($B$3:B4516) &lt; $J$25, $J$25 - SUM($B$3:B4516), 0), B4517)</f>
        <v>0</v>
      </c>
      <c r="M4517">
        <f t="shared" si="286"/>
        <v>0</v>
      </c>
    </row>
    <row r="4518" spans="1:13" x14ac:dyDescent="0.25">
      <c r="A4518" s="21">
        <v>4516</v>
      </c>
      <c r="B4518" s="37">
        <f>IFERROR(VLOOKUP(A4518,Inventory!$A$5:$B$5011, 2, FALSE),0)</f>
        <v>0</v>
      </c>
      <c r="C4518" s="66">
        <f t="shared" si="287"/>
        <v>0</v>
      </c>
      <c r="D4518" s="67"/>
      <c r="E4518" s="66" t="str">
        <f t="shared" si="288"/>
        <v/>
      </c>
      <c r="F4518" s="67"/>
      <c r="G4518" s="38" t="e">
        <f t="shared" si="289"/>
        <v>#VALUE!</v>
      </c>
      <c r="H4518" s="39"/>
      <c r="I4518" s="21"/>
      <c r="J4518" s="21"/>
      <c r="L4518">
        <f>IF(SUM($B$3:B4517) + B4518 &gt; $J$25, IF(SUM($B$3:B4517) &lt; $J$25, $J$25 - SUM($B$3:B4517), 0), B4518)</f>
        <v>0</v>
      </c>
      <c r="M4518">
        <f t="shared" si="286"/>
        <v>0</v>
      </c>
    </row>
    <row r="4519" spans="1:13" x14ac:dyDescent="0.25">
      <c r="A4519" s="21">
        <v>4517</v>
      </c>
      <c r="B4519" s="37">
        <f>IFERROR(VLOOKUP(A4519,Inventory!$A$5:$B$5011, 2, FALSE),0)</f>
        <v>0</v>
      </c>
      <c r="C4519" s="66">
        <f t="shared" si="287"/>
        <v>0</v>
      </c>
      <c r="D4519" s="67"/>
      <c r="E4519" s="66" t="str">
        <f t="shared" si="288"/>
        <v/>
      </c>
      <c r="F4519" s="67"/>
      <c r="G4519" s="38" t="e">
        <f t="shared" si="289"/>
        <v>#VALUE!</v>
      </c>
      <c r="H4519" s="39"/>
      <c r="I4519" s="21"/>
      <c r="J4519" s="21"/>
      <c r="L4519">
        <f>IF(SUM($B$3:B4518) + B4519 &gt; $J$25, IF(SUM($B$3:B4518) &lt; $J$25, $J$25 - SUM($B$3:B4518), 0), B4519)</f>
        <v>0</v>
      </c>
      <c r="M4519">
        <f t="shared" si="286"/>
        <v>0</v>
      </c>
    </row>
    <row r="4520" spans="1:13" x14ac:dyDescent="0.25">
      <c r="A4520" s="21">
        <v>4518</v>
      </c>
      <c r="B4520" s="37">
        <f>IFERROR(VLOOKUP(A4520,Inventory!$A$5:$B$5011, 2, FALSE),0)</f>
        <v>0</v>
      </c>
      <c r="C4520" s="66">
        <f t="shared" si="287"/>
        <v>0</v>
      </c>
      <c r="D4520" s="67"/>
      <c r="E4520" s="66" t="str">
        <f t="shared" si="288"/>
        <v/>
      </c>
      <c r="F4520" s="67"/>
      <c r="G4520" s="38" t="e">
        <f t="shared" si="289"/>
        <v>#VALUE!</v>
      </c>
      <c r="H4520" s="39"/>
      <c r="I4520" s="21"/>
      <c r="J4520" s="21"/>
      <c r="L4520">
        <f>IF(SUM($B$3:B4519) + B4520 &gt; $J$25, IF(SUM($B$3:B4519) &lt; $J$25, $J$25 - SUM($B$3:B4519), 0), B4520)</f>
        <v>0</v>
      </c>
      <c r="M4520">
        <f t="shared" si="286"/>
        <v>0</v>
      </c>
    </row>
    <row r="4521" spans="1:13" x14ac:dyDescent="0.25">
      <c r="A4521" s="21">
        <v>4519</v>
      </c>
      <c r="B4521" s="37">
        <f>IFERROR(VLOOKUP(A4521,Inventory!$A$5:$B$5011, 2, FALSE),0)</f>
        <v>0</v>
      </c>
      <c r="C4521" s="66">
        <f t="shared" si="287"/>
        <v>0</v>
      </c>
      <c r="D4521" s="67"/>
      <c r="E4521" s="66" t="str">
        <f t="shared" si="288"/>
        <v/>
      </c>
      <c r="F4521" s="67"/>
      <c r="G4521" s="38" t="e">
        <f t="shared" si="289"/>
        <v>#VALUE!</v>
      </c>
      <c r="H4521" s="39"/>
      <c r="I4521" s="21"/>
      <c r="J4521" s="21"/>
      <c r="L4521">
        <f>IF(SUM($B$3:B4520) + B4521 &gt; $J$25, IF(SUM($B$3:B4520) &lt; $J$25, $J$25 - SUM($B$3:B4520), 0), B4521)</f>
        <v>0</v>
      </c>
      <c r="M4521">
        <f t="shared" si="286"/>
        <v>0</v>
      </c>
    </row>
    <row r="4522" spans="1:13" x14ac:dyDescent="0.25">
      <c r="A4522" s="21">
        <v>4520</v>
      </c>
      <c r="B4522" s="37">
        <f>IFERROR(VLOOKUP(A4522,Inventory!$A$5:$B$5011, 2, FALSE),0)</f>
        <v>0</v>
      </c>
      <c r="C4522" s="66">
        <f t="shared" si="287"/>
        <v>0</v>
      </c>
      <c r="D4522" s="67"/>
      <c r="E4522" s="66" t="str">
        <f t="shared" si="288"/>
        <v/>
      </c>
      <c r="F4522" s="67"/>
      <c r="G4522" s="38" t="e">
        <f t="shared" si="289"/>
        <v>#VALUE!</v>
      </c>
      <c r="H4522" s="39"/>
      <c r="I4522" s="21"/>
      <c r="J4522" s="21"/>
      <c r="L4522">
        <f>IF(SUM($B$3:B4521) + B4522 &gt; $J$25, IF(SUM($B$3:B4521) &lt; $J$25, $J$25 - SUM($B$3:B4521), 0), B4522)</f>
        <v>0</v>
      </c>
      <c r="M4522">
        <f t="shared" si="286"/>
        <v>0</v>
      </c>
    </row>
    <row r="4523" spans="1:13" x14ac:dyDescent="0.25">
      <c r="A4523" s="21">
        <v>4521</v>
      </c>
      <c r="B4523" s="37">
        <f>IFERROR(VLOOKUP(A4523,Inventory!$A$5:$B$5011, 2, FALSE),0)</f>
        <v>0</v>
      </c>
      <c r="C4523" s="66">
        <f t="shared" si="287"/>
        <v>0</v>
      </c>
      <c r="D4523" s="67"/>
      <c r="E4523" s="66" t="str">
        <f t="shared" si="288"/>
        <v/>
      </c>
      <c r="F4523" s="67"/>
      <c r="G4523" s="38" t="e">
        <f t="shared" si="289"/>
        <v>#VALUE!</v>
      </c>
      <c r="H4523" s="39"/>
      <c r="I4523" s="21"/>
      <c r="J4523" s="21"/>
      <c r="L4523">
        <f>IF(SUM($B$3:B4522) + B4523 &gt; $J$25, IF(SUM($B$3:B4522) &lt; $J$25, $J$25 - SUM($B$3:B4522), 0), B4523)</f>
        <v>0</v>
      </c>
      <c r="M4523">
        <f t="shared" si="286"/>
        <v>0</v>
      </c>
    </row>
    <row r="4524" spans="1:13" x14ac:dyDescent="0.25">
      <c r="A4524" s="21">
        <v>4522</v>
      </c>
      <c r="B4524" s="37">
        <f>IFERROR(VLOOKUP(A4524,Inventory!$A$5:$B$5011, 2, FALSE),0)</f>
        <v>0</v>
      </c>
      <c r="C4524" s="66">
        <f t="shared" si="287"/>
        <v>0</v>
      </c>
      <c r="D4524" s="67"/>
      <c r="E4524" s="66" t="str">
        <f t="shared" si="288"/>
        <v/>
      </c>
      <c r="F4524" s="67"/>
      <c r="G4524" s="38" t="e">
        <f t="shared" si="289"/>
        <v>#VALUE!</v>
      </c>
      <c r="H4524" s="39"/>
      <c r="I4524" s="21"/>
      <c r="J4524" s="21"/>
      <c r="L4524">
        <f>IF(SUM($B$3:B4523) + B4524 &gt; $J$25, IF(SUM($B$3:B4523) &lt; $J$25, $J$25 - SUM($B$3:B4523), 0), B4524)</f>
        <v>0</v>
      </c>
      <c r="M4524">
        <f t="shared" si="286"/>
        <v>0</v>
      </c>
    </row>
    <row r="4525" spans="1:13" x14ac:dyDescent="0.25">
      <c r="A4525" s="21">
        <v>4523</v>
      </c>
      <c r="B4525" s="37">
        <f>IFERROR(VLOOKUP(A4525,Inventory!$A$5:$B$5011, 2, FALSE),0)</f>
        <v>0</v>
      </c>
      <c r="C4525" s="66">
        <f t="shared" si="287"/>
        <v>0</v>
      </c>
      <c r="D4525" s="67"/>
      <c r="E4525" s="66" t="str">
        <f t="shared" si="288"/>
        <v/>
      </c>
      <c r="F4525" s="67"/>
      <c r="G4525" s="38" t="e">
        <f t="shared" si="289"/>
        <v>#VALUE!</v>
      </c>
      <c r="H4525" s="39"/>
      <c r="I4525" s="21"/>
      <c r="J4525" s="21"/>
      <c r="L4525">
        <f>IF(SUM($B$3:B4524) + B4525 &gt; $J$25, IF(SUM($B$3:B4524) &lt; $J$25, $J$25 - SUM($B$3:B4524), 0), B4525)</f>
        <v>0</v>
      </c>
      <c r="M4525">
        <f t="shared" si="286"/>
        <v>0</v>
      </c>
    </row>
    <row r="4526" spans="1:13" x14ac:dyDescent="0.25">
      <c r="A4526" s="21">
        <v>4524</v>
      </c>
      <c r="B4526" s="37">
        <f>IFERROR(VLOOKUP(A4526,Inventory!$A$5:$B$5011, 2, FALSE),0)</f>
        <v>0</v>
      </c>
      <c r="C4526" s="66">
        <f t="shared" si="287"/>
        <v>0</v>
      </c>
      <c r="D4526" s="67"/>
      <c r="E4526" s="66" t="str">
        <f t="shared" si="288"/>
        <v/>
      </c>
      <c r="F4526" s="67"/>
      <c r="G4526" s="38" t="e">
        <f t="shared" si="289"/>
        <v>#VALUE!</v>
      </c>
      <c r="H4526" s="39"/>
      <c r="I4526" s="21"/>
      <c r="J4526" s="21"/>
      <c r="L4526">
        <f>IF(SUM($B$3:B4525) + B4526 &gt; $J$25, IF(SUM($B$3:B4525) &lt; $J$25, $J$25 - SUM($B$3:B4525), 0), B4526)</f>
        <v>0</v>
      </c>
      <c r="M4526">
        <f t="shared" si="286"/>
        <v>0</v>
      </c>
    </row>
    <row r="4527" spans="1:13" x14ac:dyDescent="0.25">
      <c r="A4527" s="21">
        <v>4525</v>
      </c>
      <c r="B4527" s="37">
        <f>IFERROR(VLOOKUP(A4527,Inventory!$A$5:$B$5011, 2, FALSE),0)</f>
        <v>0</v>
      </c>
      <c r="C4527" s="66">
        <f t="shared" si="287"/>
        <v>0</v>
      </c>
      <c r="D4527" s="67"/>
      <c r="E4527" s="66" t="str">
        <f t="shared" si="288"/>
        <v/>
      </c>
      <c r="F4527" s="67"/>
      <c r="G4527" s="38" t="e">
        <f t="shared" si="289"/>
        <v>#VALUE!</v>
      </c>
      <c r="H4527" s="39"/>
      <c r="I4527" s="21"/>
      <c r="J4527" s="21"/>
      <c r="L4527">
        <f>IF(SUM($B$3:B4526) + B4527 &gt; $J$25, IF(SUM($B$3:B4526) &lt; $J$25, $J$25 - SUM($B$3:B4526), 0), B4527)</f>
        <v>0</v>
      </c>
      <c r="M4527">
        <f t="shared" si="286"/>
        <v>0</v>
      </c>
    </row>
    <row r="4528" spans="1:13" x14ac:dyDescent="0.25">
      <c r="A4528" s="21">
        <v>4526</v>
      </c>
      <c r="B4528" s="37">
        <f>IFERROR(VLOOKUP(A4528,Inventory!$A$5:$B$5011, 2, FALSE),0)</f>
        <v>0</v>
      </c>
      <c r="C4528" s="66">
        <f t="shared" si="287"/>
        <v>0</v>
      </c>
      <c r="D4528" s="67"/>
      <c r="E4528" s="66" t="str">
        <f t="shared" si="288"/>
        <v/>
      </c>
      <c r="F4528" s="67"/>
      <c r="G4528" s="38" t="e">
        <f t="shared" si="289"/>
        <v>#VALUE!</v>
      </c>
      <c r="H4528" s="39"/>
      <c r="I4528" s="21"/>
      <c r="J4528" s="21"/>
      <c r="L4528">
        <f>IF(SUM($B$3:B4527) + B4528 &gt; $J$25, IF(SUM($B$3:B4527) &lt; $J$25, $J$25 - SUM($B$3:B4527), 0), B4528)</f>
        <v>0</v>
      </c>
      <c r="M4528">
        <f t="shared" si="286"/>
        <v>0</v>
      </c>
    </row>
    <row r="4529" spans="1:13" x14ac:dyDescent="0.25">
      <c r="A4529" s="21">
        <v>4527</v>
      </c>
      <c r="B4529" s="37">
        <f>IFERROR(VLOOKUP(A4529,Inventory!$A$5:$B$5011, 2, FALSE),0)</f>
        <v>0</v>
      </c>
      <c r="C4529" s="66">
        <f t="shared" si="287"/>
        <v>0</v>
      </c>
      <c r="D4529" s="67"/>
      <c r="E4529" s="66" t="str">
        <f t="shared" si="288"/>
        <v/>
      </c>
      <c r="F4529" s="67"/>
      <c r="G4529" s="38" t="e">
        <f t="shared" si="289"/>
        <v>#VALUE!</v>
      </c>
      <c r="H4529" s="39"/>
      <c r="I4529" s="21"/>
      <c r="J4529" s="21"/>
      <c r="L4529">
        <f>IF(SUM($B$3:B4528) + B4529 &gt; $J$25, IF(SUM($B$3:B4528) &lt; $J$25, $J$25 - SUM($B$3:B4528), 0), B4529)</f>
        <v>0</v>
      </c>
      <c r="M4529">
        <f t="shared" si="286"/>
        <v>0</v>
      </c>
    </row>
    <row r="4530" spans="1:13" x14ac:dyDescent="0.25">
      <c r="A4530" s="21">
        <v>4528</v>
      </c>
      <c r="B4530" s="37">
        <f>IFERROR(VLOOKUP(A4530,Inventory!$A$5:$B$5011, 2, FALSE),0)</f>
        <v>0</v>
      </c>
      <c r="C4530" s="66">
        <f t="shared" si="287"/>
        <v>0</v>
      </c>
      <c r="D4530" s="67"/>
      <c r="E4530" s="66" t="str">
        <f t="shared" si="288"/>
        <v/>
      </c>
      <c r="F4530" s="67"/>
      <c r="G4530" s="38" t="e">
        <f t="shared" si="289"/>
        <v>#VALUE!</v>
      </c>
      <c r="H4530" s="39"/>
      <c r="I4530" s="21"/>
      <c r="J4530" s="21"/>
      <c r="L4530">
        <f>IF(SUM($B$3:B4529) + B4530 &gt; $J$25, IF(SUM($B$3:B4529) &lt; $J$25, $J$25 - SUM($B$3:B4529), 0), B4530)</f>
        <v>0</v>
      </c>
      <c r="M4530">
        <f t="shared" si="286"/>
        <v>0</v>
      </c>
    </row>
    <row r="4531" spans="1:13" x14ac:dyDescent="0.25">
      <c r="A4531" s="21">
        <v>4529</v>
      </c>
      <c r="B4531" s="37">
        <f>IFERROR(VLOOKUP(A4531,Inventory!$A$5:$B$5011, 2, FALSE),0)</f>
        <v>0</v>
      </c>
      <c r="C4531" s="66">
        <f t="shared" si="287"/>
        <v>0</v>
      </c>
      <c r="D4531" s="67"/>
      <c r="E4531" s="66" t="str">
        <f t="shared" si="288"/>
        <v/>
      </c>
      <c r="F4531" s="67"/>
      <c r="G4531" s="38" t="e">
        <f t="shared" si="289"/>
        <v>#VALUE!</v>
      </c>
      <c r="H4531" s="39"/>
      <c r="I4531" s="21"/>
      <c r="J4531" s="21"/>
      <c r="L4531">
        <f>IF(SUM($B$3:B4530) + B4531 &gt; $J$25, IF(SUM($B$3:B4530) &lt; $J$25, $J$25 - SUM($B$3:B4530), 0), B4531)</f>
        <v>0</v>
      </c>
      <c r="M4531">
        <f t="shared" si="286"/>
        <v>0</v>
      </c>
    </row>
    <row r="4532" spans="1:13" x14ac:dyDescent="0.25">
      <c r="A4532" s="21">
        <v>4530</v>
      </c>
      <c r="B4532" s="37">
        <f>IFERROR(VLOOKUP(A4532,Inventory!$A$5:$B$5011, 2, FALSE),0)</f>
        <v>0</v>
      </c>
      <c r="C4532" s="66">
        <f t="shared" si="287"/>
        <v>0</v>
      </c>
      <c r="D4532" s="67"/>
      <c r="E4532" s="66" t="str">
        <f t="shared" si="288"/>
        <v/>
      </c>
      <c r="F4532" s="67"/>
      <c r="G4532" s="38" t="e">
        <f t="shared" si="289"/>
        <v>#VALUE!</v>
      </c>
      <c r="H4532" s="39"/>
      <c r="I4532" s="21"/>
      <c r="J4532" s="21"/>
      <c r="L4532">
        <f>IF(SUM($B$3:B4531) + B4532 &gt; $J$25, IF(SUM($B$3:B4531) &lt; $J$25, $J$25 - SUM($B$3:B4531), 0), B4532)</f>
        <v>0</v>
      </c>
      <c r="M4532">
        <f t="shared" si="286"/>
        <v>0</v>
      </c>
    </row>
    <row r="4533" spans="1:13" x14ac:dyDescent="0.25">
      <c r="A4533" s="21">
        <v>4531</v>
      </c>
      <c r="B4533" s="37">
        <f>IFERROR(VLOOKUP(A4533,Inventory!$A$5:$B$5011, 2, FALSE),0)</f>
        <v>0</v>
      </c>
      <c r="C4533" s="66">
        <f t="shared" si="287"/>
        <v>0</v>
      </c>
      <c r="D4533" s="67"/>
      <c r="E4533" s="66" t="str">
        <f t="shared" si="288"/>
        <v/>
      </c>
      <c r="F4533" s="67"/>
      <c r="G4533" s="38" t="e">
        <f t="shared" si="289"/>
        <v>#VALUE!</v>
      </c>
      <c r="H4533" s="39"/>
      <c r="I4533" s="21"/>
      <c r="J4533" s="21"/>
      <c r="L4533">
        <f>IF(SUM($B$3:B4532) + B4533 &gt; $J$25, IF(SUM($B$3:B4532) &lt; $J$25, $J$25 - SUM($B$3:B4532), 0), B4533)</f>
        <v>0</v>
      </c>
      <c r="M4533">
        <f t="shared" si="286"/>
        <v>0</v>
      </c>
    </row>
    <row r="4534" spans="1:13" x14ac:dyDescent="0.25">
      <c r="A4534" s="21">
        <v>4532</v>
      </c>
      <c r="B4534" s="37">
        <f>IFERROR(VLOOKUP(A4534,Inventory!$A$5:$B$5011, 2, FALSE),0)</f>
        <v>0</v>
      </c>
      <c r="C4534" s="66">
        <f t="shared" si="287"/>
        <v>0</v>
      </c>
      <c r="D4534" s="67"/>
      <c r="E4534" s="66" t="str">
        <f t="shared" si="288"/>
        <v/>
      </c>
      <c r="F4534" s="67"/>
      <c r="G4534" s="38" t="e">
        <f t="shared" si="289"/>
        <v>#VALUE!</v>
      </c>
      <c r="H4534" s="39"/>
      <c r="I4534" s="21"/>
      <c r="J4534" s="21"/>
      <c r="L4534">
        <f>IF(SUM($B$3:B4533) + B4534 &gt; $J$25, IF(SUM($B$3:B4533) &lt; $J$25, $J$25 - SUM($B$3:B4533), 0), B4534)</f>
        <v>0</v>
      </c>
      <c r="M4534">
        <f t="shared" si="286"/>
        <v>0</v>
      </c>
    </row>
    <row r="4535" spans="1:13" x14ac:dyDescent="0.25">
      <c r="A4535" s="21">
        <v>4533</v>
      </c>
      <c r="B4535" s="37">
        <f>IFERROR(VLOOKUP(A4535,Inventory!$A$5:$B$5011, 2, FALSE),0)</f>
        <v>0</v>
      </c>
      <c r="C4535" s="66">
        <f t="shared" si="287"/>
        <v>0</v>
      </c>
      <c r="D4535" s="67"/>
      <c r="E4535" s="66" t="str">
        <f t="shared" si="288"/>
        <v/>
      </c>
      <c r="F4535" s="67"/>
      <c r="G4535" s="38" t="e">
        <f t="shared" si="289"/>
        <v>#VALUE!</v>
      </c>
      <c r="H4535" s="39"/>
      <c r="I4535" s="21"/>
      <c r="J4535" s="21"/>
      <c r="L4535">
        <f>IF(SUM($B$3:B4534) + B4535 &gt; $J$25, IF(SUM($B$3:B4534) &lt; $J$25, $J$25 - SUM($B$3:B4534), 0), B4535)</f>
        <v>0</v>
      </c>
      <c r="M4535">
        <f t="shared" si="286"/>
        <v>0</v>
      </c>
    </row>
    <row r="4536" spans="1:13" x14ac:dyDescent="0.25">
      <c r="A4536" s="21">
        <v>4534</v>
      </c>
      <c r="B4536" s="37">
        <f>IFERROR(VLOOKUP(A4536,Inventory!$A$5:$B$5011, 2, FALSE),0)</f>
        <v>0</v>
      </c>
      <c r="C4536" s="66">
        <f t="shared" si="287"/>
        <v>0</v>
      </c>
      <c r="D4536" s="67"/>
      <c r="E4536" s="66" t="str">
        <f t="shared" si="288"/>
        <v/>
      </c>
      <c r="F4536" s="67"/>
      <c r="G4536" s="38" t="e">
        <f t="shared" si="289"/>
        <v>#VALUE!</v>
      </c>
      <c r="H4536" s="39"/>
      <c r="I4536" s="21"/>
      <c r="J4536" s="21"/>
      <c r="L4536">
        <f>IF(SUM($B$3:B4535) + B4536 &gt; $J$25, IF(SUM($B$3:B4535) &lt; $J$25, $J$25 - SUM($B$3:B4535), 0), B4536)</f>
        <v>0</v>
      </c>
      <c r="M4536">
        <f t="shared" si="286"/>
        <v>0</v>
      </c>
    </row>
    <row r="4537" spans="1:13" x14ac:dyDescent="0.25">
      <c r="A4537" s="21">
        <v>4535</v>
      </c>
      <c r="B4537" s="37">
        <f>IFERROR(VLOOKUP(A4537,Inventory!$A$5:$B$5011, 2, FALSE),0)</f>
        <v>0</v>
      </c>
      <c r="C4537" s="66">
        <f t="shared" si="287"/>
        <v>0</v>
      </c>
      <c r="D4537" s="67"/>
      <c r="E4537" s="66" t="str">
        <f t="shared" si="288"/>
        <v/>
      </c>
      <c r="F4537" s="67"/>
      <c r="G4537" s="38" t="e">
        <f t="shared" si="289"/>
        <v>#VALUE!</v>
      </c>
      <c r="H4537" s="39"/>
      <c r="I4537" s="21"/>
      <c r="J4537" s="21"/>
      <c r="L4537">
        <f>IF(SUM($B$3:B4536) + B4537 &gt; $J$25, IF(SUM($B$3:B4536) &lt; $J$25, $J$25 - SUM($B$3:B4536), 0), B4537)</f>
        <v>0</v>
      </c>
      <c r="M4537">
        <f t="shared" si="286"/>
        <v>0</v>
      </c>
    </row>
    <row r="4538" spans="1:13" x14ac:dyDescent="0.25">
      <c r="A4538" s="21">
        <v>4536</v>
      </c>
      <c r="B4538" s="37">
        <f>IFERROR(VLOOKUP(A4538,Inventory!$A$5:$B$5011, 2, FALSE),0)</f>
        <v>0</v>
      </c>
      <c r="C4538" s="66">
        <f t="shared" si="287"/>
        <v>0</v>
      </c>
      <c r="D4538" s="67"/>
      <c r="E4538" s="66" t="str">
        <f t="shared" si="288"/>
        <v/>
      </c>
      <c r="F4538" s="67"/>
      <c r="G4538" s="38" t="e">
        <f t="shared" si="289"/>
        <v>#VALUE!</v>
      </c>
      <c r="H4538" s="39"/>
      <c r="I4538" s="21"/>
      <c r="J4538" s="21"/>
      <c r="L4538">
        <f>IF(SUM($B$3:B4537) + B4538 &gt; $J$25, IF(SUM($B$3:B4537) &lt; $J$25, $J$25 - SUM($B$3:B4537), 0), B4538)</f>
        <v>0</v>
      </c>
      <c r="M4538">
        <f t="shared" si="286"/>
        <v>0</v>
      </c>
    </row>
    <row r="4539" spans="1:13" x14ac:dyDescent="0.25">
      <c r="A4539" s="21">
        <v>4537</v>
      </c>
      <c r="B4539" s="37">
        <f>IFERROR(VLOOKUP(A4539,Inventory!$A$5:$B$5011, 2, FALSE),0)</f>
        <v>0</v>
      </c>
      <c r="C4539" s="66">
        <f t="shared" si="287"/>
        <v>0</v>
      </c>
      <c r="D4539" s="67"/>
      <c r="E4539" s="66" t="str">
        <f t="shared" si="288"/>
        <v/>
      </c>
      <c r="F4539" s="67"/>
      <c r="G4539" s="38" t="e">
        <f t="shared" si="289"/>
        <v>#VALUE!</v>
      </c>
      <c r="H4539" s="39"/>
      <c r="I4539" s="21"/>
      <c r="J4539" s="21"/>
      <c r="L4539">
        <f>IF(SUM($B$3:B4538) + B4539 &gt; $J$25, IF(SUM($B$3:B4538) &lt; $J$25, $J$25 - SUM($B$3:B4538), 0), B4539)</f>
        <v>0</v>
      </c>
      <c r="M4539">
        <f t="shared" si="286"/>
        <v>0</v>
      </c>
    </row>
    <row r="4540" spans="1:13" x14ac:dyDescent="0.25">
      <c r="A4540" s="21">
        <v>4538</v>
      </c>
      <c r="B4540" s="37">
        <f>IFERROR(VLOOKUP(A4540,Inventory!$A$5:$B$5011, 2, FALSE),0)</f>
        <v>0</v>
      </c>
      <c r="C4540" s="66">
        <f t="shared" si="287"/>
        <v>0</v>
      </c>
      <c r="D4540" s="67"/>
      <c r="E4540" s="66" t="str">
        <f t="shared" si="288"/>
        <v/>
      </c>
      <c r="F4540" s="67"/>
      <c r="G4540" s="38" t="e">
        <f t="shared" si="289"/>
        <v>#VALUE!</v>
      </c>
      <c r="H4540" s="39"/>
      <c r="I4540" s="21"/>
      <c r="J4540" s="21"/>
      <c r="L4540">
        <f>IF(SUM($B$3:B4539) + B4540 &gt; $J$25, IF(SUM($B$3:B4539) &lt; $J$25, $J$25 - SUM($B$3:B4539), 0), B4540)</f>
        <v>0</v>
      </c>
      <c r="M4540">
        <f t="shared" si="286"/>
        <v>0</v>
      </c>
    </row>
    <row r="4541" spans="1:13" x14ac:dyDescent="0.25">
      <c r="A4541" s="21">
        <v>4539</v>
      </c>
      <c r="B4541" s="37">
        <f>IFERROR(VLOOKUP(A4541,Inventory!$A$5:$B$5011, 2, FALSE),0)</f>
        <v>0</v>
      </c>
      <c r="C4541" s="66">
        <f t="shared" si="287"/>
        <v>0</v>
      </c>
      <c r="D4541" s="67"/>
      <c r="E4541" s="66" t="str">
        <f t="shared" si="288"/>
        <v/>
      </c>
      <c r="F4541" s="67"/>
      <c r="G4541" s="38" t="e">
        <f t="shared" si="289"/>
        <v>#VALUE!</v>
      </c>
      <c r="H4541" s="39"/>
      <c r="I4541" s="21"/>
      <c r="J4541" s="21"/>
      <c r="L4541">
        <f>IF(SUM($B$3:B4540) + B4541 &gt; $J$25, IF(SUM($B$3:B4540) &lt; $J$25, $J$25 - SUM($B$3:B4540), 0), B4541)</f>
        <v>0</v>
      </c>
      <c r="M4541">
        <f t="shared" si="286"/>
        <v>0</v>
      </c>
    </row>
    <row r="4542" spans="1:13" x14ac:dyDescent="0.25">
      <c r="A4542" s="21">
        <v>4540</v>
      </c>
      <c r="B4542" s="37">
        <f>IFERROR(VLOOKUP(A4542,Inventory!$A$5:$B$5011, 2, FALSE),0)</f>
        <v>0</v>
      </c>
      <c r="C4542" s="66">
        <f t="shared" si="287"/>
        <v>0</v>
      </c>
      <c r="D4542" s="67"/>
      <c r="E4542" s="66" t="str">
        <f t="shared" si="288"/>
        <v/>
      </c>
      <c r="F4542" s="67"/>
      <c r="G4542" s="38" t="e">
        <f t="shared" si="289"/>
        <v>#VALUE!</v>
      </c>
      <c r="H4542" s="39"/>
      <c r="I4542" s="21"/>
      <c r="J4542" s="21"/>
      <c r="L4542">
        <f>IF(SUM($B$3:B4541) + B4542 &gt; $J$25, IF(SUM($B$3:B4541) &lt; $J$25, $J$25 - SUM($B$3:B4541), 0), B4542)</f>
        <v>0</v>
      </c>
      <c r="M4542">
        <f t="shared" si="286"/>
        <v>0</v>
      </c>
    </row>
    <row r="4543" spans="1:13" x14ac:dyDescent="0.25">
      <c r="A4543" s="21">
        <v>4541</v>
      </c>
      <c r="B4543" s="37">
        <f>IFERROR(VLOOKUP(A4543,Inventory!$A$5:$B$5011, 2, FALSE),0)</f>
        <v>0</v>
      </c>
      <c r="C4543" s="66">
        <f t="shared" si="287"/>
        <v>0</v>
      </c>
      <c r="D4543" s="67"/>
      <c r="E4543" s="66" t="str">
        <f t="shared" si="288"/>
        <v/>
      </c>
      <c r="F4543" s="67"/>
      <c r="G4543" s="38" t="e">
        <f t="shared" si="289"/>
        <v>#VALUE!</v>
      </c>
      <c r="H4543" s="39"/>
      <c r="I4543" s="21"/>
      <c r="J4543" s="21"/>
      <c r="L4543">
        <f>IF(SUM($B$3:B4542) + B4543 &gt; $J$25, IF(SUM($B$3:B4542) &lt; $J$25, $J$25 - SUM($B$3:B4542), 0), B4543)</f>
        <v>0</v>
      </c>
      <c r="M4543">
        <f t="shared" si="286"/>
        <v>0</v>
      </c>
    </row>
    <row r="4544" spans="1:13" x14ac:dyDescent="0.25">
      <c r="A4544" s="21">
        <v>4542</v>
      </c>
      <c r="B4544" s="37">
        <f>IFERROR(VLOOKUP(A4544,Inventory!$A$5:$B$5011, 2, FALSE),0)</f>
        <v>0</v>
      </c>
      <c r="C4544" s="66">
        <f t="shared" si="287"/>
        <v>0</v>
      </c>
      <c r="D4544" s="67"/>
      <c r="E4544" s="66" t="str">
        <f t="shared" si="288"/>
        <v/>
      </c>
      <c r="F4544" s="67"/>
      <c r="G4544" s="38" t="e">
        <f t="shared" si="289"/>
        <v>#VALUE!</v>
      </c>
      <c r="H4544" s="39"/>
      <c r="I4544" s="21"/>
      <c r="J4544" s="21"/>
      <c r="L4544">
        <f>IF(SUM($B$3:B4543) + B4544 &gt; $J$25, IF(SUM($B$3:B4543) &lt; $J$25, $J$25 - SUM($B$3:B4543), 0), B4544)</f>
        <v>0</v>
      </c>
      <c r="M4544">
        <f t="shared" si="286"/>
        <v>0</v>
      </c>
    </row>
    <row r="4545" spans="1:13" x14ac:dyDescent="0.25">
      <c r="A4545" s="21">
        <v>4543</v>
      </c>
      <c r="B4545" s="37">
        <f>IFERROR(VLOOKUP(A4545,Inventory!$A$5:$B$5011, 2, FALSE),0)</f>
        <v>0</v>
      </c>
      <c r="C4545" s="66">
        <f t="shared" si="287"/>
        <v>0</v>
      </c>
      <c r="D4545" s="67"/>
      <c r="E4545" s="66" t="str">
        <f t="shared" si="288"/>
        <v/>
      </c>
      <c r="F4545" s="67"/>
      <c r="G4545" s="38" t="e">
        <f t="shared" si="289"/>
        <v>#VALUE!</v>
      </c>
      <c r="H4545" s="39"/>
      <c r="I4545" s="21"/>
      <c r="J4545" s="21"/>
      <c r="L4545">
        <f>IF(SUM($B$3:B4544) + B4545 &gt; $J$25, IF(SUM($B$3:B4544) &lt; $J$25, $J$25 - SUM($B$3:B4544), 0), B4545)</f>
        <v>0</v>
      </c>
      <c r="M4545">
        <f t="shared" si="286"/>
        <v>0</v>
      </c>
    </row>
    <row r="4546" spans="1:13" x14ac:dyDescent="0.25">
      <c r="A4546" s="21">
        <v>4544</v>
      </c>
      <c r="B4546" s="37">
        <f>IFERROR(VLOOKUP(A4546,Inventory!$A$5:$B$5011, 2, FALSE),0)</f>
        <v>0</v>
      </c>
      <c r="C4546" s="66">
        <f t="shared" si="287"/>
        <v>0</v>
      </c>
      <c r="D4546" s="67"/>
      <c r="E4546" s="66" t="str">
        <f t="shared" si="288"/>
        <v/>
      </c>
      <c r="F4546" s="67"/>
      <c r="G4546" s="38" t="e">
        <f t="shared" si="289"/>
        <v>#VALUE!</v>
      </c>
      <c r="H4546" s="39"/>
      <c r="I4546" s="21"/>
      <c r="J4546" s="21"/>
      <c r="L4546">
        <f>IF(SUM($B$3:B4545) + B4546 &gt; $J$25, IF(SUM($B$3:B4545) &lt; $J$25, $J$25 - SUM($B$3:B4545), 0), B4546)</f>
        <v>0</v>
      </c>
      <c r="M4546">
        <f t="shared" si="286"/>
        <v>0</v>
      </c>
    </row>
    <row r="4547" spans="1:13" x14ac:dyDescent="0.25">
      <c r="A4547" s="21">
        <v>4545</v>
      </c>
      <c r="B4547" s="37">
        <f>IFERROR(VLOOKUP(A4547,Inventory!$A$5:$B$5011, 2, FALSE),0)</f>
        <v>0</v>
      </c>
      <c r="C4547" s="66">
        <f t="shared" si="287"/>
        <v>0</v>
      </c>
      <c r="D4547" s="67"/>
      <c r="E4547" s="66" t="str">
        <f t="shared" si="288"/>
        <v/>
      </c>
      <c r="F4547" s="67"/>
      <c r="G4547" s="38" t="e">
        <f t="shared" si="289"/>
        <v>#VALUE!</v>
      </c>
      <c r="H4547" s="39"/>
      <c r="I4547" s="21"/>
      <c r="J4547" s="21"/>
      <c r="L4547">
        <f>IF(SUM($B$3:B4546) + B4547 &gt; $J$25, IF(SUM($B$3:B4546) &lt; $J$25, $J$25 - SUM($B$3:B4546), 0), B4547)</f>
        <v>0</v>
      </c>
      <c r="M4547">
        <f t="shared" si="286"/>
        <v>0</v>
      </c>
    </row>
    <row r="4548" spans="1:13" x14ac:dyDescent="0.25">
      <c r="A4548" s="21">
        <v>4546</v>
      </c>
      <c r="B4548" s="37">
        <f>IFERROR(VLOOKUP(A4548,Inventory!$A$5:$B$5011, 2, FALSE),0)</f>
        <v>0</v>
      </c>
      <c r="C4548" s="66">
        <f t="shared" si="287"/>
        <v>0</v>
      </c>
      <c r="D4548" s="67"/>
      <c r="E4548" s="66" t="str">
        <f t="shared" si="288"/>
        <v/>
      </c>
      <c r="F4548" s="67"/>
      <c r="G4548" s="38" t="e">
        <f t="shared" si="289"/>
        <v>#VALUE!</v>
      </c>
      <c r="H4548" s="39"/>
      <c r="I4548" s="21"/>
      <c r="J4548" s="21"/>
      <c r="L4548">
        <f>IF(SUM($B$3:B4547) + B4548 &gt; $J$25, IF(SUM($B$3:B4547) &lt; $J$25, $J$25 - SUM($B$3:B4547), 0), B4548)</f>
        <v>0</v>
      </c>
      <c r="M4548">
        <f t="shared" si="286"/>
        <v>0</v>
      </c>
    </row>
    <row r="4549" spans="1:13" x14ac:dyDescent="0.25">
      <c r="A4549" s="21">
        <v>4547</v>
      </c>
      <c r="B4549" s="37">
        <f>IFERROR(VLOOKUP(A4549,Inventory!$A$5:$B$5011, 2, FALSE),0)</f>
        <v>0</v>
      </c>
      <c r="C4549" s="66">
        <f t="shared" si="287"/>
        <v>0</v>
      </c>
      <c r="D4549" s="67"/>
      <c r="E4549" s="66" t="str">
        <f t="shared" si="288"/>
        <v/>
      </c>
      <c r="F4549" s="67"/>
      <c r="G4549" s="38" t="e">
        <f t="shared" si="289"/>
        <v>#VALUE!</v>
      </c>
      <c r="H4549" s="39"/>
      <c r="I4549" s="21"/>
      <c r="J4549" s="21"/>
      <c r="L4549">
        <f>IF(SUM($B$3:B4548) + B4549 &gt; $J$25, IF(SUM($B$3:B4548) &lt; $J$25, $J$25 - SUM($B$3:B4548), 0), B4549)</f>
        <v>0</v>
      </c>
      <c r="M4549">
        <f t="shared" ref="M4549:M4612" si="290">IF(L4548&gt;=$J$25,L4549,(L4549+L4548))</f>
        <v>0</v>
      </c>
    </row>
    <row r="4550" spans="1:13" x14ac:dyDescent="0.25">
      <c r="A4550" s="21">
        <v>4548</v>
      </c>
      <c r="B4550" s="37">
        <f>IFERROR(VLOOKUP(A4550,Inventory!$A$5:$B$5011, 2, FALSE),0)</f>
        <v>0</v>
      </c>
      <c r="C4550" s="66">
        <f t="shared" si="287"/>
        <v>0</v>
      </c>
      <c r="D4550" s="67"/>
      <c r="E4550" s="66" t="str">
        <f t="shared" si="288"/>
        <v/>
      </c>
      <c r="F4550" s="67"/>
      <c r="G4550" s="38" t="e">
        <f t="shared" si="289"/>
        <v>#VALUE!</v>
      </c>
      <c r="H4550" s="39"/>
      <c r="I4550" s="21"/>
      <c r="J4550" s="21"/>
      <c r="L4550">
        <f>IF(SUM($B$3:B4549) + B4550 &gt; $J$25, IF(SUM($B$3:B4549) &lt; $J$25, $J$25 - SUM($B$3:B4549), 0), B4550)</f>
        <v>0</v>
      </c>
      <c r="M4550">
        <f t="shared" si="290"/>
        <v>0</v>
      </c>
    </row>
    <row r="4551" spans="1:13" x14ac:dyDescent="0.25">
      <c r="A4551" s="21">
        <v>4549</v>
      </c>
      <c r="B4551" s="37">
        <f>IFERROR(VLOOKUP(A4551,Inventory!$A$5:$B$5011, 2, FALSE),0)</f>
        <v>0</v>
      </c>
      <c r="C4551" s="66">
        <f t="shared" si="287"/>
        <v>0</v>
      </c>
      <c r="D4551" s="67"/>
      <c r="E4551" s="66" t="str">
        <f t="shared" si="288"/>
        <v/>
      </c>
      <c r="F4551" s="67"/>
      <c r="G4551" s="38" t="e">
        <f t="shared" si="289"/>
        <v>#VALUE!</v>
      </c>
      <c r="H4551" s="39"/>
      <c r="I4551" s="21"/>
      <c r="J4551" s="21"/>
      <c r="L4551">
        <f>IF(SUM($B$3:B4550) + B4551 &gt; $J$25, IF(SUM($B$3:B4550) &lt; $J$25, $J$25 - SUM($B$3:B4550), 0), B4551)</f>
        <v>0</v>
      </c>
      <c r="M4551">
        <f t="shared" si="290"/>
        <v>0</v>
      </c>
    </row>
    <row r="4552" spans="1:13" x14ac:dyDescent="0.25">
      <c r="A4552" s="21">
        <v>4550</v>
      </c>
      <c r="B4552" s="37">
        <f>IFERROR(VLOOKUP(A4552,Inventory!$A$5:$B$5011, 2, FALSE),0)</f>
        <v>0</v>
      </c>
      <c r="C4552" s="66">
        <f t="shared" si="287"/>
        <v>0</v>
      </c>
      <c r="D4552" s="67"/>
      <c r="E4552" s="66" t="str">
        <f t="shared" si="288"/>
        <v/>
      </c>
      <c r="F4552" s="67"/>
      <c r="G4552" s="38" t="e">
        <f t="shared" si="289"/>
        <v>#VALUE!</v>
      </c>
      <c r="H4552" s="39"/>
      <c r="I4552" s="21"/>
      <c r="J4552" s="21"/>
      <c r="L4552">
        <f>IF(SUM($B$3:B4551) + B4552 &gt; $J$25, IF(SUM($B$3:B4551) &lt; $J$25, $J$25 - SUM($B$3:B4551), 0), B4552)</f>
        <v>0</v>
      </c>
      <c r="M4552">
        <f t="shared" si="290"/>
        <v>0</v>
      </c>
    </row>
    <row r="4553" spans="1:13" x14ac:dyDescent="0.25">
      <c r="A4553" s="21">
        <v>4551</v>
      </c>
      <c r="B4553" s="37">
        <f>IFERROR(VLOOKUP(A4553,Inventory!$A$5:$B$5011, 2, FALSE),0)</f>
        <v>0</v>
      </c>
      <c r="C4553" s="66">
        <f t="shared" si="287"/>
        <v>0</v>
      </c>
      <c r="D4553" s="67"/>
      <c r="E4553" s="66" t="str">
        <f t="shared" si="288"/>
        <v/>
      </c>
      <c r="F4553" s="67"/>
      <c r="G4553" s="38" t="e">
        <f t="shared" si="289"/>
        <v>#VALUE!</v>
      </c>
      <c r="H4553" s="39"/>
      <c r="I4553" s="21"/>
      <c r="J4553" s="21"/>
      <c r="L4553">
        <f>IF(SUM($B$3:B4552) + B4553 &gt; $J$25, IF(SUM($B$3:B4552) &lt; $J$25, $J$25 - SUM($B$3:B4552), 0), B4553)</f>
        <v>0</v>
      </c>
      <c r="M4553">
        <f t="shared" si="290"/>
        <v>0</v>
      </c>
    </row>
    <row r="4554" spans="1:13" x14ac:dyDescent="0.25">
      <c r="A4554" s="21">
        <v>4552</v>
      </c>
      <c r="B4554" s="37">
        <f>IFERROR(VLOOKUP(A4554,Inventory!$A$5:$B$5011, 2, FALSE),0)</f>
        <v>0</v>
      </c>
      <c r="C4554" s="66">
        <f t="shared" si="287"/>
        <v>0</v>
      </c>
      <c r="D4554" s="67"/>
      <c r="E4554" s="66" t="str">
        <f t="shared" si="288"/>
        <v/>
      </c>
      <c r="F4554" s="67"/>
      <c r="G4554" s="38" t="e">
        <f t="shared" si="289"/>
        <v>#VALUE!</v>
      </c>
      <c r="H4554" s="39"/>
      <c r="I4554" s="21"/>
      <c r="J4554" s="21"/>
      <c r="L4554">
        <f>IF(SUM($B$3:B4553) + B4554 &gt; $J$25, IF(SUM($B$3:B4553) &lt; $J$25, $J$25 - SUM($B$3:B4553), 0), B4554)</f>
        <v>0</v>
      </c>
      <c r="M4554">
        <f t="shared" si="290"/>
        <v>0</v>
      </c>
    </row>
    <row r="4555" spans="1:13" x14ac:dyDescent="0.25">
      <c r="A4555" s="21">
        <v>4553</v>
      </c>
      <c r="B4555" s="37">
        <f>IFERROR(VLOOKUP(A4555,Inventory!$A$5:$B$5011, 2, FALSE),0)</f>
        <v>0</v>
      </c>
      <c r="C4555" s="66">
        <f t="shared" si="287"/>
        <v>0</v>
      </c>
      <c r="D4555" s="67"/>
      <c r="E4555" s="66" t="str">
        <f t="shared" si="288"/>
        <v/>
      </c>
      <c r="F4555" s="67"/>
      <c r="G4555" s="38" t="e">
        <f t="shared" si="289"/>
        <v>#VALUE!</v>
      </c>
      <c r="H4555" s="39"/>
      <c r="I4555" s="21"/>
      <c r="J4555" s="21"/>
      <c r="L4555">
        <f>IF(SUM($B$3:B4554) + B4555 &gt; $J$25, IF(SUM($B$3:B4554) &lt; $J$25, $J$25 - SUM($B$3:B4554), 0), B4555)</f>
        <v>0</v>
      </c>
      <c r="M4555">
        <f t="shared" si="290"/>
        <v>0</v>
      </c>
    </row>
    <row r="4556" spans="1:13" x14ac:dyDescent="0.25">
      <c r="A4556" s="21">
        <v>4554</v>
      </c>
      <c r="B4556" s="37">
        <f>IFERROR(VLOOKUP(A4556,Inventory!$A$5:$B$5011, 2, FALSE),0)</f>
        <v>0</v>
      </c>
      <c r="C4556" s="66">
        <f t="shared" si="287"/>
        <v>0</v>
      </c>
      <c r="D4556" s="67"/>
      <c r="E4556" s="66" t="str">
        <f t="shared" si="288"/>
        <v/>
      </c>
      <c r="F4556" s="67"/>
      <c r="G4556" s="38" t="e">
        <f t="shared" si="289"/>
        <v>#VALUE!</v>
      </c>
      <c r="H4556" s="39"/>
      <c r="I4556" s="21"/>
      <c r="J4556" s="21"/>
      <c r="L4556">
        <f>IF(SUM($B$3:B4555) + B4556 &gt; $J$25, IF(SUM($B$3:B4555) &lt; $J$25, $J$25 - SUM($B$3:B4555), 0), B4556)</f>
        <v>0</v>
      </c>
      <c r="M4556">
        <f t="shared" si="290"/>
        <v>0</v>
      </c>
    </row>
    <row r="4557" spans="1:13" x14ac:dyDescent="0.25">
      <c r="A4557" s="21">
        <v>4555</v>
      </c>
      <c r="B4557" s="37">
        <f>IFERROR(VLOOKUP(A4557,Inventory!$A$5:$B$5011, 2, FALSE),0)</f>
        <v>0</v>
      </c>
      <c r="C4557" s="66">
        <f t="shared" si="287"/>
        <v>0</v>
      </c>
      <c r="D4557" s="67"/>
      <c r="E4557" s="66" t="str">
        <f t="shared" si="288"/>
        <v/>
      </c>
      <c r="F4557" s="67"/>
      <c r="G4557" s="38" t="e">
        <f t="shared" si="289"/>
        <v>#VALUE!</v>
      </c>
      <c r="H4557" s="39"/>
      <c r="I4557" s="21"/>
      <c r="J4557" s="21"/>
      <c r="L4557">
        <f>IF(SUM($B$3:B4556) + B4557 &gt; $J$25, IF(SUM($B$3:B4556) &lt; $J$25, $J$25 - SUM($B$3:B4556), 0), B4557)</f>
        <v>0</v>
      </c>
      <c r="M4557">
        <f t="shared" si="290"/>
        <v>0</v>
      </c>
    </row>
    <row r="4558" spans="1:13" x14ac:dyDescent="0.25">
      <c r="A4558" s="21">
        <v>4556</v>
      </c>
      <c r="B4558" s="37">
        <f>IFERROR(VLOOKUP(A4558,Inventory!$A$5:$B$5011, 2, FALSE),0)</f>
        <v>0</v>
      </c>
      <c r="C4558" s="66">
        <f t="shared" si="287"/>
        <v>0</v>
      </c>
      <c r="D4558" s="67"/>
      <c r="E4558" s="66" t="str">
        <f t="shared" si="288"/>
        <v/>
      </c>
      <c r="F4558" s="67"/>
      <c r="G4558" s="38" t="e">
        <f t="shared" si="289"/>
        <v>#VALUE!</v>
      </c>
      <c r="H4558" s="39"/>
      <c r="I4558" s="21"/>
      <c r="J4558" s="21"/>
      <c r="L4558">
        <f>IF(SUM($B$3:B4557) + B4558 &gt; $J$25, IF(SUM($B$3:B4557) &lt; $J$25, $J$25 - SUM($B$3:B4557), 0), B4558)</f>
        <v>0</v>
      </c>
      <c r="M4558">
        <f t="shared" si="290"/>
        <v>0</v>
      </c>
    </row>
    <row r="4559" spans="1:13" x14ac:dyDescent="0.25">
      <c r="A4559" s="21">
        <v>4557</v>
      </c>
      <c r="B4559" s="37">
        <f>IFERROR(VLOOKUP(A4559,Inventory!$A$5:$B$5011, 2, FALSE),0)</f>
        <v>0</v>
      </c>
      <c r="C4559" s="66">
        <f t="shared" si="287"/>
        <v>0</v>
      </c>
      <c r="D4559" s="67"/>
      <c r="E4559" s="66" t="str">
        <f t="shared" si="288"/>
        <v/>
      </c>
      <c r="F4559" s="67"/>
      <c r="G4559" s="38" t="e">
        <f t="shared" si="289"/>
        <v>#VALUE!</v>
      </c>
      <c r="H4559" s="39"/>
      <c r="I4559" s="21"/>
      <c r="J4559" s="21"/>
      <c r="L4559">
        <f>IF(SUM($B$3:B4558) + B4559 &gt; $J$25, IF(SUM($B$3:B4558) &lt; $J$25, $J$25 - SUM($B$3:B4558), 0), B4559)</f>
        <v>0</v>
      </c>
      <c r="M4559">
        <f t="shared" si="290"/>
        <v>0</v>
      </c>
    </row>
    <row r="4560" spans="1:13" x14ac:dyDescent="0.25">
      <c r="A4560" s="21">
        <v>4558</v>
      </c>
      <c r="B4560" s="37">
        <f>IFERROR(VLOOKUP(A4560,Inventory!$A$5:$B$5011, 2, FALSE),0)</f>
        <v>0</v>
      </c>
      <c r="C4560" s="66">
        <f t="shared" si="287"/>
        <v>0</v>
      </c>
      <c r="D4560" s="67"/>
      <c r="E4560" s="66" t="str">
        <f t="shared" si="288"/>
        <v/>
      </c>
      <c r="F4560" s="67"/>
      <c r="G4560" s="38" t="e">
        <f t="shared" si="289"/>
        <v>#VALUE!</v>
      </c>
      <c r="H4560" s="39"/>
      <c r="I4560" s="21"/>
      <c r="J4560" s="21"/>
      <c r="L4560">
        <f>IF(SUM($B$3:B4559) + B4560 &gt; $J$25, IF(SUM($B$3:B4559) &lt; $J$25, $J$25 - SUM($B$3:B4559), 0), B4560)</f>
        <v>0</v>
      </c>
      <c r="M4560">
        <f t="shared" si="290"/>
        <v>0</v>
      </c>
    </row>
    <row r="4561" spans="1:13" x14ac:dyDescent="0.25">
      <c r="A4561" s="21">
        <v>4559</v>
      </c>
      <c r="B4561" s="37">
        <f>IFERROR(VLOOKUP(A4561,Inventory!$A$5:$B$5011, 2, FALSE),0)</f>
        <v>0</v>
      </c>
      <c r="C4561" s="66">
        <f t="shared" si="287"/>
        <v>0</v>
      </c>
      <c r="D4561" s="67"/>
      <c r="E4561" s="66" t="str">
        <f t="shared" si="288"/>
        <v/>
      </c>
      <c r="F4561" s="67"/>
      <c r="G4561" s="38" t="e">
        <f t="shared" si="289"/>
        <v>#VALUE!</v>
      </c>
      <c r="H4561" s="39"/>
      <c r="I4561" s="21"/>
      <c r="J4561" s="21"/>
      <c r="L4561">
        <f>IF(SUM($B$3:B4560) + B4561 &gt; $J$25, IF(SUM($B$3:B4560) &lt; $J$25, $J$25 - SUM($B$3:B4560), 0), B4561)</f>
        <v>0</v>
      </c>
      <c r="M4561">
        <f t="shared" si="290"/>
        <v>0</v>
      </c>
    </row>
    <row r="4562" spans="1:13" x14ac:dyDescent="0.25">
      <c r="A4562" s="21">
        <v>4560</v>
      </c>
      <c r="B4562" s="37">
        <f>IFERROR(VLOOKUP(A4562,Inventory!$A$5:$B$5011, 2, FALSE),0)</f>
        <v>0</v>
      </c>
      <c r="C4562" s="66">
        <f t="shared" si="287"/>
        <v>0</v>
      </c>
      <c r="D4562" s="67"/>
      <c r="E4562" s="66" t="str">
        <f t="shared" si="288"/>
        <v/>
      </c>
      <c r="F4562" s="67"/>
      <c r="G4562" s="38" t="e">
        <f t="shared" si="289"/>
        <v>#VALUE!</v>
      </c>
      <c r="H4562" s="39"/>
      <c r="I4562" s="21"/>
      <c r="J4562" s="21"/>
      <c r="L4562">
        <f>IF(SUM($B$3:B4561) + B4562 &gt; $J$25, IF(SUM($B$3:B4561) &lt; $J$25, $J$25 - SUM($B$3:B4561), 0), B4562)</f>
        <v>0</v>
      </c>
      <c r="M4562">
        <f t="shared" si="290"/>
        <v>0</v>
      </c>
    </row>
    <row r="4563" spans="1:13" x14ac:dyDescent="0.25">
      <c r="A4563" s="21">
        <v>4561</v>
      </c>
      <c r="B4563" s="37">
        <f>IFERROR(VLOOKUP(A4563,Inventory!$A$5:$B$5011, 2, FALSE),0)</f>
        <v>0</v>
      </c>
      <c r="C4563" s="66">
        <f t="shared" si="287"/>
        <v>0</v>
      </c>
      <c r="D4563" s="67"/>
      <c r="E4563" s="66" t="str">
        <f t="shared" si="288"/>
        <v/>
      </c>
      <c r="F4563" s="67"/>
      <c r="G4563" s="38" t="e">
        <f t="shared" si="289"/>
        <v>#VALUE!</v>
      </c>
      <c r="H4563" s="39"/>
      <c r="I4563" s="21"/>
      <c r="J4563" s="21"/>
      <c r="L4563">
        <f>IF(SUM($B$3:B4562) + B4563 &gt; $J$25, IF(SUM($B$3:B4562) &lt; $J$25, $J$25 - SUM($B$3:B4562), 0), B4563)</f>
        <v>0</v>
      </c>
      <c r="M4563">
        <f t="shared" si="290"/>
        <v>0</v>
      </c>
    </row>
    <row r="4564" spans="1:13" x14ac:dyDescent="0.25">
      <c r="A4564" s="21">
        <v>4562</v>
      </c>
      <c r="B4564" s="37">
        <f>IFERROR(VLOOKUP(A4564,Inventory!$A$5:$B$5011, 2, FALSE),0)</f>
        <v>0</v>
      </c>
      <c r="C4564" s="66">
        <f t="shared" si="287"/>
        <v>0</v>
      </c>
      <c r="D4564" s="67"/>
      <c r="E4564" s="66" t="str">
        <f t="shared" si="288"/>
        <v/>
      </c>
      <c r="F4564" s="67"/>
      <c r="G4564" s="38" t="e">
        <f t="shared" si="289"/>
        <v>#VALUE!</v>
      </c>
      <c r="H4564" s="39"/>
      <c r="I4564" s="21"/>
      <c r="J4564" s="21"/>
      <c r="L4564">
        <f>IF(SUM($B$3:B4563) + B4564 &gt; $J$25, IF(SUM($B$3:B4563) &lt; $J$25, $J$25 - SUM($B$3:B4563), 0), B4564)</f>
        <v>0</v>
      </c>
      <c r="M4564">
        <f t="shared" si="290"/>
        <v>0</v>
      </c>
    </row>
    <row r="4565" spans="1:13" x14ac:dyDescent="0.25">
      <c r="A4565" s="21">
        <v>4563</v>
      </c>
      <c r="B4565" s="37">
        <f>IFERROR(VLOOKUP(A4565,Inventory!$A$5:$B$5011, 2, FALSE),0)</f>
        <v>0</v>
      </c>
      <c r="C4565" s="66">
        <f t="shared" si="287"/>
        <v>0</v>
      </c>
      <c r="D4565" s="67"/>
      <c r="E4565" s="66" t="str">
        <f t="shared" si="288"/>
        <v/>
      </c>
      <c r="F4565" s="67"/>
      <c r="G4565" s="38" t="e">
        <f t="shared" si="289"/>
        <v>#VALUE!</v>
      </c>
      <c r="H4565" s="39"/>
      <c r="I4565" s="21"/>
      <c r="J4565" s="21"/>
      <c r="L4565">
        <f>IF(SUM($B$3:B4564) + B4565 &gt; $J$25, IF(SUM($B$3:B4564) &lt; $J$25, $J$25 - SUM($B$3:B4564), 0), B4565)</f>
        <v>0</v>
      </c>
      <c r="M4565">
        <f t="shared" si="290"/>
        <v>0</v>
      </c>
    </row>
    <row r="4566" spans="1:13" x14ac:dyDescent="0.25">
      <c r="A4566" s="21">
        <v>4564</v>
      </c>
      <c r="B4566" s="37">
        <f>IFERROR(VLOOKUP(A4566,Inventory!$A$5:$B$5011, 2, FALSE),0)</f>
        <v>0</v>
      </c>
      <c r="C4566" s="66">
        <f t="shared" si="287"/>
        <v>0</v>
      </c>
      <c r="D4566" s="67"/>
      <c r="E4566" s="66" t="str">
        <f t="shared" si="288"/>
        <v/>
      </c>
      <c r="F4566" s="67"/>
      <c r="G4566" s="38" t="e">
        <f t="shared" si="289"/>
        <v>#VALUE!</v>
      </c>
      <c r="H4566" s="39"/>
      <c r="I4566" s="21"/>
      <c r="J4566" s="21"/>
      <c r="L4566">
        <f>IF(SUM($B$3:B4565) + B4566 &gt; $J$25, IF(SUM($B$3:B4565) &lt; $J$25, $J$25 - SUM($B$3:B4565), 0), B4566)</f>
        <v>0</v>
      </c>
      <c r="M4566">
        <f t="shared" si="290"/>
        <v>0</v>
      </c>
    </row>
    <row r="4567" spans="1:13" x14ac:dyDescent="0.25">
      <c r="A4567" s="21">
        <v>4565</v>
      </c>
      <c r="B4567" s="37">
        <f>IFERROR(VLOOKUP(A4567,Inventory!$A$5:$B$5011, 2, FALSE),0)</f>
        <v>0</v>
      </c>
      <c r="C4567" s="66">
        <f t="shared" si="287"/>
        <v>0</v>
      </c>
      <c r="D4567" s="67"/>
      <c r="E4567" s="66" t="str">
        <f t="shared" si="288"/>
        <v/>
      </c>
      <c r="F4567" s="67"/>
      <c r="G4567" s="38" t="e">
        <f t="shared" si="289"/>
        <v>#VALUE!</v>
      </c>
      <c r="H4567" s="39"/>
      <c r="I4567" s="21"/>
      <c r="J4567" s="21"/>
      <c r="L4567">
        <f>IF(SUM($B$3:B4566) + B4567 &gt; $J$25, IF(SUM($B$3:B4566) &lt; $J$25, $J$25 - SUM($B$3:B4566), 0), B4567)</f>
        <v>0</v>
      </c>
      <c r="M4567">
        <f t="shared" si="290"/>
        <v>0</v>
      </c>
    </row>
    <row r="4568" spans="1:13" x14ac:dyDescent="0.25">
      <c r="A4568" s="21">
        <v>4566</v>
      </c>
      <c r="B4568" s="37">
        <f>IFERROR(VLOOKUP(A4568,Inventory!$A$5:$B$5011, 2, FALSE),0)</f>
        <v>0</v>
      </c>
      <c r="C4568" s="66">
        <f t="shared" si="287"/>
        <v>0</v>
      </c>
      <c r="D4568" s="67"/>
      <c r="E4568" s="66" t="str">
        <f t="shared" si="288"/>
        <v/>
      </c>
      <c r="F4568" s="67"/>
      <c r="G4568" s="38" t="e">
        <f t="shared" si="289"/>
        <v>#VALUE!</v>
      </c>
      <c r="H4568" s="39"/>
      <c r="I4568" s="21"/>
      <c r="J4568" s="21"/>
      <c r="L4568">
        <f>IF(SUM($B$3:B4567) + B4568 &gt; $J$25, IF(SUM($B$3:B4567) &lt; $J$25, $J$25 - SUM($B$3:B4567), 0), B4568)</f>
        <v>0</v>
      </c>
      <c r="M4568">
        <f t="shared" si="290"/>
        <v>0</v>
      </c>
    </row>
    <row r="4569" spans="1:13" x14ac:dyDescent="0.25">
      <c r="A4569" s="21">
        <v>4567</v>
      </c>
      <c r="B4569" s="37">
        <f>IFERROR(VLOOKUP(A4569,Inventory!$A$5:$B$5011, 2, FALSE),0)</f>
        <v>0</v>
      </c>
      <c r="C4569" s="66">
        <f t="shared" ref="C4569:C4632" si="291">IF(L4569&gt;0,B4569,0)</f>
        <v>0</v>
      </c>
      <c r="D4569" s="67"/>
      <c r="E4569" s="66" t="str">
        <f t="shared" ref="E4569:E4632" si="292">IF(AND(C4569&gt;=6,C4569&lt;10),1, IF(AND(C4569&gt;=10,C4569&lt;20),2,IF(C4569&gt;=20,4,"")))</f>
        <v/>
      </c>
      <c r="F4569" s="67"/>
      <c r="G4569" s="38" t="e">
        <f t="shared" ref="G4569:G4632" si="293">IF(ISBLANK(C4569),"",E4569*600)</f>
        <v>#VALUE!</v>
      </c>
      <c r="H4569" s="39"/>
      <c r="I4569" s="21"/>
      <c r="J4569" s="21"/>
      <c r="L4569">
        <f>IF(SUM($B$3:B4568) + B4569 &gt; $J$25, IF(SUM($B$3:B4568) &lt; $J$25, $J$25 - SUM($B$3:B4568), 0), B4569)</f>
        <v>0</v>
      </c>
      <c r="M4569">
        <f t="shared" si="290"/>
        <v>0</v>
      </c>
    </row>
    <row r="4570" spans="1:13" x14ac:dyDescent="0.25">
      <c r="A4570" s="21">
        <v>4568</v>
      </c>
      <c r="B4570" s="37">
        <f>IFERROR(VLOOKUP(A4570,Inventory!$A$5:$B$5011, 2, FALSE),0)</f>
        <v>0</v>
      </c>
      <c r="C4570" s="66">
        <f t="shared" si="291"/>
        <v>0</v>
      </c>
      <c r="D4570" s="67"/>
      <c r="E4570" s="66" t="str">
        <f t="shared" si="292"/>
        <v/>
      </c>
      <c r="F4570" s="67"/>
      <c r="G4570" s="38" t="e">
        <f t="shared" si="293"/>
        <v>#VALUE!</v>
      </c>
      <c r="H4570" s="39"/>
      <c r="I4570" s="21"/>
      <c r="J4570" s="21"/>
      <c r="L4570">
        <f>IF(SUM($B$3:B4569) + B4570 &gt; $J$25, IF(SUM($B$3:B4569) &lt; $J$25, $J$25 - SUM($B$3:B4569), 0), B4570)</f>
        <v>0</v>
      </c>
      <c r="M4570">
        <f t="shared" si="290"/>
        <v>0</v>
      </c>
    </row>
    <row r="4571" spans="1:13" x14ac:dyDescent="0.25">
      <c r="A4571" s="21">
        <v>4569</v>
      </c>
      <c r="B4571" s="37">
        <f>IFERROR(VLOOKUP(A4571,Inventory!$A$5:$B$5011, 2, FALSE),0)</f>
        <v>0</v>
      </c>
      <c r="C4571" s="66">
        <f t="shared" si="291"/>
        <v>0</v>
      </c>
      <c r="D4571" s="67"/>
      <c r="E4571" s="66" t="str">
        <f t="shared" si="292"/>
        <v/>
      </c>
      <c r="F4571" s="67"/>
      <c r="G4571" s="38" t="e">
        <f t="shared" si="293"/>
        <v>#VALUE!</v>
      </c>
      <c r="H4571" s="39"/>
      <c r="I4571" s="21"/>
      <c r="J4571" s="21"/>
      <c r="L4571">
        <f>IF(SUM($B$3:B4570) + B4571 &gt; $J$25, IF(SUM($B$3:B4570) &lt; $J$25, $J$25 - SUM($B$3:B4570), 0), B4571)</f>
        <v>0</v>
      </c>
      <c r="M4571">
        <f t="shared" si="290"/>
        <v>0</v>
      </c>
    </row>
    <row r="4572" spans="1:13" x14ac:dyDescent="0.25">
      <c r="A4572" s="21">
        <v>4570</v>
      </c>
      <c r="B4572" s="37">
        <f>IFERROR(VLOOKUP(A4572,Inventory!$A$5:$B$5011, 2, FALSE),0)</f>
        <v>0</v>
      </c>
      <c r="C4572" s="66">
        <f t="shared" si="291"/>
        <v>0</v>
      </c>
      <c r="D4572" s="67"/>
      <c r="E4572" s="66" t="str">
        <f t="shared" si="292"/>
        <v/>
      </c>
      <c r="F4572" s="67"/>
      <c r="G4572" s="38" t="e">
        <f t="shared" si="293"/>
        <v>#VALUE!</v>
      </c>
      <c r="H4572" s="39"/>
      <c r="I4572" s="21"/>
      <c r="J4572" s="21"/>
      <c r="L4572">
        <f>IF(SUM($B$3:B4571) + B4572 &gt; $J$25, IF(SUM($B$3:B4571) &lt; $J$25, $J$25 - SUM($B$3:B4571), 0), B4572)</f>
        <v>0</v>
      </c>
      <c r="M4572">
        <f t="shared" si="290"/>
        <v>0</v>
      </c>
    </row>
    <row r="4573" spans="1:13" x14ac:dyDescent="0.25">
      <c r="A4573" s="21">
        <v>4571</v>
      </c>
      <c r="B4573" s="37">
        <f>IFERROR(VLOOKUP(A4573,Inventory!$A$5:$B$5011, 2, FALSE),0)</f>
        <v>0</v>
      </c>
      <c r="C4573" s="66">
        <f t="shared" si="291"/>
        <v>0</v>
      </c>
      <c r="D4573" s="67"/>
      <c r="E4573" s="66" t="str">
        <f t="shared" si="292"/>
        <v/>
      </c>
      <c r="F4573" s="67"/>
      <c r="G4573" s="38" t="e">
        <f t="shared" si="293"/>
        <v>#VALUE!</v>
      </c>
      <c r="H4573" s="39"/>
      <c r="I4573" s="21"/>
      <c r="J4573" s="21"/>
      <c r="L4573">
        <f>IF(SUM($B$3:B4572) + B4573 &gt; $J$25, IF(SUM($B$3:B4572) &lt; $J$25, $J$25 - SUM($B$3:B4572), 0), B4573)</f>
        <v>0</v>
      </c>
      <c r="M4573">
        <f t="shared" si="290"/>
        <v>0</v>
      </c>
    </row>
    <row r="4574" spans="1:13" x14ac:dyDescent="0.25">
      <c r="A4574" s="21">
        <v>4572</v>
      </c>
      <c r="B4574" s="37">
        <f>IFERROR(VLOOKUP(A4574,Inventory!$A$5:$B$5011, 2, FALSE),0)</f>
        <v>0</v>
      </c>
      <c r="C4574" s="66">
        <f t="shared" si="291"/>
        <v>0</v>
      </c>
      <c r="D4574" s="67"/>
      <c r="E4574" s="66" t="str">
        <f t="shared" si="292"/>
        <v/>
      </c>
      <c r="F4574" s="67"/>
      <c r="G4574" s="38" t="e">
        <f t="shared" si="293"/>
        <v>#VALUE!</v>
      </c>
      <c r="H4574" s="39"/>
      <c r="I4574" s="21"/>
      <c r="J4574" s="21"/>
      <c r="L4574">
        <f>IF(SUM($B$3:B4573) + B4574 &gt; $J$25, IF(SUM($B$3:B4573) &lt; $J$25, $J$25 - SUM($B$3:B4573), 0), B4574)</f>
        <v>0</v>
      </c>
      <c r="M4574">
        <f t="shared" si="290"/>
        <v>0</v>
      </c>
    </row>
    <row r="4575" spans="1:13" x14ac:dyDescent="0.25">
      <c r="A4575" s="21">
        <v>4573</v>
      </c>
      <c r="B4575" s="37">
        <f>IFERROR(VLOOKUP(A4575,Inventory!$A$5:$B$5011, 2, FALSE),0)</f>
        <v>0</v>
      </c>
      <c r="C4575" s="66">
        <f t="shared" si="291"/>
        <v>0</v>
      </c>
      <c r="D4575" s="67"/>
      <c r="E4575" s="66" t="str">
        <f t="shared" si="292"/>
        <v/>
      </c>
      <c r="F4575" s="67"/>
      <c r="G4575" s="38" t="e">
        <f t="shared" si="293"/>
        <v>#VALUE!</v>
      </c>
      <c r="H4575" s="39"/>
      <c r="I4575" s="21"/>
      <c r="J4575" s="21"/>
      <c r="L4575">
        <f>IF(SUM($B$3:B4574) + B4575 &gt; $J$25, IF(SUM($B$3:B4574) &lt; $J$25, $J$25 - SUM($B$3:B4574), 0), B4575)</f>
        <v>0</v>
      </c>
      <c r="M4575">
        <f t="shared" si="290"/>
        <v>0</v>
      </c>
    </row>
    <row r="4576" spans="1:13" x14ac:dyDescent="0.25">
      <c r="A4576" s="21">
        <v>4574</v>
      </c>
      <c r="B4576" s="37">
        <f>IFERROR(VLOOKUP(A4576,Inventory!$A$5:$B$5011, 2, FALSE),0)</f>
        <v>0</v>
      </c>
      <c r="C4576" s="66">
        <f t="shared" si="291"/>
        <v>0</v>
      </c>
      <c r="D4576" s="67"/>
      <c r="E4576" s="66" t="str">
        <f t="shared" si="292"/>
        <v/>
      </c>
      <c r="F4576" s="67"/>
      <c r="G4576" s="38" t="e">
        <f t="shared" si="293"/>
        <v>#VALUE!</v>
      </c>
      <c r="H4576" s="39"/>
      <c r="I4576" s="21"/>
      <c r="J4576" s="21"/>
      <c r="L4576">
        <f>IF(SUM($B$3:B4575) + B4576 &gt; $J$25, IF(SUM($B$3:B4575) &lt; $J$25, $J$25 - SUM($B$3:B4575), 0), B4576)</f>
        <v>0</v>
      </c>
      <c r="M4576">
        <f t="shared" si="290"/>
        <v>0</v>
      </c>
    </row>
    <row r="4577" spans="1:13" x14ac:dyDescent="0.25">
      <c r="A4577" s="21">
        <v>4575</v>
      </c>
      <c r="B4577" s="37">
        <f>IFERROR(VLOOKUP(A4577,Inventory!$A$5:$B$5011, 2, FALSE),0)</f>
        <v>0</v>
      </c>
      <c r="C4577" s="66">
        <f t="shared" si="291"/>
        <v>0</v>
      </c>
      <c r="D4577" s="67"/>
      <c r="E4577" s="66" t="str">
        <f t="shared" si="292"/>
        <v/>
      </c>
      <c r="F4577" s="67"/>
      <c r="G4577" s="38" t="e">
        <f t="shared" si="293"/>
        <v>#VALUE!</v>
      </c>
      <c r="H4577" s="39"/>
      <c r="I4577" s="21"/>
      <c r="J4577" s="21"/>
      <c r="L4577">
        <f>IF(SUM($B$3:B4576) + B4577 &gt; $J$25, IF(SUM($B$3:B4576) &lt; $J$25, $J$25 - SUM($B$3:B4576), 0), B4577)</f>
        <v>0</v>
      </c>
      <c r="M4577">
        <f t="shared" si="290"/>
        <v>0</v>
      </c>
    </row>
    <row r="4578" spans="1:13" x14ac:dyDescent="0.25">
      <c r="A4578" s="21">
        <v>4576</v>
      </c>
      <c r="B4578" s="37">
        <f>IFERROR(VLOOKUP(A4578,Inventory!$A$5:$B$5011, 2, FALSE),0)</f>
        <v>0</v>
      </c>
      <c r="C4578" s="66">
        <f t="shared" si="291"/>
        <v>0</v>
      </c>
      <c r="D4578" s="67"/>
      <c r="E4578" s="66" t="str">
        <f t="shared" si="292"/>
        <v/>
      </c>
      <c r="F4578" s="67"/>
      <c r="G4578" s="38" t="e">
        <f t="shared" si="293"/>
        <v>#VALUE!</v>
      </c>
      <c r="H4578" s="39"/>
      <c r="I4578" s="21"/>
      <c r="J4578" s="21"/>
      <c r="L4578">
        <f>IF(SUM($B$3:B4577) + B4578 &gt; $J$25, IF(SUM($B$3:B4577) &lt; $J$25, $J$25 - SUM($B$3:B4577), 0), B4578)</f>
        <v>0</v>
      </c>
      <c r="M4578">
        <f t="shared" si="290"/>
        <v>0</v>
      </c>
    </row>
    <row r="4579" spans="1:13" x14ac:dyDescent="0.25">
      <c r="A4579" s="21">
        <v>4577</v>
      </c>
      <c r="B4579" s="37">
        <f>IFERROR(VLOOKUP(A4579,Inventory!$A$5:$B$5011, 2, FALSE),0)</f>
        <v>0</v>
      </c>
      <c r="C4579" s="66">
        <f t="shared" si="291"/>
        <v>0</v>
      </c>
      <c r="D4579" s="67"/>
      <c r="E4579" s="66" t="str">
        <f t="shared" si="292"/>
        <v/>
      </c>
      <c r="F4579" s="67"/>
      <c r="G4579" s="38" t="e">
        <f t="shared" si="293"/>
        <v>#VALUE!</v>
      </c>
      <c r="H4579" s="39"/>
      <c r="I4579" s="21"/>
      <c r="J4579" s="21"/>
      <c r="L4579">
        <f>IF(SUM($B$3:B4578) + B4579 &gt; $J$25, IF(SUM($B$3:B4578) &lt; $J$25, $J$25 - SUM($B$3:B4578), 0), B4579)</f>
        <v>0</v>
      </c>
      <c r="M4579">
        <f t="shared" si="290"/>
        <v>0</v>
      </c>
    </row>
    <row r="4580" spans="1:13" x14ac:dyDescent="0.25">
      <c r="A4580" s="21">
        <v>4578</v>
      </c>
      <c r="B4580" s="37">
        <f>IFERROR(VLOOKUP(A4580,Inventory!$A$5:$B$5011, 2, FALSE),0)</f>
        <v>0</v>
      </c>
      <c r="C4580" s="66">
        <f t="shared" si="291"/>
        <v>0</v>
      </c>
      <c r="D4580" s="67"/>
      <c r="E4580" s="66" t="str">
        <f t="shared" si="292"/>
        <v/>
      </c>
      <c r="F4580" s="67"/>
      <c r="G4580" s="38" t="e">
        <f t="shared" si="293"/>
        <v>#VALUE!</v>
      </c>
      <c r="H4580" s="39"/>
      <c r="I4580" s="21"/>
      <c r="J4580" s="21"/>
      <c r="L4580">
        <f>IF(SUM($B$3:B4579) + B4580 &gt; $J$25, IF(SUM($B$3:B4579) &lt; $J$25, $J$25 - SUM($B$3:B4579), 0), B4580)</f>
        <v>0</v>
      </c>
      <c r="M4580">
        <f t="shared" si="290"/>
        <v>0</v>
      </c>
    </row>
    <row r="4581" spans="1:13" x14ac:dyDescent="0.25">
      <c r="A4581" s="21">
        <v>4579</v>
      </c>
      <c r="B4581" s="37">
        <f>IFERROR(VLOOKUP(A4581,Inventory!$A$5:$B$5011, 2, FALSE),0)</f>
        <v>0</v>
      </c>
      <c r="C4581" s="66">
        <f t="shared" si="291"/>
        <v>0</v>
      </c>
      <c r="D4581" s="67"/>
      <c r="E4581" s="66" t="str">
        <f t="shared" si="292"/>
        <v/>
      </c>
      <c r="F4581" s="67"/>
      <c r="G4581" s="38" t="e">
        <f t="shared" si="293"/>
        <v>#VALUE!</v>
      </c>
      <c r="H4581" s="39"/>
      <c r="I4581" s="21"/>
      <c r="J4581" s="21"/>
      <c r="L4581">
        <f>IF(SUM($B$3:B4580) + B4581 &gt; $J$25, IF(SUM($B$3:B4580) &lt; $J$25, $J$25 - SUM($B$3:B4580), 0), B4581)</f>
        <v>0</v>
      </c>
      <c r="M4581">
        <f t="shared" si="290"/>
        <v>0</v>
      </c>
    </row>
    <row r="4582" spans="1:13" x14ac:dyDescent="0.25">
      <c r="A4582" s="21">
        <v>4580</v>
      </c>
      <c r="B4582" s="37">
        <f>IFERROR(VLOOKUP(A4582,Inventory!$A$5:$B$5011, 2, FALSE),0)</f>
        <v>0</v>
      </c>
      <c r="C4582" s="66">
        <f t="shared" si="291"/>
        <v>0</v>
      </c>
      <c r="D4582" s="67"/>
      <c r="E4582" s="66" t="str">
        <f t="shared" si="292"/>
        <v/>
      </c>
      <c r="F4582" s="67"/>
      <c r="G4582" s="38" t="e">
        <f t="shared" si="293"/>
        <v>#VALUE!</v>
      </c>
      <c r="H4582" s="39"/>
      <c r="I4582" s="21"/>
      <c r="J4582" s="21"/>
      <c r="L4582">
        <f>IF(SUM($B$3:B4581) + B4582 &gt; $J$25, IF(SUM($B$3:B4581) &lt; $J$25, $J$25 - SUM($B$3:B4581), 0), B4582)</f>
        <v>0</v>
      </c>
      <c r="M4582">
        <f t="shared" si="290"/>
        <v>0</v>
      </c>
    </row>
    <row r="4583" spans="1:13" x14ac:dyDescent="0.25">
      <c r="A4583" s="21">
        <v>4581</v>
      </c>
      <c r="B4583" s="37">
        <f>IFERROR(VLOOKUP(A4583,Inventory!$A$5:$B$5011, 2, FALSE),0)</f>
        <v>0</v>
      </c>
      <c r="C4583" s="66">
        <f t="shared" si="291"/>
        <v>0</v>
      </c>
      <c r="D4583" s="67"/>
      <c r="E4583" s="66" t="str">
        <f t="shared" si="292"/>
        <v/>
      </c>
      <c r="F4583" s="67"/>
      <c r="G4583" s="38" t="e">
        <f t="shared" si="293"/>
        <v>#VALUE!</v>
      </c>
      <c r="H4583" s="39"/>
      <c r="I4583" s="21"/>
      <c r="J4583" s="21"/>
      <c r="L4583">
        <f>IF(SUM($B$3:B4582) + B4583 &gt; $J$25, IF(SUM($B$3:B4582) &lt; $J$25, $J$25 - SUM($B$3:B4582), 0), B4583)</f>
        <v>0</v>
      </c>
      <c r="M4583">
        <f t="shared" si="290"/>
        <v>0</v>
      </c>
    </row>
    <row r="4584" spans="1:13" x14ac:dyDescent="0.25">
      <c r="A4584" s="21">
        <v>4582</v>
      </c>
      <c r="B4584" s="37">
        <f>IFERROR(VLOOKUP(A4584,Inventory!$A$5:$B$5011, 2, FALSE),0)</f>
        <v>0</v>
      </c>
      <c r="C4584" s="66">
        <f t="shared" si="291"/>
        <v>0</v>
      </c>
      <c r="D4584" s="67"/>
      <c r="E4584" s="66" t="str">
        <f t="shared" si="292"/>
        <v/>
      </c>
      <c r="F4584" s="67"/>
      <c r="G4584" s="38" t="e">
        <f t="shared" si="293"/>
        <v>#VALUE!</v>
      </c>
      <c r="H4584" s="39"/>
      <c r="I4584" s="21"/>
      <c r="J4584" s="21"/>
      <c r="L4584">
        <f>IF(SUM($B$3:B4583) + B4584 &gt; $J$25, IF(SUM($B$3:B4583) &lt; $J$25, $J$25 - SUM($B$3:B4583), 0), B4584)</f>
        <v>0</v>
      </c>
      <c r="M4584">
        <f t="shared" si="290"/>
        <v>0</v>
      </c>
    </row>
    <row r="4585" spans="1:13" x14ac:dyDescent="0.25">
      <c r="A4585" s="21">
        <v>4583</v>
      </c>
      <c r="B4585" s="37">
        <f>IFERROR(VLOOKUP(A4585,Inventory!$A$5:$B$5011, 2, FALSE),0)</f>
        <v>0</v>
      </c>
      <c r="C4585" s="66">
        <f t="shared" si="291"/>
        <v>0</v>
      </c>
      <c r="D4585" s="67"/>
      <c r="E4585" s="66" t="str">
        <f t="shared" si="292"/>
        <v/>
      </c>
      <c r="F4585" s="67"/>
      <c r="G4585" s="38" t="e">
        <f t="shared" si="293"/>
        <v>#VALUE!</v>
      </c>
      <c r="H4585" s="39"/>
      <c r="I4585" s="21"/>
      <c r="J4585" s="21"/>
      <c r="L4585">
        <f>IF(SUM($B$3:B4584) + B4585 &gt; $J$25, IF(SUM($B$3:B4584) &lt; $J$25, $J$25 - SUM($B$3:B4584), 0), B4585)</f>
        <v>0</v>
      </c>
      <c r="M4585">
        <f t="shared" si="290"/>
        <v>0</v>
      </c>
    </row>
    <row r="4586" spans="1:13" x14ac:dyDescent="0.25">
      <c r="A4586" s="21">
        <v>4584</v>
      </c>
      <c r="B4586" s="37">
        <f>IFERROR(VLOOKUP(A4586,Inventory!$A$5:$B$5011, 2, FALSE),0)</f>
        <v>0</v>
      </c>
      <c r="C4586" s="66">
        <f t="shared" si="291"/>
        <v>0</v>
      </c>
      <c r="D4586" s="67"/>
      <c r="E4586" s="66" t="str">
        <f t="shared" si="292"/>
        <v/>
      </c>
      <c r="F4586" s="67"/>
      <c r="G4586" s="38" t="e">
        <f t="shared" si="293"/>
        <v>#VALUE!</v>
      </c>
      <c r="H4586" s="39"/>
      <c r="I4586" s="21"/>
      <c r="J4586" s="21"/>
      <c r="L4586">
        <f>IF(SUM($B$3:B4585) + B4586 &gt; $J$25, IF(SUM($B$3:B4585) &lt; $J$25, $J$25 - SUM($B$3:B4585), 0), B4586)</f>
        <v>0</v>
      </c>
      <c r="M4586">
        <f t="shared" si="290"/>
        <v>0</v>
      </c>
    </row>
    <row r="4587" spans="1:13" x14ac:dyDescent="0.25">
      <c r="A4587" s="21">
        <v>4585</v>
      </c>
      <c r="B4587" s="37">
        <f>IFERROR(VLOOKUP(A4587,Inventory!$A$5:$B$5011, 2, FALSE),0)</f>
        <v>0</v>
      </c>
      <c r="C4587" s="66">
        <f t="shared" si="291"/>
        <v>0</v>
      </c>
      <c r="D4587" s="67"/>
      <c r="E4587" s="66" t="str">
        <f t="shared" si="292"/>
        <v/>
      </c>
      <c r="F4587" s="67"/>
      <c r="G4587" s="38" t="e">
        <f t="shared" si="293"/>
        <v>#VALUE!</v>
      </c>
      <c r="H4587" s="39"/>
      <c r="I4587" s="21"/>
      <c r="J4587" s="21"/>
      <c r="L4587">
        <f>IF(SUM($B$3:B4586) + B4587 &gt; $J$25, IF(SUM($B$3:B4586) &lt; $J$25, $J$25 - SUM($B$3:B4586), 0), B4587)</f>
        <v>0</v>
      </c>
      <c r="M4587">
        <f t="shared" si="290"/>
        <v>0</v>
      </c>
    </row>
    <row r="4588" spans="1:13" x14ac:dyDescent="0.25">
      <c r="A4588" s="21">
        <v>4586</v>
      </c>
      <c r="B4588" s="37">
        <f>IFERROR(VLOOKUP(A4588,Inventory!$A$5:$B$5011, 2, FALSE),0)</f>
        <v>0</v>
      </c>
      <c r="C4588" s="66">
        <f t="shared" si="291"/>
        <v>0</v>
      </c>
      <c r="D4588" s="67"/>
      <c r="E4588" s="66" t="str">
        <f t="shared" si="292"/>
        <v/>
      </c>
      <c r="F4588" s="67"/>
      <c r="G4588" s="38" t="e">
        <f t="shared" si="293"/>
        <v>#VALUE!</v>
      </c>
      <c r="H4588" s="39"/>
      <c r="I4588" s="21"/>
      <c r="J4588" s="21"/>
      <c r="L4588">
        <f>IF(SUM($B$3:B4587) + B4588 &gt; $J$25, IF(SUM($B$3:B4587) &lt; $J$25, $J$25 - SUM($B$3:B4587), 0), B4588)</f>
        <v>0</v>
      </c>
      <c r="M4588">
        <f t="shared" si="290"/>
        <v>0</v>
      </c>
    </row>
    <row r="4589" spans="1:13" x14ac:dyDescent="0.25">
      <c r="A4589" s="21">
        <v>4587</v>
      </c>
      <c r="B4589" s="37">
        <f>IFERROR(VLOOKUP(A4589,Inventory!$A$5:$B$5011, 2, FALSE),0)</f>
        <v>0</v>
      </c>
      <c r="C4589" s="66">
        <f t="shared" si="291"/>
        <v>0</v>
      </c>
      <c r="D4589" s="67"/>
      <c r="E4589" s="66" t="str">
        <f t="shared" si="292"/>
        <v/>
      </c>
      <c r="F4589" s="67"/>
      <c r="G4589" s="38" t="e">
        <f t="shared" si="293"/>
        <v>#VALUE!</v>
      </c>
      <c r="H4589" s="39"/>
      <c r="I4589" s="21"/>
      <c r="J4589" s="21"/>
      <c r="L4589">
        <f>IF(SUM($B$3:B4588) + B4589 &gt; $J$25, IF(SUM($B$3:B4588) &lt; $J$25, $J$25 - SUM($B$3:B4588), 0), B4589)</f>
        <v>0</v>
      </c>
      <c r="M4589">
        <f t="shared" si="290"/>
        <v>0</v>
      </c>
    </row>
    <row r="4590" spans="1:13" x14ac:dyDescent="0.25">
      <c r="A4590" s="21">
        <v>4588</v>
      </c>
      <c r="B4590" s="37">
        <f>IFERROR(VLOOKUP(A4590,Inventory!$A$5:$B$5011, 2, FALSE),0)</f>
        <v>0</v>
      </c>
      <c r="C4590" s="66">
        <f t="shared" si="291"/>
        <v>0</v>
      </c>
      <c r="D4590" s="67"/>
      <c r="E4590" s="66" t="str">
        <f t="shared" si="292"/>
        <v/>
      </c>
      <c r="F4590" s="67"/>
      <c r="G4590" s="38" t="e">
        <f t="shared" si="293"/>
        <v>#VALUE!</v>
      </c>
      <c r="H4590" s="39"/>
      <c r="I4590" s="21"/>
      <c r="J4590" s="21"/>
      <c r="L4590">
        <f>IF(SUM($B$3:B4589) + B4590 &gt; $J$25, IF(SUM($B$3:B4589) &lt; $J$25, $J$25 - SUM($B$3:B4589), 0), B4590)</f>
        <v>0</v>
      </c>
      <c r="M4590">
        <f t="shared" si="290"/>
        <v>0</v>
      </c>
    </row>
    <row r="4591" spans="1:13" x14ac:dyDescent="0.25">
      <c r="A4591" s="21">
        <v>4589</v>
      </c>
      <c r="B4591" s="37">
        <f>IFERROR(VLOOKUP(A4591,Inventory!$A$5:$B$5011, 2, FALSE),0)</f>
        <v>0</v>
      </c>
      <c r="C4591" s="66">
        <f t="shared" si="291"/>
        <v>0</v>
      </c>
      <c r="D4591" s="67"/>
      <c r="E4591" s="66" t="str">
        <f t="shared" si="292"/>
        <v/>
      </c>
      <c r="F4591" s="67"/>
      <c r="G4591" s="38" t="e">
        <f t="shared" si="293"/>
        <v>#VALUE!</v>
      </c>
      <c r="H4591" s="39"/>
      <c r="I4591" s="21"/>
      <c r="J4591" s="21"/>
      <c r="L4591">
        <f>IF(SUM($B$3:B4590) + B4591 &gt; $J$25, IF(SUM($B$3:B4590) &lt; $J$25, $J$25 - SUM($B$3:B4590), 0), B4591)</f>
        <v>0</v>
      </c>
      <c r="M4591">
        <f t="shared" si="290"/>
        <v>0</v>
      </c>
    </row>
    <row r="4592" spans="1:13" x14ac:dyDescent="0.25">
      <c r="A4592" s="21">
        <v>4590</v>
      </c>
      <c r="B4592" s="37">
        <f>IFERROR(VLOOKUP(A4592,Inventory!$A$5:$B$5011, 2, FALSE),0)</f>
        <v>0</v>
      </c>
      <c r="C4592" s="66">
        <f t="shared" si="291"/>
        <v>0</v>
      </c>
      <c r="D4592" s="67"/>
      <c r="E4592" s="66" t="str">
        <f t="shared" si="292"/>
        <v/>
      </c>
      <c r="F4592" s="67"/>
      <c r="G4592" s="38" t="e">
        <f t="shared" si="293"/>
        <v>#VALUE!</v>
      </c>
      <c r="H4592" s="39"/>
      <c r="I4592" s="21"/>
      <c r="J4592" s="21"/>
      <c r="L4592">
        <f>IF(SUM($B$3:B4591) + B4592 &gt; $J$25, IF(SUM($B$3:B4591) &lt; $J$25, $J$25 - SUM($B$3:B4591), 0), B4592)</f>
        <v>0</v>
      </c>
      <c r="M4592">
        <f t="shared" si="290"/>
        <v>0</v>
      </c>
    </row>
    <row r="4593" spans="1:13" x14ac:dyDescent="0.25">
      <c r="A4593" s="21">
        <v>4591</v>
      </c>
      <c r="B4593" s="37">
        <f>IFERROR(VLOOKUP(A4593,Inventory!$A$5:$B$5011, 2, FALSE),0)</f>
        <v>0</v>
      </c>
      <c r="C4593" s="66">
        <f t="shared" si="291"/>
        <v>0</v>
      </c>
      <c r="D4593" s="67"/>
      <c r="E4593" s="66" t="str">
        <f t="shared" si="292"/>
        <v/>
      </c>
      <c r="F4593" s="67"/>
      <c r="G4593" s="38" t="e">
        <f t="shared" si="293"/>
        <v>#VALUE!</v>
      </c>
      <c r="H4593" s="39"/>
      <c r="I4593" s="21"/>
      <c r="J4593" s="21"/>
      <c r="L4593">
        <f>IF(SUM($B$3:B4592) + B4593 &gt; $J$25, IF(SUM($B$3:B4592) &lt; $J$25, $J$25 - SUM($B$3:B4592), 0), B4593)</f>
        <v>0</v>
      </c>
      <c r="M4593">
        <f t="shared" si="290"/>
        <v>0</v>
      </c>
    </row>
    <row r="4594" spans="1:13" x14ac:dyDescent="0.25">
      <c r="A4594" s="21">
        <v>4592</v>
      </c>
      <c r="B4594" s="37">
        <f>IFERROR(VLOOKUP(A4594,Inventory!$A$5:$B$5011, 2, FALSE),0)</f>
        <v>0</v>
      </c>
      <c r="C4594" s="66">
        <f t="shared" si="291"/>
        <v>0</v>
      </c>
      <c r="D4594" s="67"/>
      <c r="E4594" s="66" t="str">
        <f t="shared" si="292"/>
        <v/>
      </c>
      <c r="F4594" s="67"/>
      <c r="G4594" s="38" t="e">
        <f t="shared" si="293"/>
        <v>#VALUE!</v>
      </c>
      <c r="H4594" s="39"/>
      <c r="I4594" s="21"/>
      <c r="J4594" s="21"/>
      <c r="L4594">
        <f>IF(SUM($B$3:B4593) + B4594 &gt; $J$25, IF(SUM($B$3:B4593) &lt; $J$25, $J$25 - SUM($B$3:B4593), 0), B4594)</f>
        <v>0</v>
      </c>
      <c r="M4594">
        <f t="shared" si="290"/>
        <v>0</v>
      </c>
    </row>
    <row r="4595" spans="1:13" x14ac:dyDescent="0.25">
      <c r="A4595" s="21">
        <v>4593</v>
      </c>
      <c r="B4595" s="37">
        <f>IFERROR(VLOOKUP(A4595,Inventory!$A$5:$B$5011, 2, FALSE),0)</f>
        <v>0</v>
      </c>
      <c r="C4595" s="66">
        <f t="shared" si="291"/>
        <v>0</v>
      </c>
      <c r="D4595" s="67"/>
      <c r="E4595" s="66" t="str">
        <f t="shared" si="292"/>
        <v/>
      </c>
      <c r="F4595" s="67"/>
      <c r="G4595" s="38" t="e">
        <f t="shared" si="293"/>
        <v>#VALUE!</v>
      </c>
      <c r="H4595" s="39"/>
      <c r="I4595" s="21"/>
      <c r="J4595" s="21"/>
      <c r="L4595">
        <f>IF(SUM($B$3:B4594) + B4595 &gt; $J$25, IF(SUM($B$3:B4594) &lt; $J$25, $J$25 - SUM($B$3:B4594), 0), B4595)</f>
        <v>0</v>
      </c>
      <c r="M4595">
        <f t="shared" si="290"/>
        <v>0</v>
      </c>
    </row>
    <row r="4596" spans="1:13" x14ac:dyDescent="0.25">
      <c r="A4596" s="21">
        <v>4594</v>
      </c>
      <c r="B4596" s="37">
        <f>IFERROR(VLOOKUP(A4596,Inventory!$A$5:$B$5011, 2, FALSE),0)</f>
        <v>0</v>
      </c>
      <c r="C4596" s="66">
        <f t="shared" si="291"/>
        <v>0</v>
      </c>
      <c r="D4596" s="67"/>
      <c r="E4596" s="66" t="str">
        <f t="shared" si="292"/>
        <v/>
      </c>
      <c r="F4596" s="67"/>
      <c r="G4596" s="38" t="e">
        <f t="shared" si="293"/>
        <v>#VALUE!</v>
      </c>
      <c r="H4596" s="39"/>
      <c r="I4596" s="21"/>
      <c r="J4596" s="21"/>
      <c r="L4596">
        <f>IF(SUM($B$3:B4595) + B4596 &gt; $J$25, IF(SUM($B$3:B4595) &lt; $J$25, $J$25 - SUM($B$3:B4595), 0), B4596)</f>
        <v>0</v>
      </c>
      <c r="M4596">
        <f t="shared" si="290"/>
        <v>0</v>
      </c>
    </row>
    <row r="4597" spans="1:13" x14ac:dyDescent="0.25">
      <c r="A4597" s="21">
        <v>4595</v>
      </c>
      <c r="B4597" s="37">
        <f>IFERROR(VLOOKUP(A4597,Inventory!$A$5:$B$5011, 2, FALSE),0)</f>
        <v>0</v>
      </c>
      <c r="C4597" s="66">
        <f t="shared" si="291"/>
        <v>0</v>
      </c>
      <c r="D4597" s="67"/>
      <c r="E4597" s="66" t="str">
        <f t="shared" si="292"/>
        <v/>
      </c>
      <c r="F4597" s="67"/>
      <c r="G4597" s="38" t="e">
        <f t="shared" si="293"/>
        <v>#VALUE!</v>
      </c>
      <c r="H4597" s="39"/>
      <c r="I4597" s="21"/>
      <c r="J4597" s="21"/>
      <c r="L4597">
        <f>IF(SUM($B$3:B4596) + B4597 &gt; $J$25, IF(SUM($B$3:B4596) &lt; $J$25, $J$25 - SUM($B$3:B4596), 0), B4597)</f>
        <v>0</v>
      </c>
      <c r="M4597">
        <f t="shared" si="290"/>
        <v>0</v>
      </c>
    </row>
    <row r="4598" spans="1:13" x14ac:dyDescent="0.25">
      <c r="A4598" s="21">
        <v>4596</v>
      </c>
      <c r="B4598" s="37">
        <f>IFERROR(VLOOKUP(A4598,Inventory!$A$5:$B$5011, 2, FALSE),0)</f>
        <v>0</v>
      </c>
      <c r="C4598" s="66">
        <f t="shared" si="291"/>
        <v>0</v>
      </c>
      <c r="D4598" s="67"/>
      <c r="E4598" s="66" t="str">
        <f t="shared" si="292"/>
        <v/>
      </c>
      <c r="F4598" s="67"/>
      <c r="G4598" s="38" t="e">
        <f t="shared" si="293"/>
        <v>#VALUE!</v>
      </c>
      <c r="H4598" s="39"/>
      <c r="I4598" s="21"/>
      <c r="J4598" s="21"/>
      <c r="L4598">
        <f>IF(SUM($B$3:B4597) + B4598 &gt; $J$25, IF(SUM($B$3:B4597) &lt; $J$25, $J$25 - SUM($B$3:B4597), 0), B4598)</f>
        <v>0</v>
      </c>
      <c r="M4598">
        <f t="shared" si="290"/>
        <v>0</v>
      </c>
    </row>
    <row r="4599" spans="1:13" x14ac:dyDescent="0.25">
      <c r="A4599" s="21">
        <v>4597</v>
      </c>
      <c r="B4599" s="37">
        <f>IFERROR(VLOOKUP(A4599,Inventory!$A$5:$B$5011, 2, FALSE),0)</f>
        <v>0</v>
      </c>
      <c r="C4599" s="66">
        <f t="shared" si="291"/>
        <v>0</v>
      </c>
      <c r="D4599" s="67"/>
      <c r="E4599" s="66" t="str">
        <f t="shared" si="292"/>
        <v/>
      </c>
      <c r="F4599" s="67"/>
      <c r="G4599" s="38" t="e">
        <f t="shared" si="293"/>
        <v>#VALUE!</v>
      </c>
      <c r="H4599" s="39"/>
      <c r="I4599" s="21"/>
      <c r="J4599" s="21"/>
      <c r="L4599">
        <f>IF(SUM($B$3:B4598) + B4599 &gt; $J$25, IF(SUM($B$3:B4598) &lt; $J$25, $J$25 - SUM($B$3:B4598), 0), B4599)</f>
        <v>0</v>
      </c>
      <c r="M4599">
        <f t="shared" si="290"/>
        <v>0</v>
      </c>
    </row>
    <row r="4600" spans="1:13" x14ac:dyDescent="0.25">
      <c r="A4600" s="21">
        <v>4598</v>
      </c>
      <c r="B4600" s="37">
        <f>IFERROR(VLOOKUP(A4600,Inventory!$A$5:$B$5011, 2, FALSE),0)</f>
        <v>0</v>
      </c>
      <c r="C4600" s="66">
        <f t="shared" si="291"/>
        <v>0</v>
      </c>
      <c r="D4600" s="67"/>
      <c r="E4600" s="66" t="str">
        <f t="shared" si="292"/>
        <v/>
      </c>
      <c r="F4600" s="67"/>
      <c r="G4600" s="38" t="e">
        <f t="shared" si="293"/>
        <v>#VALUE!</v>
      </c>
      <c r="H4600" s="39"/>
      <c r="I4600" s="21"/>
      <c r="J4600" s="21"/>
      <c r="L4600">
        <f>IF(SUM($B$3:B4599) + B4600 &gt; $J$25, IF(SUM($B$3:B4599) &lt; $J$25, $J$25 - SUM($B$3:B4599), 0), B4600)</f>
        <v>0</v>
      </c>
      <c r="M4600">
        <f t="shared" si="290"/>
        <v>0</v>
      </c>
    </row>
    <row r="4601" spans="1:13" x14ac:dyDescent="0.25">
      <c r="A4601" s="21">
        <v>4599</v>
      </c>
      <c r="B4601" s="37">
        <f>IFERROR(VLOOKUP(A4601,Inventory!$A$5:$B$5011, 2, FALSE),0)</f>
        <v>0</v>
      </c>
      <c r="C4601" s="66">
        <f t="shared" si="291"/>
        <v>0</v>
      </c>
      <c r="D4601" s="67"/>
      <c r="E4601" s="66" t="str">
        <f t="shared" si="292"/>
        <v/>
      </c>
      <c r="F4601" s="67"/>
      <c r="G4601" s="38" t="e">
        <f t="shared" si="293"/>
        <v>#VALUE!</v>
      </c>
      <c r="H4601" s="39"/>
      <c r="I4601" s="21"/>
      <c r="J4601" s="21"/>
      <c r="L4601">
        <f>IF(SUM($B$3:B4600) + B4601 &gt; $J$25, IF(SUM($B$3:B4600) &lt; $J$25, $J$25 - SUM($B$3:B4600), 0), B4601)</f>
        <v>0</v>
      </c>
      <c r="M4601">
        <f t="shared" si="290"/>
        <v>0</v>
      </c>
    </row>
    <row r="4602" spans="1:13" x14ac:dyDescent="0.25">
      <c r="A4602" s="21">
        <v>4600</v>
      </c>
      <c r="B4602" s="37">
        <f>IFERROR(VLOOKUP(A4602,Inventory!$A$5:$B$5011, 2, FALSE),0)</f>
        <v>0</v>
      </c>
      <c r="C4602" s="66">
        <f t="shared" si="291"/>
        <v>0</v>
      </c>
      <c r="D4602" s="67"/>
      <c r="E4602" s="66" t="str">
        <f t="shared" si="292"/>
        <v/>
      </c>
      <c r="F4602" s="67"/>
      <c r="G4602" s="38" t="e">
        <f t="shared" si="293"/>
        <v>#VALUE!</v>
      </c>
      <c r="H4602" s="39"/>
      <c r="I4602" s="21"/>
      <c r="J4602" s="21"/>
      <c r="L4602">
        <f>IF(SUM($B$3:B4601) + B4602 &gt; $J$25, IF(SUM($B$3:B4601) &lt; $J$25, $J$25 - SUM($B$3:B4601), 0), B4602)</f>
        <v>0</v>
      </c>
      <c r="M4602">
        <f t="shared" si="290"/>
        <v>0</v>
      </c>
    </row>
    <row r="4603" spans="1:13" x14ac:dyDescent="0.25">
      <c r="A4603" s="21">
        <v>4601</v>
      </c>
      <c r="B4603" s="37">
        <f>IFERROR(VLOOKUP(A4603,Inventory!$A$5:$B$5011, 2, FALSE),0)</f>
        <v>0</v>
      </c>
      <c r="C4603" s="66">
        <f t="shared" si="291"/>
        <v>0</v>
      </c>
      <c r="D4603" s="67"/>
      <c r="E4603" s="66" t="str">
        <f t="shared" si="292"/>
        <v/>
      </c>
      <c r="F4603" s="67"/>
      <c r="G4603" s="38" t="e">
        <f t="shared" si="293"/>
        <v>#VALUE!</v>
      </c>
      <c r="H4603" s="39"/>
      <c r="I4603" s="21"/>
      <c r="J4603" s="21"/>
      <c r="L4603">
        <f>IF(SUM($B$3:B4602) + B4603 &gt; $J$25, IF(SUM($B$3:B4602) &lt; $J$25, $J$25 - SUM($B$3:B4602), 0), B4603)</f>
        <v>0</v>
      </c>
      <c r="M4603">
        <f t="shared" si="290"/>
        <v>0</v>
      </c>
    </row>
    <row r="4604" spans="1:13" x14ac:dyDescent="0.25">
      <c r="A4604" s="21">
        <v>4602</v>
      </c>
      <c r="B4604" s="37">
        <f>IFERROR(VLOOKUP(A4604,Inventory!$A$5:$B$5011, 2, FALSE),0)</f>
        <v>0</v>
      </c>
      <c r="C4604" s="66">
        <f t="shared" si="291"/>
        <v>0</v>
      </c>
      <c r="D4604" s="67"/>
      <c r="E4604" s="66" t="str">
        <f t="shared" si="292"/>
        <v/>
      </c>
      <c r="F4604" s="67"/>
      <c r="G4604" s="38" t="e">
        <f t="shared" si="293"/>
        <v>#VALUE!</v>
      </c>
      <c r="H4604" s="39"/>
      <c r="I4604" s="21"/>
      <c r="J4604" s="21"/>
      <c r="L4604">
        <f>IF(SUM($B$3:B4603) + B4604 &gt; $J$25, IF(SUM($B$3:B4603) &lt; $J$25, $J$25 - SUM($B$3:B4603), 0), B4604)</f>
        <v>0</v>
      </c>
      <c r="M4604">
        <f t="shared" si="290"/>
        <v>0</v>
      </c>
    </row>
    <row r="4605" spans="1:13" x14ac:dyDescent="0.25">
      <c r="A4605" s="21">
        <v>4603</v>
      </c>
      <c r="B4605" s="37">
        <f>IFERROR(VLOOKUP(A4605,Inventory!$A$5:$B$5011, 2, FALSE),0)</f>
        <v>0</v>
      </c>
      <c r="C4605" s="66">
        <f t="shared" si="291"/>
        <v>0</v>
      </c>
      <c r="D4605" s="67"/>
      <c r="E4605" s="66" t="str">
        <f t="shared" si="292"/>
        <v/>
      </c>
      <c r="F4605" s="67"/>
      <c r="G4605" s="38" t="e">
        <f t="shared" si="293"/>
        <v>#VALUE!</v>
      </c>
      <c r="H4605" s="39"/>
      <c r="I4605" s="21"/>
      <c r="J4605" s="21"/>
      <c r="L4605">
        <f>IF(SUM($B$3:B4604) + B4605 &gt; $J$25, IF(SUM($B$3:B4604) &lt; $J$25, $J$25 - SUM($B$3:B4604), 0), B4605)</f>
        <v>0</v>
      </c>
      <c r="M4605">
        <f t="shared" si="290"/>
        <v>0</v>
      </c>
    </row>
    <row r="4606" spans="1:13" x14ac:dyDescent="0.25">
      <c r="A4606" s="21">
        <v>4604</v>
      </c>
      <c r="B4606" s="37">
        <f>IFERROR(VLOOKUP(A4606,Inventory!$A$5:$B$5011, 2, FALSE),0)</f>
        <v>0</v>
      </c>
      <c r="C4606" s="66">
        <f t="shared" si="291"/>
        <v>0</v>
      </c>
      <c r="D4606" s="67"/>
      <c r="E4606" s="66" t="str">
        <f t="shared" si="292"/>
        <v/>
      </c>
      <c r="F4606" s="67"/>
      <c r="G4606" s="38" t="e">
        <f t="shared" si="293"/>
        <v>#VALUE!</v>
      </c>
      <c r="H4606" s="39"/>
      <c r="I4606" s="21"/>
      <c r="J4606" s="21"/>
      <c r="L4606">
        <f>IF(SUM($B$3:B4605) + B4606 &gt; $J$25, IF(SUM($B$3:B4605) &lt; $J$25, $J$25 - SUM($B$3:B4605), 0), B4606)</f>
        <v>0</v>
      </c>
      <c r="M4606">
        <f t="shared" si="290"/>
        <v>0</v>
      </c>
    </row>
    <row r="4607" spans="1:13" x14ac:dyDescent="0.25">
      <c r="A4607" s="21">
        <v>4605</v>
      </c>
      <c r="B4607" s="37">
        <f>IFERROR(VLOOKUP(A4607,Inventory!$A$5:$B$5011, 2, FALSE),0)</f>
        <v>0</v>
      </c>
      <c r="C4607" s="66">
        <f t="shared" si="291"/>
        <v>0</v>
      </c>
      <c r="D4607" s="67"/>
      <c r="E4607" s="66" t="str">
        <f t="shared" si="292"/>
        <v/>
      </c>
      <c r="F4607" s="67"/>
      <c r="G4607" s="38" t="e">
        <f t="shared" si="293"/>
        <v>#VALUE!</v>
      </c>
      <c r="H4607" s="39"/>
      <c r="I4607" s="21"/>
      <c r="J4607" s="21"/>
      <c r="L4607">
        <f>IF(SUM($B$3:B4606) + B4607 &gt; $J$25, IF(SUM($B$3:B4606) &lt; $J$25, $J$25 - SUM($B$3:B4606), 0), B4607)</f>
        <v>0</v>
      </c>
      <c r="M4607">
        <f t="shared" si="290"/>
        <v>0</v>
      </c>
    </row>
    <row r="4608" spans="1:13" x14ac:dyDescent="0.25">
      <c r="A4608" s="21">
        <v>4606</v>
      </c>
      <c r="B4608" s="37">
        <f>IFERROR(VLOOKUP(A4608,Inventory!$A$5:$B$5011, 2, FALSE),0)</f>
        <v>0</v>
      </c>
      <c r="C4608" s="66">
        <f t="shared" si="291"/>
        <v>0</v>
      </c>
      <c r="D4608" s="67"/>
      <c r="E4608" s="66" t="str">
        <f t="shared" si="292"/>
        <v/>
      </c>
      <c r="F4608" s="67"/>
      <c r="G4608" s="38" t="e">
        <f t="shared" si="293"/>
        <v>#VALUE!</v>
      </c>
      <c r="H4608" s="39"/>
      <c r="I4608" s="21"/>
      <c r="J4608" s="21"/>
      <c r="L4608">
        <f>IF(SUM($B$3:B4607) + B4608 &gt; $J$25, IF(SUM($B$3:B4607) &lt; $J$25, $J$25 - SUM($B$3:B4607), 0), B4608)</f>
        <v>0</v>
      </c>
      <c r="M4608">
        <f t="shared" si="290"/>
        <v>0</v>
      </c>
    </row>
    <row r="4609" spans="1:13" x14ac:dyDescent="0.25">
      <c r="A4609" s="21">
        <v>4607</v>
      </c>
      <c r="B4609" s="37">
        <f>IFERROR(VLOOKUP(A4609,Inventory!$A$5:$B$5011, 2, FALSE),0)</f>
        <v>0</v>
      </c>
      <c r="C4609" s="66">
        <f t="shared" si="291"/>
        <v>0</v>
      </c>
      <c r="D4609" s="67"/>
      <c r="E4609" s="66" t="str">
        <f t="shared" si="292"/>
        <v/>
      </c>
      <c r="F4609" s="67"/>
      <c r="G4609" s="38" t="e">
        <f t="shared" si="293"/>
        <v>#VALUE!</v>
      </c>
      <c r="H4609" s="39"/>
      <c r="I4609" s="21"/>
      <c r="J4609" s="21"/>
      <c r="L4609">
        <f>IF(SUM($B$3:B4608) + B4609 &gt; $J$25, IF(SUM($B$3:B4608) &lt; $J$25, $J$25 - SUM($B$3:B4608), 0), B4609)</f>
        <v>0</v>
      </c>
      <c r="M4609">
        <f t="shared" si="290"/>
        <v>0</v>
      </c>
    </row>
    <row r="4610" spans="1:13" x14ac:dyDescent="0.25">
      <c r="A4610" s="21">
        <v>4608</v>
      </c>
      <c r="B4610" s="37">
        <f>IFERROR(VLOOKUP(A4610,Inventory!$A$5:$B$5011, 2, FALSE),0)</f>
        <v>0</v>
      </c>
      <c r="C4610" s="66">
        <f t="shared" si="291"/>
        <v>0</v>
      </c>
      <c r="D4610" s="67"/>
      <c r="E4610" s="66" t="str">
        <f t="shared" si="292"/>
        <v/>
      </c>
      <c r="F4610" s="67"/>
      <c r="G4610" s="38" t="e">
        <f t="shared" si="293"/>
        <v>#VALUE!</v>
      </c>
      <c r="H4610" s="39"/>
      <c r="I4610" s="21"/>
      <c r="J4610" s="21"/>
      <c r="L4610">
        <f>IF(SUM($B$3:B4609) + B4610 &gt; $J$25, IF(SUM($B$3:B4609) &lt; $J$25, $J$25 - SUM($B$3:B4609), 0), B4610)</f>
        <v>0</v>
      </c>
      <c r="M4610">
        <f t="shared" si="290"/>
        <v>0</v>
      </c>
    </row>
    <row r="4611" spans="1:13" x14ac:dyDescent="0.25">
      <c r="A4611" s="21">
        <v>4609</v>
      </c>
      <c r="B4611" s="37">
        <f>IFERROR(VLOOKUP(A4611,Inventory!$A$5:$B$5011, 2, FALSE),0)</f>
        <v>0</v>
      </c>
      <c r="C4611" s="66">
        <f t="shared" si="291"/>
        <v>0</v>
      </c>
      <c r="D4611" s="67"/>
      <c r="E4611" s="66" t="str">
        <f t="shared" si="292"/>
        <v/>
      </c>
      <c r="F4611" s="67"/>
      <c r="G4611" s="38" t="e">
        <f t="shared" si="293"/>
        <v>#VALUE!</v>
      </c>
      <c r="H4611" s="39"/>
      <c r="I4611" s="21"/>
      <c r="J4611" s="21"/>
      <c r="L4611">
        <f>IF(SUM($B$3:B4610) + B4611 &gt; $J$25, IF(SUM($B$3:B4610) &lt; $J$25, $J$25 - SUM($B$3:B4610), 0), B4611)</f>
        <v>0</v>
      </c>
      <c r="M4611">
        <f t="shared" si="290"/>
        <v>0</v>
      </c>
    </row>
    <row r="4612" spans="1:13" x14ac:dyDescent="0.25">
      <c r="A4612" s="21">
        <v>4610</v>
      </c>
      <c r="B4612" s="37">
        <f>IFERROR(VLOOKUP(A4612,Inventory!$A$5:$B$5011, 2, FALSE),0)</f>
        <v>0</v>
      </c>
      <c r="C4612" s="66">
        <f t="shared" si="291"/>
        <v>0</v>
      </c>
      <c r="D4612" s="67"/>
      <c r="E4612" s="66" t="str">
        <f t="shared" si="292"/>
        <v/>
      </c>
      <c r="F4612" s="67"/>
      <c r="G4612" s="38" t="e">
        <f t="shared" si="293"/>
        <v>#VALUE!</v>
      </c>
      <c r="H4612" s="39"/>
      <c r="I4612" s="21"/>
      <c r="J4612" s="21"/>
      <c r="L4612">
        <f>IF(SUM($B$3:B4611) + B4612 &gt; $J$25, IF(SUM($B$3:B4611) &lt; $J$25, $J$25 - SUM($B$3:B4611), 0), B4612)</f>
        <v>0</v>
      </c>
      <c r="M4612">
        <f t="shared" si="290"/>
        <v>0</v>
      </c>
    </row>
    <row r="4613" spans="1:13" x14ac:dyDescent="0.25">
      <c r="A4613" s="21">
        <v>4611</v>
      </c>
      <c r="B4613" s="37">
        <f>IFERROR(VLOOKUP(A4613,Inventory!$A$5:$B$5011, 2, FALSE),0)</f>
        <v>0</v>
      </c>
      <c r="C4613" s="66">
        <f t="shared" si="291"/>
        <v>0</v>
      </c>
      <c r="D4613" s="67"/>
      <c r="E4613" s="66" t="str">
        <f t="shared" si="292"/>
        <v/>
      </c>
      <c r="F4613" s="67"/>
      <c r="G4613" s="38" t="e">
        <f t="shared" si="293"/>
        <v>#VALUE!</v>
      </c>
      <c r="H4613" s="39"/>
      <c r="I4613" s="21"/>
      <c r="J4613" s="21"/>
      <c r="L4613">
        <f>IF(SUM($B$3:B4612) + B4613 &gt; $J$25, IF(SUM($B$3:B4612) &lt; $J$25, $J$25 - SUM($B$3:B4612), 0), B4613)</f>
        <v>0</v>
      </c>
      <c r="M4613">
        <f t="shared" ref="M4613:M4676" si="294">IF(L4612&gt;=$J$25,L4613,(L4613+L4612))</f>
        <v>0</v>
      </c>
    </row>
    <row r="4614" spans="1:13" x14ac:dyDescent="0.25">
      <c r="A4614" s="21">
        <v>4612</v>
      </c>
      <c r="B4614" s="37">
        <f>IFERROR(VLOOKUP(A4614,Inventory!$A$5:$B$5011, 2, FALSE),0)</f>
        <v>0</v>
      </c>
      <c r="C4614" s="66">
        <f t="shared" si="291"/>
        <v>0</v>
      </c>
      <c r="D4614" s="67"/>
      <c r="E4614" s="66" t="str">
        <f t="shared" si="292"/>
        <v/>
      </c>
      <c r="F4614" s="67"/>
      <c r="G4614" s="38" t="e">
        <f t="shared" si="293"/>
        <v>#VALUE!</v>
      </c>
      <c r="H4614" s="39"/>
      <c r="I4614" s="21"/>
      <c r="J4614" s="21"/>
      <c r="L4614">
        <f>IF(SUM($B$3:B4613) + B4614 &gt; $J$25, IF(SUM($B$3:B4613) &lt; $J$25, $J$25 - SUM($B$3:B4613), 0), B4614)</f>
        <v>0</v>
      </c>
      <c r="M4614">
        <f t="shared" si="294"/>
        <v>0</v>
      </c>
    </row>
    <row r="4615" spans="1:13" x14ac:dyDescent="0.25">
      <c r="A4615" s="21">
        <v>4613</v>
      </c>
      <c r="B4615" s="37">
        <f>IFERROR(VLOOKUP(A4615,Inventory!$A$5:$B$5011, 2, FALSE),0)</f>
        <v>0</v>
      </c>
      <c r="C4615" s="66">
        <f t="shared" si="291"/>
        <v>0</v>
      </c>
      <c r="D4615" s="67"/>
      <c r="E4615" s="66" t="str">
        <f t="shared" si="292"/>
        <v/>
      </c>
      <c r="F4615" s="67"/>
      <c r="G4615" s="38" t="e">
        <f t="shared" si="293"/>
        <v>#VALUE!</v>
      </c>
      <c r="H4615" s="39"/>
      <c r="I4615" s="21"/>
      <c r="J4615" s="21"/>
      <c r="L4615">
        <f>IF(SUM($B$3:B4614) + B4615 &gt; $J$25, IF(SUM($B$3:B4614) &lt; $J$25, $J$25 - SUM($B$3:B4614), 0), B4615)</f>
        <v>0</v>
      </c>
      <c r="M4615">
        <f t="shared" si="294"/>
        <v>0</v>
      </c>
    </row>
    <row r="4616" spans="1:13" x14ac:dyDescent="0.25">
      <c r="A4616" s="21">
        <v>4614</v>
      </c>
      <c r="B4616" s="37">
        <f>IFERROR(VLOOKUP(A4616,Inventory!$A$5:$B$5011, 2, FALSE),0)</f>
        <v>0</v>
      </c>
      <c r="C4616" s="66">
        <f t="shared" si="291"/>
        <v>0</v>
      </c>
      <c r="D4616" s="67"/>
      <c r="E4616" s="66" t="str">
        <f t="shared" si="292"/>
        <v/>
      </c>
      <c r="F4616" s="67"/>
      <c r="G4616" s="38" t="e">
        <f t="shared" si="293"/>
        <v>#VALUE!</v>
      </c>
      <c r="H4616" s="39"/>
      <c r="I4616" s="21"/>
      <c r="J4616" s="21"/>
      <c r="L4616">
        <f>IF(SUM($B$3:B4615) + B4616 &gt; $J$25, IF(SUM($B$3:B4615) &lt; $J$25, $J$25 - SUM($B$3:B4615), 0), B4616)</f>
        <v>0</v>
      </c>
      <c r="M4616">
        <f t="shared" si="294"/>
        <v>0</v>
      </c>
    </row>
    <row r="4617" spans="1:13" x14ac:dyDescent="0.25">
      <c r="A4617" s="21">
        <v>4615</v>
      </c>
      <c r="B4617" s="37">
        <f>IFERROR(VLOOKUP(A4617,Inventory!$A$5:$B$5011, 2, FALSE),0)</f>
        <v>0</v>
      </c>
      <c r="C4617" s="66">
        <f t="shared" si="291"/>
        <v>0</v>
      </c>
      <c r="D4617" s="67"/>
      <c r="E4617" s="66" t="str">
        <f t="shared" si="292"/>
        <v/>
      </c>
      <c r="F4617" s="67"/>
      <c r="G4617" s="38" t="e">
        <f t="shared" si="293"/>
        <v>#VALUE!</v>
      </c>
      <c r="H4617" s="39"/>
      <c r="I4617" s="21"/>
      <c r="J4617" s="21"/>
      <c r="L4617">
        <f>IF(SUM($B$3:B4616) + B4617 &gt; $J$25, IF(SUM($B$3:B4616) &lt; $J$25, $J$25 - SUM($B$3:B4616), 0), B4617)</f>
        <v>0</v>
      </c>
      <c r="M4617">
        <f t="shared" si="294"/>
        <v>0</v>
      </c>
    </row>
    <row r="4618" spans="1:13" x14ac:dyDescent="0.25">
      <c r="A4618" s="21">
        <v>4616</v>
      </c>
      <c r="B4618" s="37">
        <f>IFERROR(VLOOKUP(A4618,Inventory!$A$5:$B$5011, 2, FALSE),0)</f>
        <v>0</v>
      </c>
      <c r="C4618" s="66">
        <f t="shared" si="291"/>
        <v>0</v>
      </c>
      <c r="D4618" s="67"/>
      <c r="E4618" s="66" t="str">
        <f t="shared" si="292"/>
        <v/>
      </c>
      <c r="F4618" s="67"/>
      <c r="G4618" s="38" t="e">
        <f t="shared" si="293"/>
        <v>#VALUE!</v>
      </c>
      <c r="H4618" s="39"/>
      <c r="I4618" s="21"/>
      <c r="J4618" s="21"/>
      <c r="L4618">
        <f>IF(SUM($B$3:B4617) + B4618 &gt; $J$25, IF(SUM($B$3:B4617) &lt; $J$25, $J$25 - SUM($B$3:B4617), 0), B4618)</f>
        <v>0</v>
      </c>
      <c r="M4618">
        <f t="shared" si="294"/>
        <v>0</v>
      </c>
    </row>
    <row r="4619" spans="1:13" x14ac:dyDescent="0.25">
      <c r="A4619" s="21">
        <v>4617</v>
      </c>
      <c r="B4619" s="37">
        <f>IFERROR(VLOOKUP(A4619,Inventory!$A$5:$B$5011, 2, FALSE),0)</f>
        <v>0</v>
      </c>
      <c r="C4619" s="66">
        <f t="shared" si="291"/>
        <v>0</v>
      </c>
      <c r="D4619" s="67"/>
      <c r="E4619" s="66" t="str">
        <f t="shared" si="292"/>
        <v/>
      </c>
      <c r="F4619" s="67"/>
      <c r="G4619" s="38" t="e">
        <f t="shared" si="293"/>
        <v>#VALUE!</v>
      </c>
      <c r="H4619" s="39"/>
      <c r="I4619" s="21"/>
      <c r="J4619" s="21"/>
      <c r="L4619">
        <f>IF(SUM($B$3:B4618) + B4619 &gt; $J$25, IF(SUM($B$3:B4618) &lt; $J$25, $J$25 - SUM($B$3:B4618), 0), B4619)</f>
        <v>0</v>
      </c>
      <c r="M4619">
        <f t="shared" si="294"/>
        <v>0</v>
      </c>
    </row>
    <row r="4620" spans="1:13" x14ac:dyDescent="0.25">
      <c r="A4620" s="21">
        <v>4618</v>
      </c>
      <c r="B4620" s="37">
        <f>IFERROR(VLOOKUP(A4620,Inventory!$A$5:$B$5011, 2, FALSE),0)</f>
        <v>0</v>
      </c>
      <c r="C4620" s="66">
        <f t="shared" si="291"/>
        <v>0</v>
      </c>
      <c r="D4620" s="67"/>
      <c r="E4620" s="66" t="str">
        <f t="shared" si="292"/>
        <v/>
      </c>
      <c r="F4620" s="67"/>
      <c r="G4620" s="38" t="e">
        <f t="shared" si="293"/>
        <v>#VALUE!</v>
      </c>
      <c r="H4620" s="39"/>
      <c r="I4620" s="21"/>
      <c r="J4620" s="21"/>
      <c r="L4620">
        <f>IF(SUM($B$3:B4619) + B4620 &gt; $J$25, IF(SUM($B$3:B4619) &lt; $J$25, $J$25 - SUM($B$3:B4619), 0), B4620)</f>
        <v>0</v>
      </c>
      <c r="M4620">
        <f t="shared" si="294"/>
        <v>0</v>
      </c>
    </row>
    <row r="4621" spans="1:13" x14ac:dyDescent="0.25">
      <c r="A4621" s="21">
        <v>4619</v>
      </c>
      <c r="B4621" s="37">
        <f>IFERROR(VLOOKUP(A4621,Inventory!$A$5:$B$5011, 2, FALSE),0)</f>
        <v>0</v>
      </c>
      <c r="C4621" s="66">
        <f t="shared" si="291"/>
        <v>0</v>
      </c>
      <c r="D4621" s="67"/>
      <c r="E4621" s="66" t="str">
        <f t="shared" si="292"/>
        <v/>
      </c>
      <c r="F4621" s="67"/>
      <c r="G4621" s="38" t="e">
        <f t="shared" si="293"/>
        <v>#VALUE!</v>
      </c>
      <c r="H4621" s="39"/>
      <c r="I4621" s="21"/>
      <c r="J4621" s="21"/>
      <c r="L4621">
        <f>IF(SUM($B$3:B4620) + B4621 &gt; $J$25, IF(SUM($B$3:B4620) &lt; $J$25, $J$25 - SUM($B$3:B4620), 0), B4621)</f>
        <v>0</v>
      </c>
      <c r="M4621">
        <f t="shared" si="294"/>
        <v>0</v>
      </c>
    </row>
    <row r="4622" spans="1:13" x14ac:dyDescent="0.25">
      <c r="A4622" s="21">
        <v>4620</v>
      </c>
      <c r="B4622" s="37">
        <f>IFERROR(VLOOKUP(A4622,Inventory!$A$5:$B$5011, 2, FALSE),0)</f>
        <v>0</v>
      </c>
      <c r="C4622" s="66">
        <f t="shared" si="291"/>
        <v>0</v>
      </c>
      <c r="D4622" s="67"/>
      <c r="E4622" s="66" t="str">
        <f t="shared" si="292"/>
        <v/>
      </c>
      <c r="F4622" s="67"/>
      <c r="G4622" s="38" t="e">
        <f t="shared" si="293"/>
        <v>#VALUE!</v>
      </c>
      <c r="H4622" s="39"/>
      <c r="I4622" s="21"/>
      <c r="J4622" s="21"/>
      <c r="L4622">
        <f>IF(SUM($B$3:B4621) + B4622 &gt; $J$25, IF(SUM($B$3:B4621) &lt; $J$25, $J$25 - SUM($B$3:B4621), 0), B4622)</f>
        <v>0</v>
      </c>
      <c r="M4622">
        <f t="shared" si="294"/>
        <v>0</v>
      </c>
    </row>
    <row r="4623" spans="1:13" x14ac:dyDescent="0.25">
      <c r="A4623" s="21">
        <v>4621</v>
      </c>
      <c r="B4623" s="37">
        <f>IFERROR(VLOOKUP(A4623,Inventory!$A$5:$B$5011, 2, FALSE),0)</f>
        <v>0</v>
      </c>
      <c r="C4623" s="66">
        <f t="shared" si="291"/>
        <v>0</v>
      </c>
      <c r="D4623" s="67"/>
      <c r="E4623" s="66" t="str">
        <f t="shared" si="292"/>
        <v/>
      </c>
      <c r="F4623" s="67"/>
      <c r="G4623" s="38" t="e">
        <f t="shared" si="293"/>
        <v>#VALUE!</v>
      </c>
      <c r="H4623" s="39"/>
      <c r="I4623" s="21"/>
      <c r="J4623" s="21"/>
      <c r="L4623">
        <f>IF(SUM($B$3:B4622) + B4623 &gt; $J$25, IF(SUM($B$3:B4622) &lt; $J$25, $J$25 - SUM($B$3:B4622), 0), B4623)</f>
        <v>0</v>
      </c>
      <c r="M4623">
        <f t="shared" si="294"/>
        <v>0</v>
      </c>
    </row>
    <row r="4624" spans="1:13" x14ac:dyDescent="0.25">
      <c r="A4624" s="21">
        <v>4622</v>
      </c>
      <c r="B4624" s="37">
        <f>IFERROR(VLOOKUP(A4624,Inventory!$A$5:$B$5011, 2, FALSE),0)</f>
        <v>0</v>
      </c>
      <c r="C4624" s="66">
        <f t="shared" si="291"/>
        <v>0</v>
      </c>
      <c r="D4624" s="67"/>
      <c r="E4624" s="66" t="str">
        <f t="shared" si="292"/>
        <v/>
      </c>
      <c r="F4624" s="67"/>
      <c r="G4624" s="38" t="e">
        <f t="shared" si="293"/>
        <v>#VALUE!</v>
      </c>
      <c r="H4624" s="39"/>
      <c r="I4624" s="21"/>
      <c r="J4624" s="21"/>
      <c r="L4624">
        <f>IF(SUM($B$3:B4623) + B4624 &gt; $J$25, IF(SUM($B$3:B4623) &lt; $J$25, $J$25 - SUM($B$3:B4623), 0), B4624)</f>
        <v>0</v>
      </c>
      <c r="M4624">
        <f t="shared" si="294"/>
        <v>0</v>
      </c>
    </row>
    <row r="4625" spans="1:13" x14ac:dyDescent="0.25">
      <c r="A4625" s="21">
        <v>4623</v>
      </c>
      <c r="B4625" s="37">
        <f>IFERROR(VLOOKUP(A4625,Inventory!$A$5:$B$5011, 2, FALSE),0)</f>
        <v>0</v>
      </c>
      <c r="C4625" s="66">
        <f t="shared" si="291"/>
        <v>0</v>
      </c>
      <c r="D4625" s="67"/>
      <c r="E4625" s="66" t="str">
        <f t="shared" si="292"/>
        <v/>
      </c>
      <c r="F4625" s="67"/>
      <c r="G4625" s="38" t="e">
        <f t="shared" si="293"/>
        <v>#VALUE!</v>
      </c>
      <c r="H4625" s="39"/>
      <c r="I4625" s="21"/>
      <c r="J4625" s="21"/>
      <c r="L4625">
        <f>IF(SUM($B$3:B4624) + B4625 &gt; $J$25, IF(SUM($B$3:B4624) &lt; $J$25, $J$25 - SUM($B$3:B4624), 0), B4625)</f>
        <v>0</v>
      </c>
      <c r="M4625">
        <f t="shared" si="294"/>
        <v>0</v>
      </c>
    </row>
    <row r="4626" spans="1:13" x14ac:dyDescent="0.25">
      <c r="A4626" s="21">
        <v>4624</v>
      </c>
      <c r="B4626" s="37">
        <f>IFERROR(VLOOKUP(A4626,Inventory!$A$5:$B$5011, 2, FALSE),0)</f>
        <v>0</v>
      </c>
      <c r="C4626" s="66">
        <f t="shared" si="291"/>
        <v>0</v>
      </c>
      <c r="D4626" s="67"/>
      <c r="E4626" s="66" t="str">
        <f t="shared" si="292"/>
        <v/>
      </c>
      <c r="F4626" s="67"/>
      <c r="G4626" s="38" t="e">
        <f t="shared" si="293"/>
        <v>#VALUE!</v>
      </c>
      <c r="H4626" s="39"/>
      <c r="I4626" s="21"/>
      <c r="J4626" s="21"/>
      <c r="L4626">
        <f>IF(SUM($B$3:B4625) + B4626 &gt; $J$25, IF(SUM($B$3:B4625) &lt; $J$25, $J$25 - SUM($B$3:B4625), 0), B4626)</f>
        <v>0</v>
      </c>
      <c r="M4626">
        <f t="shared" si="294"/>
        <v>0</v>
      </c>
    </row>
    <row r="4627" spans="1:13" x14ac:dyDescent="0.25">
      <c r="A4627" s="21">
        <v>4625</v>
      </c>
      <c r="B4627" s="37">
        <f>IFERROR(VLOOKUP(A4627,Inventory!$A$5:$B$5011, 2, FALSE),0)</f>
        <v>0</v>
      </c>
      <c r="C4627" s="66">
        <f t="shared" si="291"/>
        <v>0</v>
      </c>
      <c r="D4627" s="67"/>
      <c r="E4627" s="66" t="str">
        <f t="shared" si="292"/>
        <v/>
      </c>
      <c r="F4627" s="67"/>
      <c r="G4627" s="38" t="e">
        <f t="shared" si="293"/>
        <v>#VALUE!</v>
      </c>
      <c r="H4627" s="39"/>
      <c r="I4627" s="21"/>
      <c r="J4627" s="21"/>
      <c r="L4627">
        <f>IF(SUM($B$3:B4626) + B4627 &gt; $J$25, IF(SUM($B$3:B4626) &lt; $J$25, $J$25 - SUM($B$3:B4626), 0), B4627)</f>
        <v>0</v>
      </c>
      <c r="M4627">
        <f t="shared" si="294"/>
        <v>0</v>
      </c>
    </row>
    <row r="4628" spans="1:13" x14ac:dyDescent="0.25">
      <c r="A4628" s="21">
        <v>4626</v>
      </c>
      <c r="B4628" s="37">
        <f>IFERROR(VLOOKUP(A4628,Inventory!$A$5:$B$5011, 2, FALSE),0)</f>
        <v>0</v>
      </c>
      <c r="C4628" s="66">
        <f t="shared" si="291"/>
        <v>0</v>
      </c>
      <c r="D4628" s="67"/>
      <c r="E4628" s="66" t="str">
        <f t="shared" si="292"/>
        <v/>
      </c>
      <c r="F4628" s="67"/>
      <c r="G4628" s="38" t="e">
        <f t="shared" si="293"/>
        <v>#VALUE!</v>
      </c>
      <c r="H4628" s="39"/>
      <c r="I4628" s="21"/>
      <c r="J4628" s="21"/>
      <c r="L4628">
        <f>IF(SUM($B$3:B4627) + B4628 &gt; $J$25, IF(SUM($B$3:B4627) &lt; $J$25, $J$25 - SUM($B$3:B4627), 0), B4628)</f>
        <v>0</v>
      </c>
      <c r="M4628">
        <f t="shared" si="294"/>
        <v>0</v>
      </c>
    </row>
    <row r="4629" spans="1:13" x14ac:dyDescent="0.25">
      <c r="A4629" s="21">
        <v>4627</v>
      </c>
      <c r="B4629" s="37">
        <f>IFERROR(VLOOKUP(A4629,Inventory!$A$5:$B$5011, 2, FALSE),0)</f>
        <v>0</v>
      </c>
      <c r="C4629" s="66">
        <f t="shared" si="291"/>
        <v>0</v>
      </c>
      <c r="D4629" s="67"/>
      <c r="E4629" s="66" t="str">
        <f t="shared" si="292"/>
        <v/>
      </c>
      <c r="F4629" s="67"/>
      <c r="G4629" s="38" t="e">
        <f t="shared" si="293"/>
        <v>#VALUE!</v>
      </c>
      <c r="H4629" s="39"/>
      <c r="I4629" s="21"/>
      <c r="J4629" s="21"/>
      <c r="L4629">
        <f>IF(SUM($B$3:B4628) + B4629 &gt; $J$25, IF(SUM($B$3:B4628) &lt; $J$25, $J$25 - SUM($B$3:B4628), 0), B4629)</f>
        <v>0</v>
      </c>
      <c r="M4629">
        <f t="shared" si="294"/>
        <v>0</v>
      </c>
    </row>
    <row r="4630" spans="1:13" x14ac:dyDescent="0.25">
      <c r="A4630" s="21">
        <v>4628</v>
      </c>
      <c r="B4630" s="37">
        <f>IFERROR(VLOOKUP(A4630,Inventory!$A$5:$B$5011, 2, FALSE),0)</f>
        <v>0</v>
      </c>
      <c r="C4630" s="66">
        <f t="shared" si="291"/>
        <v>0</v>
      </c>
      <c r="D4630" s="67"/>
      <c r="E4630" s="66" t="str">
        <f t="shared" si="292"/>
        <v/>
      </c>
      <c r="F4630" s="67"/>
      <c r="G4630" s="38" t="e">
        <f t="shared" si="293"/>
        <v>#VALUE!</v>
      </c>
      <c r="H4630" s="39"/>
      <c r="I4630" s="21"/>
      <c r="J4630" s="21"/>
      <c r="L4630">
        <f>IF(SUM($B$3:B4629) + B4630 &gt; $J$25, IF(SUM($B$3:B4629) &lt; $J$25, $J$25 - SUM($B$3:B4629), 0), B4630)</f>
        <v>0</v>
      </c>
      <c r="M4630">
        <f t="shared" si="294"/>
        <v>0</v>
      </c>
    </row>
    <row r="4631" spans="1:13" x14ac:dyDescent="0.25">
      <c r="A4631" s="21">
        <v>4629</v>
      </c>
      <c r="B4631" s="37">
        <f>IFERROR(VLOOKUP(A4631,Inventory!$A$5:$B$5011, 2, FALSE),0)</f>
        <v>0</v>
      </c>
      <c r="C4631" s="66">
        <f t="shared" si="291"/>
        <v>0</v>
      </c>
      <c r="D4631" s="67"/>
      <c r="E4631" s="66" t="str">
        <f t="shared" si="292"/>
        <v/>
      </c>
      <c r="F4631" s="67"/>
      <c r="G4631" s="38" t="e">
        <f t="shared" si="293"/>
        <v>#VALUE!</v>
      </c>
      <c r="H4631" s="39"/>
      <c r="I4631" s="21"/>
      <c r="J4631" s="21"/>
      <c r="L4631">
        <f>IF(SUM($B$3:B4630) + B4631 &gt; $J$25, IF(SUM($B$3:B4630) &lt; $J$25, $J$25 - SUM($B$3:B4630), 0), B4631)</f>
        <v>0</v>
      </c>
      <c r="M4631">
        <f t="shared" si="294"/>
        <v>0</v>
      </c>
    </row>
    <row r="4632" spans="1:13" x14ac:dyDescent="0.25">
      <c r="A4632" s="21">
        <v>4630</v>
      </c>
      <c r="B4632" s="37">
        <f>IFERROR(VLOOKUP(A4632,Inventory!$A$5:$B$5011, 2, FALSE),0)</f>
        <v>0</v>
      </c>
      <c r="C4632" s="66">
        <f t="shared" si="291"/>
        <v>0</v>
      </c>
      <c r="D4632" s="67"/>
      <c r="E4632" s="66" t="str">
        <f t="shared" si="292"/>
        <v/>
      </c>
      <c r="F4632" s="67"/>
      <c r="G4632" s="38" t="e">
        <f t="shared" si="293"/>
        <v>#VALUE!</v>
      </c>
      <c r="H4632" s="39"/>
      <c r="I4632" s="21"/>
      <c r="J4632" s="21"/>
      <c r="L4632">
        <f>IF(SUM($B$3:B4631) + B4632 &gt; $J$25, IF(SUM($B$3:B4631) &lt; $J$25, $J$25 - SUM($B$3:B4631), 0), B4632)</f>
        <v>0</v>
      </c>
      <c r="M4632">
        <f t="shared" si="294"/>
        <v>0</v>
      </c>
    </row>
    <row r="4633" spans="1:13" x14ac:dyDescent="0.25">
      <c r="A4633" s="21">
        <v>4631</v>
      </c>
      <c r="B4633" s="37">
        <f>IFERROR(VLOOKUP(A4633,Inventory!$A$5:$B$5011, 2, FALSE),0)</f>
        <v>0</v>
      </c>
      <c r="C4633" s="66">
        <f t="shared" ref="C4633:C4696" si="295">IF(L4633&gt;0,B4633,0)</f>
        <v>0</v>
      </c>
      <c r="D4633" s="67"/>
      <c r="E4633" s="66" t="str">
        <f t="shared" ref="E4633:E4696" si="296">IF(AND(C4633&gt;=6,C4633&lt;10),1, IF(AND(C4633&gt;=10,C4633&lt;20),2,IF(C4633&gt;=20,4,"")))</f>
        <v/>
      </c>
      <c r="F4633" s="67"/>
      <c r="G4633" s="38" t="e">
        <f t="shared" ref="G4633:G4696" si="297">IF(ISBLANK(C4633),"",E4633*600)</f>
        <v>#VALUE!</v>
      </c>
      <c r="H4633" s="39"/>
      <c r="I4633" s="21"/>
      <c r="J4633" s="21"/>
      <c r="L4633">
        <f>IF(SUM($B$3:B4632) + B4633 &gt; $J$25, IF(SUM($B$3:B4632) &lt; $J$25, $J$25 - SUM($B$3:B4632), 0), B4633)</f>
        <v>0</v>
      </c>
      <c r="M4633">
        <f t="shared" si="294"/>
        <v>0</v>
      </c>
    </row>
    <row r="4634" spans="1:13" x14ac:dyDescent="0.25">
      <c r="A4634" s="21">
        <v>4632</v>
      </c>
      <c r="B4634" s="37">
        <f>IFERROR(VLOOKUP(A4634,Inventory!$A$5:$B$5011, 2, FALSE),0)</f>
        <v>0</v>
      </c>
      <c r="C4634" s="66">
        <f t="shared" si="295"/>
        <v>0</v>
      </c>
      <c r="D4634" s="67"/>
      <c r="E4634" s="66" t="str">
        <f t="shared" si="296"/>
        <v/>
      </c>
      <c r="F4634" s="67"/>
      <c r="G4634" s="38" t="e">
        <f t="shared" si="297"/>
        <v>#VALUE!</v>
      </c>
      <c r="H4634" s="39"/>
      <c r="I4634" s="21"/>
      <c r="J4634" s="21"/>
      <c r="L4634">
        <f>IF(SUM($B$3:B4633) + B4634 &gt; $J$25, IF(SUM($B$3:B4633) &lt; $J$25, $J$25 - SUM($B$3:B4633), 0), B4634)</f>
        <v>0</v>
      </c>
      <c r="M4634">
        <f t="shared" si="294"/>
        <v>0</v>
      </c>
    </row>
    <row r="4635" spans="1:13" x14ac:dyDescent="0.25">
      <c r="A4635" s="21">
        <v>4633</v>
      </c>
      <c r="B4635" s="37">
        <f>IFERROR(VLOOKUP(A4635,Inventory!$A$5:$B$5011, 2, FALSE),0)</f>
        <v>0</v>
      </c>
      <c r="C4635" s="66">
        <f t="shared" si="295"/>
        <v>0</v>
      </c>
      <c r="D4635" s="67"/>
      <c r="E4635" s="66" t="str">
        <f t="shared" si="296"/>
        <v/>
      </c>
      <c r="F4635" s="67"/>
      <c r="G4635" s="38" t="e">
        <f t="shared" si="297"/>
        <v>#VALUE!</v>
      </c>
      <c r="H4635" s="39"/>
      <c r="I4635" s="21"/>
      <c r="J4635" s="21"/>
      <c r="L4635">
        <f>IF(SUM($B$3:B4634) + B4635 &gt; $J$25, IF(SUM($B$3:B4634) &lt; $J$25, $J$25 - SUM($B$3:B4634), 0), B4635)</f>
        <v>0</v>
      </c>
      <c r="M4635">
        <f t="shared" si="294"/>
        <v>0</v>
      </c>
    </row>
    <row r="4636" spans="1:13" x14ac:dyDescent="0.25">
      <c r="A4636" s="21">
        <v>4634</v>
      </c>
      <c r="B4636" s="37">
        <f>IFERROR(VLOOKUP(A4636,Inventory!$A$5:$B$5011, 2, FALSE),0)</f>
        <v>0</v>
      </c>
      <c r="C4636" s="66">
        <f t="shared" si="295"/>
        <v>0</v>
      </c>
      <c r="D4636" s="67"/>
      <c r="E4636" s="66" t="str">
        <f t="shared" si="296"/>
        <v/>
      </c>
      <c r="F4636" s="67"/>
      <c r="G4636" s="38" t="e">
        <f t="shared" si="297"/>
        <v>#VALUE!</v>
      </c>
      <c r="H4636" s="39"/>
      <c r="I4636" s="21"/>
      <c r="J4636" s="21"/>
      <c r="L4636">
        <f>IF(SUM($B$3:B4635) + B4636 &gt; $J$25, IF(SUM($B$3:B4635) &lt; $J$25, $J$25 - SUM($B$3:B4635), 0), B4636)</f>
        <v>0</v>
      </c>
      <c r="M4636">
        <f t="shared" si="294"/>
        <v>0</v>
      </c>
    </row>
    <row r="4637" spans="1:13" x14ac:dyDescent="0.25">
      <c r="A4637" s="21">
        <v>4635</v>
      </c>
      <c r="B4637" s="37">
        <f>IFERROR(VLOOKUP(A4637,Inventory!$A$5:$B$5011, 2, FALSE),0)</f>
        <v>0</v>
      </c>
      <c r="C4637" s="66">
        <f t="shared" si="295"/>
        <v>0</v>
      </c>
      <c r="D4637" s="67"/>
      <c r="E4637" s="66" t="str">
        <f t="shared" si="296"/>
        <v/>
      </c>
      <c r="F4637" s="67"/>
      <c r="G4637" s="38" t="e">
        <f t="shared" si="297"/>
        <v>#VALUE!</v>
      </c>
      <c r="H4637" s="39"/>
      <c r="I4637" s="21"/>
      <c r="J4637" s="21"/>
      <c r="L4637">
        <f>IF(SUM($B$3:B4636) + B4637 &gt; $J$25, IF(SUM($B$3:B4636) &lt; $J$25, $J$25 - SUM($B$3:B4636), 0), B4637)</f>
        <v>0</v>
      </c>
      <c r="M4637">
        <f t="shared" si="294"/>
        <v>0</v>
      </c>
    </row>
    <row r="4638" spans="1:13" x14ac:dyDescent="0.25">
      <c r="A4638" s="21">
        <v>4636</v>
      </c>
      <c r="B4638" s="37">
        <f>IFERROR(VLOOKUP(A4638,Inventory!$A$5:$B$5011, 2, FALSE),0)</f>
        <v>0</v>
      </c>
      <c r="C4638" s="66">
        <f t="shared" si="295"/>
        <v>0</v>
      </c>
      <c r="D4638" s="67"/>
      <c r="E4638" s="66" t="str">
        <f t="shared" si="296"/>
        <v/>
      </c>
      <c r="F4638" s="67"/>
      <c r="G4638" s="38" t="e">
        <f t="shared" si="297"/>
        <v>#VALUE!</v>
      </c>
      <c r="H4638" s="39"/>
      <c r="I4638" s="21"/>
      <c r="J4638" s="21"/>
      <c r="L4638">
        <f>IF(SUM($B$3:B4637) + B4638 &gt; $J$25, IF(SUM($B$3:B4637) &lt; $J$25, $J$25 - SUM($B$3:B4637), 0), B4638)</f>
        <v>0</v>
      </c>
      <c r="M4638">
        <f t="shared" si="294"/>
        <v>0</v>
      </c>
    </row>
    <row r="4639" spans="1:13" x14ac:dyDescent="0.25">
      <c r="A4639" s="21">
        <v>4637</v>
      </c>
      <c r="B4639" s="37">
        <f>IFERROR(VLOOKUP(A4639,Inventory!$A$5:$B$5011, 2, FALSE),0)</f>
        <v>0</v>
      </c>
      <c r="C4639" s="66">
        <f t="shared" si="295"/>
        <v>0</v>
      </c>
      <c r="D4639" s="67"/>
      <c r="E4639" s="66" t="str">
        <f t="shared" si="296"/>
        <v/>
      </c>
      <c r="F4639" s="67"/>
      <c r="G4639" s="38" t="e">
        <f t="shared" si="297"/>
        <v>#VALUE!</v>
      </c>
      <c r="H4639" s="39"/>
      <c r="I4639" s="21"/>
      <c r="J4639" s="21"/>
      <c r="L4639">
        <f>IF(SUM($B$3:B4638) + B4639 &gt; $J$25, IF(SUM($B$3:B4638) &lt; $J$25, $J$25 - SUM($B$3:B4638), 0), B4639)</f>
        <v>0</v>
      </c>
      <c r="M4639">
        <f t="shared" si="294"/>
        <v>0</v>
      </c>
    </row>
    <row r="4640" spans="1:13" x14ac:dyDescent="0.25">
      <c r="A4640" s="21">
        <v>4638</v>
      </c>
      <c r="B4640" s="37">
        <f>IFERROR(VLOOKUP(A4640,Inventory!$A$5:$B$5011, 2, FALSE),0)</f>
        <v>0</v>
      </c>
      <c r="C4640" s="66">
        <f t="shared" si="295"/>
        <v>0</v>
      </c>
      <c r="D4640" s="67"/>
      <c r="E4640" s="66" t="str">
        <f t="shared" si="296"/>
        <v/>
      </c>
      <c r="F4640" s="67"/>
      <c r="G4640" s="38" t="e">
        <f t="shared" si="297"/>
        <v>#VALUE!</v>
      </c>
      <c r="H4640" s="39"/>
      <c r="I4640" s="21"/>
      <c r="J4640" s="21"/>
      <c r="L4640">
        <f>IF(SUM($B$3:B4639) + B4640 &gt; $J$25, IF(SUM($B$3:B4639) &lt; $J$25, $J$25 - SUM($B$3:B4639), 0), B4640)</f>
        <v>0</v>
      </c>
      <c r="M4640">
        <f t="shared" si="294"/>
        <v>0</v>
      </c>
    </row>
    <row r="4641" spans="1:13" x14ac:dyDescent="0.25">
      <c r="A4641" s="21">
        <v>4639</v>
      </c>
      <c r="B4641" s="37">
        <f>IFERROR(VLOOKUP(A4641,Inventory!$A$5:$B$5011, 2, FALSE),0)</f>
        <v>0</v>
      </c>
      <c r="C4641" s="66">
        <f t="shared" si="295"/>
        <v>0</v>
      </c>
      <c r="D4641" s="67"/>
      <c r="E4641" s="66" t="str">
        <f t="shared" si="296"/>
        <v/>
      </c>
      <c r="F4641" s="67"/>
      <c r="G4641" s="38" t="e">
        <f t="shared" si="297"/>
        <v>#VALUE!</v>
      </c>
      <c r="H4641" s="39"/>
      <c r="I4641" s="21"/>
      <c r="J4641" s="21"/>
      <c r="L4641">
        <f>IF(SUM($B$3:B4640) + B4641 &gt; $J$25, IF(SUM($B$3:B4640) &lt; $J$25, $J$25 - SUM($B$3:B4640), 0), B4641)</f>
        <v>0</v>
      </c>
      <c r="M4641">
        <f t="shared" si="294"/>
        <v>0</v>
      </c>
    </row>
    <row r="4642" spans="1:13" x14ac:dyDescent="0.25">
      <c r="A4642" s="21">
        <v>4640</v>
      </c>
      <c r="B4642" s="37">
        <f>IFERROR(VLOOKUP(A4642,Inventory!$A$5:$B$5011, 2, FALSE),0)</f>
        <v>0</v>
      </c>
      <c r="C4642" s="66">
        <f t="shared" si="295"/>
        <v>0</v>
      </c>
      <c r="D4642" s="67"/>
      <c r="E4642" s="66" t="str">
        <f t="shared" si="296"/>
        <v/>
      </c>
      <c r="F4642" s="67"/>
      <c r="G4642" s="38" t="e">
        <f t="shared" si="297"/>
        <v>#VALUE!</v>
      </c>
      <c r="H4642" s="39"/>
      <c r="I4642" s="21"/>
      <c r="J4642" s="21"/>
      <c r="L4642">
        <f>IF(SUM($B$3:B4641) + B4642 &gt; $J$25, IF(SUM($B$3:B4641) &lt; $J$25, $J$25 - SUM($B$3:B4641), 0), B4642)</f>
        <v>0</v>
      </c>
      <c r="M4642">
        <f t="shared" si="294"/>
        <v>0</v>
      </c>
    </row>
    <row r="4643" spans="1:13" x14ac:dyDescent="0.25">
      <c r="A4643" s="21">
        <v>4641</v>
      </c>
      <c r="B4643" s="37">
        <f>IFERROR(VLOOKUP(A4643,Inventory!$A$5:$B$5011, 2, FALSE),0)</f>
        <v>0</v>
      </c>
      <c r="C4643" s="66">
        <f t="shared" si="295"/>
        <v>0</v>
      </c>
      <c r="D4643" s="67"/>
      <c r="E4643" s="66" t="str">
        <f t="shared" si="296"/>
        <v/>
      </c>
      <c r="F4643" s="67"/>
      <c r="G4643" s="38" t="e">
        <f t="shared" si="297"/>
        <v>#VALUE!</v>
      </c>
      <c r="H4643" s="39"/>
      <c r="I4643" s="21"/>
      <c r="J4643" s="21"/>
      <c r="L4643">
        <f>IF(SUM($B$3:B4642) + B4643 &gt; $J$25, IF(SUM($B$3:B4642) &lt; $J$25, $J$25 - SUM($B$3:B4642), 0), B4643)</f>
        <v>0</v>
      </c>
      <c r="M4643">
        <f t="shared" si="294"/>
        <v>0</v>
      </c>
    </row>
    <row r="4644" spans="1:13" x14ac:dyDescent="0.25">
      <c r="A4644" s="21">
        <v>4642</v>
      </c>
      <c r="B4644" s="37">
        <f>IFERROR(VLOOKUP(A4644,Inventory!$A$5:$B$5011, 2, FALSE),0)</f>
        <v>0</v>
      </c>
      <c r="C4644" s="66">
        <f t="shared" si="295"/>
        <v>0</v>
      </c>
      <c r="D4644" s="67"/>
      <c r="E4644" s="66" t="str">
        <f t="shared" si="296"/>
        <v/>
      </c>
      <c r="F4644" s="67"/>
      <c r="G4644" s="38" t="e">
        <f t="shared" si="297"/>
        <v>#VALUE!</v>
      </c>
      <c r="H4644" s="39"/>
      <c r="I4644" s="21"/>
      <c r="J4644" s="21"/>
      <c r="L4644">
        <f>IF(SUM($B$3:B4643) + B4644 &gt; $J$25, IF(SUM($B$3:B4643) &lt; $J$25, $J$25 - SUM($B$3:B4643), 0), B4644)</f>
        <v>0</v>
      </c>
      <c r="M4644">
        <f t="shared" si="294"/>
        <v>0</v>
      </c>
    </row>
    <row r="4645" spans="1:13" x14ac:dyDescent="0.25">
      <c r="A4645" s="21">
        <v>4643</v>
      </c>
      <c r="B4645" s="37">
        <f>IFERROR(VLOOKUP(A4645,Inventory!$A$5:$B$5011, 2, FALSE),0)</f>
        <v>0</v>
      </c>
      <c r="C4645" s="66">
        <f t="shared" si="295"/>
        <v>0</v>
      </c>
      <c r="D4645" s="67"/>
      <c r="E4645" s="66" t="str">
        <f t="shared" si="296"/>
        <v/>
      </c>
      <c r="F4645" s="67"/>
      <c r="G4645" s="38" t="e">
        <f t="shared" si="297"/>
        <v>#VALUE!</v>
      </c>
      <c r="H4645" s="39"/>
      <c r="I4645" s="21"/>
      <c r="J4645" s="21"/>
      <c r="L4645">
        <f>IF(SUM($B$3:B4644) + B4645 &gt; $J$25, IF(SUM($B$3:B4644) &lt; $J$25, $J$25 - SUM($B$3:B4644), 0), B4645)</f>
        <v>0</v>
      </c>
      <c r="M4645">
        <f t="shared" si="294"/>
        <v>0</v>
      </c>
    </row>
    <row r="4646" spans="1:13" x14ac:dyDescent="0.25">
      <c r="A4646" s="21">
        <v>4644</v>
      </c>
      <c r="B4646" s="37">
        <f>IFERROR(VLOOKUP(A4646,Inventory!$A$5:$B$5011, 2, FALSE),0)</f>
        <v>0</v>
      </c>
      <c r="C4646" s="66">
        <f t="shared" si="295"/>
        <v>0</v>
      </c>
      <c r="D4646" s="67"/>
      <c r="E4646" s="66" t="str">
        <f t="shared" si="296"/>
        <v/>
      </c>
      <c r="F4646" s="67"/>
      <c r="G4646" s="38" t="e">
        <f t="shared" si="297"/>
        <v>#VALUE!</v>
      </c>
      <c r="H4646" s="39"/>
      <c r="I4646" s="21"/>
      <c r="J4646" s="21"/>
      <c r="L4646">
        <f>IF(SUM($B$3:B4645) + B4646 &gt; $J$25, IF(SUM($B$3:B4645) &lt; $J$25, $J$25 - SUM($B$3:B4645), 0), B4646)</f>
        <v>0</v>
      </c>
      <c r="M4646">
        <f t="shared" si="294"/>
        <v>0</v>
      </c>
    </row>
    <row r="4647" spans="1:13" x14ac:dyDescent="0.25">
      <c r="A4647" s="21">
        <v>4645</v>
      </c>
      <c r="B4647" s="37">
        <f>IFERROR(VLOOKUP(A4647,Inventory!$A$5:$B$5011, 2, FALSE),0)</f>
        <v>0</v>
      </c>
      <c r="C4647" s="66">
        <f t="shared" si="295"/>
        <v>0</v>
      </c>
      <c r="D4647" s="67"/>
      <c r="E4647" s="66" t="str">
        <f t="shared" si="296"/>
        <v/>
      </c>
      <c r="F4647" s="67"/>
      <c r="G4647" s="38" t="e">
        <f t="shared" si="297"/>
        <v>#VALUE!</v>
      </c>
      <c r="H4647" s="39"/>
      <c r="I4647" s="21"/>
      <c r="J4647" s="21"/>
      <c r="L4647">
        <f>IF(SUM($B$3:B4646) + B4647 &gt; $J$25, IF(SUM($B$3:B4646) &lt; $J$25, $J$25 - SUM($B$3:B4646), 0), B4647)</f>
        <v>0</v>
      </c>
      <c r="M4647">
        <f t="shared" si="294"/>
        <v>0</v>
      </c>
    </row>
    <row r="4648" spans="1:13" x14ac:dyDescent="0.25">
      <c r="A4648" s="21">
        <v>4646</v>
      </c>
      <c r="B4648" s="37">
        <f>IFERROR(VLOOKUP(A4648,Inventory!$A$5:$B$5011, 2, FALSE),0)</f>
        <v>0</v>
      </c>
      <c r="C4648" s="66">
        <f t="shared" si="295"/>
        <v>0</v>
      </c>
      <c r="D4648" s="67"/>
      <c r="E4648" s="66" t="str">
        <f t="shared" si="296"/>
        <v/>
      </c>
      <c r="F4648" s="67"/>
      <c r="G4648" s="38" t="e">
        <f t="shared" si="297"/>
        <v>#VALUE!</v>
      </c>
      <c r="H4648" s="39"/>
      <c r="I4648" s="21"/>
      <c r="J4648" s="21"/>
      <c r="L4648">
        <f>IF(SUM($B$3:B4647) + B4648 &gt; $J$25, IF(SUM($B$3:B4647) &lt; $J$25, $J$25 - SUM($B$3:B4647), 0), B4648)</f>
        <v>0</v>
      </c>
      <c r="M4648">
        <f t="shared" si="294"/>
        <v>0</v>
      </c>
    </row>
    <row r="4649" spans="1:13" x14ac:dyDescent="0.25">
      <c r="A4649" s="21">
        <v>4647</v>
      </c>
      <c r="B4649" s="37">
        <f>IFERROR(VLOOKUP(A4649,Inventory!$A$5:$B$5011, 2, FALSE),0)</f>
        <v>0</v>
      </c>
      <c r="C4649" s="66">
        <f t="shared" si="295"/>
        <v>0</v>
      </c>
      <c r="D4649" s="67"/>
      <c r="E4649" s="66" t="str">
        <f t="shared" si="296"/>
        <v/>
      </c>
      <c r="F4649" s="67"/>
      <c r="G4649" s="38" t="e">
        <f t="shared" si="297"/>
        <v>#VALUE!</v>
      </c>
      <c r="H4649" s="39"/>
      <c r="I4649" s="21"/>
      <c r="J4649" s="21"/>
      <c r="L4649">
        <f>IF(SUM($B$3:B4648) + B4649 &gt; $J$25, IF(SUM($B$3:B4648) &lt; $J$25, $J$25 - SUM($B$3:B4648), 0), B4649)</f>
        <v>0</v>
      </c>
      <c r="M4649">
        <f t="shared" si="294"/>
        <v>0</v>
      </c>
    </row>
    <row r="4650" spans="1:13" x14ac:dyDescent="0.25">
      <c r="A4650" s="21">
        <v>4648</v>
      </c>
      <c r="B4650" s="37">
        <f>IFERROR(VLOOKUP(A4650,Inventory!$A$5:$B$5011, 2, FALSE),0)</f>
        <v>0</v>
      </c>
      <c r="C4650" s="66">
        <f t="shared" si="295"/>
        <v>0</v>
      </c>
      <c r="D4650" s="67"/>
      <c r="E4650" s="66" t="str">
        <f t="shared" si="296"/>
        <v/>
      </c>
      <c r="F4650" s="67"/>
      <c r="G4650" s="38" t="e">
        <f t="shared" si="297"/>
        <v>#VALUE!</v>
      </c>
      <c r="H4650" s="39"/>
      <c r="I4650" s="21"/>
      <c r="J4650" s="21"/>
      <c r="L4650">
        <f>IF(SUM($B$3:B4649) + B4650 &gt; $J$25, IF(SUM($B$3:B4649) &lt; $J$25, $J$25 - SUM($B$3:B4649), 0), B4650)</f>
        <v>0</v>
      </c>
      <c r="M4650">
        <f t="shared" si="294"/>
        <v>0</v>
      </c>
    </row>
    <row r="4651" spans="1:13" x14ac:dyDescent="0.25">
      <c r="A4651" s="21">
        <v>4649</v>
      </c>
      <c r="B4651" s="37">
        <f>IFERROR(VLOOKUP(A4651,Inventory!$A$5:$B$5011, 2, FALSE),0)</f>
        <v>0</v>
      </c>
      <c r="C4651" s="66">
        <f t="shared" si="295"/>
        <v>0</v>
      </c>
      <c r="D4651" s="67"/>
      <c r="E4651" s="66" t="str">
        <f t="shared" si="296"/>
        <v/>
      </c>
      <c r="F4651" s="67"/>
      <c r="G4651" s="38" t="e">
        <f t="shared" si="297"/>
        <v>#VALUE!</v>
      </c>
      <c r="H4651" s="39"/>
      <c r="I4651" s="21"/>
      <c r="J4651" s="21"/>
      <c r="L4651">
        <f>IF(SUM($B$3:B4650) + B4651 &gt; $J$25, IF(SUM($B$3:B4650) &lt; $J$25, $J$25 - SUM($B$3:B4650), 0), B4651)</f>
        <v>0</v>
      </c>
      <c r="M4651">
        <f t="shared" si="294"/>
        <v>0</v>
      </c>
    </row>
    <row r="4652" spans="1:13" x14ac:dyDescent="0.25">
      <c r="A4652" s="21">
        <v>4650</v>
      </c>
      <c r="B4652" s="37">
        <f>IFERROR(VLOOKUP(A4652,Inventory!$A$5:$B$5011, 2, FALSE),0)</f>
        <v>0</v>
      </c>
      <c r="C4652" s="66">
        <f t="shared" si="295"/>
        <v>0</v>
      </c>
      <c r="D4652" s="67"/>
      <c r="E4652" s="66" t="str">
        <f t="shared" si="296"/>
        <v/>
      </c>
      <c r="F4652" s="67"/>
      <c r="G4652" s="38" t="e">
        <f t="shared" si="297"/>
        <v>#VALUE!</v>
      </c>
      <c r="H4652" s="39"/>
      <c r="I4652" s="21"/>
      <c r="J4652" s="21"/>
      <c r="L4652">
        <f>IF(SUM($B$3:B4651) + B4652 &gt; $J$25, IF(SUM($B$3:B4651) &lt; $J$25, $J$25 - SUM($B$3:B4651), 0), B4652)</f>
        <v>0</v>
      </c>
      <c r="M4652">
        <f t="shared" si="294"/>
        <v>0</v>
      </c>
    </row>
    <row r="4653" spans="1:13" x14ac:dyDescent="0.25">
      <c r="A4653" s="21">
        <v>4651</v>
      </c>
      <c r="B4653" s="37">
        <f>IFERROR(VLOOKUP(A4653,Inventory!$A$5:$B$5011, 2, FALSE),0)</f>
        <v>0</v>
      </c>
      <c r="C4653" s="66">
        <f t="shared" si="295"/>
        <v>0</v>
      </c>
      <c r="D4653" s="67"/>
      <c r="E4653" s="66" t="str">
        <f t="shared" si="296"/>
        <v/>
      </c>
      <c r="F4653" s="67"/>
      <c r="G4653" s="38" t="e">
        <f t="shared" si="297"/>
        <v>#VALUE!</v>
      </c>
      <c r="H4653" s="39"/>
      <c r="I4653" s="21"/>
      <c r="J4653" s="21"/>
      <c r="L4653">
        <f>IF(SUM($B$3:B4652) + B4653 &gt; $J$25, IF(SUM($B$3:B4652) &lt; $J$25, $J$25 - SUM($B$3:B4652), 0), B4653)</f>
        <v>0</v>
      </c>
      <c r="M4653">
        <f t="shared" si="294"/>
        <v>0</v>
      </c>
    </row>
    <row r="4654" spans="1:13" x14ac:dyDescent="0.25">
      <c r="A4654" s="21">
        <v>4652</v>
      </c>
      <c r="B4654" s="37">
        <f>IFERROR(VLOOKUP(A4654,Inventory!$A$5:$B$5011, 2, FALSE),0)</f>
        <v>0</v>
      </c>
      <c r="C4654" s="66">
        <f t="shared" si="295"/>
        <v>0</v>
      </c>
      <c r="D4654" s="67"/>
      <c r="E4654" s="66" t="str">
        <f t="shared" si="296"/>
        <v/>
      </c>
      <c r="F4654" s="67"/>
      <c r="G4654" s="38" t="e">
        <f t="shared" si="297"/>
        <v>#VALUE!</v>
      </c>
      <c r="H4654" s="39"/>
      <c r="I4654" s="21"/>
      <c r="J4654" s="21"/>
      <c r="L4654">
        <f>IF(SUM($B$3:B4653) + B4654 &gt; $J$25, IF(SUM($B$3:B4653) &lt; $J$25, $J$25 - SUM($B$3:B4653), 0), B4654)</f>
        <v>0</v>
      </c>
      <c r="M4654">
        <f t="shared" si="294"/>
        <v>0</v>
      </c>
    </row>
    <row r="4655" spans="1:13" x14ac:dyDescent="0.25">
      <c r="A4655" s="21">
        <v>4653</v>
      </c>
      <c r="B4655" s="37">
        <f>IFERROR(VLOOKUP(A4655,Inventory!$A$5:$B$5011, 2, FALSE),0)</f>
        <v>0</v>
      </c>
      <c r="C4655" s="66">
        <f t="shared" si="295"/>
        <v>0</v>
      </c>
      <c r="D4655" s="67"/>
      <c r="E4655" s="66" t="str">
        <f t="shared" si="296"/>
        <v/>
      </c>
      <c r="F4655" s="67"/>
      <c r="G4655" s="38" t="e">
        <f t="shared" si="297"/>
        <v>#VALUE!</v>
      </c>
      <c r="H4655" s="39"/>
      <c r="I4655" s="21"/>
      <c r="J4655" s="21"/>
      <c r="L4655">
        <f>IF(SUM($B$3:B4654) + B4655 &gt; $J$25, IF(SUM($B$3:B4654) &lt; $J$25, $J$25 - SUM($B$3:B4654), 0), B4655)</f>
        <v>0</v>
      </c>
      <c r="M4655">
        <f t="shared" si="294"/>
        <v>0</v>
      </c>
    </row>
    <row r="4656" spans="1:13" x14ac:dyDescent="0.25">
      <c r="A4656" s="21">
        <v>4654</v>
      </c>
      <c r="B4656" s="37">
        <f>IFERROR(VLOOKUP(A4656,Inventory!$A$5:$B$5011, 2, FALSE),0)</f>
        <v>0</v>
      </c>
      <c r="C4656" s="66">
        <f t="shared" si="295"/>
        <v>0</v>
      </c>
      <c r="D4656" s="67"/>
      <c r="E4656" s="66" t="str">
        <f t="shared" si="296"/>
        <v/>
      </c>
      <c r="F4656" s="67"/>
      <c r="G4656" s="38" t="e">
        <f t="shared" si="297"/>
        <v>#VALUE!</v>
      </c>
      <c r="H4656" s="39"/>
      <c r="I4656" s="21"/>
      <c r="J4656" s="21"/>
      <c r="L4656">
        <f>IF(SUM($B$3:B4655) + B4656 &gt; $J$25, IF(SUM($B$3:B4655) &lt; $J$25, $J$25 - SUM($B$3:B4655), 0), B4656)</f>
        <v>0</v>
      </c>
      <c r="M4656">
        <f t="shared" si="294"/>
        <v>0</v>
      </c>
    </row>
    <row r="4657" spans="1:13" x14ac:dyDescent="0.25">
      <c r="A4657" s="21">
        <v>4655</v>
      </c>
      <c r="B4657" s="37">
        <f>IFERROR(VLOOKUP(A4657,Inventory!$A$5:$B$5011, 2, FALSE),0)</f>
        <v>0</v>
      </c>
      <c r="C4657" s="66">
        <f t="shared" si="295"/>
        <v>0</v>
      </c>
      <c r="D4657" s="67"/>
      <c r="E4657" s="66" t="str">
        <f t="shared" si="296"/>
        <v/>
      </c>
      <c r="F4657" s="67"/>
      <c r="G4657" s="38" t="e">
        <f t="shared" si="297"/>
        <v>#VALUE!</v>
      </c>
      <c r="H4657" s="39"/>
      <c r="I4657" s="21"/>
      <c r="J4657" s="21"/>
      <c r="L4657">
        <f>IF(SUM($B$3:B4656) + B4657 &gt; $J$25, IF(SUM($B$3:B4656) &lt; $J$25, $J$25 - SUM($B$3:B4656), 0), B4657)</f>
        <v>0</v>
      </c>
      <c r="M4657">
        <f t="shared" si="294"/>
        <v>0</v>
      </c>
    </row>
    <row r="4658" spans="1:13" x14ac:dyDescent="0.25">
      <c r="A4658" s="21">
        <v>4656</v>
      </c>
      <c r="B4658" s="37">
        <f>IFERROR(VLOOKUP(A4658,Inventory!$A$5:$B$5011, 2, FALSE),0)</f>
        <v>0</v>
      </c>
      <c r="C4658" s="66">
        <f t="shared" si="295"/>
        <v>0</v>
      </c>
      <c r="D4658" s="67"/>
      <c r="E4658" s="66" t="str">
        <f t="shared" si="296"/>
        <v/>
      </c>
      <c r="F4658" s="67"/>
      <c r="G4658" s="38" t="e">
        <f t="shared" si="297"/>
        <v>#VALUE!</v>
      </c>
      <c r="H4658" s="39"/>
      <c r="I4658" s="21"/>
      <c r="J4658" s="21"/>
      <c r="L4658">
        <f>IF(SUM($B$3:B4657) + B4658 &gt; $J$25, IF(SUM($B$3:B4657) &lt; $J$25, $J$25 - SUM($B$3:B4657), 0), B4658)</f>
        <v>0</v>
      </c>
      <c r="M4658">
        <f t="shared" si="294"/>
        <v>0</v>
      </c>
    </row>
    <row r="4659" spans="1:13" x14ac:dyDescent="0.25">
      <c r="A4659" s="21">
        <v>4657</v>
      </c>
      <c r="B4659" s="37">
        <f>IFERROR(VLOOKUP(A4659,Inventory!$A$5:$B$5011, 2, FALSE),0)</f>
        <v>0</v>
      </c>
      <c r="C4659" s="66">
        <f t="shared" si="295"/>
        <v>0</v>
      </c>
      <c r="D4659" s="67"/>
      <c r="E4659" s="66" t="str">
        <f t="shared" si="296"/>
        <v/>
      </c>
      <c r="F4659" s="67"/>
      <c r="G4659" s="38" t="e">
        <f t="shared" si="297"/>
        <v>#VALUE!</v>
      </c>
      <c r="H4659" s="39"/>
      <c r="I4659" s="21"/>
      <c r="J4659" s="21"/>
      <c r="L4659">
        <f>IF(SUM($B$3:B4658) + B4659 &gt; $J$25, IF(SUM($B$3:B4658) &lt; $J$25, $J$25 - SUM($B$3:B4658), 0), B4659)</f>
        <v>0</v>
      </c>
      <c r="M4659">
        <f t="shared" si="294"/>
        <v>0</v>
      </c>
    </row>
    <row r="4660" spans="1:13" x14ac:dyDescent="0.25">
      <c r="A4660" s="21">
        <v>4658</v>
      </c>
      <c r="B4660" s="37">
        <f>IFERROR(VLOOKUP(A4660,Inventory!$A$5:$B$5011, 2, FALSE),0)</f>
        <v>0</v>
      </c>
      <c r="C4660" s="66">
        <f t="shared" si="295"/>
        <v>0</v>
      </c>
      <c r="D4660" s="67"/>
      <c r="E4660" s="66" t="str">
        <f t="shared" si="296"/>
        <v/>
      </c>
      <c r="F4660" s="67"/>
      <c r="G4660" s="38" t="e">
        <f t="shared" si="297"/>
        <v>#VALUE!</v>
      </c>
      <c r="H4660" s="39"/>
      <c r="I4660" s="21"/>
      <c r="J4660" s="21"/>
      <c r="L4660">
        <f>IF(SUM($B$3:B4659) + B4660 &gt; $J$25, IF(SUM($B$3:B4659) &lt; $J$25, $J$25 - SUM($B$3:B4659), 0), B4660)</f>
        <v>0</v>
      </c>
      <c r="M4660">
        <f t="shared" si="294"/>
        <v>0</v>
      </c>
    </row>
    <row r="4661" spans="1:13" x14ac:dyDescent="0.25">
      <c r="A4661" s="21">
        <v>4659</v>
      </c>
      <c r="B4661" s="37">
        <f>IFERROR(VLOOKUP(A4661,Inventory!$A$5:$B$5011, 2, FALSE),0)</f>
        <v>0</v>
      </c>
      <c r="C4661" s="66">
        <f t="shared" si="295"/>
        <v>0</v>
      </c>
      <c r="D4661" s="67"/>
      <c r="E4661" s="66" t="str">
        <f t="shared" si="296"/>
        <v/>
      </c>
      <c r="F4661" s="67"/>
      <c r="G4661" s="38" t="e">
        <f t="shared" si="297"/>
        <v>#VALUE!</v>
      </c>
      <c r="H4661" s="39"/>
      <c r="I4661" s="21"/>
      <c r="J4661" s="21"/>
      <c r="L4661">
        <f>IF(SUM($B$3:B4660) + B4661 &gt; $J$25, IF(SUM($B$3:B4660) &lt; $J$25, $J$25 - SUM($B$3:B4660), 0), B4661)</f>
        <v>0</v>
      </c>
      <c r="M4661">
        <f t="shared" si="294"/>
        <v>0</v>
      </c>
    </row>
    <row r="4662" spans="1:13" x14ac:dyDescent="0.25">
      <c r="A4662" s="21">
        <v>4660</v>
      </c>
      <c r="B4662" s="37">
        <f>IFERROR(VLOOKUP(A4662,Inventory!$A$5:$B$5011, 2, FALSE),0)</f>
        <v>0</v>
      </c>
      <c r="C4662" s="66">
        <f t="shared" si="295"/>
        <v>0</v>
      </c>
      <c r="D4662" s="67"/>
      <c r="E4662" s="66" t="str">
        <f t="shared" si="296"/>
        <v/>
      </c>
      <c r="F4662" s="67"/>
      <c r="G4662" s="38" t="e">
        <f t="shared" si="297"/>
        <v>#VALUE!</v>
      </c>
      <c r="H4662" s="39"/>
      <c r="I4662" s="21"/>
      <c r="J4662" s="21"/>
      <c r="L4662">
        <f>IF(SUM($B$3:B4661) + B4662 &gt; $J$25, IF(SUM($B$3:B4661) &lt; $J$25, $J$25 - SUM($B$3:B4661), 0), B4662)</f>
        <v>0</v>
      </c>
      <c r="M4662">
        <f t="shared" si="294"/>
        <v>0</v>
      </c>
    </row>
    <row r="4663" spans="1:13" x14ac:dyDescent="0.25">
      <c r="A4663" s="21">
        <v>4661</v>
      </c>
      <c r="B4663" s="37">
        <f>IFERROR(VLOOKUP(A4663,Inventory!$A$5:$B$5011, 2, FALSE),0)</f>
        <v>0</v>
      </c>
      <c r="C4663" s="66">
        <f t="shared" si="295"/>
        <v>0</v>
      </c>
      <c r="D4663" s="67"/>
      <c r="E4663" s="66" t="str">
        <f t="shared" si="296"/>
        <v/>
      </c>
      <c r="F4663" s="67"/>
      <c r="G4663" s="38" t="e">
        <f t="shared" si="297"/>
        <v>#VALUE!</v>
      </c>
      <c r="H4663" s="39"/>
      <c r="I4663" s="21"/>
      <c r="J4663" s="21"/>
      <c r="L4663">
        <f>IF(SUM($B$3:B4662) + B4663 &gt; $J$25, IF(SUM($B$3:B4662) &lt; $J$25, $J$25 - SUM($B$3:B4662), 0), B4663)</f>
        <v>0</v>
      </c>
      <c r="M4663">
        <f t="shared" si="294"/>
        <v>0</v>
      </c>
    </row>
    <row r="4664" spans="1:13" x14ac:dyDescent="0.25">
      <c r="A4664" s="21">
        <v>4662</v>
      </c>
      <c r="B4664" s="37">
        <f>IFERROR(VLOOKUP(A4664,Inventory!$A$5:$B$5011, 2, FALSE),0)</f>
        <v>0</v>
      </c>
      <c r="C4664" s="66">
        <f t="shared" si="295"/>
        <v>0</v>
      </c>
      <c r="D4664" s="67"/>
      <c r="E4664" s="66" t="str">
        <f t="shared" si="296"/>
        <v/>
      </c>
      <c r="F4664" s="67"/>
      <c r="G4664" s="38" t="e">
        <f t="shared" si="297"/>
        <v>#VALUE!</v>
      </c>
      <c r="H4664" s="39"/>
      <c r="I4664" s="21"/>
      <c r="J4664" s="21"/>
      <c r="L4664">
        <f>IF(SUM($B$3:B4663) + B4664 &gt; $J$25, IF(SUM($B$3:B4663) &lt; $J$25, $J$25 - SUM($B$3:B4663), 0), B4664)</f>
        <v>0</v>
      </c>
      <c r="M4664">
        <f t="shared" si="294"/>
        <v>0</v>
      </c>
    </row>
    <row r="4665" spans="1:13" x14ac:dyDescent="0.25">
      <c r="A4665" s="21">
        <v>4663</v>
      </c>
      <c r="B4665" s="37">
        <f>IFERROR(VLOOKUP(A4665,Inventory!$A$5:$B$5011, 2, FALSE),0)</f>
        <v>0</v>
      </c>
      <c r="C4665" s="66">
        <f t="shared" si="295"/>
        <v>0</v>
      </c>
      <c r="D4665" s="67"/>
      <c r="E4665" s="66" t="str">
        <f t="shared" si="296"/>
        <v/>
      </c>
      <c r="F4665" s="67"/>
      <c r="G4665" s="38" t="e">
        <f t="shared" si="297"/>
        <v>#VALUE!</v>
      </c>
      <c r="H4665" s="39"/>
      <c r="I4665" s="21"/>
      <c r="J4665" s="21"/>
      <c r="L4665">
        <f>IF(SUM($B$3:B4664) + B4665 &gt; $J$25, IF(SUM($B$3:B4664) &lt; $J$25, $J$25 - SUM($B$3:B4664), 0), B4665)</f>
        <v>0</v>
      </c>
      <c r="M4665">
        <f t="shared" si="294"/>
        <v>0</v>
      </c>
    </row>
    <row r="4666" spans="1:13" x14ac:dyDescent="0.25">
      <c r="A4666" s="21">
        <v>4664</v>
      </c>
      <c r="B4666" s="37">
        <f>IFERROR(VLOOKUP(A4666,Inventory!$A$5:$B$5011, 2, FALSE),0)</f>
        <v>0</v>
      </c>
      <c r="C4666" s="66">
        <f t="shared" si="295"/>
        <v>0</v>
      </c>
      <c r="D4666" s="67"/>
      <c r="E4666" s="66" t="str">
        <f t="shared" si="296"/>
        <v/>
      </c>
      <c r="F4666" s="67"/>
      <c r="G4666" s="38" t="e">
        <f t="shared" si="297"/>
        <v>#VALUE!</v>
      </c>
      <c r="H4666" s="39"/>
      <c r="I4666" s="21"/>
      <c r="J4666" s="21"/>
      <c r="L4666">
        <f>IF(SUM($B$3:B4665) + B4666 &gt; $J$25, IF(SUM($B$3:B4665) &lt; $J$25, $J$25 - SUM($B$3:B4665), 0), B4666)</f>
        <v>0</v>
      </c>
      <c r="M4666">
        <f t="shared" si="294"/>
        <v>0</v>
      </c>
    </row>
    <row r="4667" spans="1:13" x14ac:dyDescent="0.25">
      <c r="A4667" s="21">
        <v>4665</v>
      </c>
      <c r="B4667" s="37">
        <f>IFERROR(VLOOKUP(A4667,Inventory!$A$5:$B$5011, 2, FALSE),0)</f>
        <v>0</v>
      </c>
      <c r="C4667" s="66">
        <f t="shared" si="295"/>
        <v>0</v>
      </c>
      <c r="D4667" s="67"/>
      <c r="E4667" s="66" t="str">
        <f t="shared" si="296"/>
        <v/>
      </c>
      <c r="F4667" s="67"/>
      <c r="G4667" s="38" t="e">
        <f t="shared" si="297"/>
        <v>#VALUE!</v>
      </c>
      <c r="H4667" s="39"/>
      <c r="I4667" s="21"/>
      <c r="J4667" s="21"/>
      <c r="L4667">
        <f>IF(SUM($B$3:B4666) + B4667 &gt; $J$25, IF(SUM($B$3:B4666) &lt; $J$25, $J$25 - SUM($B$3:B4666), 0), B4667)</f>
        <v>0</v>
      </c>
      <c r="M4667">
        <f t="shared" si="294"/>
        <v>0</v>
      </c>
    </row>
    <row r="4668" spans="1:13" x14ac:dyDescent="0.25">
      <c r="A4668" s="21">
        <v>4666</v>
      </c>
      <c r="B4668" s="37">
        <f>IFERROR(VLOOKUP(A4668,Inventory!$A$5:$B$5011, 2, FALSE),0)</f>
        <v>0</v>
      </c>
      <c r="C4668" s="66">
        <f t="shared" si="295"/>
        <v>0</v>
      </c>
      <c r="D4668" s="67"/>
      <c r="E4668" s="66" t="str">
        <f t="shared" si="296"/>
        <v/>
      </c>
      <c r="F4668" s="67"/>
      <c r="G4668" s="38" t="e">
        <f t="shared" si="297"/>
        <v>#VALUE!</v>
      </c>
      <c r="H4668" s="39"/>
      <c r="I4668" s="21"/>
      <c r="J4668" s="21"/>
      <c r="L4668">
        <f>IF(SUM($B$3:B4667) + B4668 &gt; $J$25, IF(SUM($B$3:B4667) &lt; $J$25, $J$25 - SUM($B$3:B4667), 0), B4668)</f>
        <v>0</v>
      </c>
      <c r="M4668">
        <f t="shared" si="294"/>
        <v>0</v>
      </c>
    </row>
    <row r="4669" spans="1:13" x14ac:dyDescent="0.25">
      <c r="A4669" s="21">
        <v>4667</v>
      </c>
      <c r="B4669" s="37">
        <f>IFERROR(VLOOKUP(A4669,Inventory!$A$5:$B$5011, 2, FALSE),0)</f>
        <v>0</v>
      </c>
      <c r="C4669" s="66">
        <f t="shared" si="295"/>
        <v>0</v>
      </c>
      <c r="D4669" s="67"/>
      <c r="E4669" s="66" t="str">
        <f t="shared" si="296"/>
        <v/>
      </c>
      <c r="F4669" s="67"/>
      <c r="G4669" s="38" t="e">
        <f t="shared" si="297"/>
        <v>#VALUE!</v>
      </c>
      <c r="H4669" s="39"/>
      <c r="I4669" s="21"/>
      <c r="J4669" s="21"/>
      <c r="L4669">
        <f>IF(SUM($B$3:B4668) + B4669 &gt; $J$25, IF(SUM($B$3:B4668) &lt; $J$25, $J$25 - SUM($B$3:B4668), 0), B4669)</f>
        <v>0</v>
      </c>
      <c r="M4669">
        <f t="shared" si="294"/>
        <v>0</v>
      </c>
    </row>
    <row r="4670" spans="1:13" x14ac:dyDescent="0.25">
      <c r="A4670" s="21">
        <v>4668</v>
      </c>
      <c r="B4670" s="37">
        <f>IFERROR(VLOOKUP(A4670,Inventory!$A$5:$B$5011, 2, FALSE),0)</f>
        <v>0</v>
      </c>
      <c r="C4670" s="66">
        <f t="shared" si="295"/>
        <v>0</v>
      </c>
      <c r="D4670" s="67"/>
      <c r="E4670" s="66" t="str">
        <f t="shared" si="296"/>
        <v/>
      </c>
      <c r="F4670" s="67"/>
      <c r="G4670" s="38" t="e">
        <f t="shared" si="297"/>
        <v>#VALUE!</v>
      </c>
      <c r="H4670" s="39"/>
      <c r="I4670" s="21"/>
      <c r="J4670" s="21"/>
      <c r="L4670">
        <f>IF(SUM($B$3:B4669) + B4670 &gt; $J$25, IF(SUM($B$3:B4669) &lt; $J$25, $J$25 - SUM($B$3:B4669), 0), B4670)</f>
        <v>0</v>
      </c>
      <c r="M4670">
        <f t="shared" si="294"/>
        <v>0</v>
      </c>
    </row>
    <row r="4671" spans="1:13" x14ac:dyDescent="0.25">
      <c r="A4671" s="21">
        <v>4669</v>
      </c>
      <c r="B4671" s="37">
        <f>IFERROR(VLOOKUP(A4671,Inventory!$A$5:$B$5011, 2, FALSE),0)</f>
        <v>0</v>
      </c>
      <c r="C4671" s="66">
        <f t="shared" si="295"/>
        <v>0</v>
      </c>
      <c r="D4671" s="67"/>
      <c r="E4671" s="66" t="str">
        <f t="shared" si="296"/>
        <v/>
      </c>
      <c r="F4671" s="67"/>
      <c r="G4671" s="38" t="e">
        <f t="shared" si="297"/>
        <v>#VALUE!</v>
      </c>
      <c r="H4671" s="39"/>
      <c r="I4671" s="21"/>
      <c r="J4671" s="21"/>
      <c r="L4671">
        <f>IF(SUM($B$3:B4670) + B4671 &gt; $J$25, IF(SUM($B$3:B4670) &lt; $J$25, $J$25 - SUM($B$3:B4670), 0), B4671)</f>
        <v>0</v>
      </c>
      <c r="M4671">
        <f t="shared" si="294"/>
        <v>0</v>
      </c>
    </row>
    <row r="4672" spans="1:13" x14ac:dyDescent="0.25">
      <c r="A4672" s="21">
        <v>4670</v>
      </c>
      <c r="B4672" s="37">
        <f>IFERROR(VLOOKUP(A4672,Inventory!$A$5:$B$5011, 2, FALSE),0)</f>
        <v>0</v>
      </c>
      <c r="C4672" s="66">
        <f t="shared" si="295"/>
        <v>0</v>
      </c>
      <c r="D4672" s="67"/>
      <c r="E4672" s="66" t="str">
        <f t="shared" si="296"/>
        <v/>
      </c>
      <c r="F4672" s="67"/>
      <c r="G4672" s="38" t="e">
        <f t="shared" si="297"/>
        <v>#VALUE!</v>
      </c>
      <c r="H4672" s="39"/>
      <c r="I4672" s="21"/>
      <c r="J4672" s="21"/>
      <c r="L4672">
        <f>IF(SUM($B$3:B4671) + B4672 &gt; $J$25, IF(SUM($B$3:B4671) &lt; $J$25, $J$25 - SUM($B$3:B4671), 0), B4672)</f>
        <v>0</v>
      </c>
      <c r="M4672">
        <f t="shared" si="294"/>
        <v>0</v>
      </c>
    </row>
    <row r="4673" spans="1:13" x14ac:dyDescent="0.25">
      <c r="A4673" s="21">
        <v>4671</v>
      </c>
      <c r="B4673" s="37">
        <f>IFERROR(VLOOKUP(A4673,Inventory!$A$5:$B$5011, 2, FALSE),0)</f>
        <v>0</v>
      </c>
      <c r="C4673" s="66">
        <f t="shared" si="295"/>
        <v>0</v>
      </c>
      <c r="D4673" s="67"/>
      <c r="E4673" s="66" t="str">
        <f t="shared" si="296"/>
        <v/>
      </c>
      <c r="F4673" s="67"/>
      <c r="G4673" s="38" t="e">
        <f t="shared" si="297"/>
        <v>#VALUE!</v>
      </c>
      <c r="H4673" s="39"/>
      <c r="I4673" s="21"/>
      <c r="J4673" s="21"/>
      <c r="L4673">
        <f>IF(SUM($B$3:B4672) + B4673 &gt; $J$25, IF(SUM($B$3:B4672) &lt; $J$25, $J$25 - SUM($B$3:B4672), 0), B4673)</f>
        <v>0</v>
      </c>
      <c r="M4673">
        <f t="shared" si="294"/>
        <v>0</v>
      </c>
    </row>
    <row r="4674" spans="1:13" x14ac:dyDescent="0.25">
      <c r="A4674" s="21">
        <v>4672</v>
      </c>
      <c r="B4674" s="37">
        <f>IFERROR(VLOOKUP(A4674,Inventory!$A$5:$B$5011, 2, FALSE),0)</f>
        <v>0</v>
      </c>
      <c r="C4674" s="66">
        <f t="shared" si="295"/>
        <v>0</v>
      </c>
      <c r="D4674" s="67"/>
      <c r="E4674" s="66" t="str">
        <f t="shared" si="296"/>
        <v/>
      </c>
      <c r="F4674" s="67"/>
      <c r="G4674" s="38" t="e">
        <f t="shared" si="297"/>
        <v>#VALUE!</v>
      </c>
      <c r="H4674" s="39"/>
      <c r="I4674" s="21"/>
      <c r="J4674" s="21"/>
      <c r="L4674">
        <f>IF(SUM($B$3:B4673) + B4674 &gt; $J$25, IF(SUM($B$3:B4673) &lt; $J$25, $J$25 - SUM($B$3:B4673), 0), B4674)</f>
        <v>0</v>
      </c>
      <c r="M4674">
        <f t="shared" si="294"/>
        <v>0</v>
      </c>
    </row>
    <row r="4675" spans="1:13" x14ac:dyDescent="0.25">
      <c r="A4675" s="21">
        <v>4673</v>
      </c>
      <c r="B4675" s="37">
        <f>IFERROR(VLOOKUP(A4675,Inventory!$A$5:$B$5011, 2, FALSE),0)</f>
        <v>0</v>
      </c>
      <c r="C4675" s="66">
        <f t="shared" si="295"/>
        <v>0</v>
      </c>
      <c r="D4675" s="67"/>
      <c r="E4675" s="66" t="str">
        <f t="shared" si="296"/>
        <v/>
      </c>
      <c r="F4675" s="67"/>
      <c r="G4675" s="38" t="e">
        <f t="shared" si="297"/>
        <v>#VALUE!</v>
      </c>
      <c r="H4675" s="39"/>
      <c r="I4675" s="21"/>
      <c r="J4675" s="21"/>
      <c r="L4675">
        <f>IF(SUM($B$3:B4674) + B4675 &gt; $J$25, IF(SUM($B$3:B4674) &lt; $J$25, $J$25 - SUM($B$3:B4674), 0), B4675)</f>
        <v>0</v>
      </c>
      <c r="M4675">
        <f t="shared" si="294"/>
        <v>0</v>
      </c>
    </row>
    <row r="4676" spans="1:13" x14ac:dyDescent="0.25">
      <c r="A4676" s="21">
        <v>4674</v>
      </c>
      <c r="B4676" s="37">
        <f>IFERROR(VLOOKUP(A4676,Inventory!$A$5:$B$5011, 2, FALSE),0)</f>
        <v>0</v>
      </c>
      <c r="C4676" s="66">
        <f t="shared" si="295"/>
        <v>0</v>
      </c>
      <c r="D4676" s="67"/>
      <c r="E4676" s="66" t="str">
        <f t="shared" si="296"/>
        <v/>
      </c>
      <c r="F4676" s="67"/>
      <c r="G4676" s="38" t="e">
        <f t="shared" si="297"/>
        <v>#VALUE!</v>
      </c>
      <c r="H4676" s="39"/>
      <c r="I4676" s="21"/>
      <c r="J4676" s="21"/>
      <c r="L4676">
        <f>IF(SUM($B$3:B4675) + B4676 &gt; $J$25, IF(SUM($B$3:B4675) &lt; $J$25, $J$25 - SUM($B$3:B4675), 0), B4676)</f>
        <v>0</v>
      </c>
      <c r="M4676">
        <f t="shared" si="294"/>
        <v>0</v>
      </c>
    </row>
    <row r="4677" spans="1:13" x14ac:dyDescent="0.25">
      <c r="A4677" s="21">
        <v>4675</v>
      </c>
      <c r="B4677" s="37">
        <f>IFERROR(VLOOKUP(A4677,Inventory!$A$5:$B$5011, 2, FALSE),0)</f>
        <v>0</v>
      </c>
      <c r="C4677" s="66">
        <f t="shared" si="295"/>
        <v>0</v>
      </c>
      <c r="D4677" s="67"/>
      <c r="E4677" s="66" t="str">
        <f t="shared" si="296"/>
        <v/>
      </c>
      <c r="F4677" s="67"/>
      <c r="G4677" s="38" t="e">
        <f t="shared" si="297"/>
        <v>#VALUE!</v>
      </c>
      <c r="H4677" s="39"/>
      <c r="I4677" s="21"/>
      <c r="J4677" s="21"/>
      <c r="L4677">
        <f>IF(SUM($B$3:B4676) + B4677 &gt; $J$25, IF(SUM($B$3:B4676) &lt; $J$25, $J$25 - SUM($B$3:B4676), 0), B4677)</f>
        <v>0</v>
      </c>
      <c r="M4677">
        <f t="shared" ref="M4677:M4740" si="298">IF(L4676&gt;=$J$25,L4677,(L4677+L4676))</f>
        <v>0</v>
      </c>
    </row>
    <row r="4678" spans="1:13" x14ac:dyDescent="0.25">
      <c r="A4678" s="21">
        <v>4676</v>
      </c>
      <c r="B4678" s="37">
        <f>IFERROR(VLOOKUP(A4678,Inventory!$A$5:$B$5011, 2, FALSE),0)</f>
        <v>0</v>
      </c>
      <c r="C4678" s="66">
        <f t="shared" si="295"/>
        <v>0</v>
      </c>
      <c r="D4678" s="67"/>
      <c r="E4678" s="66" t="str">
        <f t="shared" si="296"/>
        <v/>
      </c>
      <c r="F4678" s="67"/>
      <c r="G4678" s="38" t="e">
        <f t="shared" si="297"/>
        <v>#VALUE!</v>
      </c>
      <c r="H4678" s="39"/>
      <c r="I4678" s="21"/>
      <c r="J4678" s="21"/>
      <c r="L4678">
        <f>IF(SUM($B$3:B4677) + B4678 &gt; $J$25, IF(SUM($B$3:B4677) &lt; $J$25, $J$25 - SUM($B$3:B4677), 0), B4678)</f>
        <v>0</v>
      </c>
      <c r="M4678">
        <f t="shared" si="298"/>
        <v>0</v>
      </c>
    </row>
    <row r="4679" spans="1:13" x14ac:dyDescent="0.25">
      <c r="A4679" s="21">
        <v>4677</v>
      </c>
      <c r="B4679" s="37">
        <f>IFERROR(VLOOKUP(A4679,Inventory!$A$5:$B$5011, 2, FALSE),0)</f>
        <v>0</v>
      </c>
      <c r="C4679" s="66">
        <f t="shared" si="295"/>
        <v>0</v>
      </c>
      <c r="D4679" s="67"/>
      <c r="E4679" s="66" t="str">
        <f t="shared" si="296"/>
        <v/>
      </c>
      <c r="F4679" s="67"/>
      <c r="G4679" s="38" t="e">
        <f t="shared" si="297"/>
        <v>#VALUE!</v>
      </c>
      <c r="H4679" s="39"/>
      <c r="I4679" s="21"/>
      <c r="J4679" s="21"/>
      <c r="L4679">
        <f>IF(SUM($B$3:B4678) + B4679 &gt; $J$25, IF(SUM($B$3:B4678) &lt; $J$25, $J$25 - SUM($B$3:B4678), 0), B4679)</f>
        <v>0</v>
      </c>
      <c r="M4679">
        <f t="shared" si="298"/>
        <v>0</v>
      </c>
    </row>
    <row r="4680" spans="1:13" x14ac:dyDescent="0.25">
      <c r="A4680" s="21">
        <v>4678</v>
      </c>
      <c r="B4680" s="37">
        <f>IFERROR(VLOOKUP(A4680,Inventory!$A$5:$B$5011, 2, FALSE),0)</f>
        <v>0</v>
      </c>
      <c r="C4680" s="66">
        <f t="shared" si="295"/>
        <v>0</v>
      </c>
      <c r="D4680" s="67"/>
      <c r="E4680" s="66" t="str">
        <f t="shared" si="296"/>
        <v/>
      </c>
      <c r="F4680" s="67"/>
      <c r="G4680" s="38" t="e">
        <f t="shared" si="297"/>
        <v>#VALUE!</v>
      </c>
      <c r="H4680" s="39"/>
      <c r="I4680" s="21"/>
      <c r="J4680" s="21"/>
      <c r="L4680">
        <f>IF(SUM($B$3:B4679) + B4680 &gt; $J$25, IF(SUM($B$3:B4679) &lt; $J$25, $J$25 - SUM($B$3:B4679), 0), B4680)</f>
        <v>0</v>
      </c>
      <c r="M4680">
        <f t="shared" si="298"/>
        <v>0</v>
      </c>
    </row>
    <row r="4681" spans="1:13" x14ac:dyDescent="0.25">
      <c r="A4681" s="21">
        <v>4679</v>
      </c>
      <c r="B4681" s="37">
        <f>IFERROR(VLOOKUP(A4681,Inventory!$A$5:$B$5011, 2, FALSE),0)</f>
        <v>0</v>
      </c>
      <c r="C4681" s="66">
        <f t="shared" si="295"/>
        <v>0</v>
      </c>
      <c r="D4681" s="67"/>
      <c r="E4681" s="66" t="str">
        <f t="shared" si="296"/>
        <v/>
      </c>
      <c r="F4681" s="67"/>
      <c r="G4681" s="38" t="e">
        <f t="shared" si="297"/>
        <v>#VALUE!</v>
      </c>
      <c r="H4681" s="39"/>
      <c r="I4681" s="21"/>
      <c r="J4681" s="21"/>
      <c r="L4681">
        <f>IF(SUM($B$3:B4680) + B4681 &gt; $J$25, IF(SUM($B$3:B4680) &lt; $J$25, $J$25 - SUM($B$3:B4680), 0), B4681)</f>
        <v>0</v>
      </c>
      <c r="M4681">
        <f t="shared" si="298"/>
        <v>0</v>
      </c>
    </row>
    <row r="4682" spans="1:13" x14ac:dyDescent="0.25">
      <c r="A4682" s="21">
        <v>4680</v>
      </c>
      <c r="B4682" s="37">
        <f>IFERROR(VLOOKUP(A4682,Inventory!$A$5:$B$5011, 2, FALSE),0)</f>
        <v>0</v>
      </c>
      <c r="C4682" s="66">
        <f t="shared" si="295"/>
        <v>0</v>
      </c>
      <c r="D4682" s="67"/>
      <c r="E4682" s="66" t="str">
        <f t="shared" si="296"/>
        <v/>
      </c>
      <c r="F4682" s="67"/>
      <c r="G4682" s="38" t="e">
        <f t="shared" si="297"/>
        <v>#VALUE!</v>
      </c>
      <c r="H4682" s="39"/>
      <c r="I4682" s="21"/>
      <c r="J4682" s="21"/>
      <c r="L4682">
        <f>IF(SUM($B$3:B4681) + B4682 &gt; $J$25, IF(SUM($B$3:B4681) &lt; $J$25, $J$25 - SUM($B$3:B4681), 0), B4682)</f>
        <v>0</v>
      </c>
      <c r="M4682">
        <f t="shared" si="298"/>
        <v>0</v>
      </c>
    </row>
    <row r="4683" spans="1:13" x14ac:dyDescent="0.25">
      <c r="A4683" s="21">
        <v>4681</v>
      </c>
      <c r="B4683" s="37">
        <f>IFERROR(VLOOKUP(A4683,Inventory!$A$5:$B$5011, 2, FALSE),0)</f>
        <v>0</v>
      </c>
      <c r="C4683" s="66">
        <f t="shared" si="295"/>
        <v>0</v>
      </c>
      <c r="D4683" s="67"/>
      <c r="E4683" s="66" t="str">
        <f t="shared" si="296"/>
        <v/>
      </c>
      <c r="F4683" s="67"/>
      <c r="G4683" s="38" t="e">
        <f t="shared" si="297"/>
        <v>#VALUE!</v>
      </c>
      <c r="H4683" s="39"/>
      <c r="I4683" s="21"/>
      <c r="J4683" s="21"/>
      <c r="L4683">
        <f>IF(SUM($B$3:B4682) + B4683 &gt; $J$25, IF(SUM($B$3:B4682) &lt; $J$25, $J$25 - SUM($B$3:B4682), 0), B4683)</f>
        <v>0</v>
      </c>
      <c r="M4683">
        <f t="shared" si="298"/>
        <v>0</v>
      </c>
    </row>
    <row r="4684" spans="1:13" x14ac:dyDescent="0.25">
      <c r="A4684" s="21">
        <v>4682</v>
      </c>
      <c r="B4684" s="37">
        <f>IFERROR(VLOOKUP(A4684,Inventory!$A$5:$B$5011, 2, FALSE),0)</f>
        <v>0</v>
      </c>
      <c r="C4684" s="66">
        <f t="shared" si="295"/>
        <v>0</v>
      </c>
      <c r="D4684" s="67"/>
      <c r="E4684" s="66" t="str">
        <f t="shared" si="296"/>
        <v/>
      </c>
      <c r="F4684" s="67"/>
      <c r="G4684" s="38" t="e">
        <f t="shared" si="297"/>
        <v>#VALUE!</v>
      </c>
      <c r="H4684" s="39"/>
      <c r="I4684" s="21"/>
      <c r="J4684" s="21"/>
      <c r="L4684">
        <f>IF(SUM($B$3:B4683) + B4684 &gt; $J$25, IF(SUM($B$3:B4683) &lt; $J$25, $J$25 - SUM($B$3:B4683), 0), B4684)</f>
        <v>0</v>
      </c>
      <c r="M4684">
        <f t="shared" si="298"/>
        <v>0</v>
      </c>
    </row>
    <row r="4685" spans="1:13" x14ac:dyDescent="0.25">
      <c r="A4685" s="21">
        <v>4683</v>
      </c>
      <c r="B4685" s="37">
        <f>IFERROR(VLOOKUP(A4685,Inventory!$A$5:$B$5011, 2, FALSE),0)</f>
        <v>0</v>
      </c>
      <c r="C4685" s="66">
        <f t="shared" si="295"/>
        <v>0</v>
      </c>
      <c r="D4685" s="67"/>
      <c r="E4685" s="66" t="str">
        <f t="shared" si="296"/>
        <v/>
      </c>
      <c r="F4685" s="67"/>
      <c r="G4685" s="38" t="e">
        <f t="shared" si="297"/>
        <v>#VALUE!</v>
      </c>
      <c r="H4685" s="39"/>
      <c r="I4685" s="21"/>
      <c r="J4685" s="21"/>
      <c r="L4685">
        <f>IF(SUM($B$3:B4684) + B4685 &gt; $J$25, IF(SUM($B$3:B4684) &lt; $J$25, $J$25 - SUM($B$3:B4684), 0), B4685)</f>
        <v>0</v>
      </c>
      <c r="M4685">
        <f t="shared" si="298"/>
        <v>0</v>
      </c>
    </row>
    <row r="4686" spans="1:13" x14ac:dyDescent="0.25">
      <c r="A4686" s="21">
        <v>4684</v>
      </c>
      <c r="B4686" s="37">
        <f>IFERROR(VLOOKUP(A4686,Inventory!$A$5:$B$5011, 2, FALSE),0)</f>
        <v>0</v>
      </c>
      <c r="C4686" s="66">
        <f t="shared" si="295"/>
        <v>0</v>
      </c>
      <c r="D4686" s="67"/>
      <c r="E4686" s="66" t="str">
        <f t="shared" si="296"/>
        <v/>
      </c>
      <c r="F4686" s="67"/>
      <c r="G4686" s="38" t="e">
        <f t="shared" si="297"/>
        <v>#VALUE!</v>
      </c>
      <c r="H4686" s="39"/>
      <c r="I4686" s="21"/>
      <c r="J4686" s="21"/>
      <c r="L4686">
        <f>IF(SUM($B$3:B4685) + B4686 &gt; $J$25, IF(SUM($B$3:B4685) &lt; $J$25, $J$25 - SUM($B$3:B4685), 0), B4686)</f>
        <v>0</v>
      </c>
      <c r="M4686">
        <f t="shared" si="298"/>
        <v>0</v>
      </c>
    </row>
    <row r="4687" spans="1:13" x14ac:dyDescent="0.25">
      <c r="A4687" s="21">
        <v>4685</v>
      </c>
      <c r="B4687" s="37">
        <f>IFERROR(VLOOKUP(A4687,Inventory!$A$5:$B$5011, 2, FALSE),0)</f>
        <v>0</v>
      </c>
      <c r="C4687" s="66">
        <f t="shared" si="295"/>
        <v>0</v>
      </c>
      <c r="D4687" s="67"/>
      <c r="E4687" s="66" t="str">
        <f t="shared" si="296"/>
        <v/>
      </c>
      <c r="F4687" s="67"/>
      <c r="G4687" s="38" t="e">
        <f t="shared" si="297"/>
        <v>#VALUE!</v>
      </c>
      <c r="H4687" s="39"/>
      <c r="I4687" s="21"/>
      <c r="J4687" s="21"/>
      <c r="L4687">
        <f>IF(SUM($B$3:B4686) + B4687 &gt; $J$25, IF(SUM($B$3:B4686) &lt; $J$25, $J$25 - SUM($B$3:B4686), 0), B4687)</f>
        <v>0</v>
      </c>
      <c r="M4687">
        <f t="shared" si="298"/>
        <v>0</v>
      </c>
    </row>
    <row r="4688" spans="1:13" x14ac:dyDescent="0.25">
      <c r="A4688" s="21">
        <v>4686</v>
      </c>
      <c r="B4688" s="37">
        <f>IFERROR(VLOOKUP(A4688,Inventory!$A$5:$B$5011, 2, FALSE),0)</f>
        <v>0</v>
      </c>
      <c r="C4688" s="66">
        <f t="shared" si="295"/>
        <v>0</v>
      </c>
      <c r="D4688" s="67"/>
      <c r="E4688" s="66" t="str">
        <f t="shared" si="296"/>
        <v/>
      </c>
      <c r="F4688" s="67"/>
      <c r="G4688" s="38" t="e">
        <f t="shared" si="297"/>
        <v>#VALUE!</v>
      </c>
      <c r="H4688" s="39"/>
      <c r="I4688" s="21"/>
      <c r="J4688" s="21"/>
      <c r="L4688">
        <f>IF(SUM($B$3:B4687) + B4688 &gt; $J$25, IF(SUM($B$3:B4687) &lt; $J$25, $J$25 - SUM($B$3:B4687), 0), B4688)</f>
        <v>0</v>
      </c>
      <c r="M4688">
        <f t="shared" si="298"/>
        <v>0</v>
      </c>
    </row>
    <row r="4689" spans="1:13" x14ac:dyDescent="0.25">
      <c r="A4689" s="21">
        <v>4687</v>
      </c>
      <c r="B4689" s="37">
        <f>IFERROR(VLOOKUP(A4689,Inventory!$A$5:$B$5011, 2, FALSE),0)</f>
        <v>0</v>
      </c>
      <c r="C4689" s="66">
        <f t="shared" si="295"/>
        <v>0</v>
      </c>
      <c r="D4689" s="67"/>
      <c r="E4689" s="66" t="str">
        <f t="shared" si="296"/>
        <v/>
      </c>
      <c r="F4689" s="67"/>
      <c r="G4689" s="38" t="e">
        <f t="shared" si="297"/>
        <v>#VALUE!</v>
      </c>
      <c r="H4689" s="39"/>
      <c r="I4689" s="21"/>
      <c r="J4689" s="21"/>
      <c r="L4689">
        <f>IF(SUM($B$3:B4688) + B4689 &gt; $J$25, IF(SUM($B$3:B4688) &lt; $J$25, $J$25 - SUM($B$3:B4688), 0), B4689)</f>
        <v>0</v>
      </c>
      <c r="M4689">
        <f t="shared" si="298"/>
        <v>0</v>
      </c>
    </row>
    <row r="4690" spans="1:13" x14ac:dyDescent="0.25">
      <c r="A4690" s="21">
        <v>4688</v>
      </c>
      <c r="B4690" s="37">
        <f>IFERROR(VLOOKUP(A4690,Inventory!$A$5:$B$5011, 2, FALSE),0)</f>
        <v>0</v>
      </c>
      <c r="C4690" s="66">
        <f t="shared" si="295"/>
        <v>0</v>
      </c>
      <c r="D4690" s="67"/>
      <c r="E4690" s="66" t="str">
        <f t="shared" si="296"/>
        <v/>
      </c>
      <c r="F4690" s="67"/>
      <c r="G4690" s="38" t="e">
        <f t="shared" si="297"/>
        <v>#VALUE!</v>
      </c>
      <c r="H4690" s="39"/>
      <c r="I4690" s="21"/>
      <c r="J4690" s="21"/>
      <c r="L4690">
        <f>IF(SUM($B$3:B4689) + B4690 &gt; $J$25, IF(SUM($B$3:B4689) &lt; $J$25, $J$25 - SUM($B$3:B4689), 0), B4690)</f>
        <v>0</v>
      </c>
      <c r="M4690">
        <f t="shared" si="298"/>
        <v>0</v>
      </c>
    </row>
    <row r="4691" spans="1:13" x14ac:dyDescent="0.25">
      <c r="A4691" s="21">
        <v>4689</v>
      </c>
      <c r="B4691" s="37">
        <f>IFERROR(VLOOKUP(A4691,Inventory!$A$5:$B$5011, 2, FALSE),0)</f>
        <v>0</v>
      </c>
      <c r="C4691" s="66">
        <f t="shared" si="295"/>
        <v>0</v>
      </c>
      <c r="D4691" s="67"/>
      <c r="E4691" s="66" t="str">
        <f t="shared" si="296"/>
        <v/>
      </c>
      <c r="F4691" s="67"/>
      <c r="G4691" s="38" t="e">
        <f t="shared" si="297"/>
        <v>#VALUE!</v>
      </c>
      <c r="H4691" s="39"/>
      <c r="I4691" s="21"/>
      <c r="J4691" s="21"/>
      <c r="L4691">
        <f>IF(SUM($B$3:B4690) + B4691 &gt; $J$25, IF(SUM($B$3:B4690) &lt; $J$25, $J$25 - SUM($B$3:B4690), 0), B4691)</f>
        <v>0</v>
      </c>
      <c r="M4691">
        <f t="shared" si="298"/>
        <v>0</v>
      </c>
    </row>
    <row r="4692" spans="1:13" x14ac:dyDescent="0.25">
      <c r="A4692" s="21">
        <v>4690</v>
      </c>
      <c r="B4692" s="37">
        <f>IFERROR(VLOOKUP(A4692,Inventory!$A$5:$B$5011, 2, FALSE),0)</f>
        <v>0</v>
      </c>
      <c r="C4692" s="66">
        <f t="shared" si="295"/>
        <v>0</v>
      </c>
      <c r="D4692" s="67"/>
      <c r="E4692" s="66" t="str">
        <f t="shared" si="296"/>
        <v/>
      </c>
      <c r="F4692" s="67"/>
      <c r="G4692" s="38" t="e">
        <f t="shared" si="297"/>
        <v>#VALUE!</v>
      </c>
      <c r="H4692" s="39"/>
      <c r="I4692" s="21"/>
      <c r="J4692" s="21"/>
      <c r="L4692">
        <f>IF(SUM($B$3:B4691) + B4692 &gt; $J$25, IF(SUM($B$3:B4691) &lt; $J$25, $J$25 - SUM($B$3:B4691), 0), B4692)</f>
        <v>0</v>
      </c>
      <c r="M4692">
        <f t="shared" si="298"/>
        <v>0</v>
      </c>
    </row>
    <row r="4693" spans="1:13" x14ac:dyDescent="0.25">
      <c r="A4693" s="21">
        <v>4691</v>
      </c>
      <c r="B4693" s="37">
        <f>IFERROR(VLOOKUP(A4693,Inventory!$A$5:$B$5011, 2, FALSE),0)</f>
        <v>0</v>
      </c>
      <c r="C4693" s="66">
        <f t="shared" si="295"/>
        <v>0</v>
      </c>
      <c r="D4693" s="67"/>
      <c r="E4693" s="66" t="str">
        <f t="shared" si="296"/>
        <v/>
      </c>
      <c r="F4693" s="67"/>
      <c r="G4693" s="38" t="e">
        <f t="shared" si="297"/>
        <v>#VALUE!</v>
      </c>
      <c r="H4693" s="39"/>
      <c r="I4693" s="21"/>
      <c r="J4693" s="21"/>
      <c r="L4693">
        <f>IF(SUM($B$3:B4692) + B4693 &gt; $J$25, IF(SUM($B$3:B4692) &lt; $J$25, $J$25 - SUM($B$3:B4692), 0), B4693)</f>
        <v>0</v>
      </c>
      <c r="M4693">
        <f t="shared" si="298"/>
        <v>0</v>
      </c>
    </row>
    <row r="4694" spans="1:13" x14ac:dyDescent="0.25">
      <c r="A4694" s="21">
        <v>4692</v>
      </c>
      <c r="B4694" s="37">
        <f>IFERROR(VLOOKUP(A4694,Inventory!$A$5:$B$5011, 2, FALSE),0)</f>
        <v>0</v>
      </c>
      <c r="C4694" s="66">
        <f t="shared" si="295"/>
        <v>0</v>
      </c>
      <c r="D4694" s="67"/>
      <c r="E4694" s="66" t="str">
        <f t="shared" si="296"/>
        <v/>
      </c>
      <c r="F4694" s="67"/>
      <c r="G4694" s="38" t="e">
        <f t="shared" si="297"/>
        <v>#VALUE!</v>
      </c>
      <c r="H4694" s="39"/>
      <c r="I4694" s="21"/>
      <c r="J4694" s="21"/>
      <c r="L4694">
        <f>IF(SUM($B$3:B4693) + B4694 &gt; $J$25, IF(SUM($B$3:B4693) &lt; $J$25, $J$25 - SUM($B$3:B4693), 0), B4694)</f>
        <v>0</v>
      </c>
      <c r="M4694">
        <f t="shared" si="298"/>
        <v>0</v>
      </c>
    </row>
    <row r="4695" spans="1:13" x14ac:dyDescent="0.25">
      <c r="A4695" s="21">
        <v>4693</v>
      </c>
      <c r="B4695" s="37">
        <f>IFERROR(VLOOKUP(A4695,Inventory!$A$5:$B$5011, 2, FALSE),0)</f>
        <v>0</v>
      </c>
      <c r="C4695" s="66">
        <f t="shared" si="295"/>
        <v>0</v>
      </c>
      <c r="D4695" s="67"/>
      <c r="E4695" s="66" t="str">
        <f t="shared" si="296"/>
        <v/>
      </c>
      <c r="F4695" s="67"/>
      <c r="G4695" s="38" t="e">
        <f t="shared" si="297"/>
        <v>#VALUE!</v>
      </c>
      <c r="H4695" s="39"/>
      <c r="I4695" s="21"/>
      <c r="J4695" s="21"/>
      <c r="L4695">
        <f>IF(SUM($B$3:B4694) + B4695 &gt; $J$25, IF(SUM($B$3:B4694) &lt; $J$25, $J$25 - SUM($B$3:B4694), 0), B4695)</f>
        <v>0</v>
      </c>
      <c r="M4695">
        <f t="shared" si="298"/>
        <v>0</v>
      </c>
    </row>
    <row r="4696" spans="1:13" x14ac:dyDescent="0.25">
      <c r="A4696" s="21">
        <v>4694</v>
      </c>
      <c r="B4696" s="37">
        <f>IFERROR(VLOOKUP(A4696,Inventory!$A$5:$B$5011, 2, FALSE),0)</f>
        <v>0</v>
      </c>
      <c r="C4696" s="66">
        <f t="shared" si="295"/>
        <v>0</v>
      </c>
      <c r="D4696" s="67"/>
      <c r="E4696" s="66" t="str">
        <f t="shared" si="296"/>
        <v/>
      </c>
      <c r="F4696" s="67"/>
      <c r="G4696" s="38" t="e">
        <f t="shared" si="297"/>
        <v>#VALUE!</v>
      </c>
      <c r="H4696" s="39"/>
      <c r="I4696" s="21"/>
      <c r="J4696" s="21"/>
      <c r="L4696">
        <f>IF(SUM($B$3:B4695) + B4696 &gt; $J$25, IF(SUM($B$3:B4695) &lt; $J$25, $J$25 - SUM($B$3:B4695), 0), B4696)</f>
        <v>0</v>
      </c>
      <c r="M4696">
        <f t="shared" si="298"/>
        <v>0</v>
      </c>
    </row>
    <row r="4697" spans="1:13" x14ac:dyDescent="0.25">
      <c r="A4697" s="21">
        <v>4695</v>
      </c>
      <c r="B4697" s="37">
        <f>IFERROR(VLOOKUP(A4697,Inventory!$A$5:$B$5011, 2, FALSE),0)</f>
        <v>0</v>
      </c>
      <c r="C4697" s="66">
        <f t="shared" ref="C4697:C4760" si="299">IF(L4697&gt;0,B4697,0)</f>
        <v>0</v>
      </c>
      <c r="D4697" s="67"/>
      <c r="E4697" s="66" t="str">
        <f t="shared" ref="E4697:E4760" si="300">IF(AND(C4697&gt;=6,C4697&lt;10),1, IF(AND(C4697&gt;=10,C4697&lt;20),2,IF(C4697&gt;=20,4,"")))</f>
        <v/>
      </c>
      <c r="F4697" s="67"/>
      <c r="G4697" s="38" t="e">
        <f t="shared" ref="G4697:G4760" si="301">IF(ISBLANK(C4697),"",E4697*600)</f>
        <v>#VALUE!</v>
      </c>
      <c r="H4697" s="39"/>
      <c r="I4697" s="21"/>
      <c r="J4697" s="21"/>
      <c r="L4697">
        <f>IF(SUM($B$3:B4696) + B4697 &gt; $J$25, IF(SUM($B$3:B4696) &lt; $J$25, $J$25 - SUM($B$3:B4696), 0), B4697)</f>
        <v>0</v>
      </c>
      <c r="M4697">
        <f t="shared" si="298"/>
        <v>0</v>
      </c>
    </row>
    <row r="4698" spans="1:13" x14ac:dyDescent="0.25">
      <c r="A4698" s="21">
        <v>4696</v>
      </c>
      <c r="B4698" s="37">
        <f>IFERROR(VLOOKUP(A4698,Inventory!$A$5:$B$5011, 2, FALSE),0)</f>
        <v>0</v>
      </c>
      <c r="C4698" s="66">
        <f t="shared" si="299"/>
        <v>0</v>
      </c>
      <c r="D4698" s="67"/>
      <c r="E4698" s="66" t="str">
        <f t="shared" si="300"/>
        <v/>
      </c>
      <c r="F4698" s="67"/>
      <c r="G4698" s="38" t="e">
        <f t="shared" si="301"/>
        <v>#VALUE!</v>
      </c>
      <c r="H4698" s="39"/>
      <c r="I4698" s="21"/>
      <c r="J4698" s="21"/>
      <c r="L4698">
        <f>IF(SUM($B$3:B4697) + B4698 &gt; $J$25, IF(SUM($B$3:B4697) &lt; $J$25, $J$25 - SUM($B$3:B4697), 0), B4698)</f>
        <v>0</v>
      </c>
      <c r="M4698">
        <f t="shared" si="298"/>
        <v>0</v>
      </c>
    </row>
    <row r="4699" spans="1:13" x14ac:dyDescent="0.25">
      <c r="A4699" s="21">
        <v>4697</v>
      </c>
      <c r="B4699" s="37">
        <f>IFERROR(VLOOKUP(A4699,Inventory!$A$5:$B$5011, 2, FALSE),0)</f>
        <v>0</v>
      </c>
      <c r="C4699" s="66">
        <f t="shared" si="299"/>
        <v>0</v>
      </c>
      <c r="D4699" s="67"/>
      <c r="E4699" s="66" t="str">
        <f t="shared" si="300"/>
        <v/>
      </c>
      <c r="F4699" s="67"/>
      <c r="G4699" s="38" t="e">
        <f t="shared" si="301"/>
        <v>#VALUE!</v>
      </c>
      <c r="H4699" s="39"/>
      <c r="I4699" s="21"/>
      <c r="J4699" s="21"/>
      <c r="L4699">
        <f>IF(SUM($B$3:B4698) + B4699 &gt; $J$25, IF(SUM($B$3:B4698) &lt; $J$25, $J$25 - SUM($B$3:B4698), 0), B4699)</f>
        <v>0</v>
      </c>
      <c r="M4699">
        <f t="shared" si="298"/>
        <v>0</v>
      </c>
    </row>
    <row r="4700" spans="1:13" x14ac:dyDescent="0.25">
      <c r="A4700" s="21">
        <v>4698</v>
      </c>
      <c r="B4700" s="37">
        <f>IFERROR(VLOOKUP(A4700,Inventory!$A$5:$B$5011, 2, FALSE),0)</f>
        <v>0</v>
      </c>
      <c r="C4700" s="66">
        <f t="shared" si="299"/>
        <v>0</v>
      </c>
      <c r="D4700" s="67"/>
      <c r="E4700" s="66" t="str">
        <f t="shared" si="300"/>
        <v/>
      </c>
      <c r="F4700" s="67"/>
      <c r="G4700" s="38" t="e">
        <f t="shared" si="301"/>
        <v>#VALUE!</v>
      </c>
      <c r="H4700" s="39"/>
      <c r="I4700" s="21"/>
      <c r="J4700" s="21"/>
      <c r="L4700">
        <f>IF(SUM($B$3:B4699) + B4700 &gt; $J$25, IF(SUM($B$3:B4699) &lt; $J$25, $J$25 - SUM($B$3:B4699), 0), B4700)</f>
        <v>0</v>
      </c>
      <c r="M4700">
        <f t="shared" si="298"/>
        <v>0</v>
      </c>
    </row>
    <row r="4701" spans="1:13" x14ac:dyDescent="0.25">
      <c r="A4701" s="21">
        <v>4699</v>
      </c>
      <c r="B4701" s="37">
        <f>IFERROR(VLOOKUP(A4701,Inventory!$A$5:$B$5011, 2, FALSE),0)</f>
        <v>0</v>
      </c>
      <c r="C4701" s="66">
        <f t="shared" si="299"/>
        <v>0</v>
      </c>
      <c r="D4701" s="67"/>
      <c r="E4701" s="66" t="str">
        <f t="shared" si="300"/>
        <v/>
      </c>
      <c r="F4701" s="67"/>
      <c r="G4701" s="38" t="e">
        <f t="shared" si="301"/>
        <v>#VALUE!</v>
      </c>
      <c r="H4701" s="39"/>
      <c r="I4701" s="21"/>
      <c r="J4701" s="21"/>
      <c r="L4701">
        <f>IF(SUM($B$3:B4700) + B4701 &gt; $J$25, IF(SUM($B$3:B4700) &lt; $J$25, $J$25 - SUM($B$3:B4700), 0), B4701)</f>
        <v>0</v>
      </c>
      <c r="M4701">
        <f t="shared" si="298"/>
        <v>0</v>
      </c>
    </row>
    <row r="4702" spans="1:13" x14ac:dyDescent="0.25">
      <c r="A4702" s="21">
        <v>4700</v>
      </c>
      <c r="B4702" s="37">
        <f>IFERROR(VLOOKUP(A4702,Inventory!$A$5:$B$5011, 2, FALSE),0)</f>
        <v>0</v>
      </c>
      <c r="C4702" s="66">
        <f t="shared" si="299"/>
        <v>0</v>
      </c>
      <c r="D4702" s="67"/>
      <c r="E4702" s="66" t="str">
        <f t="shared" si="300"/>
        <v/>
      </c>
      <c r="F4702" s="67"/>
      <c r="G4702" s="38" t="e">
        <f t="shared" si="301"/>
        <v>#VALUE!</v>
      </c>
      <c r="H4702" s="39"/>
      <c r="I4702" s="21"/>
      <c r="J4702" s="21"/>
      <c r="L4702">
        <f>IF(SUM($B$3:B4701) + B4702 &gt; $J$25, IF(SUM($B$3:B4701) &lt; $J$25, $J$25 - SUM($B$3:B4701), 0), B4702)</f>
        <v>0</v>
      </c>
      <c r="M4702">
        <f t="shared" si="298"/>
        <v>0</v>
      </c>
    </row>
    <row r="4703" spans="1:13" x14ac:dyDescent="0.25">
      <c r="A4703" s="21">
        <v>4701</v>
      </c>
      <c r="B4703" s="37">
        <f>IFERROR(VLOOKUP(A4703,Inventory!$A$5:$B$5011, 2, FALSE),0)</f>
        <v>0</v>
      </c>
      <c r="C4703" s="66">
        <f t="shared" si="299"/>
        <v>0</v>
      </c>
      <c r="D4703" s="67"/>
      <c r="E4703" s="66" t="str">
        <f t="shared" si="300"/>
        <v/>
      </c>
      <c r="F4703" s="67"/>
      <c r="G4703" s="38" t="e">
        <f t="shared" si="301"/>
        <v>#VALUE!</v>
      </c>
      <c r="H4703" s="39"/>
      <c r="I4703" s="21"/>
      <c r="J4703" s="21"/>
      <c r="L4703">
        <f>IF(SUM($B$3:B4702) + B4703 &gt; $J$25, IF(SUM($B$3:B4702) &lt; $J$25, $J$25 - SUM($B$3:B4702), 0), B4703)</f>
        <v>0</v>
      </c>
      <c r="M4703">
        <f t="shared" si="298"/>
        <v>0</v>
      </c>
    </row>
    <row r="4704" spans="1:13" x14ac:dyDescent="0.25">
      <c r="A4704" s="21">
        <v>4702</v>
      </c>
      <c r="B4704" s="37">
        <f>IFERROR(VLOOKUP(A4704,Inventory!$A$5:$B$5011, 2, FALSE),0)</f>
        <v>0</v>
      </c>
      <c r="C4704" s="66">
        <f t="shared" si="299"/>
        <v>0</v>
      </c>
      <c r="D4704" s="67"/>
      <c r="E4704" s="66" t="str">
        <f t="shared" si="300"/>
        <v/>
      </c>
      <c r="F4704" s="67"/>
      <c r="G4704" s="38" t="e">
        <f t="shared" si="301"/>
        <v>#VALUE!</v>
      </c>
      <c r="H4704" s="39"/>
      <c r="I4704" s="21"/>
      <c r="J4704" s="21"/>
      <c r="L4704">
        <f>IF(SUM($B$3:B4703) + B4704 &gt; $J$25, IF(SUM($B$3:B4703) &lt; $J$25, $J$25 - SUM($B$3:B4703), 0), B4704)</f>
        <v>0</v>
      </c>
      <c r="M4704">
        <f t="shared" si="298"/>
        <v>0</v>
      </c>
    </row>
    <row r="4705" spans="1:13" x14ac:dyDescent="0.25">
      <c r="A4705" s="21">
        <v>4703</v>
      </c>
      <c r="B4705" s="37">
        <f>IFERROR(VLOOKUP(A4705,Inventory!$A$5:$B$5011, 2, FALSE),0)</f>
        <v>0</v>
      </c>
      <c r="C4705" s="66">
        <f t="shared" si="299"/>
        <v>0</v>
      </c>
      <c r="D4705" s="67"/>
      <c r="E4705" s="66" t="str">
        <f t="shared" si="300"/>
        <v/>
      </c>
      <c r="F4705" s="67"/>
      <c r="G4705" s="38" t="e">
        <f t="shared" si="301"/>
        <v>#VALUE!</v>
      </c>
      <c r="H4705" s="39"/>
      <c r="I4705" s="21"/>
      <c r="J4705" s="21"/>
      <c r="L4705">
        <f>IF(SUM($B$3:B4704) + B4705 &gt; $J$25, IF(SUM($B$3:B4704) &lt; $J$25, $J$25 - SUM($B$3:B4704), 0), B4705)</f>
        <v>0</v>
      </c>
      <c r="M4705">
        <f t="shared" si="298"/>
        <v>0</v>
      </c>
    </row>
    <row r="4706" spans="1:13" x14ac:dyDescent="0.25">
      <c r="A4706" s="21">
        <v>4704</v>
      </c>
      <c r="B4706" s="37">
        <f>IFERROR(VLOOKUP(A4706,Inventory!$A$5:$B$5011, 2, FALSE),0)</f>
        <v>0</v>
      </c>
      <c r="C4706" s="66">
        <f t="shared" si="299"/>
        <v>0</v>
      </c>
      <c r="D4706" s="67"/>
      <c r="E4706" s="66" t="str">
        <f t="shared" si="300"/>
        <v/>
      </c>
      <c r="F4706" s="67"/>
      <c r="G4706" s="38" t="e">
        <f t="shared" si="301"/>
        <v>#VALUE!</v>
      </c>
      <c r="H4706" s="39"/>
      <c r="I4706" s="21"/>
      <c r="J4706" s="21"/>
      <c r="L4706">
        <f>IF(SUM($B$3:B4705) + B4706 &gt; $J$25, IF(SUM($B$3:B4705) &lt; $J$25, $J$25 - SUM($B$3:B4705), 0), B4706)</f>
        <v>0</v>
      </c>
      <c r="M4706">
        <f t="shared" si="298"/>
        <v>0</v>
      </c>
    </row>
    <row r="4707" spans="1:13" x14ac:dyDescent="0.25">
      <c r="A4707" s="21">
        <v>4705</v>
      </c>
      <c r="B4707" s="37">
        <f>IFERROR(VLOOKUP(A4707,Inventory!$A$5:$B$5011, 2, FALSE),0)</f>
        <v>0</v>
      </c>
      <c r="C4707" s="66">
        <f t="shared" si="299"/>
        <v>0</v>
      </c>
      <c r="D4707" s="67"/>
      <c r="E4707" s="66" t="str">
        <f t="shared" si="300"/>
        <v/>
      </c>
      <c r="F4707" s="67"/>
      <c r="G4707" s="38" t="e">
        <f t="shared" si="301"/>
        <v>#VALUE!</v>
      </c>
      <c r="H4707" s="39"/>
      <c r="I4707" s="21"/>
      <c r="J4707" s="21"/>
      <c r="L4707">
        <f>IF(SUM($B$3:B4706) + B4707 &gt; $J$25, IF(SUM($B$3:B4706) &lt; $J$25, $J$25 - SUM($B$3:B4706), 0), B4707)</f>
        <v>0</v>
      </c>
      <c r="M4707">
        <f t="shared" si="298"/>
        <v>0</v>
      </c>
    </row>
    <row r="4708" spans="1:13" x14ac:dyDescent="0.25">
      <c r="A4708" s="21">
        <v>4706</v>
      </c>
      <c r="B4708" s="37">
        <f>IFERROR(VLOOKUP(A4708,Inventory!$A$5:$B$5011, 2, FALSE),0)</f>
        <v>0</v>
      </c>
      <c r="C4708" s="66">
        <f t="shared" si="299"/>
        <v>0</v>
      </c>
      <c r="D4708" s="67"/>
      <c r="E4708" s="66" t="str">
        <f t="shared" si="300"/>
        <v/>
      </c>
      <c r="F4708" s="67"/>
      <c r="G4708" s="38" t="e">
        <f t="shared" si="301"/>
        <v>#VALUE!</v>
      </c>
      <c r="H4708" s="39"/>
      <c r="I4708" s="21"/>
      <c r="J4708" s="21"/>
      <c r="L4708">
        <f>IF(SUM($B$3:B4707) + B4708 &gt; $J$25, IF(SUM($B$3:B4707) &lt; $J$25, $J$25 - SUM($B$3:B4707), 0), B4708)</f>
        <v>0</v>
      </c>
      <c r="M4708">
        <f t="shared" si="298"/>
        <v>0</v>
      </c>
    </row>
    <row r="4709" spans="1:13" x14ac:dyDescent="0.25">
      <c r="A4709" s="21">
        <v>4707</v>
      </c>
      <c r="B4709" s="37">
        <f>IFERROR(VLOOKUP(A4709,Inventory!$A$5:$B$5011, 2, FALSE),0)</f>
        <v>0</v>
      </c>
      <c r="C4709" s="66">
        <f t="shared" si="299"/>
        <v>0</v>
      </c>
      <c r="D4709" s="67"/>
      <c r="E4709" s="66" t="str">
        <f t="shared" si="300"/>
        <v/>
      </c>
      <c r="F4709" s="67"/>
      <c r="G4709" s="38" t="e">
        <f t="shared" si="301"/>
        <v>#VALUE!</v>
      </c>
      <c r="H4709" s="39"/>
      <c r="I4709" s="21"/>
      <c r="J4709" s="21"/>
      <c r="L4709">
        <f>IF(SUM($B$3:B4708) + B4709 &gt; $J$25, IF(SUM($B$3:B4708) &lt; $J$25, $J$25 - SUM($B$3:B4708), 0), B4709)</f>
        <v>0</v>
      </c>
      <c r="M4709">
        <f t="shared" si="298"/>
        <v>0</v>
      </c>
    </row>
    <row r="4710" spans="1:13" x14ac:dyDescent="0.25">
      <c r="A4710" s="21">
        <v>4708</v>
      </c>
      <c r="B4710" s="37">
        <f>IFERROR(VLOOKUP(A4710,Inventory!$A$5:$B$5011, 2, FALSE),0)</f>
        <v>0</v>
      </c>
      <c r="C4710" s="66">
        <f t="shared" si="299"/>
        <v>0</v>
      </c>
      <c r="D4710" s="67"/>
      <c r="E4710" s="66" t="str">
        <f t="shared" si="300"/>
        <v/>
      </c>
      <c r="F4710" s="67"/>
      <c r="G4710" s="38" t="e">
        <f t="shared" si="301"/>
        <v>#VALUE!</v>
      </c>
      <c r="H4710" s="39"/>
      <c r="I4710" s="21"/>
      <c r="J4710" s="21"/>
      <c r="L4710">
        <f>IF(SUM($B$3:B4709) + B4710 &gt; $J$25, IF(SUM($B$3:B4709) &lt; $J$25, $J$25 - SUM($B$3:B4709), 0), B4710)</f>
        <v>0</v>
      </c>
      <c r="M4710">
        <f t="shared" si="298"/>
        <v>0</v>
      </c>
    </row>
    <row r="4711" spans="1:13" x14ac:dyDescent="0.25">
      <c r="A4711" s="21">
        <v>4709</v>
      </c>
      <c r="B4711" s="37">
        <f>IFERROR(VLOOKUP(A4711,Inventory!$A$5:$B$5011, 2, FALSE),0)</f>
        <v>0</v>
      </c>
      <c r="C4711" s="66">
        <f t="shared" si="299"/>
        <v>0</v>
      </c>
      <c r="D4711" s="67"/>
      <c r="E4711" s="66" t="str">
        <f t="shared" si="300"/>
        <v/>
      </c>
      <c r="F4711" s="67"/>
      <c r="G4711" s="38" t="e">
        <f t="shared" si="301"/>
        <v>#VALUE!</v>
      </c>
      <c r="H4711" s="39"/>
      <c r="I4711" s="21"/>
      <c r="J4711" s="21"/>
      <c r="L4711">
        <f>IF(SUM($B$3:B4710) + B4711 &gt; $J$25, IF(SUM($B$3:B4710) &lt; $J$25, $J$25 - SUM($B$3:B4710), 0), B4711)</f>
        <v>0</v>
      </c>
      <c r="M4711">
        <f t="shared" si="298"/>
        <v>0</v>
      </c>
    </row>
    <row r="4712" spans="1:13" x14ac:dyDescent="0.25">
      <c r="A4712" s="21">
        <v>4710</v>
      </c>
      <c r="B4712" s="37">
        <f>IFERROR(VLOOKUP(A4712,Inventory!$A$5:$B$5011, 2, FALSE),0)</f>
        <v>0</v>
      </c>
      <c r="C4712" s="66">
        <f t="shared" si="299"/>
        <v>0</v>
      </c>
      <c r="D4712" s="67"/>
      <c r="E4712" s="66" t="str">
        <f t="shared" si="300"/>
        <v/>
      </c>
      <c r="F4712" s="67"/>
      <c r="G4712" s="38" t="e">
        <f t="shared" si="301"/>
        <v>#VALUE!</v>
      </c>
      <c r="H4712" s="39"/>
      <c r="I4712" s="21"/>
      <c r="J4712" s="21"/>
      <c r="L4712">
        <f>IF(SUM($B$3:B4711) + B4712 &gt; $J$25, IF(SUM($B$3:B4711) &lt; $J$25, $J$25 - SUM($B$3:B4711), 0), B4712)</f>
        <v>0</v>
      </c>
      <c r="M4712">
        <f t="shared" si="298"/>
        <v>0</v>
      </c>
    </row>
    <row r="4713" spans="1:13" x14ac:dyDescent="0.25">
      <c r="A4713" s="21">
        <v>4711</v>
      </c>
      <c r="B4713" s="37">
        <f>IFERROR(VLOOKUP(A4713,Inventory!$A$5:$B$5011, 2, FALSE),0)</f>
        <v>0</v>
      </c>
      <c r="C4713" s="66">
        <f t="shared" si="299"/>
        <v>0</v>
      </c>
      <c r="D4713" s="67"/>
      <c r="E4713" s="66" t="str">
        <f t="shared" si="300"/>
        <v/>
      </c>
      <c r="F4713" s="67"/>
      <c r="G4713" s="38" t="e">
        <f t="shared" si="301"/>
        <v>#VALUE!</v>
      </c>
      <c r="H4713" s="39"/>
      <c r="I4713" s="21"/>
      <c r="J4713" s="21"/>
      <c r="L4713">
        <f>IF(SUM($B$3:B4712) + B4713 &gt; $J$25, IF(SUM($B$3:B4712) &lt; $J$25, $J$25 - SUM($B$3:B4712), 0), B4713)</f>
        <v>0</v>
      </c>
      <c r="M4713">
        <f t="shared" si="298"/>
        <v>0</v>
      </c>
    </row>
    <row r="4714" spans="1:13" x14ac:dyDescent="0.25">
      <c r="A4714" s="21">
        <v>4712</v>
      </c>
      <c r="B4714" s="37">
        <f>IFERROR(VLOOKUP(A4714,Inventory!$A$5:$B$5011, 2, FALSE),0)</f>
        <v>0</v>
      </c>
      <c r="C4714" s="66">
        <f t="shared" si="299"/>
        <v>0</v>
      </c>
      <c r="D4714" s="67"/>
      <c r="E4714" s="66" t="str">
        <f t="shared" si="300"/>
        <v/>
      </c>
      <c r="F4714" s="67"/>
      <c r="G4714" s="38" t="e">
        <f t="shared" si="301"/>
        <v>#VALUE!</v>
      </c>
      <c r="H4714" s="39"/>
      <c r="I4714" s="21"/>
      <c r="J4714" s="21"/>
      <c r="L4714">
        <f>IF(SUM($B$3:B4713) + B4714 &gt; $J$25, IF(SUM($B$3:B4713) &lt; $J$25, $J$25 - SUM($B$3:B4713), 0), B4714)</f>
        <v>0</v>
      </c>
      <c r="M4714">
        <f t="shared" si="298"/>
        <v>0</v>
      </c>
    </row>
    <row r="4715" spans="1:13" x14ac:dyDescent="0.25">
      <c r="A4715" s="21">
        <v>4713</v>
      </c>
      <c r="B4715" s="37">
        <f>IFERROR(VLOOKUP(A4715,Inventory!$A$5:$B$5011, 2, FALSE),0)</f>
        <v>0</v>
      </c>
      <c r="C4715" s="66">
        <f t="shared" si="299"/>
        <v>0</v>
      </c>
      <c r="D4715" s="67"/>
      <c r="E4715" s="66" t="str">
        <f t="shared" si="300"/>
        <v/>
      </c>
      <c r="F4715" s="67"/>
      <c r="G4715" s="38" t="e">
        <f t="shared" si="301"/>
        <v>#VALUE!</v>
      </c>
      <c r="H4715" s="39"/>
      <c r="I4715" s="21"/>
      <c r="J4715" s="21"/>
      <c r="L4715">
        <f>IF(SUM($B$3:B4714) + B4715 &gt; $J$25, IF(SUM($B$3:B4714) &lt; $J$25, $J$25 - SUM($B$3:B4714), 0), B4715)</f>
        <v>0</v>
      </c>
      <c r="M4715">
        <f t="shared" si="298"/>
        <v>0</v>
      </c>
    </row>
    <row r="4716" spans="1:13" x14ac:dyDescent="0.25">
      <c r="A4716" s="21">
        <v>4714</v>
      </c>
      <c r="B4716" s="37">
        <f>IFERROR(VLOOKUP(A4716,Inventory!$A$5:$B$5011, 2, FALSE),0)</f>
        <v>0</v>
      </c>
      <c r="C4716" s="66">
        <f t="shared" si="299"/>
        <v>0</v>
      </c>
      <c r="D4716" s="67"/>
      <c r="E4716" s="66" t="str">
        <f t="shared" si="300"/>
        <v/>
      </c>
      <c r="F4716" s="67"/>
      <c r="G4716" s="38" t="e">
        <f t="shared" si="301"/>
        <v>#VALUE!</v>
      </c>
      <c r="H4716" s="39"/>
      <c r="I4716" s="21"/>
      <c r="J4716" s="21"/>
      <c r="L4716">
        <f>IF(SUM($B$3:B4715) + B4716 &gt; $J$25, IF(SUM($B$3:B4715) &lt; $J$25, $J$25 - SUM($B$3:B4715), 0), B4716)</f>
        <v>0</v>
      </c>
      <c r="M4716">
        <f t="shared" si="298"/>
        <v>0</v>
      </c>
    </row>
    <row r="4717" spans="1:13" x14ac:dyDescent="0.25">
      <c r="A4717" s="21">
        <v>4715</v>
      </c>
      <c r="B4717" s="37">
        <f>IFERROR(VLOOKUP(A4717,Inventory!$A$5:$B$5011, 2, FALSE),0)</f>
        <v>0</v>
      </c>
      <c r="C4717" s="66">
        <f t="shared" si="299"/>
        <v>0</v>
      </c>
      <c r="D4717" s="67"/>
      <c r="E4717" s="66" t="str">
        <f t="shared" si="300"/>
        <v/>
      </c>
      <c r="F4717" s="67"/>
      <c r="G4717" s="38" t="e">
        <f t="shared" si="301"/>
        <v>#VALUE!</v>
      </c>
      <c r="H4717" s="39"/>
      <c r="I4717" s="21"/>
      <c r="J4717" s="21"/>
      <c r="L4717">
        <f>IF(SUM($B$3:B4716) + B4717 &gt; $J$25, IF(SUM($B$3:B4716) &lt; $J$25, $J$25 - SUM($B$3:B4716), 0), B4717)</f>
        <v>0</v>
      </c>
      <c r="M4717">
        <f t="shared" si="298"/>
        <v>0</v>
      </c>
    </row>
    <row r="4718" spans="1:13" x14ac:dyDescent="0.25">
      <c r="A4718" s="21">
        <v>4716</v>
      </c>
      <c r="B4718" s="37">
        <f>IFERROR(VLOOKUP(A4718,Inventory!$A$5:$B$5011, 2, FALSE),0)</f>
        <v>0</v>
      </c>
      <c r="C4718" s="66">
        <f t="shared" si="299"/>
        <v>0</v>
      </c>
      <c r="D4718" s="67"/>
      <c r="E4718" s="66" t="str">
        <f t="shared" si="300"/>
        <v/>
      </c>
      <c r="F4718" s="67"/>
      <c r="G4718" s="38" t="e">
        <f t="shared" si="301"/>
        <v>#VALUE!</v>
      </c>
      <c r="H4718" s="39"/>
      <c r="I4718" s="21"/>
      <c r="J4718" s="21"/>
      <c r="L4718">
        <f>IF(SUM($B$3:B4717) + B4718 &gt; $J$25, IF(SUM($B$3:B4717) &lt; $J$25, $J$25 - SUM($B$3:B4717), 0), B4718)</f>
        <v>0</v>
      </c>
      <c r="M4718">
        <f t="shared" si="298"/>
        <v>0</v>
      </c>
    </row>
    <row r="4719" spans="1:13" x14ac:dyDescent="0.25">
      <c r="A4719" s="21">
        <v>4717</v>
      </c>
      <c r="B4719" s="37">
        <f>IFERROR(VLOOKUP(A4719,Inventory!$A$5:$B$5011, 2, FALSE),0)</f>
        <v>0</v>
      </c>
      <c r="C4719" s="66">
        <f t="shared" si="299"/>
        <v>0</v>
      </c>
      <c r="D4719" s="67"/>
      <c r="E4719" s="66" t="str">
        <f t="shared" si="300"/>
        <v/>
      </c>
      <c r="F4719" s="67"/>
      <c r="G4719" s="38" t="e">
        <f t="shared" si="301"/>
        <v>#VALUE!</v>
      </c>
      <c r="H4719" s="39"/>
      <c r="I4719" s="21"/>
      <c r="J4719" s="21"/>
      <c r="L4719">
        <f>IF(SUM($B$3:B4718) + B4719 &gt; $J$25, IF(SUM($B$3:B4718) &lt; $J$25, $J$25 - SUM($B$3:B4718), 0), B4719)</f>
        <v>0</v>
      </c>
      <c r="M4719">
        <f t="shared" si="298"/>
        <v>0</v>
      </c>
    </row>
    <row r="4720" spans="1:13" x14ac:dyDescent="0.25">
      <c r="A4720" s="21">
        <v>4718</v>
      </c>
      <c r="B4720" s="37">
        <f>IFERROR(VLOOKUP(A4720,Inventory!$A$5:$B$5011, 2, FALSE),0)</f>
        <v>0</v>
      </c>
      <c r="C4720" s="66">
        <f t="shared" si="299"/>
        <v>0</v>
      </c>
      <c r="D4720" s="67"/>
      <c r="E4720" s="66" t="str">
        <f t="shared" si="300"/>
        <v/>
      </c>
      <c r="F4720" s="67"/>
      <c r="G4720" s="38" t="e">
        <f t="shared" si="301"/>
        <v>#VALUE!</v>
      </c>
      <c r="H4720" s="39"/>
      <c r="I4720" s="21"/>
      <c r="J4720" s="21"/>
      <c r="L4720">
        <f>IF(SUM($B$3:B4719) + B4720 &gt; $J$25, IF(SUM($B$3:B4719) &lt; $J$25, $J$25 - SUM($B$3:B4719), 0), B4720)</f>
        <v>0</v>
      </c>
      <c r="M4720">
        <f t="shared" si="298"/>
        <v>0</v>
      </c>
    </row>
    <row r="4721" spans="1:13" x14ac:dyDescent="0.25">
      <c r="A4721" s="21">
        <v>4719</v>
      </c>
      <c r="B4721" s="37">
        <f>IFERROR(VLOOKUP(A4721,Inventory!$A$5:$B$5011, 2, FALSE),0)</f>
        <v>0</v>
      </c>
      <c r="C4721" s="66">
        <f t="shared" si="299"/>
        <v>0</v>
      </c>
      <c r="D4721" s="67"/>
      <c r="E4721" s="66" t="str">
        <f t="shared" si="300"/>
        <v/>
      </c>
      <c r="F4721" s="67"/>
      <c r="G4721" s="38" t="e">
        <f t="shared" si="301"/>
        <v>#VALUE!</v>
      </c>
      <c r="H4721" s="39"/>
      <c r="I4721" s="21"/>
      <c r="J4721" s="21"/>
      <c r="L4721">
        <f>IF(SUM($B$3:B4720) + B4721 &gt; $J$25, IF(SUM($B$3:B4720) &lt; $J$25, $J$25 - SUM($B$3:B4720), 0), B4721)</f>
        <v>0</v>
      </c>
      <c r="M4721">
        <f t="shared" si="298"/>
        <v>0</v>
      </c>
    </row>
    <row r="4722" spans="1:13" x14ac:dyDescent="0.25">
      <c r="A4722" s="21">
        <v>4720</v>
      </c>
      <c r="B4722" s="37">
        <f>IFERROR(VLOOKUP(A4722,Inventory!$A$5:$B$5011, 2, FALSE),0)</f>
        <v>0</v>
      </c>
      <c r="C4722" s="66">
        <f t="shared" si="299"/>
        <v>0</v>
      </c>
      <c r="D4722" s="67"/>
      <c r="E4722" s="66" t="str">
        <f t="shared" si="300"/>
        <v/>
      </c>
      <c r="F4722" s="67"/>
      <c r="G4722" s="38" t="e">
        <f t="shared" si="301"/>
        <v>#VALUE!</v>
      </c>
      <c r="H4722" s="39"/>
      <c r="I4722" s="21"/>
      <c r="J4722" s="21"/>
      <c r="L4722">
        <f>IF(SUM($B$3:B4721) + B4722 &gt; $J$25, IF(SUM($B$3:B4721) &lt; $J$25, $J$25 - SUM($B$3:B4721), 0), B4722)</f>
        <v>0</v>
      </c>
      <c r="M4722">
        <f t="shared" si="298"/>
        <v>0</v>
      </c>
    </row>
    <row r="4723" spans="1:13" x14ac:dyDescent="0.25">
      <c r="A4723" s="21">
        <v>4721</v>
      </c>
      <c r="B4723" s="37">
        <f>IFERROR(VLOOKUP(A4723,Inventory!$A$5:$B$5011, 2, FALSE),0)</f>
        <v>0</v>
      </c>
      <c r="C4723" s="66">
        <f t="shared" si="299"/>
        <v>0</v>
      </c>
      <c r="D4723" s="67"/>
      <c r="E4723" s="66" t="str">
        <f t="shared" si="300"/>
        <v/>
      </c>
      <c r="F4723" s="67"/>
      <c r="G4723" s="38" t="e">
        <f t="shared" si="301"/>
        <v>#VALUE!</v>
      </c>
      <c r="H4723" s="39"/>
      <c r="I4723" s="21"/>
      <c r="J4723" s="21"/>
      <c r="L4723">
        <f>IF(SUM($B$3:B4722) + B4723 &gt; $J$25, IF(SUM($B$3:B4722) &lt; $J$25, $J$25 - SUM($B$3:B4722), 0), B4723)</f>
        <v>0</v>
      </c>
      <c r="M4723">
        <f t="shared" si="298"/>
        <v>0</v>
      </c>
    </row>
    <row r="4724" spans="1:13" x14ac:dyDescent="0.25">
      <c r="A4724" s="21">
        <v>4722</v>
      </c>
      <c r="B4724" s="37">
        <f>IFERROR(VLOOKUP(A4724,Inventory!$A$5:$B$5011, 2, FALSE),0)</f>
        <v>0</v>
      </c>
      <c r="C4724" s="66">
        <f t="shared" si="299"/>
        <v>0</v>
      </c>
      <c r="D4724" s="67"/>
      <c r="E4724" s="66" t="str">
        <f t="shared" si="300"/>
        <v/>
      </c>
      <c r="F4724" s="67"/>
      <c r="G4724" s="38" t="e">
        <f t="shared" si="301"/>
        <v>#VALUE!</v>
      </c>
      <c r="H4724" s="39"/>
      <c r="I4724" s="21"/>
      <c r="J4724" s="21"/>
      <c r="L4724">
        <f>IF(SUM($B$3:B4723) + B4724 &gt; $J$25, IF(SUM($B$3:B4723) &lt; $J$25, $J$25 - SUM($B$3:B4723), 0), B4724)</f>
        <v>0</v>
      </c>
      <c r="M4724">
        <f t="shared" si="298"/>
        <v>0</v>
      </c>
    </row>
    <row r="4725" spans="1:13" x14ac:dyDescent="0.25">
      <c r="A4725" s="21">
        <v>4723</v>
      </c>
      <c r="B4725" s="37">
        <f>IFERROR(VLOOKUP(A4725,Inventory!$A$5:$B$5011, 2, FALSE),0)</f>
        <v>0</v>
      </c>
      <c r="C4725" s="66">
        <f t="shared" si="299"/>
        <v>0</v>
      </c>
      <c r="D4725" s="67"/>
      <c r="E4725" s="66" t="str">
        <f t="shared" si="300"/>
        <v/>
      </c>
      <c r="F4725" s="67"/>
      <c r="G4725" s="38" t="e">
        <f t="shared" si="301"/>
        <v>#VALUE!</v>
      </c>
      <c r="H4725" s="39"/>
      <c r="I4725" s="21"/>
      <c r="J4725" s="21"/>
      <c r="L4725">
        <f>IF(SUM($B$3:B4724) + B4725 &gt; $J$25, IF(SUM($B$3:B4724) &lt; $J$25, $J$25 - SUM($B$3:B4724), 0), B4725)</f>
        <v>0</v>
      </c>
      <c r="M4725">
        <f t="shared" si="298"/>
        <v>0</v>
      </c>
    </row>
    <row r="4726" spans="1:13" x14ac:dyDescent="0.25">
      <c r="A4726" s="21">
        <v>4724</v>
      </c>
      <c r="B4726" s="37">
        <f>IFERROR(VLOOKUP(A4726,Inventory!$A$5:$B$5011, 2, FALSE),0)</f>
        <v>0</v>
      </c>
      <c r="C4726" s="66">
        <f t="shared" si="299"/>
        <v>0</v>
      </c>
      <c r="D4726" s="67"/>
      <c r="E4726" s="66" t="str">
        <f t="shared" si="300"/>
        <v/>
      </c>
      <c r="F4726" s="67"/>
      <c r="G4726" s="38" t="e">
        <f t="shared" si="301"/>
        <v>#VALUE!</v>
      </c>
      <c r="H4726" s="39"/>
      <c r="I4726" s="21"/>
      <c r="J4726" s="21"/>
      <c r="L4726">
        <f>IF(SUM($B$3:B4725) + B4726 &gt; $J$25, IF(SUM($B$3:B4725) &lt; $J$25, $J$25 - SUM($B$3:B4725), 0), B4726)</f>
        <v>0</v>
      </c>
      <c r="M4726">
        <f t="shared" si="298"/>
        <v>0</v>
      </c>
    </row>
    <row r="4727" spans="1:13" x14ac:dyDescent="0.25">
      <c r="A4727" s="21">
        <v>4725</v>
      </c>
      <c r="B4727" s="37">
        <f>IFERROR(VLOOKUP(A4727,Inventory!$A$5:$B$5011, 2, FALSE),0)</f>
        <v>0</v>
      </c>
      <c r="C4727" s="66">
        <f t="shared" si="299"/>
        <v>0</v>
      </c>
      <c r="D4727" s="67"/>
      <c r="E4727" s="66" t="str">
        <f t="shared" si="300"/>
        <v/>
      </c>
      <c r="F4727" s="67"/>
      <c r="G4727" s="38" t="e">
        <f t="shared" si="301"/>
        <v>#VALUE!</v>
      </c>
      <c r="H4727" s="39"/>
      <c r="I4727" s="21"/>
      <c r="J4727" s="21"/>
      <c r="L4727">
        <f>IF(SUM($B$3:B4726) + B4727 &gt; $J$25, IF(SUM($B$3:B4726) &lt; $J$25, $J$25 - SUM($B$3:B4726), 0), B4727)</f>
        <v>0</v>
      </c>
      <c r="M4727">
        <f t="shared" si="298"/>
        <v>0</v>
      </c>
    </row>
    <row r="4728" spans="1:13" x14ac:dyDescent="0.25">
      <c r="A4728" s="21">
        <v>4726</v>
      </c>
      <c r="B4728" s="37">
        <f>IFERROR(VLOOKUP(A4728,Inventory!$A$5:$B$5011, 2, FALSE),0)</f>
        <v>0</v>
      </c>
      <c r="C4728" s="66">
        <f t="shared" si="299"/>
        <v>0</v>
      </c>
      <c r="D4728" s="67"/>
      <c r="E4728" s="66" t="str">
        <f t="shared" si="300"/>
        <v/>
      </c>
      <c r="F4728" s="67"/>
      <c r="G4728" s="38" t="e">
        <f t="shared" si="301"/>
        <v>#VALUE!</v>
      </c>
      <c r="H4728" s="39"/>
      <c r="I4728" s="21"/>
      <c r="J4728" s="21"/>
      <c r="L4728">
        <f>IF(SUM($B$3:B4727) + B4728 &gt; $J$25, IF(SUM($B$3:B4727) &lt; $J$25, $J$25 - SUM($B$3:B4727), 0), B4728)</f>
        <v>0</v>
      </c>
      <c r="M4728">
        <f t="shared" si="298"/>
        <v>0</v>
      </c>
    </row>
    <row r="4729" spans="1:13" x14ac:dyDescent="0.25">
      <c r="A4729" s="21">
        <v>4727</v>
      </c>
      <c r="B4729" s="37">
        <f>IFERROR(VLOOKUP(A4729,Inventory!$A$5:$B$5011, 2, FALSE),0)</f>
        <v>0</v>
      </c>
      <c r="C4729" s="66">
        <f t="shared" si="299"/>
        <v>0</v>
      </c>
      <c r="D4729" s="67"/>
      <c r="E4729" s="66" t="str">
        <f t="shared" si="300"/>
        <v/>
      </c>
      <c r="F4729" s="67"/>
      <c r="G4729" s="38" t="e">
        <f t="shared" si="301"/>
        <v>#VALUE!</v>
      </c>
      <c r="H4729" s="39"/>
      <c r="I4729" s="21"/>
      <c r="J4729" s="21"/>
      <c r="L4729">
        <f>IF(SUM($B$3:B4728) + B4729 &gt; $J$25, IF(SUM($B$3:B4728) &lt; $J$25, $J$25 - SUM($B$3:B4728), 0), B4729)</f>
        <v>0</v>
      </c>
      <c r="M4729">
        <f t="shared" si="298"/>
        <v>0</v>
      </c>
    </row>
    <row r="4730" spans="1:13" x14ac:dyDescent="0.25">
      <c r="A4730" s="21">
        <v>4728</v>
      </c>
      <c r="B4730" s="37">
        <f>IFERROR(VLOOKUP(A4730,Inventory!$A$5:$B$5011, 2, FALSE),0)</f>
        <v>0</v>
      </c>
      <c r="C4730" s="66">
        <f t="shared" si="299"/>
        <v>0</v>
      </c>
      <c r="D4730" s="67"/>
      <c r="E4730" s="66" t="str">
        <f t="shared" si="300"/>
        <v/>
      </c>
      <c r="F4730" s="67"/>
      <c r="G4730" s="38" t="e">
        <f t="shared" si="301"/>
        <v>#VALUE!</v>
      </c>
      <c r="H4730" s="39"/>
      <c r="I4730" s="21"/>
      <c r="J4730" s="21"/>
      <c r="L4730">
        <f>IF(SUM($B$3:B4729) + B4730 &gt; $J$25, IF(SUM($B$3:B4729) &lt; $J$25, $J$25 - SUM($B$3:B4729), 0), B4730)</f>
        <v>0</v>
      </c>
      <c r="M4730">
        <f t="shared" si="298"/>
        <v>0</v>
      </c>
    </row>
    <row r="4731" spans="1:13" x14ac:dyDescent="0.25">
      <c r="A4731" s="21">
        <v>4729</v>
      </c>
      <c r="B4731" s="37">
        <f>IFERROR(VLOOKUP(A4731,Inventory!$A$5:$B$5011, 2, FALSE),0)</f>
        <v>0</v>
      </c>
      <c r="C4731" s="66">
        <f t="shared" si="299"/>
        <v>0</v>
      </c>
      <c r="D4731" s="67"/>
      <c r="E4731" s="66" t="str">
        <f t="shared" si="300"/>
        <v/>
      </c>
      <c r="F4731" s="67"/>
      <c r="G4731" s="38" t="e">
        <f t="shared" si="301"/>
        <v>#VALUE!</v>
      </c>
      <c r="H4731" s="39"/>
      <c r="I4731" s="21"/>
      <c r="J4731" s="21"/>
      <c r="L4731">
        <f>IF(SUM($B$3:B4730) + B4731 &gt; $J$25, IF(SUM($B$3:B4730) &lt; $J$25, $J$25 - SUM($B$3:B4730), 0), B4731)</f>
        <v>0</v>
      </c>
      <c r="M4731">
        <f t="shared" si="298"/>
        <v>0</v>
      </c>
    </row>
    <row r="4732" spans="1:13" x14ac:dyDescent="0.25">
      <c r="A4732" s="21">
        <v>4730</v>
      </c>
      <c r="B4732" s="37">
        <f>IFERROR(VLOOKUP(A4732,Inventory!$A$5:$B$5011, 2, FALSE),0)</f>
        <v>0</v>
      </c>
      <c r="C4732" s="66">
        <f t="shared" si="299"/>
        <v>0</v>
      </c>
      <c r="D4732" s="67"/>
      <c r="E4732" s="66" t="str">
        <f t="shared" si="300"/>
        <v/>
      </c>
      <c r="F4732" s="67"/>
      <c r="G4732" s="38" t="e">
        <f t="shared" si="301"/>
        <v>#VALUE!</v>
      </c>
      <c r="H4732" s="39"/>
      <c r="I4732" s="21"/>
      <c r="J4732" s="21"/>
      <c r="L4732">
        <f>IF(SUM($B$3:B4731) + B4732 &gt; $J$25, IF(SUM($B$3:B4731) &lt; $J$25, $J$25 - SUM($B$3:B4731), 0), B4732)</f>
        <v>0</v>
      </c>
      <c r="M4732">
        <f t="shared" si="298"/>
        <v>0</v>
      </c>
    </row>
    <row r="4733" spans="1:13" x14ac:dyDescent="0.25">
      <c r="A4733" s="21">
        <v>4731</v>
      </c>
      <c r="B4733" s="37">
        <f>IFERROR(VLOOKUP(A4733,Inventory!$A$5:$B$5011, 2, FALSE),0)</f>
        <v>0</v>
      </c>
      <c r="C4733" s="66">
        <f t="shared" si="299"/>
        <v>0</v>
      </c>
      <c r="D4733" s="67"/>
      <c r="E4733" s="66" t="str">
        <f t="shared" si="300"/>
        <v/>
      </c>
      <c r="F4733" s="67"/>
      <c r="G4733" s="38" t="e">
        <f t="shared" si="301"/>
        <v>#VALUE!</v>
      </c>
      <c r="H4733" s="39"/>
      <c r="I4733" s="21"/>
      <c r="J4733" s="21"/>
      <c r="L4733">
        <f>IF(SUM($B$3:B4732) + B4733 &gt; $J$25, IF(SUM($B$3:B4732) &lt; $J$25, $J$25 - SUM($B$3:B4732), 0), B4733)</f>
        <v>0</v>
      </c>
      <c r="M4733">
        <f t="shared" si="298"/>
        <v>0</v>
      </c>
    </row>
    <row r="4734" spans="1:13" x14ac:dyDescent="0.25">
      <c r="A4734" s="21">
        <v>4732</v>
      </c>
      <c r="B4734" s="37">
        <f>IFERROR(VLOOKUP(A4734,Inventory!$A$5:$B$5011, 2, FALSE),0)</f>
        <v>0</v>
      </c>
      <c r="C4734" s="66">
        <f t="shared" si="299"/>
        <v>0</v>
      </c>
      <c r="D4734" s="67"/>
      <c r="E4734" s="66" t="str">
        <f t="shared" si="300"/>
        <v/>
      </c>
      <c r="F4734" s="67"/>
      <c r="G4734" s="38" t="e">
        <f t="shared" si="301"/>
        <v>#VALUE!</v>
      </c>
      <c r="H4734" s="39"/>
      <c r="I4734" s="21"/>
      <c r="J4734" s="21"/>
      <c r="L4734">
        <f>IF(SUM($B$3:B4733) + B4734 &gt; $J$25, IF(SUM($B$3:B4733) &lt; $J$25, $J$25 - SUM($B$3:B4733), 0), B4734)</f>
        <v>0</v>
      </c>
      <c r="M4734">
        <f t="shared" si="298"/>
        <v>0</v>
      </c>
    </row>
    <row r="4735" spans="1:13" x14ac:dyDescent="0.25">
      <c r="A4735" s="21">
        <v>4733</v>
      </c>
      <c r="B4735" s="37">
        <f>IFERROR(VLOOKUP(A4735,Inventory!$A$5:$B$5011, 2, FALSE),0)</f>
        <v>0</v>
      </c>
      <c r="C4735" s="66">
        <f t="shared" si="299"/>
        <v>0</v>
      </c>
      <c r="D4735" s="67"/>
      <c r="E4735" s="66" t="str">
        <f t="shared" si="300"/>
        <v/>
      </c>
      <c r="F4735" s="67"/>
      <c r="G4735" s="38" t="e">
        <f t="shared" si="301"/>
        <v>#VALUE!</v>
      </c>
      <c r="H4735" s="39"/>
      <c r="I4735" s="21"/>
      <c r="J4735" s="21"/>
      <c r="L4735">
        <f>IF(SUM($B$3:B4734) + B4735 &gt; $J$25, IF(SUM($B$3:B4734) &lt; $J$25, $J$25 - SUM($B$3:B4734), 0), B4735)</f>
        <v>0</v>
      </c>
      <c r="M4735">
        <f t="shared" si="298"/>
        <v>0</v>
      </c>
    </row>
    <row r="4736" spans="1:13" x14ac:dyDescent="0.25">
      <c r="A4736" s="21">
        <v>4734</v>
      </c>
      <c r="B4736" s="37">
        <f>IFERROR(VLOOKUP(A4736,Inventory!$A$5:$B$5011, 2, FALSE),0)</f>
        <v>0</v>
      </c>
      <c r="C4736" s="66">
        <f t="shared" si="299"/>
        <v>0</v>
      </c>
      <c r="D4736" s="67"/>
      <c r="E4736" s="66" t="str">
        <f t="shared" si="300"/>
        <v/>
      </c>
      <c r="F4736" s="67"/>
      <c r="G4736" s="38" t="e">
        <f t="shared" si="301"/>
        <v>#VALUE!</v>
      </c>
      <c r="H4736" s="39"/>
      <c r="I4736" s="21"/>
      <c r="J4736" s="21"/>
      <c r="L4736">
        <f>IF(SUM($B$3:B4735) + B4736 &gt; $J$25, IF(SUM($B$3:B4735) &lt; $J$25, $J$25 - SUM($B$3:B4735), 0), B4736)</f>
        <v>0</v>
      </c>
      <c r="M4736">
        <f t="shared" si="298"/>
        <v>0</v>
      </c>
    </row>
    <row r="4737" spans="1:13" x14ac:dyDescent="0.25">
      <c r="A4737" s="21">
        <v>4735</v>
      </c>
      <c r="B4737" s="37">
        <f>IFERROR(VLOOKUP(A4737,Inventory!$A$5:$B$5011, 2, FALSE),0)</f>
        <v>0</v>
      </c>
      <c r="C4737" s="66">
        <f t="shared" si="299"/>
        <v>0</v>
      </c>
      <c r="D4737" s="67"/>
      <c r="E4737" s="66" t="str">
        <f t="shared" si="300"/>
        <v/>
      </c>
      <c r="F4737" s="67"/>
      <c r="G4737" s="38" t="e">
        <f t="shared" si="301"/>
        <v>#VALUE!</v>
      </c>
      <c r="H4737" s="39"/>
      <c r="I4737" s="21"/>
      <c r="J4737" s="21"/>
      <c r="L4737">
        <f>IF(SUM($B$3:B4736) + B4737 &gt; $J$25, IF(SUM($B$3:B4736) &lt; $J$25, $J$25 - SUM($B$3:B4736), 0), B4737)</f>
        <v>0</v>
      </c>
      <c r="M4737">
        <f t="shared" si="298"/>
        <v>0</v>
      </c>
    </row>
    <row r="4738" spans="1:13" x14ac:dyDescent="0.25">
      <c r="A4738" s="21">
        <v>4736</v>
      </c>
      <c r="B4738" s="37">
        <f>IFERROR(VLOOKUP(A4738,Inventory!$A$5:$B$5011, 2, FALSE),0)</f>
        <v>0</v>
      </c>
      <c r="C4738" s="66">
        <f t="shared" si="299"/>
        <v>0</v>
      </c>
      <c r="D4738" s="67"/>
      <c r="E4738" s="66" t="str">
        <f t="shared" si="300"/>
        <v/>
      </c>
      <c r="F4738" s="67"/>
      <c r="G4738" s="38" t="e">
        <f t="shared" si="301"/>
        <v>#VALUE!</v>
      </c>
      <c r="H4738" s="39"/>
      <c r="I4738" s="21"/>
      <c r="J4738" s="21"/>
      <c r="L4738">
        <f>IF(SUM($B$3:B4737) + B4738 &gt; $J$25, IF(SUM($B$3:B4737) &lt; $J$25, $J$25 - SUM($B$3:B4737), 0), B4738)</f>
        <v>0</v>
      </c>
      <c r="M4738">
        <f t="shared" si="298"/>
        <v>0</v>
      </c>
    </row>
    <row r="4739" spans="1:13" x14ac:dyDescent="0.25">
      <c r="A4739" s="21">
        <v>4737</v>
      </c>
      <c r="B4739" s="37">
        <f>IFERROR(VLOOKUP(A4739,Inventory!$A$5:$B$5011, 2, FALSE),0)</f>
        <v>0</v>
      </c>
      <c r="C4739" s="66">
        <f t="shared" si="299"/>
        <v>0</v>
      </c>
      <c r="D4739" s="67"/>
      <c r="E4739" s="66" t="str">
        <f t="shared" si="300"/>
        <v/>
      </c>
      <c r="F4739" s="67"/>
      <c r="G4739" s="38" t="e">
        <f t="shared" si="301"/>
        <v>#VALUE!</v>
      </c>
      <c r="H4739" s="39"/>
      <c r="I4739" s="21"/>
      <c r="J4739" s="21"/>
      <c r="L4739">
        <f>IF(SUM($B$3:B4738) + B4739 &gt; $J$25, IF(SUM($B$3:B4738) &lt; $J$25, $J$25 - SUM($B$3:B4738), 0), B4739)</f>
        <v>0</v>
      </c>
      <c r="M4739">
        <f t="shared" si="298"/>
        <v>0</v>
      </c>
    </row>
    <row r="4740" spans="1:13" x14ac:dyDescent="0.25">
      <c r="A4740" s="21">
        <v>4738</v>
      </c>
      <c r="B4740" s="37">
        <f>IFERROR(VLOOKUP(A4740,Inventory!$A$5:$B$5011, 2, FALSE),0)</f>
        <v>0</v>
      </c>
      <c r="C4740" s="66">
        <f t="shared" si="299"/>
        <v>0</v>
      </c>
      <c r="D4740" s="67"/>
      <c r="E4740" s="66" t="str">
        <f t="shared" si="300"/>
        <v/>
      </c>
      <c r="F4740" s="67"/>
      <c r="G4740" s="38" t="e">
        <f t="shared" si="301"/>
        <v>#VALUE!</v>
      </c>
      <c r="H4740" s="39"/>
      <c r="I4740" s="21"/>
      <c r="J4740" s="21"/>
      <c r="L4740">
        <f>IF(SUM($B$3:B4739) + B4740 &gt; $J$25, IF(SUM($B$3:B4739) &lt; $J$25, $J$25 - SUM($B$3:B4739), 0), B4740)</f>
        <v>0</v>
      </c>
      <c r="M4740">
        <f t="shared" si="298"/>
        <v>0</v>
      </c>
    </row>
    <row r="4741" spans="1:13" x14ac:dyDescent="0.25">
      <c r="A4741" s="21">
        <v>4739</v>
      </c>
      <c r="B4741" s="37">
        <f>IFERROR(VLOOKUP(A4741,Inventory!$A$5:$B$5011, 2, FALSE),0)</f>
        <v>0</v>
      </c>
      <c r="C4741" s="66">
        <f t="shared" si="299"/>
        <v>0</v>
      </c>
      <c r="D4741" s="67"/>
      <c r="E4741" s="66" t="str">
        <f t="shared" si="300"/>
        <v/>
      </c>
      <c r="F4741" s="67"/>
      <c r="G4741" s="38" t="e">
        <f t="shared" si="301"/>
        <v>#VALUE!</v>
      </c>
      <c r="H4741" s="39"/>
      <c r="I4741" s="21"/>
      <c r="J4741" s="21"/>
      <c r="L4741">
        <f>IF(SUM($B$3:B4740) + B4741 &gt; $J$25, IF(SUM($B$3:B4740) &lt; $J$25, $J$25 - SUM($B$3:B4740), 0), B4741)</f>
        <v>0</v>
      </c>
      <c r="M4741">
        <f t="shared" ref="M4741:M4804" si="302">IF(L4740&gt;=$J$25,L4741,(L4741+L4740))</f>
        <v>0</v>
      </c>
    </row>
    <row r="4742" spans="1:13" x14ac:dyDescent="0.25">
      <c r="A4742" s="21">
        <v>4740</v>
      </c>
      <c r="B4742" s="37">
        <f>IFERROR(VLOOKUP(A4742,Inventory!$A$5:$B$5011, 2, FALSE),0)</f>
        <v>0</v>
      </c>
      <c r="C4742" s="66">
        <f t="shared" si="299"/>
        <v>0</v>
      </c>
      <c r="D4742" s="67"/>
      <c r="E4742" s="66" t="str">
        <f t="shared" si="300"/>
        <v/>
      </c>
      <c r="F4742" s="67"/>
      <c r="G4742" s="38" t="e">
        <f t="shared" si="301"/>
        <v>#VALUE!</v>
      </c>
      <c r="H4742" s="39"/>
      <c r="I4742" s="21"/>
      <c r="J4742" s="21"/>
      <c r="L4742">
        <f>IF(SUM($B$3:B4741) + B4742 &gt; $J$25, IF(SUM($B$3:B4741) &lt; $J$25, $J$25 - SUM($B$3:B4741), 0), B4742)</f>
        <v>0</v>
      </c>
      <c r="M4742">
        <f t="shared" si="302"/>
        <v>0</v>
      </c>
    </row>
    <row r="4743" spans="1:13" x14ac:dyDescent="0.25">
      <c r="A4743" s="21">
        <v>4741</v>
      </c>
      <c r="B4743" s="37">
        <f>IFERROR(VLOOKUP(A4743,Inventory!$A$5:$B$5011, 2, FALSE),0)</f>
        <v>0</v>
      </c>
      <c r="C4743" s="66">
        <f t="shared" si="299"/>
        <v>0</v>
      </c>
      <c r="D4743" s="67"/>
      <c r="E4743" s="66" t="str">
        <f t="shared" si="300"/>
        <v/>
      </c>
      <c r="F4743" s="67"/>
      <c r="G4743" s="38" t="e">
        <f t="shared" si="301"/>
        <v>#VALUE!</v>
      </c>
      <c r="H4743" s="39"/>
      <c r="I4743" s="21"/>
      <c r="J4743" s="21"/>
      <c r="L4743">
        <f>IF(SUM($B$3:B4742) + B4743 &gt; $J$25, IF(SUM($B$3:B4742) &lt; $J$25, $J$25 - SUM($B$3:B4742), 0), B4743)</f>
        <v>0</v>
      </c>
      <c r="M4743">
        <f t="shared" si="302"/>
        <v>0</v>
      </c>
    </row>
    <row r="4744" spans="1:13" x14ac:dyDescent="0.25">
      <c r="A4744" s="21">
        <v>4742</v>
      </c>
      <c r="B4744" s="37">
        <f>IFERROR(VLOOKUP(A4744,Inventory!$A$5:$B$5011, 2, FALSE),0)</f>
        <v>0</v>
      </c>
      <c r="C4744" s="66">
        <f t="shared" si="299"/>
        <v>0</v>
      </c>
      <c r="D4744" s="67"/>
      <c r="E4744" s="66" t="str">
        <f t="shared" si="300"/>
        <v/>
      </c>
      <c r="F4744" s="67"/>
      <c r="G4744" s="38" t="e">
        <f t="shared" si="301"/>
        <v>#VALUE!</v>
      </c>
      <c r="H4744" s="39"/>
      <c r="I4744" s="21"/>
      <c r="J4744" s="21"/>
      <c r="L4744">
        <f>IF(SUM($B$3:B4743) + B4744 &gt; $J$25, IF(SUM($B$3:B4743) &lt; $J$25, $J$25 - SUM($B$3:B4743), 0), B4744)</f>
        <v>0</v>
      </c>
      <c r="M4744">
        <f t="shared" si="302"/>
        <v>0</v>
      </c>
    </row>
    <row r="4745" spans="1:13" x14ac:dyDescent="0.25">
      <c r="A4745" s="21">
        <v>4743</v>
      </c>
      <c r="B4745" s="37">
        <f>IFERROR(VLOOKUP(A4745,Inventory!$A$5:$B$5011, 2, FALSE),0)</f>
        <v>0</v>
      </c>
      <c r="C4745" s="66">
        <f t="shared" si="299"/>
        <v>0</v>
      </c>
      <c r="D4745" s="67"/>
      <c r="E4745" s="66" t="str">
        <f t="shared" si="300"/>
        <v/>
      </c>
      <c r="F4745" s="67"/>
      <c r="G4745" s="38" t="e">
        <f t="shared" si="301"/>
        <v>#VALUE!</v>
      </c>
      <c r="H4745" s="39"/>
      <c r="I4745" s="21"/>
      <c r="J4745" s="21"/>
      <c r="L4745">
        <f>IF(SUM($B$3:B4744) + B4745 &gt; $J$25, IF(SUM($B$3:B4744) &lt; $J$25, $J$25 - SUM($B$3:B4744), 0), B4745)</f>
        <v>0</v>
      </c>
      <c r="M4745">
        <f t="shared" si="302"/>
        <v>0</v>
      </c>
    </row>
    <row r="4746" spans="1:13" x14ac:dyDescent="0.25">
      <c r="A4746" s="21">
        <v>4744</v>
      </c>
      <c r="B4746" s="37">
        <f>IFERROR(VLOOKUP(A4746,Inventory!$A$5:$B$5011, 2, FALSE),0)</f>
        <v>0</v>
      </c>
      <c r="C4746" s="66">
        <f t="shared" si="299"/>
        <v>0</v>
      </c>
      <c r="D4746" s="67"/>
      <c r="E4746" s="66" t="str">
        <f t="shared" si="300"/>
        <v/>
      </c>
      <c r="F4746" s="67"/>
      <c r="G4746" s="38" t="e">
        <f t="shared" si="301"/>
        <v>#VALUE!</v>
      </c>
      <c r="H4746" s="39"/>
      <c r="I4746" s="21"/>
      <c r="J4746" s="21"/>
      <c r="L4746">
        <f>IF(SUM($B$3:B4745) + B4746 &gt; $J$25, IF(SUM($B$3:B4745) &lt; $J$25, $J$25 - SUM($B$3:B4745), 0), B4746)</f>
        <v>0</v>
      </c>
      <c r="M4746">
        <f t="shared" si="302"/>
        <v>0</v>
      </c>
    </row>
    <row r="4747" spans="1:13" x14ac:dyDescent="0.25">
      <c r="A4747" s="21">
        <v>4745</v>
      </c>
      <c r="B4747" s="37">
        <f>IFERROR(VLOOKUP(A4747,Inventory!$A$5:$B$5011, 2, FALSE),0)</f>
        <v>0</v>
      </c>
      <c r="C4747" s="66">
        <f t="shared" si="299"/>
        <v>0</v>
      </c>
      <c r="D4747" s="67"/>
      <c r="E4747" s="66" t="str">
        <f t="shared" si="300"/>
        <v/>
      </c>
      <c r="F4747" s="67"/>
      <c r="G4747" s="38" t="e">
        <f t="shared" si="301"/>
        <v>#VALUE!</v>
      </c>
      <c r="H4747" s="39"/>
      <c r="I4747" s="21"/>
      <c r="J4747" s="21"/>
      <c r="L4747">
        <f>IF(SUM($B$3:B4746) + B4747 &gt; $J$25, IF(SUM($B$3:B4746) &lt; $J$25, $J$25 - SUM($B$3:B4746), 0), B4747)</f>
        <v>0</v>
      </c>
      <c r="M4747">
        <f t="shared" si="302"/>
        <v>0</v>
      </c>
    </row>
    <row r="4748" spans="1:13" x14ac:dyDescent="0.25">
      <c r="A4748" s="21">
        <v>4746</v>
      </c>
      <c r="B4748" s="37">
        <f>IFERROR(VLOOKUP(A4748,Inventory!$A$5:$B$5011, 2, FALSE),0)</f>
        <v>0</v>
      </c>
      <c r="C4748" s="66">
        <f t="shared" si="299"/>
        <v>0</v>
      </c>
      <c r="D4748" s="67"/>
      <c r="E4748" s="66" t="str">
        <f t="shared" si="300"/>
        <v/>
      </c>
      <c r="F4748" s="67"/>
      <c r="G4748" s="38" t="e">
        <f t="shared" si="301"/>
        <v>#VALUE!</v>
      </c>
      <c r="H4748" s="39"/>
      <c r="I4748" s="21"/>
      <c r="J4748" s="21"/>
      <c r="L4748">
        <f>IF(SUM($B$3:B4747) + B4748 &gt; $J$25, IF(SUM($B$3:B4747) &lt; $J$25, $J$25 - SUM($B$3:B4747), 0), B4748)</f>
        <v>0</v>
      </c>
      <c r="M4748">
        <f t="shared" si="302"/>
        <v>0</v>
      </c>
    </row>
    <row r="4749" spans="1:13" x14ac:dyDescent="0.25">
      <c r="A4749" s="21">
        <v>4747</v>
      </c>
      <c r="B4749" s="37">
        <f>IFERROR(VLOOKUP(A4749,Inventory!$A$5:$B$5011, 2, FALSE),0)</f>
        <v>0</v>
      </c>
      <c r="C4749" s="66">
        <f t="shared" si="299"/>
        <v>0</v>
      </c>
      <c r="D4749" s="67"/>
      <c r="E4749" s="66" t="str">
        <f t="shared" si="300"/>
        <v/>
      </c>
      <c r="F4749" s="67"/>
      <c r="G4749" s="38" t="e">
        <f t="shared" si="301"/>
        <v>#VALUE!</v>
      </c>
      <c r="H4749" s="39"/>
      <c r="I4749" s="21"/>
      <c r="J4749" s="21"/>
      <c r="L4749">
        <f>IF(SUM($B$3:B4748) + B4749 &gt; $J$25, IF(SUM($B$3:B4748) &lt; $J$25, $J$25 - SUM($B$3:B4748), 0), B4749)</f>
        <v>0</v>
      </c>
      <c r="M4749">
        <f t="shared" si="302"/>
        <v>0</v>
      </c>
    </row>
    <row r="4750" spans="1:13" x14ac:dyDescent="0.25">
      <c r="A4750" s="21">
        <v>4748</v>
      </c>
      <c r="B4750" s="37">
        <f>IFERROR(VLOOKUP(A4750,Inventory!$A$5:$B$5011, 2, FALSE),0)</f>
        <v>0</v>
      </c>
      <c r="C4750" s="66">
        <f t="shared" si="299"/>
        <v>0</v>
      </c>
      <c r="D4750" s="67"/>
      <c r="E4750" s="66" t="str">
        <f t="shared" si="300"/>
        <v/>
      </c>
      <c r="F4750" s="67"/>
      <c r="G4750" s="38" t="e">
        <f t="shared" si="301"/>
        <v>#VALUE!</v>
      </c>
      <c r="H4750" s="39"/>
      <c r="I4750" s="21"/>
      <c r="J4750" s="21"/>
      <c r="L4750">
        <f>IF(SUM($B$3:B4749) + B4750 &gt; $J$25, IF(SUM($B$3:B4749) &lt; $J$25, $J$25 - SUM($B$3:B4749), 0), B4750)</f>
        <v>0</v>
      </c>
      <c r="M4750">
        <f t="shared" si="302"/>
        <v>0</v>
      </c>
    </row>
    <row r="4751" spans="1:13" x14ac:dyDescent="0.25">
      <c r="A4751" s="21">
        <v>4749</v>
      </c>
      <c r="B4751" s="37">
        <f>IFERROR(VLOOKUP(A4751,Inventory!$A$5:$B$5011, 2, FALSE),0)</f>
        <v>0</v>
      </c>
      <c r="C4751" s="66">
        <f t="shared" si="299"/>
        <v>0</v>
      </c>
      <c r="D4751" s="67"/>
      <c r="E4751" s="66" t="str">
        <f t="shared" si="300"/>
        <v/>
      </c>
      <c r="F4751" s="67"/>
      <c r="G4751" s="38" t="e">
        <f t="shared" si="301"/>
        <v>#VALUE!</v>
      </c>
      <c r="H4751" s="39"/>
      <c r="I4751" s="21"/>
      <c r="J4751" s="21"/>
      <c r="L4751">
        <f>IF(SUM($B$3:B4750) + B4751 &gt; $J$25, IF(SUM($B$3:B4750) &lt; $J$25, $J$25 - SUM($B$3:B4750), 0), B4751)</f>
        <v>0</v>
      </c>
      <c r="M4751">
        <f t="shared" si="302"/>
        <v>0</v>
      </c>
    </row>
    <row r="4752" spans="1:13" x14ac:dyDescent="0.25">
      <c r="A4752" s="21">
        <v>4750</v>
      </c>
      <c r="B4752" s="37">
        <f>IFERROR(VLOOKUP(A4752,Inventory!$A$5:$B$5011, 2, FALSE),0)</f>
        <v>0</v>
      </c>
      <c r="C4752" s="66">
        <f t="shared" si="299"/>
        <v>0</v>
      </c>
      <c r="D4752" s="67"/>
      <c r="E4752" s="66" t="str">
        <f t="shared" si="300"/>
        <v/>
      </c>
      <c r="F4752" s="67"/>
      <c r="G4752" s="38" t="e">
        <f t="shared" si="301"/>
        <v>#VALUE!</v>
      </c>
      <c r="H4752" s="39"/>
      <c r="I4752" s="21"/>
      <c r="J4752" s="21"/>
      <c r="L4752">
        <f>IF(SUM($B$3:B4751) + B4752 &gt; $J$25, IF(SUM($B$3:B4751) &lt; $J$25, $J$25 - SUM($B$3:B4751), 0), B4752)</f>
        <v>0</v>
      </c>
      <c r="M4752">
        <f t="shared" si="302"/>
        <v>0</v>
      </c>
    </row>
    <row r="4753" spans="1:13" x14ac:dyDescent="0.25">
      <c r="A4753" s="21">
        <v>4751</v>
      </c>
      <c r="B4753" s="37">
        <f>IFERROR(VLOOKUP(A4753,Inventory!$A$5:$B$5011, 2, FALSE),0)</f>
        <v>0</v>
      </c>
      <c r="C4753" s="66">
        <f t="shared" si="299"/>
        <v>0</v>
      </c>
      <c r="D4753" s="67"/>
      <c r="E4753" s="66" t="str">
        <f t="shared" si="300"/>
        <v/>
      </c>
      <c r="F4753" s="67"/>
      <c r="G4753" s="38" t="e">
        <f t="shared" si="301"/>
        <v>#VALUE!</v>
      </c>
      <c r="H4753" s="39"/>
      <c r="I4753" s="21"/>
      <c r="J4753" s="21"/>
      <c r="L4753">
        <f>IF(SUM($B$3:B4752) + B4753 &gt; $J$25, IF(SUM($B$3:B4752) &lt; $J$25, $J$25 - SUM($B$3:B4752), 0), B4753)</f>
        <v>0</v>
      </c>
      <c r="M4753">
        <f t="shared" si="302"/>
        <v>0</v>
      </c>
    </row>
    <row r="4754" spans="1:13" x14ac:dyDescent="0.25">
      <c r="A4754" s="21">
        <v>4752</v>
      </c>
      <c r="B4754" s="37">
        <f>IFERROR(VLOOKUP(A4754,Inventory!$A$5:$B$5011, 2, FALSE),0)</f>
        <v>0</v>
      </c>
      <c r="C4754" s="66">
        <f t="shared" si="299"/>
        <v>0</v>
      </c>
      <c r="D4754" s="67"/>
      <c r="E4754" s="66" t="str">
        <f t="shared" si="300"/>
        <v/>
      </c>
      <c r="F4754" s="67"/>
      <c r="G4754" s="38" t="e">
        <f t="shared" si="301"/>
        <v>#VALUE!</v>
      </c>
      <c r="H4754" s="39"/>
      <c r="I4754" s="21"/>
      <c r="J4754" s="21"/>
      <c r="L4754">
        <f>IF(SUM($B$3:B4753) + B4754 &gt; $J$25, IF(SUM($B$3:B4753) &lt; $J$25, $J$25 - SUM($B$3:B4753), 0), B4754)</f>
        <v>0</v>
      </c>
      <c r="M4754">
        <f t="shared" si="302"/>
        <v>0</v>
      </c>
    </row>
    <row r="4755" spans="1:13" x14ac:dyDescent="0.25">
      <c r="A4755" s="21">
        <v>4753</v>
      </c>
      <c r="B4755" s="37">
        <f>IFERROR(VLOOKUP(A4755,Inventory!$A$5:$B$5011, 2, FALSE),0)</f>
        <v>0</v>
      </c>
      <c r="C4755" s="66">
        <f t="shared" si="299"/>
        <v>0</v>
      </c>
      <c r="D4755" s="67"/>
      <c r="E4755" s="66" t="str">
        <f t="shared" si="300"/>
        <v/>
      </c>
      <c r="F4755" s="67"/>
      <c r="G4755" s="38" t="e">
        <f t="shared" si="301"/>
        <v>#VALUE!</v>
      </c>
      <c r="H4755" s="39"/>
      <c r="I4755" s="21"/>
      <c r="J4755" s="21"/>
      <c r="L4755">
        <f>IF(SUM($B$3:B4754) + B4755 &gt; $J$25, IF(SUM($B$3:B4754) &lt; $J$25, $J$25 - SUM($B$3:B4754), 0), B4755)</f>
        <v>0</v>
      </c>
      <c r="M4755">
        <f t="shared" si="302"/>
        <v>0</v>
      </c>
    </row>
    <row r="4756" spans="1:13" x14ac:dyDescent="0.25">
      <c r="A4756" s="21">
        <v>4754</v>
      </c>
      <c r="B4756" s="37">
        <f>IFERROR(VLOOKUP(A4756,Inventory!$A$5:$B$5011, 2, FALSE),0)</f>
        <v>0</v>
      </c>
      <c r="C4756" s="66">
        <f t="shared" si="299"/>
        <v>0</v>
      </c>
      <c r="D4756" s="67"/>
      <c r="E4756" s="66" t="str">
        <f t="shared" si="300"/>
        <v/>
      </c>
      <c r="F4756" s="67"/>
      <c r="G4756" s="38" t="e">
        <f t="shared" si="301"/>
        <v>#VALUE!</v>
      </c>
      <c r="H4756" s="39"/>
      <c r="I4756" s="21"/>
      <c r="J4756" s="21"/>
      <c r="L4756">
        <f>IF(SUM($B$3:B4755) + B4756 &gt; $J$25, IF(SUM($B$3:B4755) &lt; $J$25, $J$25 - SUM($B$3:B4755), 0), B4756)</f>
        <v>0</v>
      </c>
      <c r="M4756">
        <f t="shared" si="302"/>
        <v>0</v>
      </c>
    </row>
    <row r="4757" spans="1:13" x14ac:dyDescent="0.25">
      <c r="A4757" s="21">
        <v>4755</v>
      </c>
      <c r="B4757" s="37">
        <f>IFERROR(VLOOKUP(A4757,Inventory!$A$5:$B$5011, 2, FALSE),0)</f>
        <v>0</v>
      </c>
      <c r="C4757" s="66">
        <f t="shared" si="299"/>
        <v>0</v>
      </c>
      <c r="D4757" s="67"/>
      <c r="E4757" s="66" t="str">
        <f t="shared" si="300"/>
        <v/>
      </c>
      <c r="F4757" s="67"/>
      <c r="G4757" s="38" t="e">
        <f t="shared" si="301"/>
        <v>#VALUE!</v>
      </c>
      <c r="H4757" s="39"/>
      <c r="I4757" s="21"/>
      <c r="J4757" s="21"/>
      <c r="L4757">
        <f>IF(SUM($B$3:B4756) + B4757 &gt; $J$25, IF(SUM($B$3:B4756) &lt; $J$25, $J$25 - SUM($B$3:B4756), 0), B4757)</f>
        <v>0</v>
      </c>
      <c r="M4757">
        <f t="shared" si="302"/>
        <v>0</v>
      </c>
    </row>
    <row r="4758" spans="1:13" x14ac:dyDescent="0.25">
      <c r="A4758" s="21">
        <v>4756</v>
      </c>
      <c r="B4758" s="37">
        <f>IFERROR(VLOOKUP(A4758,Inventory!$A$5:$B$5011, 2, FALSE),0)</f>
        <v>0</v>
      </c>
      <c r="C4758" s="66">
        <f t="shared" si="299"/>
        <v>0</v>
      </c>
      <c r="D4758" s="67"/>
      <c r="E4758" s="66" t="str">
        <f t="shared" si="300"/>
        <v/>
      </c>
      <c r="F4758" s="67"/>
      <c r="G4758" s="38" t="e">
        <f t="shared" si="301"/>
        <v>#VALUE!</v>
      </c>
      <c r="H4758" s="39"/>
      <c r="I4758" s="21"/>
      <c r="J4758" s="21"/>
      <c r="L4758">
        <f>IF(SUM($B$3:B4757) + B4758 &gt; $J$25, IF(SUM($B$3:B4757) &lt; $J$25, $J$25 - SUM($B$3:B4757), 0), B4758)</f>
        <v>0</v>
      </c>
      <c r="M4758">
        <f t="shared" si="302"/>
        <v>0</v>
      </c>
    </row>
    <row r="4759" spans="1:13" x14ac:dyDescent="0.25">
      <c r="A4759" s="21">
        <v>4757</v>
      </c>
      <c r="B4759" s="37">
        <f>IFERROR(VLOOKUP(A4759,Inventory!$A$5:$B$5011, 2, FALSE),0)</f>
        <v>0</v>
      </c>
      <c r="C4759" s="66">
        <f t="shared" si="299"/>
        <v>0</v>
      </c>
      <c r="D4759" s="67"/>
      <c r="E4759" s="66" t="str">
        <f t="shared" si="300"/>
        <v/>
      </c>
      <c r="F4759" s="67"/>
      <c r="G4759" s="38" t="e">
        <f t="shared" si="301"/>
        <v>#VALUE!</v>
      </c>
      <c r="H4759" s="39"/>
      <c r="I4759" s="21"/>
      <c r="J4759" s="21"/>
      <c r="L4759">
        <f>IF(SUM($B$3:B4758) + B4759 &gt; $J$25, IF(SUM($B$3:B4758) &lt; $J$25, $J$25 - SUM($B$3:B4758), 0), B4759)</f>
        <v>0</v>
      </c>
      <c r="M4759">
        <f t="shared" si="302"/>
        <v>0</v>
      </c>
    </row>
    <row r="4760" spans="1:13" x14ac:dyDescent="0.25">
      <c r="A4760" s="21">
        <v>4758</v>
      </c>
      <c r="B4760" s="37">
        <f>IFERROR(VLOOKUP(A4760,Inventory!$A$5:$B$5011, 2, FALSE),0)</f>
        <v>0</v>
      </c>
      <c r="C4760" s="66">
        <f t="shared" si="299"/>
        <v>0</v>
      </c>
      <c r="D4760" s="67"/>
      <c r="E4760" s="66" t="str">
        <f t="shared" si="300"/>
        <v/>
      </c>
      <c r="F4760" s="67"/>
      <c r="G4760" s="38" t="e">
        <f t="shared" si="301"/>
        <v>#VALUE!</v>
      </c>
      <c r="H4760" s="39"/>
      <c r="I4760" s="21"/>
      <c r="J4760" s="21"/>
      <c r="L4760">
        <f>IF(SUM($B$3:B4759) + B4760 &gt; $J$25, IF(SUM($B$3:B4759) &lt; $J$25, $J$25 - SUM($B$3:B4759), 0), B4760)</f>
        <v>0</v>
      </c>
      <c r="M4760">
        <f t="shared" si="302"/>
        <v>0</v>
      </c>
    </row>
    <row r="4761" spans="1:13" x14ac:dyDescent="0.25">
      <c r="A4761" s="21">
        <v>4759</v>
      </c>
      <c r="B4761" s="37">
        <f>IFERROR(VLOOKUP(A4761,Inventory!$A$5:$B$5011, 2, FALSE),0)</f>
        <v>0</v>
      </c>
      <c r="C4761" s="66">
        <f t="shared" ref="C4761:C4824" si="303">IF(L4761&gt;0,B4761,0)</f>
        <v>0</v>
      </c>
      <c r="D4761" s="67"/>
      <c r="E4761" s="66" t="str">
        <f t="shared" ref="E4761:E4824" si="304">IF(AND(C4761&gt;=6,C4761&lt;10),1, IF(AND(C4761&gt;=10,C4761&lt;20),2,IF(C4761&gt;=20,4,"")))</f>
        <v/>
      </c>
      <c r="F4761" s="67"/>
      <c r="G4761" s="38" t="e">
        <f t="shared" ref="G4761:G4824" si="305">IF(ISBLANK(C4761),"",E4761*600)</f>
        <v>#VALUE!</v>
      </c>
      <c r="H4761" s="39"/>
      <c r="I4761" s="21"/>
      <c r="J4761" s="21"/>
      <c r="L4761">
        <f>IF(SUM($B$3:B4760) + B4761 &gt; $J$25, IF(SUM($B$3:B4760) &lt; $J$25, $J$25 - SUM($B$3:B4760), 0), B4761)</f>
        <v>0</v>
      </c>
      <c r="M4761">
        <f t="shared" si="302"/>
        <v>0</v>
      </c>
    </row>
    <row r="4762" spans="1:13" x14ac:dyDescent="0.25">
      <c r="A4762" s="21">
        <v>4760</v>
      </c>
      <c r="B4762" s="37">
        <f>IFERROR(VLOOKUP(A4762,Inventory!$A$5:$B$5011, 2, FALSE),0)</f>
        <v>0</v>
      </c>
      <c r="C4762" s="66">
        <f t="shared" si="303"/>
        <v>0</v>
      </c>
      <c r="D4762" s="67"/>
      <c r="E4762" s="66" t="str">
        <f t="shared" si="304"/>
        <v/>
      </c>
      <c r="F4762" s="67"/>
      <c r="G4762" s="38" t="e">
        <f t="shared" si="305"/>
        <v>#VALUE!</v>
      </c>
      <c r="H4762" s="39"/>
      <c r="I4762" s="21"/>
      <c r="J4762" s="21"/>
      <c r="L4762">
        <f>IF(SUM($B$3:B4761) + B4762 &gt; $J$25, IF(SUM($B$3:B4761) &lt; $J$25, $J$25 - SUM($B$3:B4761), 0), B4762)</f>
        <v>0</v>
      </c>
      <c r="M4762">
        <f t="shared" si="302"/>
        <v>0</v>
      </c>
    </row>
    <row r="4763" spans="1:13" x14ac:dyDescent="0.25">
      <c r="A4763" s="21">
        <v>4761</v>
      </c>
      <c r="B4763" s="37">
        <f>IFERROR(VLOOKUP(A4763,Inventory!$A$5:$B$5011, 2, FALSE),0)</f>
        <v>0</v>
      </c>
      <c r="C4763" s="66">
        <f t="shared" si="303"/>
        <v>0</v>
      </c>
      <c r="D4763" s="67"/>
      <c r="E4763" s="66" t="str">
        <f t="shared" si="304"/>
        <v/>
      </c>
      <c r="F4763" s="67"/>
      <c r="G4763" s="38" t="e">
        <f t="shared" si="305"/>
        <v>#VALUE!</v>
      </c>
      <c r="H4763" s="39"/>
      <c r="I4763" s="21"/>
      <c r="J4763" s="21"/>
      <c r="L4763">
        <f>IF(SUM($B$3:B4762) + B4763 &gt; $J$25, IF(SUM($B$3:B4762) &lt; $J$25, $J$25 - SUM($B$3:B4762), 0), B4763)</f>
        <v>0</v>
      </c>
      <c r="M4763">
        <f t="shared" si="302"/>
        <v>0</v>
      </c>
    </row>
    <row r="4764" spans="1:13" x14ac:dyDescent="0.25">
      <c r="A4764" s="21">
        <v>4762</v>
      </c>
      <c r="B4764" s="37">
        <f>IFERROR(VLOOKUP(A4764,Inventory!$A$5:$B$5011, 2, FALSE),0)</f>
        <v>0</v>
      </c>
      <c r="C4764" s="66">
        <f t="shared" si="303"/>
        <v>0</v>
      </c>
      <c r="D4764" s="67"/>
      <c r="E4764" s="66" t="str">
        <f t="shared" si="304"/>
        <v/>
      </c>
      <c r="F4764" s="67"/>
      <c r="G4764" s="38" t="e">
        <f t="shared" si="305"/>
        <v>#VALUE!</v>
      </c>
      <c r="H4764" s="39"/>
      <c r="I4764" s="21"/>
      <c r="J4764" s="21"/>
      <c r="L4764">
        <f>IF(SUM($B$3:B4763) + B4764 &gt; $J$25, IF(SUM($B$3:B4763) &lt; $J$25, $J$25 - SUM($B$3:B4763), 0), B4764)</f>
        <v>0</v>
      </c>
      <c r="M4764">
        <f t="shared" si="302"/>
        <v>0</v>
      </c>
    </row>
    <row r="4765" spans="1:13" x14ac:dyDescent="0.25">
      <c r="A4765" s="21">
        <v>4763</v>
      </c>
      <c r="B4765" s="37">
        <f>IFERROR(VLOOKUP(A4765,Inventory!$A$5:$B$5011, 2, FALSE),0)</f>
        <v>0</v>
      </c>
      <c r="C4765" s="66">
        <f t="shared" si="303"/>
        <v>0</v>
      </c>
      <c r="D4765" s="67"/>
      <c r="E4765" s="66" t="str">
        <f t="shared" si="304"/>
        <v/>
      </c>
      <c r="F4765" s="67"/>
      <c r="G4765" s="38" t="e">
        <f t="shared" si="305"/>
        <v>#VALUE!</v>
      </c>
      <c r="H4765" s="39"/>
      <c r="I4765" s="21"/>
      <c r="J4765" s="21"/>
      <c r="L4765">
        <f>IF(SUM($B$3:B4764) + B4765 &gt; $J$25, IF(SUM($B$3:B4764) &lt; $J$25, $J$25 - SUM($B$3:B4764), 0), B4765)</f>
        <v>0</v>
      </c>
      <c r="M4765">
        <f t="shared" si="302"/>
        <v>0</v>
      </c>
    </row>
    <row r="4766" spans="1:13" x14ac:dyDescent="0.25">
      <c r="A4766" s="21">
        <v>4764</v>
      </c>
      <c r="B4766" s="37">
        <f>IFERROR(VLOOKUP(A4766,Inventory!$A$5:$B$5011, 2, FALSE),0)</f>
        <v>0</v>
      </c>
      <c r="C4766" s="66">
        <f t="shared" si="303"/>
        <v>0</v>
      </c>
      <c r="D4766" s="67"/>
      <c r="E4766" s="66" t="str">
        <f t="shared" si="304"/>
        <v/>
      </c>
      <c r="F4766" s="67"/>
      <c r="G4766" s="38" t="e">
        <f t="shared" si="305"/>
        <v>#VALUE!</v>
      </c>
      <c r="H4766" s="39"/>
      <c r="I4766" s="21"/>
      <c r="J4766" s="21"/>
      <c r="L4766">
        <f>IF(SUM($B$3:B4765) + B4766 &gt; $J$25, IF(SUM($B$3:B4765) &lt; $J$25, $J$25 - SUM($B$3:B4765), 0), B4766)</f>
        <v>0</v>
      </c>
      <c r="M4766">
        <f t="shared" si="302"/>
        <v>0</v>
      </c>
    </row>
    <row r="4767" spans="1:13" x14ac:dyDescent="0.25">
      <c r="A4767" s="21">
        <v>4765</v>
      </c>
      <c r="B4767" s="37">
        <f>IFERROR(VLOOKUP(A4767,Inventory!$A$5:$B$5011, 2, FALSE),0)</f>
        <v>0</v>
      </c>
      <c r="C4767" s="66">
        <f t="shared" si="303"/>
        <v>0</v>
      </c>
      <c r="D4767" s="67"/>
      <c r="E4767" s="66" t="str">
        <f t="shared" si="304"/>
        <v/>
      </c>
      <c r="F4767" s="67"/>
      <c r="G4767" s="38" t="e">
        <f t="shared" si="305"/>
        <v>#VALUE!</v>
      </c>
      <c r="H4767" s="39"/>
      <c r="I4767" s="21"/>
      <c r="J4767" s="21"/>
      <c r="L4767">
        <f>IF(SUM($B$3:B4766) + B4767 &gt; $J$25, IF(SUM($B$3:B4766) &lt; $J$25, $J$25 - SUM($B$3:B4766), 0), B4767)</f>
        <v>0</v>
      </c>
      <c r="M4767">
        <f t="shared" si="302"/>
        <v>0</v>
      </c>
    </row>
    <row r="4768" spans="1:13" x14ac:dyDescent="0.25">
      <c r="A4768" s="21">
        <v>4766</v>
      </c>
      <c r="B4768" s="37">
        <f>IFERROR(VLOOKUP(A4768,Inventory!$A$5:$B$5011, 2, FALSE),0)</f>
        <v>0</v>
      </c>
      <c r="C4768" s="66">
        <f t="shared" si="303"/>
        <v>0</v>
      </c>
      <c r="D4768" s="67"/>
      <c r="E4768" s="66" t="str">
        <f t="shared" si="304"/>
        <v/>
      </c>
      <c r="F4768" s="67"/>
      <c r="G4768" s="38" t="e">
        <f t="shared" si="305"/>
        <v>#VALUE!</v>
      </c>
      <c r="H4768" s="39"/>
      <c r="I4768" s="21"/>
      <c r="J4768" s="21"/>
      <c r="L4768">
        <f>IF(SUM($B$3:B4767) + B4768 &gt; $J$25, IF(SUM($B$3:B4767) &lt; $J$25, $J$25 - SUM($B$3:B4767), 0), B4768)</f>
        <v>0</v>
      </c>
      <c r="M4768">
        <f t="shared" si="302"/>
        <v>0</v>
      </c>
    </row>
    <row r="4769" spans="1:13" x14ac:dyDescent="0.25">
      <c r="A4769" s="21">
        <v>4767</v>
      </c>
      <c r="B4769" s="37">
        <f>IFERROR(VLOOKUP(A4769,Inventory!$A$5:$B$5011, 2, FALSE),0)</f>
        <v>0</v>
      </c>
      <c r="C4769" s="66">
        <f t="shared" si="303"/>
        <v>0</v>
      </c>
      <c r="D4769" s="67"/>
      <c r="E4769" s="66" t="str">
        <f t="shared" si="304"/>
        <v/>
      </c>
      <c r="F4769" s="67"/>
      <c r="G4769" s="38" t="e">
        <f t="shared" si="305"/>
        <v>#VALUE!</v>
      </c>
      <c r="H4769" s="39"/>
      <c r="I4769" s="21"/>
      <c r="J4769" s="21"/>
      <c r="L4769">
        <f>IF(SUM($B$3:B4768) + B4769 &gt; $J$25, IF(SUM($B$3:B4768) &lt; $J$25, $J$25 - SUM($B$3:B4768), 0), B4769)</f>
        <v>0</v>
      </c>
      <c r="M4769">
        <f t="shared" si="302"/>
        <v>0</v>
      </c>
    </row>
    <row r="4770" spans="1:13" x14ac:dyDescent="0.25">
      <c r="A4770" s="21">
        <v>4768</v>
      </c>
      <c r="B4770" s="37">
        <f>IFERROR(VLOOKUP(A4770,Inventory!$A$5:$B$5011, 2, FALSE),0)</f>
        <v>0</v>
      </c>
      <c r="C4770" s="66">
        <f t="shared" si="303"/>
        <v>0</v>
      </c>
      <c r="D4770" s="67"/>
      <c r="E4770" s="66" t="str">
        <f t="shared" si="304"/>
        <v/>
      </c>
      <c r="F4770" s="67"/>
      <c r="G4770" s="38" t="e">
        <f t="shared" si="305"/>
        <v>#VALUE!</v>
      </c>
      <c r="H4770" s="39"/>
      <c r="I4770" s="21"/>
      <c r="J4770" s="21"/>
      <c r="L4770">
        <f>IF(SUM($B$3:B4769) + B4770 &gt; $J$25, IF(SUM($B$3:B4769) &lt; $J$25, $J$25 - SUM($B$3:B4769), 0), B4770)</f>
        <v>0</v>
      </c>
      <c r="M4770">
        <f t="shared" si="302"/>
        <v>0</v>
      </c>
    </row>
    <row r="4771" spans="1:13" x14ac:dyDescent="0.25">
      <c r="A4771" s="21">
        <v>4769</v>
      </c>
      <c r="B4771" s="37">
        <f>IFERROR(VLOOKUP(A4771,Inventory!$A$5:$B$5011, 2, FALSE),0)</f>
        <v>0</v>
      </c>
      <c r="C4771" s="66">
        <f t="shared" si="303"/>
        <v>0</v>
      </c>
      <c r="D4771" s="67"/>
      <c r="E4771" s="66" t="str">
        <f t="shared" si="304"/>
        <v/>
      </c>
      <c r="F4771" s="67"/>
      <c r="G4771" s="38" t="e">
        <f t="shared" si="305"/>
        <v>#VALUE!</v>
      </c>
      <c r="H4771" s="39"/>
      <c r="I4771" s="21"/>
      <c r="J4771" s="21"/>
      <c r="L4771">
        <f>IF(SUM($B$3:B4770) + B4771 &gt; $J$25, IF(SUM($B$3:B4770) &lt; $J$25, $J$25 - SUM($B$3:B4770), 0), B4771)</f>
        <v>0</v>
      </c>
      <c r="M4771">
        <f t="shared" si="302"/>
        <v>0</v>
      </c>
    </row>
    <row r="4772" spans="1:13" x14ac:dyDescent="0.25">
      <c r="A4772" s="21">
        <v>4770</v>
      </c>
      <c r="B4772" s="37">
        <f>IFERROR(VLOOKUP(A4772,Inventory!$A$5:$B$5011, 2, FALSE),0)</f>
        <v>0</v>
      </c>
      <c r="C4772" s="66">
        <f t="shared" si="303"/>
        <v>0</v>
      </c>
      <c r="D4772" s="67"/>
      <c r="E4772" s="66" t="str">
        <f t="shared" si="304"/>
        <v/>
      </c>
      <c r="F4772" s="67"/>
      <c r="G4772" s="38" t="e">
        <f t="shared" si="305"/>
        <v>#VALUE!</v>
      </c>
      <c r="H4772" s="39"/>
      <c r="I4772" s="21"/>
      <c r="J4772" s="21"/>
      <c r="L4772">
        <f>IF(SUM($B$3:B4771) + B4772 &gt; $J$25, IF(SUM($B$3:B4771) &lt; $J$25, $J$25 - SUM($B$3:B4771), 0), B4772)</f>
        <v>0</v>
      </c>
      <c r="M4772">
        <f t="shared" si="302"/>
        <v>0</v>
      </c>
    </row>
    <row r="4773" spans="1:13" x14ac:dyDescent="0.25">
      <c r="A4773" s="21">
        <v>4771</v>
      </c>
      <c r="B4773" s="37">
        <f>IFERROR(VLOOKUP(A4773,Inventory!$A$5:$B$5011, 2, FALSE),0)</f>
        <v>0</v>
      </c>
      <c r="C4773" s="66">
        <f t="shared" si="303"/>
        <v>0</v>
      </c>
      <c r="D4773" s="67"/>
      <c r="E4773" s="66" t="str">
        <f t="shared" si="304"/>
        <v/>
      </c>
      <c r="F4773" s="67"/>
      <c r="G4773" s="38" t="e">
        <f t="shared" si="305"/>
        <v>#VALUE!</v>
      </c>
      <c r="H4773" s="39"/>
      <c r="I4773" s="21"/>
      <c r="J4773" s="21"/>
      <c r="L4773">
        <f>IF(SUM($B$3:B4772) + B4773 &gt; $J$25, IF(SUM($B$3:B4772) &lt; $J$25, $J$25 - SUM($B$3:B4772), 0), B4773)</f>
        <v>0</v>
      </c>
      <c r="M4773">
        <f t="shared" si="302"/>
        <v>0</v>
      </c>
    </row>
    <row r="4774" spans="1:13" x14ac:dyDescent="0.25">
      <c r="A4774" s="21">
        <v>4772</v>
      </c>
      <c r="B4774" s="37">
        <f>IFERROR(VLOOKUP(A4774,Inventory!$A$5:$B$5011, 2, FALSE),0)</f>
        <v>0</v>
      </c>
      <c r="C4774" s="66">
        <f t="shared" si="303"/>
        <v>0</v>
      </c>
      <c r="D4774" s="67"/>
      <c r="E4774" s="66" t="str">
        <f t="shared" si="304"/>
        <v/>
      </c>
      <c r="F4774" s="67"/>
      <c r="G4774" s="38" t="e">
        <f t="shared" si="305"/>
        <v>#VALUE!</v>
      </c>
      <c r="H4774" s="39"/>
      <c r="I4774" s="21"/>
      <c r="J4774" s="21"/>
      <c r="L4774">
        <f>IF(SUM($B$3:B4773) + B4774 &gt; $J$25, IF(SUM($B$3:B4773) &lt; $J$25, $J$25 - SUM($B$3:B4773), 0), B4774)</f>
        <v>0</v>
      </c>
      <c r="M4774">
        <f t="shared" si="302"/>
        <v>0</v>
      </c>
    </row>
    <row r="4775" spans="1:13" x14ac:dyDescent="0.25">
      <c r="A4775" s="21">
        <v>4773</v>
      </c>
      <c r="B4775" s="37">
        <f>IFERROR(VLOOKUP(A4775,Inventory!$A$5:$B$5011, 2, FALSE),0)</f>
        <v>0</v>
      </c>
      <c r="C4775" s="66">
        <f t="shared" si="303"/>
        <v>0</v>
      </c>
      <c r="D4775" s="67"/>
      <c r="E4775" s="66" t="str">
        <f t="shared" si="304"/>
        <v/>
      </c>
      <c r="F4775" s="67"/>
      <c r="G4775" s="38" t="e">
        <f t="shared" si="305"/>
        <v>#VALUE!</v>
      </c>
      <c r="H4775" s="39"/>
      <c r="I4775" s="21"/>
      <c r="J4775" s="21"/>
      <c r="L4775">
        <f>IF(SUM($B$3:B4774) + B4775 &gt; $J$25, IF(SUM($B$3:B4774) &lt; $J$25, $J$25 - SUM($B$3:B4774), 0), B4775)</f>
        <v>0</v>
      </c>
      <c r="M4775">
        <f t="shared" si="302"/>
        <v>0</v>
      </c>
    </row>
    <row r="4776" spans="1:13" x14ac:dyDescent="0.25">
      <c r="A4776" s="21">
        <v>4774</v>
      </c>
      <c r="B4776" s="37">
        <f>IFERROR(VLOOKUP(A4776,Inventory!$A$5:$B$5011, 2, FALSE),0)</f>
        <v>0</v>
      </c>
      <c r="C4776" s="66">
        <f t="shared" si="303"/>
        <v>0</v>
      </c>
      <c r="D4776" s="67"/>
      <c r="E4776" s="66" t="str">
        <f t="shared" si="304"/>
        <v/>
      </c>
      <c r="F4776" s="67"/>
      <c r="G4776" s="38" t="e">
        <f t="shared" si="305"/>
        <v>#VALUE!</v>
      </c>
      <c r="H4776" s="39"/>
      <c r="I4776" s="21"/>
      <c r="J4776" s="21"/>
      <c r="L4776">
        <f>IF(SUM($B$3:B4775) + B4776 &gt; $J$25, IF(SUM($B$3:B4775) &lt; $J$25, $J$25 - SUM($B$3:B4775), 0), B4776)</f>
        <v>0</v>
      </c>
      <c r="M4776">
        <f t="shared" si="302"/>
        <v>0</v>
      </c>
    </row>
    <row r="4777" spans="1:13" x14ac:dyDescent="0.25">
      <c r="A4777" s="21">
        <v>4775</v>
      </c>
      <c r="B4777" s="37">
        <f>IFERROR(VLOOKUP(A4777,Inventory!$A$5:$B$5011, 2, FALSE),0)</f>
        <v>0</v>
      </c>
      <c r="C4777" s="66">
        <f t="shared" si="303"/>
        <v>0</v>
      </c>
      <c r="D4777" s="67"/>
      <c r="E4777" s="66" t="str">
        <f t="shared" si="304"/>
        <v/>
      </c>
      <c r="F4777" s="67"/>
      <c r="G4777" s="38" t="e">
        <f t="shared" si="305"/>
        <v>#VALUE!</v>
      </c>
      <c r="H4777" s="39"/>
      <c r="I4777" s="21"/>
      <c r="J4777" s="21"/>
      <c r="L4777">
        <f>IF(SUM($B$3:B4776) + B4777 &gt; $J$25, IF(SUM($B$3:B4776) &lt; $J$25, $J$25 - SUM($B$3:B4776), 0), B4777)</f>
        <v>0</v>
      </c>
      <c r="M4777">
        <f t="shared" si="302"/>
        <v>0</v>
      </c>
    </row>
    <row r="4778" spans="1:13" x14ac:dyDescent="0.25">
      <c r="A4778" s="21">
        <v>4776</v>
      </c>
      <c r="B4778" s="37">
        <f>IFERROR(VLOOKUP(A4778,Inventory!$A$5:$B$5011, 2, FALSE),0)</f>
        <v>0</v>
      </c>
      <c r="C4778" s="66">
        <f t="shared" si="303"/>
        <v>0</v>
      </c>
      <c r="D4778" s="67"/>
      <c r="E4778" s="66" t="str">
        <f t="shared" si="304"/>
        <v/>
      </c>
      <c r="F4778" s="67"/>
      <c r="G4778" s="38" t="e">
        <f t="shared" si="305"/>
        <v>#VALUE!</v>
      </c>
      <c r="H4778" s="39"/>
      <c r="I4778" s="21"/>
      <c r="J4778" s="21"/>
      <c r="L4778">
        <f>IF(SUM($B$3:B4777) + B4778 &gt; $J$25, IF(SUM($B$3:B4777) &lt; $J$25, $J$25 - SUM($B$3:B4777), 0), B4778)</f>
        <v>0</v>
      </c>
      <c r="M4778">
        <f t="shared" si="302"/>
        <v>0</v>
      </c>
    </row>
    <row r="4779" spans="1:13" x14ac:dyDescent="0.25">
      <c r="A4779" s="21">
        <v>4777</v>
      </c>
      <c r="B4779" s="37">
        <f>IFERROR(VLOOKUP(A4779,Inventory!$A$5:$B$5011, 2, FALSE),0)</f>
        <v>0</v>
      </c>
      <c r="C4779" s="66">
        <f t="shared" si="303"/>
        <v>0</v>
      </c>
      <c r="D4779" s="67"/>
      <c r="E4779" s="66" t="str">
        <f t="shared" si="304"/>
        <v/>
      </c>
      <c r="F4779" s="67"/>
      <c r="G4779" s="38" t="e">
        <f t="shared" si="305"/>
        <v>#VALUE!</v>
      </c>
      <c r="H4779" s="39"/>
      <c r="I4779" s="21"/>
      <c r="J4779" s="21"/>
      <c r="L4779">
        <f>IF(SUM($B$3:B4778) + B4779 &gt; $J$25, IF(SUM($B$3:B4778) &lt; $J$25, $J$25 - SUM($B$3:B4778), 0), B4779)</f>
        <v>0</v>
      </c>
      <c r="M4779">
        <f t="shared" si="302"/>
        <v>0</v>
      </c>
    </row>
    <row r="4780" spans="1:13" x14ac:dyDescent="0.25">
      <c r="A4780" s="21">
        <v>4778</v>
      </c>
      <c r="B4780" s="37">
        <f>IFERROR(VLOOKUP(A4780,Inventory!$A$5:$B$5011, 2, FALSE),0)</f>
        <v>0</v>
      </c>
      <c r="C4780" s="66">
        <f t="shared" si="303"/>
        <v>0</v>
      </c>
      <c r="D4780" s="67"/>
      <c r="E4780" s="66" t="str">
        <f t="shared" si="304"/>
        <v/>
      </c>
      <c r="F4780" s="67"/>
      <c r="G4780" s="38" t="e">
        <f t="shared" si="305"/>
        <v>#VALUE!</v>
      </c>
      <c r="H4780" s="39"/>
      <c r="I4780" s="21"/>
      <c r="J4780" s="21"/>
      <c r="L4780">
        <f>IF(SUM($B$3:B4779) + B4780 &gt; $J$25, IF(SUM($B$3:B4779) &lt; $J$25, $J$25 - SUM($B$3:B4779), 0), B4780)</f>
        <v>0</v>
      </c>
      <c r="M4780">
        <f t="shared" si="302"/>
        <v>0</v>
      </c>
    </row>
    <row r="4781" spans="1:13" x14ac:dyDescent="0.25">
      <c r="A4781" s="21">
        <v>4779</v>
      </c>
      <c r="B4781" s="37">
        <f>IFERROR(VLOOKUP(A4781,Inventory!$A$5:$B$5011, 2, FALSE),0)</f>
        <v>0</v>
      </c>
      <c r="C4781" s="66">
        <f t="shared" si="303"/>
        <v>0</v>
      </c>
      <c r="D4781" s="67"/>
      <c r="E4781" s="66" t="str">
        <f t="shared" si="304"/>
        <v/>
      </c>
      <c r="F4781" s="67"/>
      <c r="G4781" s="38" t="e">
        <f t="shared" si="305"/>
        <v>#VALUE!</v>
      </c>
      <c r="H4781" s="39"/>
      <c r="I4781" s="21"/>
      <c r="J4781" s="21"/>
      <c r="L4781">
        <f>IF(SUM($B$3:B4780) + B4781 &gt; $J$25, IF(SUM($B$3:B4780) &lt; $J$25, $J$25 - SUM($B$3:B4780), 0), B4781)</f>
        <v>0</v>
      </c>
      <c r="M4781">
        <f t="shared" si="302"/>
        <v>0</v>
      </c>
    </row>
    <row r="4782" spans="1:13" x14ac:dyDescent="0.25">
      <c r="A4782" s="21">
        <v>4780</v>
      </c>
      <c r="B4782" s="37">
        <f>IFERROR(VLOOKUP(A4782,Inventory!$A$5:$B$5011, 2, FALSE),0)</f>
        <v>0</v>
      </c>
      <c r="C4782" s="66">
        <f t="shared" si="303"/>
        <v>0</v>
      </c>
      <c r="D4782" s="67"/>
      <c r="E4782" s="66" t="str">
        <f t="shared" si="304"/>
        <v/>
      </c>
      <c r="F4782" s="67"/>
      <c r="G4782" s="38" t="e">
        <f t="shared" si="305"/>
        <v>#VALUE!</v>
      </c>
      <c r="H4782" s="39"/>
      <c r="I4782" s="21"/>
      <c r="J4782" s="21"/>
      <c r="L4782">
        <f>IF(SUM($B$3:B4781) + B4782 &gt; $J$25, IF(SUM($B$3:B4781) &lt; $J$25, $J$25 - SUM($B$3:B4781), 0), B4782)</f>
        <v>0</v>
      </c>
      <c r="M4782">
        <f t="shared" si="302"/>
        <v>0</v>
      </c>
    </row>
    <row r="4783" spans="1:13" x14ac:dyDescent="0.25">
      <c r="A4783" s="21">
        <v>4781</v>
      </c>
      <c r="B4783" s="37">
        <f>IFERROR(VLOOKUP(A4783,Inventory!$A$5:$B$5011, 2, FALSE),0)</f>
        <v>0</v>
      </c>
      <c r="C4783" s="66">
        <f t="shared" si="303"/>
        <v>0</v>
      </c>
      <c r="D4783" s="67"/>
      <c r="E4783" s="66" t="str">
        <f t="shared" si="304"/>
        <v/>
      </c>
      <c r="F4783" s="67"/>
      <c r="G4783" s="38" t="e">
        <f t="shared" si="305"/>
        <v>#VALUE!</v>
      </c>
      <c r="H4783" s="39"/>
      <c r="I4783" s="21"/>
      <c r="J4783" s="21"/>
      <c r="L4783">
        <f>IF(SUM($B$3:B4782) + B4783 &gt; $J$25, IF(SUM($B$3:B4782) &lt; $J$25, $J$25 - SUM($B$3:B4782), 0), B4783)</f>
        <v>0</v>
      </c>
      <c r="M4783">
        <f t="shared" si="302"/>
        <v>0</v>
      </c>
    </row>
    <row r="4784" spans="1:13" x14ac:dyDescent="0.25">
      <c r="A4784" s="21">
        <v>4782</v>
      </c>
      <c r="B4784" s="37">
        <f>IFERROR(VLOOKUP(A4784,Inventory!$A$5:$B$5011, 2, FALSE),0)</f>
        <v>0</v>
      </c>
      <c r="C4784" s="66">
        <f t="shared" si="303"/>
        <v>0</v>
      </c>
      <c r="D4784" s="67"/>
      <c r="E4784" s="66" t="str">
        <f t="shared" si="304"/>
        <v/>
      </c>
      <c r="F4784" s="67"/>
      <c r="G4784" s="38" t="e">
        <f t="shared" si="305"/>
        <v>#VALUE!</v>
      </c>
      <c r="H4784" s="39"/>
      <c r="I4784" s="21"/>
      <c r="J4784" s="21"/>
      <c r="L4784">
        <f>IF(SUM($B$3:B4783) + B4784 &gt; $J$25, IF(SUM($B$3:B4783) &lt; $J$25, $J$25 - SUM($B$3:B4783), 0), B4784)</f>
        <v>0</v>
      </c>
      <c r="M4784">
        <f t="shared" si="302"/>
        <v>0</v>
      </c>
    </row>
    <row r="4785" spans="1:13" x14ac:dyDescent="0.25">
      <c r="A4785" s="21">
        <v>4783</v>
      </c>
      <c r="B4785" s="37">
        <f>IFERROR(VLOOKUP(A4785,Inventory!$A$5:$B$5011, 2, FALSE),0)</f>
        <v>0</v>
      </c>
      <c r="C4785" s="66">
        <f t="shared" si="303"/>
        <v>0</v>
      </c>
      <c r="D4785" s="67"/>
      <c r="E4785" s="66" t="str">
        <f t="shared" si="304"/>
        <v/>
      </c>
      <c r="F4785" s="67"/>
      <c r="G4785" s="38" t="e">
        <f t="shared" si="305"/>
        <v>#VALUE!</v>
      </c>
      <c r="H4785" s="39"/>
      <c r="I4785" s="21"/>
      <c r="J4785" s="21"/>
      <c r="L4785">
        <f>IF(SUM($B$3:B4784) + B4785 &gt; $J$25, IF(SUM($B$3:B4784) &lt; $J$25, $J$25 - SUM($B$3:B4784), 0), B4785)</f>
        <v>0</v>
      </c>
      <c r="M4785">
        <f t="shared" si="302"/>
        <v>0</v>
      </c>
    </row>
    <row r="4786" spans="1:13" x14ac:dyDescent="0.25">
      <c r="A4786" s="21">
        <v>4784</v>
      </c>
      <c r="B4786" s="37">
        <f>IFERROR(VLOOKUP(A4786,Inventory!$A$5:$B$5011, 2, FALSE),0)</f>
        <v>0</v>
      </c>
      <c r="C4786" s="66">
        <f t="shared" si="303"/>
        <v>0</v>
      </c>
      <c r="D4786" s="67"/>
      <c r="E4786" s="66" t="str">
        <f t="shared" si="304"/>
        <v/>
      </c>
      <c r="F4786" s="67"/>
      <c r="G4786" s="38" t="e">
        <f t="shared" si="305"/>
        <v>#VALUE!</v>
      </c>
      <c r="H4786" s="39"/>
      <c r="I4786" s="21"/>
      <c r="J4786" s="21"/>
      <c r="L4786">
        <f>IF(SUM($B$3:B4785) + B4786 &gt; $J$25, IF(SUM($B$3:B4785) &lt; $J$25, $J$25 - SUM($B$3:B4785), 0), B4786)</f>
        <v>0</v>
      </c>
      <c r="M4786">
        <f t="shared" si="302"/>
        <v>0</v>
      </c>
    </row>
    <row r="4787" spans="1:13" x14ac:dyDescent="0.25">
      <c r="A4787" s="21">
        <v>4785</v>
      </c>
      <c r="B4787" s="37">
        <f>IFERROR(VLOOKUP(A4787,Inventory!$A$5:$B$5011, 2, FALSE),0)</f>
        <v>0</v>
      </c>
      <c r="C4787" s="66">
        <f t="shared" si="303"/>
        <v>0</v>
      </c>
      <c r="D4787" s="67"/>
      <c r="E4787" s="66" t="str">
        <f t="shared" si="304"/>
        <v/>
      </c>
      <c r="F4787" s="67"/>
      <c r="G4787" s="38" t="e">
        <f t="shared" si="305"/>
        <v>#VALUE!</v>
      </c>
      <c r="H4787" s="39"/>
      <c r="I4787" s="21"/>
      <c r="J4787" s="21"/>
      <c r="L4787">
        <f>IF(SUM($B$3:B4786) + B4787 &gt; $J$25, IF(SUM($B$3:B4786) &lt; $J$25, $J$25 - SUM($B$3:B4786), 0), B4787)</f>
        <v>0</v>
      </c>
      <c r="M4787">
        <f t="shared" si="302"/>
        <v>0</v>
      </c>
    </row>
    <row r="4788" spans="1:13" x14ac:dyDescent="0.25">
      <c r="A4788" s="21">
        <v>4786</v>
      </c>
      <c r="B4788" s="37">
        <f>IFERROR(VLOOKUP(A4788,Inventory!$A$5:$B$5011, 2, FALSE),0)</f>
        <v>0</v>
      </c>
      <c r="C4788" s="66">
        <f t="shared" si="303"/>
        <v>0</v>
      </c>
      <c r="D4788" s="67"/>
      <c r="E4788" s="66" t="str">
        <f t="shared" si="304"/>
        <v/>
      </c>
      <c r="F4788" s="67"/>
      <c r="G4788" s="38" t="e">
        <f t="shared" si="305"/>
        <v>#VALUE!</v>
      </c>
      <c r="H4788" s="39"/>
      <c r="I4788" s="21"/>
      <c r="J4788" s="21"/>
      <c r="L4788">
        <f>IF(SUM($B$3:B4787) + B4788 &gt; $J$25, IF(SUM($B$3:B4787) &lt; $J$25, $J$25 - SUM($B$3:B4787), 0), B4788)</f>
        <v>0</v>
      </c>
      <c r="M4788">
        <f t="shared" si="302"/>
        <v>0</v>
      </c>
    </row>
    <row r="4789" spans="1:13" x14ac:dyDescent="0.25">
      <c r="A4789" s="21">
        <v>4787</v>
      </c>
      <c r="B4789" s="37">
        <f>IFERROR(VLOOKUP(A4789,Inventory!$A$5:$B$5011, 2, FALSE),0)</f>
        <v>0</v>
      </c>
      <c r="C4789" s="66">
        <f t="shared" si="303"/>
        <v>0</v>
      </c>
      <c r="D4789" s="67"/>
      <c r="E4789" s="66" t="str">
        <f t="shared" si="304"/>
        <v/>
      </c>
      <c r="F4789" s="67"/>
      <c r="G4789" s="38" t="e">
        <f t="shared" si="305"/>
        <v>#VALUE!</v>
      </c>
      <c r="H4789" s="39"/>
      <c r="I4789" s="21"/>
      <c r="J4789" s="21"/>
      <c r="L4789">
        <f>IF(SUM($B$3:B4788) + B4789 &gt; $J$25, IF(SUM($B$3:B4788) &lt; $J$25, $J$25 - SUM($B$3:B4788), 0), B4789)</f>
        <v>0</v>
      </c>
      <c r="M4789">
        <f t="shared" si="302"/>
        <v>0</v>
      </c>
    </row>
    <row r="4790" spans="1:13" x14ac:dyDescent="0.25">
      <c r="A4790" s="21">
        <v>4788</v>
      </c>
      <c r="B4790" s="37">
        <f>IFERROR(VLOOKUP(A4790,Inventory!$A$5:$B$5011, 2, FALSE),0)</f>
        <v>0</v>
      </c>
      <c r="C4790" s="66">
        <f t="shared" si="303"/>
        <v>0</v>
      </c>
      <c r="D4790" s="67"/>
      <c r="E4790" s="66" t="str">
        <f t="shared" si="304"/>
        <v/>
      </c>
      <c r="F4790" s="67"/>
      <c r="G4790" s="38" t="e">
        <f t="shared" si="305"/>
        <v>#VALUE!</v>
      </c>
      <c r="H4790" s="39"/>
      <c r="I4790" s="21"/>
      <c r="J4790" s="21"/>
      <c r="L4790">
        <f>IF(SUM($B$3:B4789) + B4790 &gt; $J$25, IF(SUM($B$3:B4789) &lt; $J$25, $J$25 - SUM($B$3:B4789), 0), B4790)</f>
        <v>0</v>
      </c>
      <c r="M4790">
        <f t="shared" si="302"/>
        <v>0</v>
      </c>
    </row>
    <row r="4791" spans="1:13" x14ac:dyDescent="0.25">
      <c r="A4791" s="21">
        <v>4789</v>
      </c>
      <c r="B4791" s="37">
        <f>IFERROR(VLOOKUP(A4791,Inventory!$A$5:$B$5011, 2, FALSE),0)</f>
        <v>0</v>
      </c>
      <c r="C4791" s="66">
        <f t="shared" si="303"/>
        <v>0</v>
      </c>
      <c r="D4791" s="67"/>
      <c r="E4791" s="66" t="str">
        <f t="shared" si="304"/>
        <v/>
      </c>
      <c r="F4791" s="67"/>
      <c r="G4791" s="38" t="e">
        <f t="shared" si="305"/>
        <v>#VALUE!</v>
      </c>
      <c r="H4791" s="39"/>
      <c r="I4791" s="21"/>
      <c r="J4791" s="21"/>
      <c r="L4791">
        <f>IF(SUM($B$3:B4790) + B4791 &gt; $J$25, IF(SUM($B$3:B4790) &lt; $J$25, $J$25 - SUM($B$3:B4790), 0), B4791)</f>
        <v>0</v>
      </c>
      <c r="M4791">
        <f t="shared" si="302"/>
        <v>0</v>
      </c>
    </row>
    <row r="4792" spans="1:13" x14ac:dyDescent="0.25">
      <c r="A4792" s="21">
        <v>4790</v>
      </c>
      <c r="B4792" s="37">
        <f>IFERROR(VLOOKUP(A4792,Inventory!$A$5:$B$5011, 2, FALSE),0)</f>
        <v>0</v>
      </c>
      <c r="C4792" s="66">
        <f t="shared" si="303"/>
        <v>0</v>
      </c>
      <c r="D4792" s="67"/>
      <c r="E4792" s="66" t="str">
        <f t="shared" si="304"/>
        <v/>
      </c>
      <c r="F4792" s="67"/>
      <c r="G4792" s="38" t="e">
        <f t="shared" si="305"/>
        <v>#VALUE!</v>
      </c>
      <c r="H4792" s="39"/>
      <c r="I4792" s="21"/>
      <c r="J4792" s="21"/>
      <c r="L4792">
        <f>IF(SUM($B$3:B4791) + B4792 &gt; $J$25, IF(SUM($B$3:B4791) &lt; $J$25, $J$25 - SUM($B$3:B4791), 0), B4792)</f>
        <v>0</v>
      </c>
      <c r="M4792">
        <f t="shared" si="302"/>
        <v>0</v>
      </c>
    </row>
    <row r="4793" spans="1:13" x14ac:dyDescent="0.25">
      <c r="A4793" s="21">
        <v>4791</v>
      </c>
      <c r="B4793" s="37">
        <f>IFERROR(VLOOKUP(A4793,Inventory!$A$5:$B$5011, 2, FALSE),0)</f>
        <v>0</v>
      </c>
      <c r="C4793" s="66">
        <f t="shared" si="303"/>
        <v>0</v>
      </c>
      <c r="D4793" s="67"/>
      <c r="E4793" s="66" t="str">
        <f t="shared" si="304"/>
        <v/>
      </c>
      <c r="F4793" s="67"/>
      <c r="G4793" s="38" t="e">
        <f t="shared" si="305"/>
        <v>#VALUE!</v>
      </c>
      <c r="H4793" s="39"/>
      <c r="I4793" s="21"/>
      <c r="J4793" s="21"/>
      <c r="L4793">
        <f>IF(SUM($B$3:B4792) + B4793 &gt; $J$25, IF(SUM($B$3:B4792) &lt; $J$25, $J$25 - SUM($B$3:B4792), 0), B4793)</f>
        <v>0</v>
      </c>
      <c r="M4793">
        <f t="shared" si="302"/>
        <v>0</v>
      </c>
    </row>
    <row r="4794" spans="1:13" x14ac:dyDescent="0.25">
      <c r="A4794" s="21">
        <v>4792</v>
      </c>
      <c r="B4794" s="37">
        <f>IFERROR(VLOOKUP(A4794,Inventory!$A$5:$B$5011, 2, FALSE),0)</f>
        <v>0</v>
      </c>
      <c r="C4794" s="66">
        <f t="shared" si="303"/>
        <v>0</v>
      </c>
      <c r="D4794" s="67"/>
      <c r="E4794" s="66" t="str">
        <f t="shared" si="304"/>
        <v/>
      </c>
      <c r="F4794" s="67"/>
      <c r="G4794" s="38" t="e">
        <f t="shared" si="305"/>
        <v>#VALUE!</v>
      </c>
      <c r="H4794" s="39"/>
      <c r="I4794" s="21"/>
      <c r="J4794" s="21"/>
      <c r="L4794">
        <f>IF(SUM($B$3:B4793) + B4794 &gt; $J$25, IF(SUM($B$3:B4793) &lt; $J$25, $J$25 - SUM($B$3:B4793), 0), B4794)</f>
        <v>0</v>
      </c>
      <c r="M4794">
        <f t="shared" si="302"/>
        <v>0</v>
      </c>
    </row>
    <row r="4795" spans="1:13" x14ac:dyDescent="0.25">
      <c r="A4795" s="21">
        <v>4793</v>
      </c>
      <c r="B4795" s="37">
        <f>IFERROR(VLOOKUP(A4795,Inventory!$A$5:$B$5011, 2, FALSE),0)</f>
        <v>0</v>
      </c>
      <c r="C4795" s="66">
        <f t="shared" si="303"/>
        <v>0</v>
      </c>
      <c r="D4795" s="67"/>
      <c r="E4795" s="66" t="str">
        <f t="shared" si="304"/>
        <v/>
      </c>
      <c r="F4795" s="67"/>
      <c r="G4795" s="38" t="e">
        <f t="shared" si="305"/>
        <v>#VALUE!</v>
      </c>
      <c r="H4795" s="39"/>
      <c r="I4795" s="21"/>
      <c r="J4795" s="21"/>
      <c r="L4795">
        <f>IF(SUM($B$3:B4794) + B4795 &gt; $J$25, IF(SUM($B$3:B4794) &lt; $J$25, $J$25 - SUM($B$3:B4794), 0), B4795)</f>
        <v>0</v>
      </c>
      <c r="M4795">
        <f t="shared" si="302"/>
        <v>0</v>
      </c>
    </row>
    <row r="4796" spans="1:13" x14ac:dyDescent="0.25">
      <c r="A4796" s="21">
        <v>4794</v>
      </c>
      <c r="B4796" s="37">
        <f>IFERROR(VLOOKUP(A4796,Inventory!$A$5:$B$5011, 2, FALSE),0)</f>
        <v>0</v>
      </c>
      <c r="C4796" s="66">
        <f t="shared" si="303"/>
        <v>0</v>
      </c>
      <c r="D4796" s="67"/>
      <c r="E4796" s="66" t="str">
        <f t="shared" si="304"/>
        <v/>
      </c>
      <c r="F4796" s="67"/>
      <c r="G4796" s="38" t="e">
        <f t="shared" si="305"/>
        <v>#VALUE!</v>
      </c>
      <c r="H4796" s="39"/>
      <c r="I4796" s="21"/>
      <c r="J4796" s="21"/>
      <c r="L4796">
        <f>IF(SUM($B$3:B4795) + B4796 &gt; $J$25, IF(SUM($B$3:B4795) &lt; $J$25, $J$25 - SUM($B$3:B4795), 0), B4796)</f>
        <v>0</v>
      </c>
      <c r="M4796">
        <f t="shared" si="302"/>
        <v>0</v>
      </c>
    </row>
    <row r="4797" spans="1:13" x14ac:dyDescent="0.25">
      <c r="A4797" s="21">
        <v>4795</v>
      </c>
      <c r="B4797" s="37">
        <f>IFERROR(VLOOKUP(A4797,Inventory!$A$5:$B$5011, 2, FALSE),0)</f>
        <v>0</v>
      </c>
      <c r="C4797" s="66">
        <f t="shared" si="303"/>
        <v>0</v>
      </c>
      <c r="D4797" s="67"/>
      <c r="E4797" s="66" t="str">
        <f t="shared" si="304"/>
        <v/>
      </c>
      <c r="F4797" s="67"/>
      <c r="G4797" s="38" t="e">
        <f t="shared" si="305"/>
        <v>#VALUE!</v>
      </c>
      <c r="H4797" s="39"/>
      <c r="I4797" s="21"/>
      <c r="J4797" s="21"/>
      <c r="L4797">
        <f>IF(SUM($B$3:B4796) + B4797 &gt; $J$25, IF(SUM($B$3:B4796) &lt; $J$25, $J$25 - SUM($B$3:B4796), 0), B4797)</f>
        <v>0</v>
      </c>
      <c r="M4797">
        <f t="shared" si="302"/>
        <v>0</v>
      </c>
    </row>
    <row r="4798" spans="1:13" x14ac:dyDescent="0.25">
      <c r="A4798" s="21">
        <v>4796</v>
      </c>
      <c r="B4798" s="37">
        <f>IFERROR(VLOOKUP(A4798,Inventory!$A$5:$B$5011, 2, FALSE),0)</f>
        <v>0</v>
      </c>
      <c r="C4798" s="66">
        <f t="shared" si="303"/>
        <v>0</v>
      </c>
      <c r="D4798" s="67"/>
      <c r="E4798" s="66" t="str">
        <f t="shared" si="304"/>
        <v/>
      </c>
      <c r="F4798" s="67"/>
      <c r="G4798" s="38" t="e">
        <f t="shared" si="305"/>
        <v>#VALUE!</v>
      </c>
      <c r="H4798" s="39"/>
      <c r="I4798" s="21"/>
      <c r="J4798" s="21"/>
      <c r="L4798">
        <f>IF(SUM($B$3:B4797) + B4798 &gt; $J$25, IF(SUM($B$3:B4797) &lt; $J$25, $J$25 - SUM($B$3:B4797), 0), B4798)</f>
        <v>0</v>
      </c>
      <c r="M4798">
        <f t="shared" si="302"/>
        <v>0</v>
      </c>
    </row>
    <row r="4799" spans="1:13" x14ac:dyDescent="0.25">
      <c r="A4799" s="21">
        <v>4797</v>
      </c>
      <c r="B4799" s="37">
        <f>IFERROR(VLOOKUP(A4799,Inventory!$A$5:$B$5011, 2, FALSE),0)</f>
        <v>0</v>
      </c>
      <c r="C4799" s="66">
        <f t="shared" si="303"/>
        <v>0</v>
      </c>
      <c r="D4799" s="67"/>
      <c r="E4799" s="66" t="str">
        <f t="shared" si="304"/>
        <v/>
      </c>
      <c r="F4799" s="67"/>
      <c r="G4799" s="38" t="e">
        <f t="shared" si="305"/>
        <v>#VALUE!</v>
      </c>
      <c r="H4799" s="39"/>
      <c r="I4799" s="21"/>
      <c r="J4799" s="21"/>
      <c r="L4799">
        <f>IF(SUM($B$3:B4798) + B4799 &gt; $J$25, IF(SUM($B$3:B4798) &lt; $J$25, $J$25 - SUM($B$3:B4798), 0), B4799)</f>
        <v>0</v>
      </c>
      <c r="M4799">
        <f t="shared" si="302"/>
        <v>0</v>
      </c>
    </row>
    <row r="4800" spans="1:13" x14ac:dyDescent="0.25">
      <c r="A4800" s="21">
        <v>4798</v>
      </c>
      <c r="B4800" s="37">
        <f>IFERROR(VLOOKUP(A4800,Inventory!$A$5:$B$5011, 2, FALSE),0)</f>
        <v>0</v>
      </c>
      <c r="C4800" s="66">
        <f t="shared" si="303"/>
        <v>0</v>
      </c>
      <c r="D4800" s="67"/>
      <c r="E4800" s="66" t="str">
        <f t="shared" si="304"/>
        <v/>
      </c>
      <c r="F4800" s="67"/>
      <c r="G4800" s="38" t="e">
        <f t="shared" si="305"/>
        <v>#VALUE!</v>
      </c>
      <c r="H4800" s="39"/>
      <c r="I4800" s="21"/>
      <c r="J4800" s="21"/>
      <c r="L4800">
        <f>IF(SUM($B$3:B4799) + B4800 &gt; $J$25, IF(SUM($B$3:B4799) &lt; $J$25, $J$25 - SUM($B$3:B4799), 0), B4800)</f>
        <v>0</v>
      </c>
      <c r="M4800">
        <f t="shared" si="302"/>
        <v>0</v>
      </c>
    </row>
    <row r="4801" spans="1:13" x14ac:dyDescent="0.25">
      <c r="A4801" s="21">
        <v>4799</v>
      </c>
      <c r="B4801" s="37">
        <f>IFERROR(VLOOKUP(A4801,Inventory!$A$5:$B$5011, 2, FALSE),0)</f>
        <v>0</v>
      </c>
      <c r="C4801" s="66">
        <f t="shared" si="303"/>
        <v>0</v>
      </c>
      <c r="D4801" s="67"/>
      <c r="E4801" s="66" t="str">
        <f t="shared" si="304"/>
        <v/>
      </c>
      <c r="F4801" s="67"/>
      <c r="G4801" s="38" t="e">
        <f t="shared" si="305"/>
        <v>#VALUE!</v>
      </c>
      <c r="H4801" s="39"/>
      <c r="I4801" s="21"/>
      <c r="J4801" s="21"/>
      <c r="L4801">
        <f>IF(SUM($B$3:B4800) + B4801 &gt; $J$25, IF(SUM($B$3:B4800) &lt; $J$25, $J$25 - SUM($B$3:B4800), 0), B4801)</f>
        <v>0</v>
      </c>
      <c r="M4801">
        <f t="shared" si="302"/>
        <v>0</v>
      </c>
    </row>
    <row r="4802" spans="1:13" x14ac:dyDescent="0.25">
      <c r="A4802" s="21">
        <v>4800</v>
      </c>
      <c r="B4802" s="37">
        <f>IFERROR(VLOOKUP(A4802,Inventory!$A$5:$B$5011, 2, FALSE),0)</f>
        <v>0</v>
      </c>
      <c r="C4802" s="66">
        <f t="shared" si="303"/>
        <v>0</v>
      </c>
      <c r="D4802" s="67"/>
      <c r="E4802" s="66" t="str">
        <f t="shared" si="304"/>
        <v/>
      </c>
      <c r="F4802" s="67"/>
      <c r="G4802" s="38" t="e">
        <f t="shared" si="305"/>
        <v>#VALUE!</v>
      </c>
      <c r="H4802" s="39"/>
      <c r="I4802" s="21"/>
      <c r="J4802" s="21"/>
      <c r="L4802">
        <f>IF(SUM($B$3:B4801) + B4802 &gt; $J$25, IF(SUM($B$3:B4801) &lt; $J$25, $J$25 - SUM($B$3:B4801), 0), B4802)</f>
        <v>0</v>
      </c>
      <c r="M4802">
        <f t="shared" si="302"/>
        <v>0</v>
      </c>
    </row>
    <row r="4803" spans="1:13" x14ac:dyDescent="0.25">
      <c r="A4803" s="21">
        <v>4801</v>
      </c>
      <c r="B4803" s="37">
        <f>IFERROR(VLOOKUP(A4803,Inventory!$A$5:$B$5011, 2, FALSE),0)</f>
        <v>0</v>
      </c>
      <c r="C4803" s="66">
        <f t="shared" si="303"/>
        <v>0</v>
      </c>
      <c r="D4803" s="67"/>
      <c r="E4803" s="66" t="str">
        <f t="shared" si="304"/>
        <v/>
      </c>
      <c r="F4803" s="67"/>
      <c r="G4803" s="38" t="e">
        <f t="shared" si="305"/>
        <v>#VALUE!</v>
      </c>
      <c r="H4803" s="39"/>
      <c r="I4803" s="21"/>
      <c r="J4803" s="21"/>
      <c r="L4803">
        <f>IF(SUM($B$3:B4802) + B4803 &gt; $J$25, IF(SUM($B$3:B4802) &lt; $J$25, $J$25 - SUM($B$3:B4802), 0), B4803)</f>
        <v>0</v>
      </c>
      <c r="M4803">
        <f t="shared" si="302"/>
        <v>0</v>
      </c>
    </row>
    <row r="4804" spans="1:13" x14ac:dyDescent="0.25">
      <c r="A4804" s="21">
        <v>4802</v>
      </c>
      <c r="B4804" s="37">
        <f>IFERROR(VLOOKUP(A4804,Inventory!$A$5:$B$5011, 2, FALSE),0)</f>
        <v>0</v>
      </c>
      <c r="C4804" s="66">
        <f t="shared" si="303"/>
        <v>0</v>
      </c>
      <c r="D4804" s="67"/>
      <c r="E4804" s="66" t="str">
        <f t="shared" si="304"/>
        <v/>
      </c>
      <c r="F4804" s="67"/>
      <c r="G4804" s="38" t="e">
        <f t="shared" si="305"/>
        <v>#VALUE!</v>
      </c>
      <c r="H4804" s="39"/>
      <c r="I4804" s="21"/>
      <c r="J4804" s="21"/>
      <c r="L4804">
        <f>IF(SUM($B$3:B4803) + B4804 &gt; $J$25, IF(SUM($B$3:B4803) &lt; $J$25, $J$25 - SUM($B$3:B4803), 0), B4804)</f>
        <v>0</v>
      </c>
      <c r="M4804">
        <f t="shared" si="302"/>
        <v>0</v>
      </c>
    </row>
    <row r="4805" spans="1:13" x14ac:dyDescent="0.25">
      <c r="A4805" s="21">
        <v>4803</v>
      </c>
      <c r="B4805" s="37">
        <f>IFERROR(VLOOKUP(A4805,Inventory!$A$5:$B$5011, 2, FALSE),0)</f>
        <v>0</v>
      </c>
      <c r="C4805" s="66">
        <f t="shared" si="303"/>
        <v>0</v>
      </c>
      <c r="D4805" s="67"/>
      <c r="E4805" s="66" t="str">
        <f t="shared" si="304"/>
        <v/>
      </c>
      <c r="F4805" s="67"/>
      <c r="G4805" s="38" t="e">
        <f t="shared" si="305"/>
        <v>#VALUE!</v>
      </c>
      <c r="H4805" s="39"/>
      <c r="I4805" s="21"/>
      <c r="J4805" s="21"/>
      <c r="L4805">
        <f>IF(SUM($B$3:B4804) + B4805 &gt; $J$25, IF(SUM($B$3:B4804) &lt; $J$25, $J$25 - SUM($B$3:B4804), 0), B4805)</f>
        <v>0</v>
      </c>
      <c r="M4805">
        <f t="shared" ref="M4805:M4868" si="306">IF(L4804&gt;=$J$25,L4805,(L4805+L4804))</f>
        <v>0</v>
      </c>
    </row>
    <row r="4806" spans="1:13" x14ac:dyDescent="0.25">
      <c r="A4806" s="21">
        <v>4804</v>
      </c>
      <c r="B4806" s="37">
        <f>IFERROR(VLOOKUP(A4806,Inventory!$A$5:$B$5011, 2, FALSE),0)</f>
        <v>0</v>
      </c>
      <c r="C4806" s="66">
        <f t="shared" si="303"/>
        <v>0</v>
      </c>
      <c r="D4806" s="67"/>
      <c r="E4806" s="66" t="str">
        <f t="shared" si="304"/>
        <v/>
      </c>
      <c r="F4806" s="67"/>
      <c r="G4806" s="38" t="e">
        <f t="shared" si="305"/>
        <v>#VALUE!</v>
      </c>
      <c r="H4806" s="39"/>
      <c r="I4806" s="21"/>
      <c r="J4806" s="21"/>
      <c r="L4806">
        <f>IF(SUM($B$3:B4805) + B4806 &gt; $J$25, IF(SUM($B$3:B4805) &lt; $J$25, $J$25 - SUM($B$3:B4805), 0), B4806)</f>
        <v>0</v>
      </c>
      <c r="M4806">
        <f t="shared" si="306"/>
        <v>0</v>
      </c>
    </row>
    <row r="4807" spans="1:13" x14ac:dyDescent="0.25">
      <c r="A4807" s="21">
        <v>4805</v>
      </c>
      <c r="B4807" s="37">
        <f>IFERROR(VLOOKUP(A4807,Inventory!$A$5:$B$5011, 2, FALSE),0)</f>
        <v>0</v>
      </c>
      <c r="C4807" s="66">
        <f t="shared" si="303"/>
        <v>0</v>
      </c>
      <c r="D4807" s="67"/>
      <c r="E4807" s="66" t="str">
        <f t="shared" si="304"/>
        <v/>
      </c>
      <c r="F4807" s="67"/>
      <c r="G4807" s="38" t="e">
        <f t="shared" si="305"/>
        <v>#VALUE!</v>
      </c>
      <c r="H4807" s="39"/>
      <c r="I4807" s="21"/>
      <c r="J4807" s="21"/>
      <c r="L4807">
        <f>IF(SUM($B$3:B4806) + B4807 &gt; $J$25, IF(SUM($B$3:B4806) &lt; $J$25, $J$25 - SUM($B$3:B4806), 0), B4807)</f>
        <v>0</v>
      </c>
      <c r="M4807">
        <f t="shared" si="306"/>
        <v>0</v>
      </c>
    </row>
    <row r="4808" spans="1:13" x14ac:dyDescent="0.25">
      <c r="A4808" s="21">
        <v>4806</v>
      </c>
      <c r="B4808" s="37">
        <f>IFERROR(VLOOKUP(A4808,Inventory!$A$5:$B$5011, 2, FALSE),0)</f>
        <v>0</v>
      </c>
      <c r="C4808" s="66">
        <f t="shared" si="303"/>
        <v>0</v>
      </c>
      <c r="D4808" s="67"/>
      <c r="E4808" s="66" t="str">
        <f t="shared" si="304"/>
        <v/>
      </c>
      <c r="F4808" s="67"/>
      <c r="G4808" s="38" t="e">
        <f t="shared" si="305"/>
        <v>#VALUE!</v>
      </c>
      <c r="H4808" s="39"/>
      <c r="I4808" s="21"/>
      <c r="J4808" s="21"/>
      <c r="L4808">
        <f>IF(SUM($B$3:B4807) + B4808 &gt; $J$25, IF(SUM($B$3:B4807) &lt; $J$25, $J$25 - SUM($B$3:B4807), 0), B4808)</f>
        <v>0</v>
      </c>
      <c r="M4808">
        <f t="shared" si="306"/>
        <v>0</v>
      </c>
    </row>
    <row r="4809" spans="1:13" x14ac:dyDescent="0.25">
      <c r="A4809" s="21">
        <v>4807</v>
      </c>
      <c r="B4809" s="37">
        <f>IFERROR(VLOOKUP(A4809,Inventory!$A$5:$B$5011, 2, FALSE),0)</f>
        <v>0</v>
      </c>
      <c r="C4809" s="66">
        <f t="shared" si="303"/>
        <v>0</v>
      </c>
      <c r="D4809" s="67"/>
      <c r="E4809" s="66" t="str">
        <f t="shared" si="304"/>
        <v/>
      </c>
      <c r="F4809" s="67"/>
      <c r="G4809" s="38" t="e">
        <f t="shared" si="305"/>
        <v>#VALUE!</v>
      </c>
      <c r="H4809" s="39"/>
      <c r="I4809" s="21"/>
      <c r="J4809" s="21"/>
      <c r="L4809">
        <f>IF(SUM($B$3:B4808) + B4809 &gt; $J$25, IF(SUM($B$3:B4808) &lt; $J$25, $J$25 - SUM($B$3:B4808), 0), B4809)</f>
        <v>0</v>
      </c>
      <c r="M4809">
        <f t="shared" si="306"/>
        <v>0</v>
      </c>
    </row>
    <row r="4810" spans="1:13" x14ac:dyDescent="0.25">
      <c r="A4810" s="21">
        <v>4808</v>
      </c>
      <c r="B4810" s="37">
        <f>IFERROR(VLOOKUP(A4810,Inventory!$A$5:$B$5011, 2, FALSE),0)</f>
        <v>0</v>
      </c>
      <c r="C4810" s="66">
        <f t="shared" si="303"/>
        <v>0</v>
      </c>
      <c r="D4810" s="67"/>
      <c r="E4810" s="66" t="str">
        <f t="shared" si="304"/>
        <v/>
      </c>
      <c r="F4810" s="67"/>
      <c r="G4810" s="38" t="e">
        <f t="shared" si="305"/>
        <v>#VALUE!</v>
      </c>
      <c r="H4810" s="39"/>
      <c r="I4810" s="21"/>
      <c r="J4810" s="21"/>
      <c r="L4810">
        <f>IF(SUM($B$3:B4809) + B4810 &gt; $J$25, IF(SUM($B$3:B4809) &lt; $J$25, $J$25 - SUM($B$3:B4809), 0), B4810)</f>
        <v>0</v>
      </c>
      <c r="M4810">
        <f t="shared" si="306"/>
        <v>0</v>
      </c>
    </row>
    <row r="4811" spans="1:13" x14ac:dyDescent="0.25">
      <c r="A4811" s="21">
        <v>4809</v>
      </c>
      <c r="B4811" s="37">
        <f>IFERROR(VLOOKUP(A4811,Inventory!$A$5:$B$5011, 2, FALSE),0)</f>
        <v>0</v>
      </c>
      <c r="C4811" s="66">
        <f t="shared" si="303"/>
        <v>0</v>
      </c>
      <c r="D4811" s="67"/>
      <c r="E4811" s="66" t="str">
        <f t="shared" si="304"/>
        <v/>
      </c>
      <c r="F4811" s="67"/>
      <c r="G4811" s="38" t="e">
        <f t="shared" si="305"/>
        <v>#VALUE!</v>
      </c>
      <c r="H4811" s="39"/>
      <c r="I4811" s="21"/>
      <c r="J4811" s="21"/>
      <c r="L4811">
        <f>IF(SUM($B$3:B4810) + B4811 &gt; $J$25, IF(SUM($B$3:B4810) &lt; $J$25, $J$25 - SUM($B$3:B4810), 0), B4811)</f>
        <v>0</v>
      </c>
      <c r="M4811">
        <f t="shared" si="306"/>
        <v>0</v>
      </c>
    </row>
    <row r="4812" spans="1:13" x14ac:dyDescent="0.25">
      <c r="A4812" s="21">
        <v>4810</v>
      </c>
      <c r="B4812" s="37">
        <f>IFERROR(VLOOKUP(A4812,Inventory!$A$5:$B$5011, 2, FALSE),0)</f>
        <v>0</v>
      </c>
      <c r="C4812" s="66">
        <f t="shared" si="303"/>
        <v>0</v>
      </c>
      <c r="D4812" s="67"/>
      <c r="E4812" s="66" t="str">
        <f t="shared" si="304"/>
        <v/>
      </c>
      <c r="F4812" s="67"/>
      <c r="G4812" s="38" t="e">
        <f t="shared" si="305"/>
        <v>#VALUE!</v>
      </c>
      <c r="H4812" s="39"/>
      <c r="I4812" s="21"/>
      <c r="J4812" s="21"/>
      <c r="L4812">
        <f>IF(SUM($B$3:B4811) + B4812 &gt; $J$25, IF(SUM($B$3:B4811) &lt; $J$25, $J$25 - SUM($B$3:B4811), 0), B4812)</f>
        <v>0</v>
      </c>
      <c r="M4812">
        <f t="shared" si="306"/>
        <v>0</v>
      </c>
    </row>
    <row r="4813" spans="1:13" x14ac:dyDescent="0.25">
      <c r="A4813" s="21">
        <v>4811</v>
      </c>
      <c r="B4813" s="37">
        <f>IFERROR(VLOOKUP(A4813,Inventory!$A$5:$B$5011, 2, FALSE),0)</f>
        <v>0</v>
      </c>
      <c r="C4813" s="66">
        <f t="shared" si="303"/>
        <v>0</v>
      </c>
      <c r="D4813" s="67"/>
      <c r="E4813" s="66" t="str">
        <f t="shared" si="304"/>
        <v/>
      </c>
      <c r="F4813" s="67"/>
      <c r="G4813" s="38" t="e">
        <f t="shared" si="305"/>
        <v>#VALUE!</v>
      </c>
      <c r="H4813" s="39"/>
      <c r="I4813" s="21"/>
      <c r="J4813" s="21"/>
      <c r="L4813">
        <f>IF(SUM($B$3:B4812) + B4813 &gt; $J$25, IF(SUM($B$3:B4812) &lt; $J$25, $J$25 - SUM($B$3:B4812), 0), B4813)</f>
        <v>0</v>
      </c>
      <c r="M4813">
        <f t="shared" si="306"/>
        <v>0</v>
      </c>
    </row>
    <row r="4814" spans="1:13" x14ac:dyDescent="0.25">
      <c r="A4814" s="21">
        <v>4812</v>
      </c>
      <c r="B4814" s="37">
        <f>IFERROR(VLOOKUP(A4814,Inventory!$A$5:$B$5011, 2, FALSE),0)</f>
        <v>0</v>
      </c>
      <c r="C4814" s="66">
        <f t="shared" si="303"/>
        <v>0</v>
      </c>
      <c r="D4814" s="67"/>
      <c r="E4814" s="66" t="str">
        <f t="shared" si="304"/>
        <v/>
      </c>
      <c r="F4814" s="67"/>
      <c r="G4814" s="38" t="e">
        <f t="shared" si="305"/>
        <v>#VALUE!</v>
      </c>
      <c r="H4814" s="39"/>
      <c r="I4814" s="21"/>
      <c r="J4814" s="21"/>
      <c r="L4814">
        <f>IF(SUM($B$3:B4813) + B4814 &gt; $J$25, IF(SUM($B$3:B4813) &lt; $J$25, $J$25 - SUM($B$3:B4813), 0), B4814)</f>
        <v>0</v>
      </c>
      <c r="M4814">
        <f t="shared" si="306"/>
        <v>0</v>
      </c>
    </row>
    <row r="4815" spans="1:13" x14ac:dyDescent="0.25">
      <c r="A4815" s="21">
        <v>4813</v>
      </c>
      <c r="B4815" s="37">
        <f>IFERROR(VLOOKUP(A4815,Inventory!$A$5:$B$5011, 2, FALSE),0)</f>
        <v>0</v>
      </c>
      <c r="C4815" s="66">
        <f t="shared" si="303"/>
        <v>0</v>
      </c>
      <c r="D4815" s="67"/>
      <c r="E4815" s="66" t="str">
        <f t="shared" si="304"/>
        <v/>
      </c>
      <c r="F4815" s="67"/>
      <c r="G4815" s="38" t="e">
        <f t="shared" si="305"/>
        <v>#VALUE!</v>
      </c>
      <c r="H4815" s="39"/>
      <c r="I4815" s="21"/>
      <c r="J4815" s="21"/>
      <c r="L4815">
        <f>IF(SUM($B$3:B4814) + B4815 &gt; $J$25, IF(SUM($B$3:B4814) &lt; $J$25, $J$25 - SUM($B$3:B4814), 0), B4815)</f>
        <v>0</v>
      </c>
      <c r="M4815">
        <f t="shared" si="306"/>
        <v>0</v>
      </c>
    </row>
    <row r="4816" spans="1:13" x14ac:dyDescent="0.25">
      <c r="A4816" s="21">
        <v>4814</v>
      </c>
      <c r="B4816" s="37">
        <f>IFERROR(VLOOKUP(A4816,Inventory!$A$5:$B$5011, 2, FALSE),0)</f>
        <v>0</v>
      </c>
      <c r="C4816" s="66">
        <f t="shared" si="303"/>
        <v>0</v>
      </c>
      <c r="D4816" s="67"/>
      <c r="E4816" s="66" t="str">
        <f t="shared" si="304"/>
        <v/>
      </c>
      <c r="F4816" s="67"/>
      <c r="G4816" s="38" t="e">
        <f t="shared" si="305"/>
        <v>#VALUE!</v>
      </c>
      <c r="H4816" s="39"/>
      <c r="I4816" s="21"/>
      <c r="J4816" s="21"/>
      <c r="L4816">
        <f>IF(SUM($B$3:B4815) + B4816 &gt; $J$25, IF(SUM($B$3:B4815) &lt; $J$25, $J$25 - SUM($B$3:B4815), 0), B4816)</f>
        <v>0</v>
      </c>
      <c r="M4816">
        <f t="shared" si="306"/>
        <v>0</v>
      </c>
    </row>
    <row r="4817" spans="1:13" x14ac:dyDescent="0.25">
      <c r="A4817" s="21">
        <v>4815</v>
      </c>
      <c r="B4817" s="37">
        <f>IFERROR(VLOOKUP(A4817,Inventory!$A$5:$B$5011, 2, FALSE),0)</f>
        <v>0</v>
      </c>
      <c r="C4817" s="66">
        <f t="shared" si="303"/>
        <v>0</v>
      </c>
      <c r="D4817" s="67"/>
      <c r="E4817" s="66" t="str">
        <f t="shared" si="304"/>
        <v/>
      </c>
      <c r="F4817" s="67"/>
      <c r="G4817" s="38" t="e">
        <f t="shared" si="305"/>
        <v>#VALUE!</v>
      </c>
      <c r="H4817" s="39"/>
      <c r="I4817" s="21"/>
      <c r="J4817" s="21"/>
      <c r="L4817">
        <f>IF(SUM($B$3:B4816) + B4817 &gt; $J$25, IF(SUM($B$3:B4816) &lt; $J$25, $J$25 - SUM($B$3:B4816), 0), B4817)</f>
        <v>0</v>
      </c>
      <c r="M4817">
        <f t="shared" si="306"/>
        <v>0</v>
      </c>
    </row>
    <row r="4818" spans="1:13" x14ac:dyDescent="0.25">
      <c r="A4818" s="21">
        <v>4816</v>
      </c>
      <c r="B4818" s="37">
        <f>IFERROR(VLOOKUP(A4818,Inventory!$A$5:$B$5011, 2, FALSE),0)</f>
        <v>0</v>
      </c>
      <c r="C4818" s="66">
        <f t="shared" si="303"/>
        <v>0</v>
      </c>
      <c r="D4818" s="67"/>
      <c r="E4818" s="66" t="str">
        <f t="shared" si="304"/>
        <v/>
      </c>
      <c r="F4818" s="67"/>
      <c r="G4818" s="38" t="e">
        <f t="shared" si="305"/>
        <v>#VALUE!</v>
      </c>
      <c r="H4818" s="39"/>
      <c r="I4818" s="21"/>
      <c r="J4818" s="21"/>
      <c r="L4818">
        <f>IF(SUM($B$3:B4817) + B4818 &gt; $J$25, IF(SUM($B$3:B4817) &lt; $J$25, $J$25 - SUM($B$3:B4817), 0), B4818)</f>
        <v>0</v>
      </c>
      <c r="M4818">
        <f t="shared" si="306"/>
        <v>0</v>
      </c>
    </row>
    <row r="4819" spans="1:13" x14ac:dyDescent="0.25">
      <c r="A4819" s="21">
        <v>4817</v>
      </c>
      <c r="B4819" s="37">
        <f>IFERROR(VLOOKUP(A4819,Inventory!$A$5:$B$5011, 2, FALSE),0)</f>
        <v>0</v>
      </c>
      <c r="C4819" s="66">
        <f t="shared" si="303"/>
        <v>0</v>
      </c>
      <c r="D4819" s="67"/>
      <c r="E4819" s="66" t="str">
        <f t="shared" si="304"/>
        <v/>
      </c>
      <c r="F4819" s="67"/>
      <c r="G4819" s="38" t="e">
        <f t="shared" si="305"/>
        <v>#VALUE!</v>
      </c>
      <c r="H4819" s="39"/>
      <c r="I4819" s="21"/>
      <c r="J4819" s="21"/>
      <c r="L4819">
        <f>IF(SUM($B$3:B4818) + B4819 &gt; $J$25, IF(SUM($B$3:B4818) &lt; $J$25, $J$25 - SUM($B$3:B4818), 0), B4819)</f>
        <v>0</v>
      </c>
      <c r="M4819">
        <f t="shared" si="306"/>
        <v>0</v>
      </c>
    </row>
    <row r="4820" spans="1:13" x14ac:dyDescent="0.25">
      <c r="A4820" s="21">
        <v>4818</v>
      </c>
      <c r="B4820" s="37">
        <f>IFERROR(VLOOKUP(A4820,Inventory!$A$5:$B$5011, 2, FALSE),0)</f>
        <v>0</v>
      </c>
      <c r="C4820" s="66">
        <f t="shared" si="303"/>
        <v>0</v>
      </c>
      <c r="D4820" s="67"/>
      <c r="E4820" s="66" t="str">
        <f t="shared" si="304"/>
        <v/>
      </c>
      <c r="F4820" s="67"/>
      <c r="G4820" s="38" t="e">
        <f t="shared" si="305"/>
        <v>#VALUE!</v>
      </c>
      <c r="H4820" s="39"/>
      <c r="I4820" s="21"/>
      <c r="J4820" s="21"/>
      <c r="L4820">
        <f>IF(SUM($B$3:B4819) + B4820 &gt; $J$25, IF(SUM($B$3:B4819) &lt; $J$25, $J$25 - SUM($B$3:B4819), 0), B4820)</f>
        <v>0</v>
      </c>
      <c r="M4820">
        <f t="shared" si="306"/>
        <v>0</v>
      </c>
    </row>
    <row r="4821" spans="1:13" x14ac:dyDescent="0.25">
      <c r="A4821" s="21">
        <v>4819</v>
      </c>
      <c r="B4821" s="37">
        <f>IFERROR(VLOOKUP(A4821,Inventory!$A$5:$B$5011, 2, FALSE),0)</f>
        <v>0</v>
      </c>
      <c r="C4821" s="66">
        <f t="shared" si="303"/>
        <v>0</v>
      </c>
      <c r="D4821" s="67"/>
      <c r="E4821" s="66" t="str">
        <f t="shared" si="304"/>
        <v/>
      </c>
      <c r="F4821" s="67"/>
      <c r="G4821" s="38" t="e">
        <f t="shared" si="305"/>
        <v>#VALUE!</v>
      </c>
      <c r="H4821" s="39"/>
      <c r="I4821" s="21"/>
      <c r="J4821" s="21"/>
      <c r="L4821">
        <f>IF(SUM($B$3:B4820) + B4821 &gt; $J$25, IF(SUM($B$3:B4820) &lt; $J$25, $J$25 - SUM($B$3:B4820), 0), B4821)</f>
        <v>0</v>
      </c>
      <c r="M4821">
        <f t="shared" si="306"/>
        <v>0</v>
      </c>
    </row>
    <row r="4822" spans="1:13" x14ac:dyDescent="0.25">
      <c r="A4822" s="21">
        <v>4820</v>
      </c>
      <c r="B4822" s="37">
        <f>IFERROR(VLOOKUP(A4822,Inventory!$A$5:$B$5011, 2, FALSE),0)</f>
        <v>0</v>
      </c>
      <c r="C4822" s="66">
        <f t="shared" si="303"/>
        <v>0</v>
      </c>
      <c r="D4822" s="67"/>
      <c r="E4822" s="66" t="str">
        <f t="shared" si="304"/>
        <v/>
      </c>
      <c r="F4822" s="67"/>
      <c r="G4822" s="38" t="e">
        <f t="shared" si="305"/>
        <v>#VALUE!</v>
      </c>
      <c r="H4822" s="39"/>
      <c r="I4822" s="21"/>
      <c r="J4822" s="21"/>
      <c r="L4822">
        <f>IF(SUM($B$3:B4821) + B4822 &gt; $J$25, IF(SUM($B$3:B4821) &lt; $J$25, $J$25 - SUM($B$3:B4821), 0), B4822)</f>
        <v>0</v>
      </c>
      <c r="M4822">
        <f t="shared" si="306"/>
        <v>0</v>
      </c>
    </row>
    <row r="4823" spans="1:13" x14ac:dyDescent="0.25">
      <c r="A4823" s="21">
        <v>4821</v>
      </c>
      <c r="B4823" s="37">
        <f>IFERROR(VLOOKUP(A4823,Inventory!$A$5:$B$5011, 2, FALSE),0)</f>
        <v>0</v>
      </c>
      <c r="C4823" s="66">
        <f t="shared" si="303"/>
        <v>0</v>
      </c>
      <c r="D4823" s="67"/>
      <c r="E4823" s="66" t="str">
        <f t="shared" si="304"/>
        <v/>
      </c>
      <c r="F4823" s="67"/>
      <c r="G4823" s="38" t="e">
        <f t="shared" si="305"/>
        <v>#VALUE!</v>
      </c>
      <c r="H4823" s="39"/>
      <c r="I4823" s="21"/>
      <c r="J4823" s="21"/>
      <c r="L4823">
        <f>IF(SUM($B$3:B4822) + B4823 &gt; $J$25, IF(SUM($B$3:B4822) &lt; $J$25, $J$25 - SUM($B$3:B4822), 0), B4823)</f>
        <v>0</v>
      </c>
      <c r="M4823">
        <f t="shared" si="306"/>
        <v>0</v>
      </c>
    </row>
    <row r="4824" spans="1:13" x14ac:dyDescent="0.25">
      <c r="A4824" s="21">
        <v>4822</v>
      </c>
      <c r="B4824" s="37">
        <f>IFERROR(VLOOKUP(A4824,Inventory!$A$5:$B$5011, 2, FALSE),0)</f>
        <v>0</v>
      </c>
      <c r="C4824" s="66">
        <f t="shared" si="303"/>
        <v>0</v>
      </c>
      <c r="D4824" s="67"/>
      <c r="E4824" s="66" t="str">
        <f t="shared" si="304"/>
        <v/>
      </c>
      <c r="F4824" s="67"/>
      <c r="G4824" s="38" t="e">
        <f t="shared" si="305"/>
        <v>#VALUE!</v>
      </c>
      <c r="H4824" s="39"/>
      <c r="I4824" s="21"/>
      <c r="J4824" s="21"/>
      <c r="L4824">
        <f>IF(SUM($B$3:B4823) + B4824 &gt; $J$25, IF(SUM($B$3:B4823) &lt; $J$25, $J$25 - SUM($B$3:B4823), 0), B4824)</f>
        <v>0</v>
      </c>
      <c r="M4824">
        <f t="shared" si="306"/>
        <v>0</v>
      </c>
    </row>
    <row r="4825" spans="1:13" x14ac:dyDescent="0.25">
      <c r="A4825" s="21">
        <v>4823</v>
      </c>
      <c r="B4825" s="37">
        <f>IFERROR(VLOOKUP(A4825,Inventory!$A$5:$B$5011, 2, FALSE),0)</f>
        <v>0</v>
      </c>
      <c r="C4825" s="66">
        <f t="shared" ref="C4825:C4888" si="307">IF(L4825&gt;0,B4825,0)</f>
        <v>0</v>
      </c>
      <c r="D4825" s="67"/>
      <c r="E4825" s="66" t="str">
        <f t="shared" ref="E4825:E4888" si="308">IF(AND(C4825&gt;=6,C4825&lt;10),1, IF(AND(C4825&gt;=10,C4825&lt;20),2,IF(C4825&gt;=20,4,"")))</f>
        <v/>
      </c>
      <c r="F4825" s="67"/>
      <c r="G4825" s="38" t="e">
        <f t="shared" ref="G4825:G4888" si="309">IF(ISBLANK(C4825),"",E4825*600)</f>
        <v>#VALUE!</v>
      </c>
      <c r="H4825" s="39"/>
      <c r="I4825" s="21"/>
      <c r="J4825" s="21"/>
      <c r="L4825">
        <f>IF(SUM($B$3:B4824) + B4825 &gt; $J$25, IF(SUM($B$3:B4824) &lt; $J$25, $J$25 - SUM($B$3:B4824), 0), B4825)</f>
        <v>0</v>
      </c>
      <c r="M4825">
        <f t="shared" si="306"/>
        <v>0</v>
      </c>
    </row>
    <row r="4826" spans="1:13" x14ac:dyDescent="0.25">
      <c r="A4826" s="21">
        <v>4824</v>
      </c>
      <c r="B4826" s="37">
        <f>IFERROR(VLOOKUP(A4826,Inventory!$A$5:$B$5011, 2, FALSE),0)</f>
        <v>0</v>
      </c>
      <c r="C4826" s="66">
        <f t="shared" si="307"/>
        <v>0</v>
      </c>
      <c r="D4826" s="67"/>
      <c r="E4826" s="66" t="str">
        <f t="shared" si="308"/>
        <v/>
      </c>
      <c r="F4826" s="67"/>
      <c r="G4826" s="38" t="e">
        <f t="shared" si="309"/>
        <v>#VALUE!</v>
      </c>
      <c r="H4826" s="39"/>
      <c r="I4826" s="21"/>
      <c r="J4826" s="21"/>
      <c r="L4826">
        <f>IF(SUM($B$3:B4825) + B4826 &gt; $J$25, IF(SUM($B$3:B4825) &lt; $J$25, $J$25 - SUM($B$3:B4825), 0), B4826)</f>
        <v>0</v>
      </c>
      <c r="M4826">
        <f t="shared" si="306"/>
        <v>0</v>
      </c>
    </row>
    <row r="4827" spans="1:13" x14ac:dyDescent="0.25">
      <c r="A4827" s="21">
        <v>4825</v>
      </c>
      <c r="B4827" s="37">
        <f>IFERROR(VLOOKUP(A4827,Inventory!$A$5:$B$5011, 2, FALSE),0)</f>
        <v>0</v>
      </c>
      <c r="C4827" s="66">
        <f t="shared" si="307"/>
        <v>0</v>
      </c>
      <c r="D4827" s="67"/>
      <c r="E4827" s="66" t="str">
        <f t="shared" si="308"/>
        <v/>
      </c>
      <c r="F4827" s="67"/>
      <c r="G4827" s="38" t="e">
        <f t="shared" si="309"/>
        <v>#VALUE!</v>
      </c>
      <c r="H4827" s="39"/>
      <c r="I4827" s="21"/>
      <c r="J4827" s="21"/>
      <c r="L4827">
        <f>IF(SUM($B$3:B4826) + B4827 &gt; $J$25, IF(SUM($B$3:B4826) &lt; $J$25, $J$25 - SUM($B$3:B4826), 0), B4827)</f>
        <v>0</v>
      </c>
      <c r="M4827">
        <f t="shared" si="306"/>
        <v>0</v>
      </c>
    </row>
    <row r="4828" spans="1:13" x14ac:dyDescent="0.25">
      <c r="A4828" s="21">
        <v>4826</v>
      </c>
      <c r="B4828" s="37">
        <f>IFERROR(VLOOKUP(A4828,Inventory!$A$5:$B$5011, 2, FALSE),0)</f>
        <v>0</v>
      </c>
      <c r="C4828" s="66">
        <f t="shared" si="307"/>
        <v>0</v>
      </c>
      <c r="D4828" s="67"/>
      <c r="E4828" s="66" t="str">
        <f t="shared" si="308"/>
        <v/>
      </c>
      <c r="F4828" s="67"/>
      <c r="G4828" s="38" t="e">
        <f t="shared" si="309"/>
        <v>#VALUE!</v>
      </c>
      <c r="H4828" s="39"/>
      <c r="I4828" s="21"/>
      <c r="J4828" s="21"/>
      <c r="L4828">
        <f>IF(SUM($B$3:B4827) + B4828 &gt; $J$25, IF(SUM($B$3:B4827) &lt; $J$25, $J$25 - SUM($B$3:B4827), 0), B4828)</f>
        <v>0</v>
      </c>
      <c r="M4828">
        <f t="shared" si="306"/>
        <v>0</v>
      </c>
    </row>
    <row r="4829" spans="1:13" x14ac:dyDescent="0.25">
      <c r="A4829" s="21">
        <v>4827</v>
      </c>
      <c r="B4829" s="37">
        <f>IFERROR(VLOOKUP(A4829,Inventory!$A$5:$B$5011, 2, FALSE),0)</f>
        <v>0</v>
      </c>
      <c r="C4829" s="66">
        <f t="shared" si="307"/>
        <v>0</v>
      </c>
      <c r="D4829" s="67"/>
      <c r="E4829" s="66" t="str">
        <f t="shared" si="308"/>
        <v/>
      </c>
      <c r="F4829" s="67"/>
      <c r="G4829" s="38" t="e">
        <f t="shared" si="309"/>
        <v>#VALUE!</v>
      </c>
      <c r="H4829" s="39"/>
      <c r="I4829" s="21"/>
      <c r="J4829" s="21"/>
      <c r="L4829">
        <f>IF(SUM($B$3:B4828) + B4829 &gt; $J$25, IF(SUM($B$3:B4828) &lt; $J$25, $J$25 - SUM($B$3:B4828), 0), B4829)</f>
        <v>0</v>
      </c>
      <c r="M4829">
        <f t="shared" si="306"/>
        <v>0</v>
      </c>
    </row>
    <row r="4830" spans="1:13" x14ac:dyDescent="0.25">
      <c r="A4830" s="21">
        <v>4828</v>
      </c>
      <c r="B4830" s="37">
        <f>IFERROR(VLOOKUP(A4830,Inventory!$A$5:$B$5011, 2, FALSE),0)</f>
        <v>0</v>
      </c>
      <c r="C4830" s="66">
        <f t="shared" si="307"/>
        <v>0</v>
      </c>
      <c r="D4830" s="67"/>
      <c r="E4830" s="66" t="str">
        <f t="shared" si="308"/>
        <v/>
      </c>
      <c r="F4830" s="67"/>
      <c r="G4830" s="38" t="e">
        <f t="shared" si="309"/>
        <v>#VALUE!</v>
      </c>
      <c r="H4830" s="39"/>
      <c r="I4830" s="21"/>
      <c r="J4830" s="21"/>
      <c r="L4830">
        <f>IF(SUM($B$3:B4829) + B4830 &gt; $J$25, IF(SUM($B$3:B4829) &lt; $J$25, $J$25 - SUM($B$3:B4829), 0), B4830)</f>
        <v>0</v>
      </c>
      <c r="M4830">
        <f t="shared" si="306"/>
        <v>0</v>
      </c>
    </row>
    <row r="4831" spans="1:13" x14ac:dyDescent="0.25">
      <c r="A4831" s="21">
        <v>4829</v>
      </c>
      <c r="B4831" s="37">
        <f>IFERROR(VLOOKUP(A4831,Inventory!$A$5:$B$5011, 2, FALSE),0)</f>
        <v>0</v>
      </c>
      <c r="C4831" s="66">
        <f t="shared" si="307"/>
        <v>0</v>
      </c>
      <c r="D4831" s="67"/>
      <c r="E4831" s="66" t="str">
        <f t="shared" si="308"/>
        <v/>
      </c>
      <c r="F4831" s="67"/>
      <c r="G4831" s="38" t="e">
        <f t="shared" si="309"/>
        <v>#VALUE!</v>
      </c>
      <c r="H4831" s="39"/>
      <c r="I4831" s="21"/>
      <c r="J4831" s="21"/>
      <c r="L4831">
        <f>IF(SUM($B$3:B4830) + B4831 &gt; $J$25, IF(SUM($B$3:B4830) &lt; $J$25, $J$25 - SUM($B$3:B4830), 0), B4831)</f>
        <v>0</v>
      </c>
      <c r="M4831">
        <f t="shared" si="306"/>
        <v>0</v>
      </c>
    </row>
    <row r="4832" spans="1:13" x14ac:dyDescent="0.25">
      <c r="A4832" s="21">
        <v>4830</v>
      </c>
      <c r="B4832" s="37">
        <f>IFERROR(VLOOKUP(A4832,Inventory!$A$5:$B$5011, 2, FALSE),0)</f>
        <v>0</v>
      </c>
      <c r="C4832" s="66">
        <f t="shared" si="307"/>
        <v>0</v>
      </c>
      <c r="D4832" s="67"/>
      <c r="E4832" s="66" t="str">
        <f t="shared" si="308"/>
        <v/>
      </c>
      <c r="F4832" s="67"/>
      <c r="G4832" s="38" t="e">
        <f t="shared" si="309"/>
        <v>#VALUE!</v>
      </c>
      <c r="H4832" s="39"/>
      <c r="I4832" s="21"/>
      <c r="J4832" s="21"/>
      <c r="L4832">
        <f>IF(SUM($B$3:B4831) + B4832 &gt; $J$25, IF(SUM($B$3:B4831) &lt; $J$25, $J$25 - SUM($B$3:B4831), 0), B4832)</f>
        <v>0</v>
      </c>
      <c r="M4832">
        <f t="shared" si="306"/>
        <v>0</v>
      </c>
    </row>
    <row r="4833" spans="1:13" x14ac:dyDescent="0.25">
      <c r="A4833" s="21">
        <v>4831</v>
      </c>
      <c r="B4833" s="37">
        <f>IFERROR(VLOOKUP(A4833,Inventory!$A$5:$B$5011, 2, FALSE),0)</f>
        <v>0</v>
      </c>
      <c r="C4833" s="66">
        <f t="shared" si="307"/>
        <v>0</v>
      </c>
      <c r="D4833" s="67"/>
      <c r="E4833" s="66" t="str">
        <f t="shared" si="308"/>
        <v/>
      </c>
      <c r="F4833" s="67"/>
      <c r="G4833" s="38" t="e">
        <f t="shared" si="309"/>
        <v>#VALUE!</v>
      </c>
      <c r="H4833" s="39"/>
      <c r="I4833" s="21"/>
      <c r="J4833" s="21"/>
      <c r="L4833">
        <f>IF(SUM($B$3:B4832) + B4833 &gt; $J$25, IF(SUM($B$3:B4832) &lt; $J$25, $J$25 - SUM($B$3:B4832), 0), B4833)</f>
        <v>0</v>
      </c>
      <c r="M4833">
        <f t="shared" si="306"/>
        <v>0</v>
      </c>
    </row>
    <row r="4834" spans="1:13" x14ac:dyDescent="0.25">
      <c r="A4834" s="21">
        <v>4832</v>
      </c>
      <c r="B4834" s="37">
        <f>IFERROR(VLOOKUP(A4834,Inventory!$A$5:$B$5011, 2, FALSE),0)</f>
        <v>0</v>
      </c>
      <c r="C4834" s="66">
        <f t="shared" si="307"/>
        <v>0</v>
      </c>
      <c r="D4834" s="67"/>
      <c r="E4834" s="66" t="str">
        <f t="shared" si="308"/>
        <v/>
      </c>
      <c r="F4834" s="67"/>
      <c r="G4834" s="38" t="e">
        <f t="shared" si="309"/>
        <v>#VALUE!</v>
      </c>
      <c r="H4834" s="39"/>
      <c r="I4834" s="21"/>
      <c r="J4834" s="21"/>
      <c r="L4834">
        <f>IF(SUM($B$3:B4833) + B4834 &gt; $J$25, IF(SUM($B$3:B4833) &lt; $J$25, $J$25 - SUM($B$3:B4833), 0), B4834)</f>
        <v>0</v>
      </c>
      <c r="M4834">
        <f t="shared" si="306"/>
        <v>0</v>
      </c>
    </row>
    <row r="4835" spans="1:13" x14ac:dyDescent="0.25">
      <c r="A4835" s="21">
        <v>4833</v>
      </c>
      <c r="B4835" s="37">
        <f>IFERROR(VLOOKUP(A4835,Inventory!$A$5:$B$5011, 2, FALSE),0)</f>
        <v>0</v>
      </c>
      <c r="C4835" s="66">
        <f t="shared" si="307"/>
        <v>0</v>
      </c>
      <c r="D4835" s="67"/>
      <c r="E4835" s="66" t="str">
        <f t="shared" si="308"/>
        <v/>
      </c>
      <c r="F4835" s="67"/>
      <c r="G4835" s="38" t="e">
        <f t="shared" si="309"/>
        <v>#VALUE!</v>
      </c>
      <c r="H4835" s="39"/>
      <c r="I4835" s="21"/>
      <c r="J4835" s="21"/>
      <c r="L4835">
        <f>IF(SUM($B$3:B4834) + B4835 &gt; $J$25, IF(SUM($B$3:B4834) &lt; $J$25, $J$25 - SUM($B$3:B4834), 0), B4835)</f>
        <v>0</v>
      </c>
      <c r="M4835">
        <f t="shared" si="306"/>
        <v>0</v>
      </c>
    </row>
    <row r="4836" spans="1:13" x14ac:dyDescent="0.25">
      <c r="A4836" s="21">
        <v>4834</v>
      </c>
      <c r="B4836" s="37">
        <f>IFERROR(VLOOKUP(A4836,Inventory!$A$5:$B$5011, 2, FALSE),0)</f>
        <v>0</v>
      </c>
      <c r="C4836" s="66">
        <f t="shared" si="307"/>
        <v>0</v>
      </c>
      <c r="D4836" s="67"/>
      <c r="E4836" s="66" t="str">
        <f t="shared" si="308"/>
        <v/>
      </c>
      <c r="F4836" s="67"/>
      <c r="G4836" s="38" t="e">
        <f t="shared" si="309"/>
        <v>#VALUE!</v>
      </c>
      <c r="H4836" s="39"/>
      <c r="I4836" s="21"/>
      <c r="J4836" s="21"/>
      <c r="L4836">
        <f>IF(SUM($B$3:B4835) + B4836 &gt; $J$25, IF(SUM($B$3:B4835) &lt; $J$25, $J$25 - SUM($B$3:B4835), 0), B4836)</f>
        <v>0</v>
      </c>
      <c r="M4836">
        <f t="shared" si="306"/>
        <v>0</v>
      </c>
    </row>
    <row r="4837" spans="1:13" x14ac:dyDescent="0.25">
      <c r="A4837" s="21">
        <v>4835</v>
      </c>
      <c r="B4837" s="37">
        <f>IFERROR(VLOOKUP(A4837,Inventory!$A$5:$B$5011, 2, FALSE),0)</f>
        <v>0</v>
      </c>
      <c r="C4837" s="66">
        <f t="shared" si="307"/>
        <v>0</v>
      </c>
      <c r="D4837" s="67"/>
      <c r="E4837" s="66" t="str">
        <f t="shared" si="308"/>
        <v/>
      </c>
      <c r="F4837" s="67"/>
      <c r="G4837" s="38" t="e">
        <f t="shared" si="309"/>
        <v>#VALUE!</v>
      </c>
      <c r="H4837" s="39"/>
      <c r="I4837" s="21"/>
      <c r="J4837" s="21"/>
      <c r="L4837">
        <f>IF(SUM($B$3:B4836) + B4837 &gt; $J$25, IF(SUM($B$3:B4836) &lt; $J$25, $J$25 - SUM($B$3:B4836), 0), B4837)</f>
        <v>0</v>
      </c>
      <c r="M4837">
        <f t="shared" si="306"/>
        <v>0</v>
      </c>
    </row>
    <row r="4838" spans="1:13" x14ac:dyDescent="0.25">
      <c r="A4838" s="21">
        <v>4836</v>
      </c>
      <c r="B4838" s="37">
        <f>IFERROR(VLOOKUP(A4838,Inventory!$A$5:$B$5011, 2, FALSE),0)</f>
        <v>0</v>
      </c>
      <c r="C4838" s="66">
        <f t="shared" si="307"/>
        <v>0</v>
      </c>
      <c r="D4838" s="67"/>
      <c r="E4838" s="66" t="str">
        <f t="shared" si="308"/>
        <v/>
      </c>
      <c r="F4838" s="67"/>
      <c r="G4838" s="38" t="e">
        <f t="shared" si="309"/>
        <v>#VALUE!</v>
      </c>
      <c r="H4838" s="39"/>
      <c r="I4838" s="21"/>
      <c r="J4838" s="21"/>
      <c r="L4838">
        <f>IF(SUM($B$3:B4837) + B4838 &gt; $J$25, IF(SUM($B$3:B4837) &lt; $J$25, $J$25 - SUM($B$3:B4837), 0), B4838)</f>
        <v>0</v>
      </c>
      <c r="M4838">
        <f t="shared" si="306"/>
        <v>0</v>
      </c>
    </row>
    <row r="4839" spans="1:13" x14ac:dyDescent="0.25">
      <c r="A4839" s="21">
        <v>4837</v>
      </c>
      <c r="B4839" s="37">
        <f>IFERROR(VLOOKUP(A4839,Inventory!$A$5:$B$5011, 2, FALSE),0)</f>
        <v>0</v>
      </c>
      <c r="C4839" s="66">
        <f t="shared" si="307"/>
        <v>0</v>
      </c>
      <c r="D4839" s="67"/>
      <c r="E4839" s="66" t="str">
        <f t="shared" si="308"/>
        <v/>
      </c>
      <c r="F4839" s="67"/>
      <c r="G4839" s="38" t="e">
        <f t="shared" si="309"/>
        <v>#VALUE!</v>
      </c>
      <c r="H4839" s="39"/>
      <c r="I4839" s="21"/>
      <c r="J4839" s="21"/>
      <c r="L4839">
        <f>IF(SUM($B$3:B4838) + B4839 &gt; $J$25, IF(SUM($B$3:B4838) &lt; $J$25, $J$25 - SUM($B$3:B4838), 0), B4839)</f>
        <v>0</v>
      </c>
      <c r="M4839">
        <f t="shared" si="306"/>
        <v>0</v>
      </c>
    </row>
    <row r="4840" spans="1:13" x14ac:dyDescent="0.25">
      <c r="A4840" s="21">
        <v>4838</v>
      </c>
      <c r="B4840" s="37">
        <f>IFERROR(VLOOKUP(A4840,Inventory!$A$5:$B$5011, 2, FALSE),0)</f>
        <v>0</v>
      </c>
      <c r="C4840" s="66">
        <f t="shared" si="307"/>
        <v>0</v>
      </c>
      <c r="D4840" s="67"/>
      <c r="E4840" s="66" t="str">
        <f t="shared" si="308"/>
        <v/>
      </c>
      <c r="F4840" s="67"/>
      <c r="G4840" s="38" t="e">
        <f t="shared" si="309"/>
        <v>#VALUE!</v>
      </c>
      <c r="H4840" s="39"/>
      <c r="I4840" s="21"/>
      <c r="J4840" s="21"/>
      <c r="L4840">
        <f>IF(SUM($B$3:B4839) + B4840 &gt; $J$25, IF(SUM($B$3:B4839) &lt; $J$25, $J$25 - SUM($B$3:B4839), 0), B4840)</f>
        <v>0</v>
      </c>
      <c r="M4840">
        <f t="shared" si="306"/>
        <v>0</v>
      </c>
    </row>
    <row r="4841" spans="1:13" x14ac:dyDescent="0.25">
      <c r="A4841" s="21">
        <v>4839</v>
      </c>
      <c r="B4841" s="37">
        <f>IFERROR(VLOOKUP(A4841,Inventory!$A$5:$B$5011, 2, FALSE),0)</f>
        <v>0</v>
      </c>
      <c r="C4841" s="66">
        <f t="shared" si="307"/>
        <v>0</v>
      </c>
      <c r="D4841" s="67"/>
      <c r="E4841" s="66" t="str">
        <f t="shared" si="308"/>
        <v/>
      </c>
      <c r="F4841" s="67"/>
      <c r="G4841" s="38" t="e">
        <f t="shared" si="309"/>
        <v>#VALUE!</v>
      </c>
      <c r="H4841" s="39"/>
      <c r="I4841" s="21"/>
      <c r="J4841" s="21"/>
      <c r="L4841">
        <f>IF(SUM($B$3:B4840) + B4841 &gt; $J$25, IF(SUM($B$3:B4840) &lt; $J$25, $J$25 - SUM($B$3:B4840), 0), B4841)</f>
        <v>0</v>
      </c>
      <c r="M4841">
        <f t="shared" si="306"/>
        <v>0</v>
      </c>
    </row>
    <row r="4842" spans="1:13" x14ac:dyDescent="0.25">
      <c r="A4842" s="21">
        <v>4840</v>
      </c>
      <c r="B4842" s="37">
        <f>IFERROR(VLOOKUP(A4842,Inventory!$A$5:$B$5011, 2, FALSE),0)</f>
        <v>0</v>
      </c>
      <c r="C4842" s="66">
        <f t="shared" si="307"/>
        <v>0</v>
      </c>
      <c r="D4842" s="67"/>
      <c r="E4842" s="66" t="str">
        <f t="shared" si="308"/>
        <v/>
      </c>
      <c r="F4842" s="67"/>
      <c r="G4842" s="38" t="e">
        <f t="shared" si="309"/>
        <v>#VALUE!</v>
      </c>
      <c r="H4842" s="39"/>
      <c r="I4842" s="21"/>
      <c r="J4842" s="21"/>
      <c r="L4842">
        <f>IF(SUM($B$3:B4841) + B4842 &gt; $J$25, IF(SUM($B$3:B4841) &lt; $J$25, $J$25 - SUM($B$3:B4841), 0), B4842)</f>
        <v>0</v>
      </c>
      <c r="M4842">
        <f t="shared" si="306"/>
        <v>0</v>
      </c>
    </row>
    <row r="4843" spans="1:13" x14ac:dyDescent="0.25">
      <c r="A4843" s="21">
        <v>4841</v>
      </c>
      <c r="B4843" s="37">
        <f>IFERROR(VLOOKUP(A4843,Inventory!$A$5:$B$5011, 2, FALSE),0)</f>
        <v>0</v>
      </c>
      <c r="C4843" s="66">
        <f t="shared" si="307"/>
        <v>0</v>
      </c>
      <c r="D4843" s="67"/>
      <c r="E4843" s="66" t="str">
        <f t="shared" si="308"/>
        <v/>
      </c>
      <c r="F4843" s="67"/>
      <c r="G4843" s="38" t="e">
        <f t="shared" si="309"/>
        <v>#VALUE!</v>
      </c>
      <c r="H4843" s="39"/>
      <c r="I4843" s="21"/>
      <c r="J4843" s="21"/>
      <c r="L4843">
        <f>IF(SUM($B$3:B4842) + B4843 &gt; $J$25, IF(SUM($B$3:B4842) &lt; $J$25, $J$25 - SUM($B$3:B4842), 0), B4843)</f>
        <v>0</v>
      </c>
      <c r="M4843">
        <f t="shared" si="306"/>
        <v>0</v>
      </c>
    </row>
    <row r="4844" spans="1:13" x14ac:dyDescent="0.25">
      <c r="A4844" s="21">
        <v>4842</v>
      </c>
      <c r="B4844" s="37">
        <f>IFERROR(VLOOKUP(A4844,Inventory!$A$5:$B$5011, 2, FALSE),0)</f>
        <v>0</v>
      </c>
      <c r="C4844" s="66">
        <f t="shared" si="307"/>
        <v>0</v>
      </c>
      <c r="D4844" s="67"/>
      <c r="E4844" s="66" t="str">
        <f t="shared" si="308"/>
        <v/>
      </c>
      <c r="F4844" s="67"/>
      <c r="G4844" s="38" t="e">
        <f t="shared" si="309"/>
        <v>#VALUE!</v>
      </c>
      <c r="H4844" s="39"/>
      <c r="I4844" s="21"/>
      <c r="J4844" s="21"/>
      <c r="L4844">
        <f>IF(SUM($B$3:B4843) + B4844 &gt; $J$25, IF(SUM($B$3:B4843) &lt; $J$25, $J$25 - SUM($B$3:B4843), 0), B4844)</f>
        <v>0</v>
      </c>
      <c r="M4844">
        <f t="shared" si="306"/>
        <v>0</v>
      </c>
    </row>
    <row r="4845" spans="1:13" x14ac:dyDescent="0.25">
      <c r="A4845" s="21">
        <v>4843</v>
      </c>
      <c r="B4845" s="37">
        <f>IFERROR(VLOOKUP(A4845,Inventory!$A$5:$B$5011, 2, FALSE),0)</f>
        <v>0</v>
      </c>
      <c r="C4845" s="66">
        <f t="shared" si="307"/>
        <v>0</v>
      </c>
      <c r="D4845" s="67"/>
      <c r="E4845" s="66" t="str">
        <f t="shared" si="308"/>
        <v/>
      </c>
      <c r="F4845" s="67"/>
      <c r="G4845" s="38" t="e">
        <f t="shared" si="309"/>
        <v>#VALUE!</v>
      </c>
      <c r="H4845" s="39"/>
      <c r="I4845" s="21"/>
      <c r="J4845" s="21"/>
      <c r="L4845">
        <f>IF(SUM($B$3:B4844) + B4845 &gt; $J$25, IF(SUM($B$3:B4844) &lt; $J$25, $J$25 - SUM($B$3:B4844), 0), B4845)</f>
        <v>0</v>
      </c>
      <c r="M4845">
        <f t="shared" si="306"/>
        <v>0</v>
      </c>
    </row>
    <row r="4846" spans="1:13" x14ac:dyDescent="0.25">
      <c r="A4846" s="21">
        <v>4844</v>
      </c>
      <c r="B4846" s="37">
        <f>IFERROR(VLOOKUP(A4846,Inventory!$A$5:$B$5011, 2, FALSE),0)</f>
        <v>0</v>
      </c>
      <c r="C4846" s="66">
        <f t="shared" si="307"/>
        <v>0</v>
      </c>
      <c r="D4846" s="67"/>
      <c r="E4846" s="66" t="str">
        <f t="shared" si="308"/>
        <v/>
      </c>
      <c r="F4846" s="67"/>
      <c r="G4846" s="38" t="e">
        <f t="shared" si="309"/>
        <v>#VALUE!</v>
      </c>
      <c r="H4846" s="39"/>
      <c r="I4846" s="21"/>
      <c r="J4846" s="21"/>
      <c r="L4846">
        <f>IF(SUM($B$3:B4845) + B4846 &gt; $J$25, IF(SUM($B$3:B4845) &lt; $J$25, $J$25 - SUM($B$3:B4845), 0), B4846)</f>
        <v>0</v>
      </c>
      <c r="M4846">
        <f t="shared" si="306"/>
        <v>0</v>
      </c>
    </row>
    <row r="4847" spans="1:13" x14ac:dyDescent="0.25">
      <c r="A4847" s="21">
        <v>4845</v>
      </c>
      <c r="B4847" s="37">
        <f>IFERROR(VLOOKUP(A4847,Inventory!$A$5:$B$5011, 2, FALSE),0)</f>
        <v>0</v>
      </c>
      <c r="C4847" s="66">
        <f t="shared" si="307"/>
        <v>0</v>
      </c>
      <c r="D4847" s="67"/>
      <c r="E4847" s="66" t="str">
        <f t="shared" si="308"/>
        <v/>
      </c>
      <c r="F4847" s="67"/>
      <c r="G4847" s="38" t="e">
        <f t="shared" si="309"/>
        <v>#VALUE!</v>
      </c>
      <c r="H4847" s="39"/>
      <c r="I4847" s="21"/>
      <c r="J4847" s="21"/>
      <c r="L4847">
        <f>IF(SUM($B$3:B4846) + B4847 &gt; $J$25, IF(SUM($B$3:B4846) &lt; $J$25, $J$25 - SUM($B$3:B4846), 0), B4847)</f>
        <v>0</v>
      </c>
      <c r="M4847">
        <f t="shared" si="306"/>
        <v>0</v>
      </c>
    </row>
    <row r="4848" spans="1:13" x14ac:dyDescent="0.25">
      <c r="A4848" s="21">
        <v>4846</v>
      </c>
      <c r="B4848" s="37">
        <f>IFERROR(VLOOKUP(A4848,Inventory!$A$5:$B$5011, 2, FALSE),0)</f>
        <v>0</v>
      </c>
      <c r="C4848" s="66">
        <f t="shared" si="307"/>
        <v>0</v>
      </c>
      <c r="D4848" s="67"/>
      <c r="E4848" s="66" t="str">
        <f t="shared" si="308"/>
        <v/>
      </c>
      <c r="F4848" s="67"/>
      <c r="G4848" s="38" t="e">
        <f t="shared" si="309"/>
        <v>#VALUE!</v>
      </c>
      <c r="H4848" s="39"/>
      <c r="I4848" s="21"/>
      <c r="J4848" s="21"/>
      <c r="L4848">
        <f>IF(SUM($B$3:B4847) + B4848 &gt; $J$25, IF(SUM($B$3:B4847) &lt; $J$25, $J$25 - SUM($B$3:B4847), 0), B4848)</f>
        <v>0</v>
      </c>
      <c r="M4848">
        <f t="shared" si="306"/>
        <v>0</v>
      </c>
    </row>
    <row r="4849" spans="1:13" x14ac:dyDescent="0.25">
      <c r="A4849" s="21">
        <v>4847</v>
      </c>
      <c r="B4849" s="37">
        <f>IFERROR(VLOOKUP(A4849,Inventory!$A$5:$B$5011, 2, FALSE),0)</f>
        <v>0</v>
      </c>
      <c r="C4849" s="66">
        <f t="shared" si="307"/>
        <v>0</v>
      </c>
      <c r="D4849" s="67"/>
      <c r="E4849" s="66" t="str">
        <f t="shared" si="308"/>
        <v/>
      </c>
      <c r="F4849" s="67"/>
      <c r="G4849" s="38" t="e">
        <f t="shared" si="309"/>
        <v>#VALUE!</v>
      </c>
      <c r="H4849" s="39"/>
      <c r="I4849" s="21"/>
      <c r="J4849" s="21"/>
      <c r="L4849">
        <f>IF(SUM($B$3:B4848) + B4849 &gt; $J$25, IF(SUM($B$3:B4848) &lt; $J$25, $J$25 - SUM($B$3:B4848), 0), B4849)</f>
        <v>0</v>
      </c>
      <c r="M4849">
        <f t="shared" si="306"/>
        <v>0</v>
      </c>
    </row>
    <row r="4850" spans="1:13" x14ac:dyDescent="0.25">
      <c r="A4850" s="21">
        <v>4848</v>
      </c>
      <c r="B4850" s="37">
        <f>IFERROR(VLOOKUP(A4850,Inventory!$A$5:$B$5011, 2, FALSE),0)</f>
        <v>0</v>
      </c>
      <c r="C4850" s="66">
        <f t="shared" si="307"/>
        <v>0</v>
      </c>
      <c r="D4850" s="67"/>
      <c r="E4850" s="66" t="str">
        <f t="shared" si="308"/>
        <v/>
      </c>
      <c r="F4850" s="67"/>
      <c r="G4850" s="38" t="e">
        <f t="shared" si="309"/>
        <v>#VALUE!</v>
      </c>
      <c r="H4850" s="39"/>
      <c r="I4850" s="21"/>
      <c r="J4850" s="21"/>
      <c r="L4850">
        <f>IF(SUM($B$3:B4849) + B4850 &gt; $J$25, IF(SUM($B$3:B4849) &lt; $J$25, $J$25 - SUM($B$3:B4849), 0), B4850)</f>
        <v>0</v>
      </c>
      <c r="M4850">
        <f t="shared" si="306"/>
        <v>0</v>
      </c>
    </row>
    <row r="4851" spans="1:13" x14ac:dyDescent="0.25">
      <c r="A4851" s="21">
        <v>4849</v>
      </c>
      <c r="B4851" s="37">
        <f>IFERROR(VLOOKUP(A4851,Inventory!$A$5:$B$5011, 2, FALSE),0)</f>
        <v>0</v>
      </c>
      <c r="C4851" s="66">
        <f t="shared" si="307"/>
        <v>0</v>
      </c>
      <c r="D4851" s="67"/>
      <c r="E4851" s="66" t="str">
        <f t="shared" si="308"/>
        <v/>
      </c>
      <c r="F4851" s="67"/>
      <c r="G4851" s="38" t="e">
        <f t="shared" si="309"/>
        <v>#VALUE!</v>
      </c>
      <c r="H4851" s="39"/>
      <c r="I4851" s="21"/>
      <c r="J4851" s="21"/>
      <c r="L4851">
        <f>IF(SUM($B$3:B4850) + B4851 &gt; $J$25, IF(SUM($B$3:B4850) &lt; $J$25, $J$25 - SUM($B$3:B4850), 0), B4851)</f>
        <v>0</v>
      </c>
      <c r="M4851">
        <f t="shared" si="306"/>
        <v>0</v>
      </c>
    </row>
    <row r="4852" spans="1:13" x14ac:dyDescent="0.25">
      <c r="A4852" s="21">
        <v>4850</v>
      </c>
      <c r="B4852" s="37">
        <f>IFERROR(VLOOKUP(A4852,Inventory!$A$5:$B$5011, 2, FALSE),0)</f>
        <v>0</v>
      </c>
      <c r="C4852" s="66">
        <f t="shared" si="307"/>
        <v>0</v>
      </c>
      <c r="D4852" s="67"/>
      <c r="E4852" s="66" t="str">
        <f t="shared" si="308"/>
        <v/>
      </c>
      <c r="F4852" s="67"/>
      <c r="G4852" s="38" t="e">
        <f t="shared" si="309"/>
        <v>#VALUE!</v>
      </c>
      <c r="H4852" s="39"/>
      <c r="I4852" s="21"/>
      <c r="J4852" s="21"/>
      <c r="L4852">
        <f>IF(SUM($B$3:B4851) + B4852 &gt; $J$25, IF(SUM($B$3:B4851) &lt; $J$25, $J$25 - SUM($B$3:B4851), 0), B4852)</f>
        <v>0</v>
      </c>
      <c r="M4852">
        <f t="shared" si="306"/>
        <v>0</v>
      </c>
    </row>
    <row r="4853" spans="1:13" x14ac:dyDescent="0.25">
      <c r="A4853" s="21">
        <v>4851</v>
      </c>
      <c r="B4853" s="37">
        <f>IFERROR(VLOOKUP(A4853,Inventory!$A$5:$B$5011, 2, FALSE),0)</f>
        <v>0</v>
      </c>
      <c r="C4853" s="66">
        <f t="shared" si="307"/>
        <v>0</v>
      </c>
      <c r="D4853" s="67"/>
      <c r="E4853" s="66" t="str">
        <f t="shared" si="308"/>
        <v/>
      </c>
      <c r="F4853" s="67"/>
      <c r="G4853" s="38" t="e">
        <f t="shared" si="309"/>
        <v>#VALUE!</v>
      </c>
      <c r="H4853" s="39"/>
      <c r="I4853" s="21"/>
      <c r="J4853" s="21"/>
      <c r="L4853">
        <f>IF(SUM($B$3:B4852) + B4853 &gt; $J$25, IF(SUM($B$3:B4852) &lt; $J$25, $J$25 - SUM($B$3:B4852), 0), B4853)</f>
        <v>0</v>
      </c>
      <c r="M4853">
        <f t="shared" si="306"/>
        <v>0</v>
      </c>
    </row>
    <row r="4854" spans="1:13" x14ac:dyDescent="0.25">
      <c r="A4854" s="21">
        <v>4852</v>
      </c>
      <c r="B4854" s="37">
        <f>IFERROR(VLOOKUP(A4854,Inventory!$A$5:$B$5011, 2, FALSE),0)</f>
        <v>0</v>
      </c>
      <c r="C4854" s="66">
        <f t="shared" si="307"/>
        <v>0</v>
      </c>
      <c r="D4854" s="67"/>
      <c r="E4854" s="66" t="str">
        <f t="shared" si="308"/>
        <v/>
      </c>
      <c r="F4854" s="67"/>
      <c r="G4854" s="38" t="e">
        <f t="shared" si="309"/>
        <v>#VALUE!</v>
      </c>
      <c r="H4854" s="39"/>
      <c r="I4854" s="21"/>
      <c r="J4854" s="21"/>
      <c r="L4854">
        <f>IF(SUM($B$3:B4853) + B4854 &gt; $J$25, IF(SUM($B$3:B4853) &lt; $J$25, $J$25 - SUM($B$3:B4853), 0), B4854)</f>
        <v>0</v>
      </c>
      <c r="M4854">
        <f t="shared" si="306"/>
        <v>0</v>
      </c>
    </row>
    <row r="4855" spans="1:13" x14ac:dyDescent="0.25">
      <c r="A4855" s="21">
        <v>4853</v>
      </c>
      <c r="B4855" s="37">
        <f>IFERROR(VLOOKUP(A4855,Inventory!$A$5:$B$5011, 2, FALSE),0)</f>
        <v>0</v>
      </c>
      <c r="C4855" s="66">
        <f t="shared" si="307"/>
        <v>0</v>
      </c>
      <c r="D4855" s="67"/>
      <c r="E4855" s="66" t="str">
        <f t="shared" si="308"/>
        <v/>
      </c>
      <c r="F4855" s="67"/>
      <c r="G4855" s="38" t="e">
        <f t="shared" si="309"/>
        <v>#VALUE!</v>
      </c>
      <c r="H4855" s="39"/>
      <c r="I4855" s="21"/>
      <c r="J4855" s="21"/>
      <c r="L4855">
        <f>IF(SUM($B$3:B4854) + B4855 &gt; $J$25, IF(SUM($B$3:B4854) &lt; $J$25, $J$25 - SUM($B$3:B4854), 0), B4855)</f>
        <v>0</v>
      </c>
      <c r="M4855">
        <f t="shared" si="306"/>
        <v>0</v>
      </c>
    </row>
    <row r="4856" spans="1:13" x14ac:dyDescent="0.25">
      <c r="A4856" s="21">
        <v>4854</v>
      </c>
      <c r="B4856" s="37">
        <f>IFERROR(VLOOKUP(A4856,Inventory!$A$5:$B$5011, 2, FALSE),0)</f>
        <v>0</v>
      </c>
      <c r="C4856" s="66">
        <f t="shared" si="307"/>
        <v>0</v>
      </c>
      <c r="D4856" s="67"/>
      <c r="E4856" s="66" t="str">
        <f t="shared" si="308"/>
        <v/>
      </c>
      <c r="F4856" s="67"/>
      <c r="G4856" s="38" t="e">
        <f t="shared" si="309"/>
        <v>#VALUE!</v>
      </c>
      <c r="H4856" s="39"/>
      <c r="I4856" s="21"/>
      <c r="J4856" s="21"/>
      <c r="L4856">
        <f>IF(SUM($B$3:B4855) + B4856 &gt; $J$25, IF(SUM($B$3:B4855) &lt; $J$25, $J$25 - SUM($B$3:B4855), 0), B4856)</f>
        <v>0</v>
      </c>
      <c r="M4856">
        <f t="shared" si="306"/>
        <v>0</v>
      </c>
    </row>
    <row r="4857" spans="1:13" x14ac:dyDescent="0.25">
      <c r="A4857" s="21">
        <v>4855</v>
      </c>
      <c r="B4857" s="37">
        <f>IFERROR(VLOOKUP(A4857,Inventory!$A$5:$B$5011, 2, FALSE),0)</f>
        <v>0</v>
      </c>
      <c r="C4857" s="66">
        <f t="shared" si="307"/>
        <v>0</v>
      </c>
      <c r="D4857" s="67"/>
      <c r="E4857" s="66" t="str">
        <f t="shared" si="308"/>
        <v/>
      </c>
      <c r="F4857" s="67"/>
      <c r="G4857" s="38" t="e">
        <f t="shared" si="309"/>
        <v>#VALUE!</v>
      </c>
      <c r="H4857" s="39"/>
      <c r="I4857" s="21"/>
      <c r="J4857" s="21"/>
      <c r="L4857">
        <f>IF(SUM($B$3:B4856) + B4857 &gt; $J$25, IF(SUM($B$3:B4856) &lt; $J$25, $J$25 - SUM($B$3:B4856), 0), B4857)</f>
        <v>0</v>
      </c>
      <c r="M4857">
        <f t="shared" si="306"/>
        <v>0</v>
      </c>
    </row>
    <row r="4858" spans="1:13" x14ac:dyDescent="0.25">
      <c r="A4858" s="21">
        <v>4856</v>
      </c>
      <c r="B4858" s="37">
        <f>IFERROR(VLOOKUP(A4858,Inventory!$A$5:$B$5011, 2, FALSE),0)</f>
        <v>0</v>
      </c>
      <c r="C4858" s="66">
        <f t="shared" si="307"/>
        <v>0</v>
      </c>
      <c r="D4858" s="67"/>
      <c r="E4858" s="66" t="str">
        <f t="shared" si="308"/>
        <v/>
      </c>
      <c r="F4858" s="67"/>
      <c r="G4858" s="38" t="e">
        <f t="shared" si="309"/>
        <v>#VALUE!</v>
      </c>
      <c r="H4858" s="39"/>
      <c r="I4858" s="21"/>
      <c r="J4858" s="21"/>
      <c r="L4858">
        <f>IF(SUM($B$3:B4857) + B4858 &gt; $J$25, IF(SUM($B$3:B4857) &lt; $J$25, $J$25 - SUM($B$3:B4857), 0), B4858)</f>
        <v>0</v>
      </c>
      <c r="M4858">
        <f t="shared" si="306"/>
        <v>0</v>
      </c>
    </row>
    <row r="4859" spans="1:13" x14ac:dyDescent="0.25">
      <c r="A4859" s="21">
        <v>4857</v>
      </c>
      <c r="B4859" s="37">
        <f>IFERROR(VLOOKUP(A4859,Inventory!$A$5:$B$5011, 2, FALSE),0)</f>
        <v>0</v>
      </c>
      <c r="C4859" s="66">
        <f t="shared" si="307"/>
        <v>0</v>
      </c>
      <c r="D4859" s="67"/>
      <c r="E4859" s="66" t="str">
        <f t="shared" si="308"/>
        <v/>
      </c>
      <c r="F4859" s="67"/>
      <c r="G4859" s="38" t="e">
        <f t="shared" si="309"/>
        <v>#VALUE!</v>
      </c>
      <c r="H4859" s="39"/>
      <c r="I4859" s="21"/>
      <c r="J4859" s="21"/>
      <c r="L4859">
        <f>IF(SUM($B$3:B4858) + B4859 &gt; $J$25, IF(SUM($B$3:B4858) &lt; $J$25, $J$25 - SUM($B$3:B4858), 0), B4859)</f>
        <v>0</v>
      </c>
      <c r="M4859">
        <f t="shared" si="306"/>
        <v>0</v>
      </c>
    </row>
    <row r="4860" spans="1:13" x14ac:dyDescent="0.25">
      <c r="A4860" s="21">
        <v>4858</v>
      </c>
      <c r="B4860" s="37">
        <f>IFERROR(VLOOKUP(A4860,Inventory!$A$5:$B$5011, 2, FALSE),0)</f>
        <v>0</v>
      </c>
      <c r="C4860" s="66">
        <f t="shared" si="307"/>
        <v>0</v>
      </c>
      <c r="D4860" s="67"/>
      <c r="E4860" s="66" t="str">
        <f t="shared" si="308"/>
        <v/>
      </c>
      <c r="F4860" s="67"/>
      <c r="G4860" s="38" t="e">
        <f t="shared" si="309"/>
        <v>#VALUE!</v>
      </c>
      <c r="H4860" s="39"/>
      <c r="I4860" s="21"/>
      <c r="J4860" s="21"/>
      <c r="L4860">
        <f>IF(SUM($B$3:B4859) + B4860 &gt; $J$25, IF(SUM($B$3:B4859) &lt; $J$25, $J$25 - SUM($B$3:B4859), 0), B4860)</f>
        <v>0</v>
      </c>
      <c r="M4860">
        <f t="shared" si="306"/>
        <v>0</v>
      </c>
    </row>
    <row r="4861" spans="1:13" x14ac:dyDescent="0.25">
      <c r="A4861" s="21">
        <v>4859</v>
      </c>
      <c r="B4861" s="37">
        <f>IFERROR(VLOOKUP(A4861,Inventory!$A$5:$B$5011, 2, FALSE),0)</f>
        <v>0</v>
      </c>
      <c r="C4861" s="66">
        <f t="shared" si="307"/>
        <v>0</v>
      </c>
      <c r="D4861" s="67"/>
      <c r="E4861" s="66" t="str">
        <f t="shared" si="308"/>
        <v/>
      </c>
      <c r="F4861" s="67"/>
      <c r="G4861" s="38" t="e">
        <f t="shared" si="309"/>
        <v>#VALUE!</v>
      </c>
      <c r="H4861" s="39"/>
      <c r="I4861" s="21"/>
      <c r="J4861" s="21"/>
      <c r="L4861">
        <f>IF(SUM($B$3:B4860) + B4861 &gt; $J$25, IF(SUM($B$3:B4860) &lt; $J$25, $J$25 - SUM($B$3:B4860), 0), B4861)</f>
        <v>0</v>
      </c>
      <c r="M4861">
        <f t="shared" si="306"/>
        <v>0</v>
      </c>
    </row>
    <row r="4862" spans="1:13" x14ac:dyDescent="0.25">
      <c r="A4862" s="21">
        <v>4860</v>
      </c>
      <c r="B4862" s="37">
        <f>IFERROR(VLOOKUP(A4862,Inventory!$A$5:$B$5011, 2, FALSE),0)</f>
        <v>0</v>
      </c>
      <c r="C4862" s="66">
        <f t="shared" si="307"/>
        <v>0</v>
      </c>
      <c r="D4862" s="67"/>
      <c r="E4862" s="66" t="str">
        <f t="shared" si="308"/>
        <v/>
      </c>
      <c r="F4862" s="67"/>
      <c r="G4862" s="38" t="e">
        <f t="shared" si="309"/>
        <v>#VALUE!</v>
      </c>
      <c r="H4862" s="39"/>
      <c r="I4862" s="21"/>
      <c r="J4862" s="21"/>
      <c r="L4862">
        <f>IF(SUM($B$3:B4861) + B4862 &gt; $J$25, IF(SUM($B$3:B4861) &lt; $J$25, $J$25 - SUM($B$3:B4861), 0), B4862)</f>
        <v>0</v>
      </c>
      <c r="M4862">
        <f t="shared" si="306"/>
        <v>0</v>
      </c>
    </row>
    <row r="4863" spans="1:13" x14ac:dyDescent="0.25">
      <c r="A4863" s="21">
        <v>4861</v>
      </c>
      <c r="B4863" s="37">
        <f>IFERROR(VLOOKUP(A4863,Inventory!$A$5:$B$5011, 2, FALSE),0)</f>
        <v>0</v>
      </c>
      <c r="C4863" s="66">
        <f t="shared" si="307"/>
        <v>0</v>
      </c>
      <c r="D4863" s="67"/>
      <c r="E4863" s="66" t="str">
        <f t="shared" si="308"/>
        <v/>
      </c>
      <c r="F4863" s="67"/>
      <c r="G4863" s="38" t="e">
        <f t="shared" si="309"/>
        <v>#VALUE!</v>
      </c>
      <c r="H4863" s="39"/>
      <c r="I4863" s="21"/>
      <c r="J4863" s="21"/>
      <c r="L4863">
        <f>IF(SUM($B$3:B4862) + B4863 &gt; $J$25, IF(SUM($B$3:B4862) &lt; $J$25, $J$25 - SUM($B$3:B4862), 0), B4863)</f>
        <v>0</v>
      </c>
      <c r="M4863">
        <f t="shared" si="306"/>
        <v>0</v>
      </c>
    </row>
    <row r="4864" spans="1:13" x14ac:dyDescent="0.25">
      <c r="A4864" s="21">
        <v>4862</v>
      </c>
      <c r="B4864" s="37">
        <f>IFERROR(VLOOKUP(A4864,Inventory!$A$5:$B$5011, 2, FALSE),0)</f>
        <v>0</v>
      </c>
      <c r="C4864" s="66">
        <f t="shared" si="307"/>
        <v>0</v>
      </c>
      <c r="D4864" s="67"/>
      <c r="E4864" s="66" t="str">
        <f t="shared" si="308"/>
        <v/>
      </c>
      <c r="F4864" s="67"/>
      <c r="G4864" s="38" t="e">
        <f t="shared" si="309"/>
        <v>#VALUE!</v>
      </c>
      <c r="H4864" s="39"/>
      <c r="I4864" s="21"/>
      <c r="J4864" s="21"/>
      <c r="L4864">
        <f>IF(SUM($B$3:B4863) + B4864 &gt; $J$25, IF(SUM($B$3:B4863) &lt; $J$25, $J$25 - SUM($B$3:B4863), 0), B4864)</f>
        <v>0</v>
      </c>
      <c r="M4864">
        <f t="shared" si="306"/>
        <v>0</v>
      </c>
    </row>
    <row r="4865" spans="1:13" x14ac:dyDescent="0.25">
      <c r="A4865" s="21">
        <v>4863</v>
      </c>
      <c r="B4865" s="37">
        <f>IFERROR(VLOOKUP(A4865,Inventory!$A$5:$B$5011, 2, FALSE),0)</f>
        <v>0</v>
      </c>
      <c r="C4865" s="66">
        <f t="shared" si="307"/>
        <v>0</v>
      </c>
      <c r="D4865" s="67"/>
      <c r="E4865" s="66" t="str">
        <f t="shared" si="308"/>
        <v/>
      </c>
      <c r="F4865" s="67"/>
      <c r="G4865" s="38" t="e">
        <f t="shared" si="309"/>
        <v>#VALUE!</v>
      </c>
      <c r="H4865" s="39"/>
      <c r="I4865" s="21"/>
      <c r="J4865" s="21"/>
      <c r="L4865">
        <f>IF(SUM($B$3:B4864) + B4865 &gt; $J$25, IF(SUM($B$3:B4864) &lt; $J$25, $J$25 - SUM($B$3:B4864), 0), B4865)</f>
        <v>0</v>
      </c>
      <c r="M4865">
        <f t="shared" si="306"/>
        <v>0</v>
      </c>
    </row>
    <row r="4866" spans="1:13" x14ac:dyDescent="0.25">
      <c r="A4866" s="21">
        <v>4864</v>
      </c>
      <c r="B4866" s="37">
        <f>IFERROR(VLOOKUP(A4866,Inventory!$A$5:$B$5011, 2, FALSE),0)</f>
        <v>0</v>
      </c>
      <c r="C4866" s="66">
        <f t="shared" si="307"/>
        <v>0</v>
      </c>
      <c r="D4866" s="67"/>
      <c r="E4866" s="66" t="str">
        <f t="shared" si="308"/>
        <v/>
      </c>
      <c r="F4866" s="67"/>
      <c r="G4866" s="38" t="e">
        <f t="shared" si="309"/>
        <v>#VALUE!</v>
      </c>
      <c r="H4866" s="39"/>
      <c r="I4866" s="21"/>
      <c r="J4866" s="21"/>
      <c r="L4866">
        <f>IF(SUM($B$3:B4865) + B4866 &gt; $J$25, IF(SUM($B$3:B4865) &lt; $J$25, $J$25 - SUM($B$3:B4865), 0), B4866)</f>
        <v>0</v>
      </c>
      <c r="M4866">
        <f t="shared" si="306"/>
        <v>0</v>
      </c>
    </row>
    <row r="4867" spans="1:13" x14ac:dyDescent="0.25">
      <c r="A4867" s="21">
        <v>4865</v>
      </c>
      <c r="B4867" s="37">
        <f>IFERROR(VLOOKUP(A4867,Inventory!$A$5:$B$5011, 2, FALSE),0)</f>
        <v>0</v>
      </c>
      <c r="C4867" s="66">
        <f t="shared" si="307"/>
        <v>0</v>
      </c>
      <c r="D4867" s="67"/>
      <c r="E4867" s="66" t="str">
        <f t="shared" si="308"/>
        <v/>
      </c>
      <c r="F4867" s="67"/>
      <c r="G4867" s="38" t="e">
        <f t="shared" si="309"/>
        <v>#VALUE!</v>
      </c>
      <c r="H4867" s="39"/>
      <c r="I4867" s="21"/>
      <c r="J4867" s="21"/>
      <c r="L4867">
        <f>IF(SUM($B$3:B4866) + B4867 &gt; $J$25, IF(SUM($B$3:B4866) &lt; $J$25, $J$25 - SUM($B$3:B4866), 0), B4867)</f>
        <v>0</v>
      </c>
      <c r="M4867">
        <f t="shared" si="306"/>
        <v>0</v>
      </c>
    </row>
    <row r="4868" spans="1:13" x14ac:dyDescent="0.25">
      <c r="A4868" s="21">
        <v>4866</v>
      </c>
      <c r="B4868" s="37">
        <f>IFERROR(VLOOKUP(A4868,Inventory!$A$5:$B$5011, 2, FALSE),0)</f>
        <v>0</v>
      </c>
      <c r="C4868" s="66">
        <f t="shared" si="307"/>
        <v>0</v>
      </c>
      <c r="D4868" s="67"/>
      <c r="E4868" s="66" t="str">
        <f t="shared" si="308"/>
        <v/>
      </c>
      <c r="F4868" s="67"/>
      <c r="G4868" s="38" t="e">
        <f t="shared" si="309"/>
        <v>#VALUE!</v>
      </c>
      <c r="H4868" s="39"/>
      <c r="I4868" s="21"/>
      <c r="J4868" s="21"/>
      <c r="L4868">
        <f>IF(SUM($B$3:B4867) + B4868 &gt; $J$25, IF(SUM($B$3:B4867) &lt; $J$25, $J$25 - SUM($B$3:B4867), 0), B4868)</f>
        <v>0</v>
      </c>
      <c r="M4868">
        <f t="shared" si="306"/>
        <v>0</v>
      </c>
    </row>
    <row r="4869" spans="1:13" x14ac:dyDescent="0.25">
      <c r="A4869" s="21">
        <v>4867</v>
      </c>
      <c r="B4869" s="37">
        <f>IFERROR(VLOOKUP(A4869,Inventory!$A$5:$B$5011, 2, FALSE),0)</f>
        <v>0</v>
      </c>
      <c r="C4869" s="66">
        <f t="shared" si="307"/>
        <v>0</v>
      </c>
      <c r="D4869" s="67"/>
      <c r="E4869" s="66" t="str">
        <f t="shared" si="308"/>
        <v/>
      </c>
      <c r="F4869" s="67"/>
      <c r="G4869" s="38" t="e">
        <f t="shared" si="309"/>
        <v>#VALUE!</v>
      </c>
      <c r="H4869" s="39"/>
      <c r="I4869" s="21"/>
      <c r="J4869" s="21"/>
      <c r="L4869">
        <f>IF(SUM($B$3:B4868) + B4869 &gt; $J$25, IF(SUM($B$3:B4868) &lt; $J$25, $J$25 - SUM($B$3:B4868), 0), B4869)</f>
        <v>0</v>
      </c>
      <c r="M4869">
        <f t="shared" ref="M4869:M4932" si="310">IF(L4868&gt;=$J$25,L4869,(L4869+L4868))</f>
        <v>0</v>
      </c>
    </row>
    <row r="4870" spans="1:13" x14ac:dyDescent="0.25">
      <c r="A4870" s="21">
        <v>4868</v>
      </c>
      <c r="B4870" s="37">
        <f>IFERROR(VLOOKUP(A4870,Inventory!$A$5:$B$5011, 2, FALSE),0)</f>
        <v>0</v>
      </c>
      <c r="C4870" s="66">
        <f t="shared" si="307"/>
        <v>0</v>
      </c>
      <c r="D4870" s="67"/>
      <c r="E4870" s="66" t="str">
        <f t="shared" si="308"/>
        <v/>
      </c>
      <c r="F4870" s="67"/>
      <c r="G4870" s="38" t="e">
        <f t="shared" si="309"/>
        <v>#VALUE!</v>
      </c>
      <c r="H4870" s="39"/>
      <c r="I4870" s="21"/>
      <c r="J4870" s="21"/>
      <c r="L4870">
        <f>IF(SUM($B$3:B4869) + B4870 &gt; $J$25, IF(SUM($B$3:B4869) &lt; $J$25, $J$25 - SUM($B$3:B4869), 0), B4870)</f>
        <v>0</v>
      </c>
      <c r="M4870">
        <f t="shared" si="310"/>
        <v>0</v>
      </c>
    </row>
    <row r="4871" spans="1:13" x14ac:dyDescent="0.25">
      <c r="A4871" s="21">
        <v>4869</v>
      </c>
      <c r="B4871" s="37">
        <f>IFERROR(VLOOKUP(A4871,Inventory!$A$5:$B$5011, 2, FALSE),0)</f>
        <v>0</v>
      </c>
      <c r="C4871" s="66">
        <f t="shared" si="307"/>
        <v>0</v>
      </c>
      <c r="D4871" s="67"/>
      <c r="E4871" s="66" t="str">
        <f t="shared" si="308"/>
        <v/>
      </c>
      <c r="F4871" s="67"/>
      <c r="G4871" s="38" t="e">
        <f t="shared" si="309"/>
        <v>#VALUE!</v>
      </c>
      <c r="H4871" s="39"/>
      <c r="I4871" s="21"/>
      <c r="J4871" s="21"/>
      <c r="L4871">
        <f>IF(SUM($B$3:B4870) + B4871 &gt; $J$25, IF(SUM($B$3:B4870) &lt; $J$25, $J$25 - SUM($B$3:B4870), 0), B4871)</f>
        <v>0</v>
      </c>
      <c r="M4871">
        <f t="shared" si="310"/>
        <v>0</v>
      </c>
    </row>
    <row r="4872" spans="1:13" x14ac:dyDescent="0.25">
      <c r="A4872" s="21">
        <v>4870</v>
      </c>
      <c r="B4872" s="37">
        <f>IFERROR(VLOOKUP(A4872,Inventory!$A$5:$B$5011, 2, FALSE),0)</f>
        <v>0</v>
      </c>
      <c r="C4872" s="66">
        <f t="shared" si="307"/>
        <v>0</v>
      </c>
      <c r="D4872" s="67"/>
      <c r="E4872" s="66" t="str">
        <f t="shared" si="308"/>
        <v/>
      </c>
      <c r="F4872" s="67"/>
      <c r="G4872" s="38" t="e">
        <f t="shared" si="309"/>
        <v>#VALUE!</v>
      </c>
      <c r="H4872" s="39"/>
      <c r="I4872" s="21"/>
      <c r="J4872" s="21"/>
      <c r="L4872">
        <f>IF(SUM($B$3:B4871) + B4872 &gt; $J$25, IF(SUM($B$3:B4871) &lt; $J$25, $J$25 - SUM($B$3:B4871), 0), B4872)</f>
        <v>0</v>
      </c>
      <c r="M4872">
        <f t="shared" si="310"/>
        <v>0</v>
      </c>
    </row>
    <row r="4873" spans="1:13" x14ac:dyDescent="0.25">
      <c r="A4873" s="21">
        <v>4871</v>
      </c>
      <c r="B4873" s="37">
        <f>IFERROR(VLOOKUP(A4873,Inventory!$A$5:$B$5011, 2, FALSE),0)</f>
        <v>0</v>
      </c>
      <c r="C4873" s="66">
        <f t="shared" si="307"/>
        <v>0</v>
      </c>
      <c r="D4873" s="67"/>
      <c r="E4873" s="66" t="str">
        <f t="shared" si="308"/>
        <v/>
      </c>
      <c r="F4873" s="67"/>
      <c r="G4873" s="38" t="e">
        <f t="shared" si="309"/>
        <v>#VALUE!</v>
      </c>
      <c r="H4873" s="39"/>
      <c r="I4873" s="21"/>
      <c r="J4873" s="21"/>
      <c r="L4873">
        <f>IF(SUM($B$3:B4872) + B4873 &gt; $J$25, IF(SUM($B$3:B4872) &lt; $J$25, $J$25 - SUM($B$3:B4872), 0), B4873)</f>
        <v>0</v>
      </c>
      <c r="M4873">
        <f t="shared" si="310"/>
        <v>0</v>
      </c>
    </row>
    <row r="4874" spans="1:13" x14ac:dyDescent="0.25">
      <c r="A4874" s="21">
        <v>4872</v>
      </c>
      <c r="B4874" s="37">
        <f>IFERROR(VLOOKUP(A4874,Inventory!$A$5:$B$5011, 2, FALSE),0)</f>
        <v>0</v>
      </c>
      <c r="C4874" s="66">
        <f t="shared" si="307"/>
        <v>0</v>
      </c>
      <c r="D4874" s="67"/>
      <c r="E4874" s="66" t="str">
        <f t="shared" si="308"/>
        <v/>
      </c>
      <c r="F4874" s="67"/>
      <c r="G4874" s="38" t="e">
        <f t="shared" si="309"/>
        <v>#VALUE!</v>
      </c>
      <c r="H4874" s="39"/>
      <c r="I4874" s="21"/>
      <c r="J4874" s="21"/>
      <c r="L4874">
        <f>IF(SUM($B$3:B4873) + B4874 &gt; $J$25, IF(SUM($B$3:B4873) &lt; $J$25, $J$25 - SUM($B$3:B4873), 0), B4874)</f>
        <v>0</v>
      </c>
      <c r="M4874">
        <f t="shared" si="310"/>
        <v>0</v>
      </c>
    </row>
    <row r="4875" spans="1:13" x14ac:dyDescent="0.25">
      <c r="A4875" s="21">
        <v>4873</v>
      </c>
      <c r="B4875" s="37">
        <f>IFERROR(VLOOKUP(A4875,Inventory!$A$5:$B$5011, 2, FALSE),0)</f>
        <v>0</v>
      </c>
      <c r="C4875" s="66">
        <f t="shared" si="307"/>
        <v>0</v>
      </c>
      <c r="D4875" s="67"/>
      <c r="E4875" s="66" t="str">
        <f t="shared" si="308"/>
        <v/>
      </c>
      <c r="F4875" s="67"/>
      <c r="G4875" s="38" t="e">
        <f t="shared" si="309"/>
        <v>#VALUE!</v>
      </c>
      <c r="H4875" s="39"/>
      <c r="I4875" s="21"/>
      <c r="J4875" s="21"/>
      <c r="L4875">
        <f>IF(SUM($B$3:B4874) + B4875 &gt; $J$25, IF(SUM($B$3:B4874) &lt; $J$25, $J$25 - SUM($B$3:B4874), 0), B4875)</f>
        <v>0</v>
      </c>
      <c r="M4875">
        <f t="shared" si="310"/>
        <v>0</v>
      </c>
    </row>
    <row r="4876" spans="1:13" x14ac:dyDescent="0.25">
      <c r="A4876" s="21">
        <v>4874</v>
      </c>
      <c r="B4876" s="37">
        <f>IFERROR(VLOOKUP(A4876,Inventory!$A$5:$B$5011, 2, FALSE),0)</f>
        <v>0</v>
      </c>
      <c r="C4876" s="66">
        <f t="shared" si="307"/>
        <v>0</v>
      </c>
      <c r="D4876" s="67"/>
      <c r="E4876" s="66" t="str">
        <f t="shared" si="308"/>
        <v/>
      </c>
      <c r="F4876" s="67"/>
      <c r="G4876" s="38" t="e">
        <f t="shared" si="309"/>
        <v>#VALUE!</v>
      </c>
      <c r="H4876" s="39"/>
      <c r="I4876" s="21"/>
      <c r="J4876" s="21"/>
      <c r="L4876">
        <f>IF(SUM($B$3:B4875) + B4876 &gt; $J$25, IF(SUM($B$3:B4875) &lt; $J$25, $J$25 - SUM($B$3:B4875), 0), B4876)</f>
        <v>0</v>
      </c>
      <c r="M4876">
        <f t="shared" si="310"/>
        <v>0</v>
      </c>
    </row>
    <row r="4877" spans="1:13" x14ac:dyDescent="0.25">
      <c r="A4877" s="21">
        <v>4875</v>
      </c>
      <c r="B4877" s="37">
        <f>IFERROR(VLOOKUP(A4877,Inventory!$A$5:$B$5011, 2, FALSE),0)</f>
        <v>0</v>
      </c>
      <c r="C4877" s="66">
        <f t="shared" si="307"/>
        <v>0</v>
      </c>
      <c r="D4877" s="67"/>
      <c r="E4877" s="66" t="str">
        <f t="shared" si="308"/>
        <v/>
      </c>
      <c r="F4877" s="67"/>
      <c r="G4877" s="38" t="e">
        <f t="shared" si="309"/>
        <v>#VALUE!</v>
      </c>
      <c r="H4877" s="39"/>
      <c r="I4877" s="21"/>
      <c r="J4877" s="21"/>
      <c r="L4877">
        <f>IF(SUM($B$3:B4876) + B4877 &gt; $J$25, IF(SUM($B$3:B4876) &lt; $J$25, $J$25 - SUM($B$3:B4876), 0), B4877)</f>
        <v>0</v>
      </c>
      <c r="M4877">
        <f t="shared" si="310"/>
        <v>0</v>
      </c>
    </row>
    <row r="4878" spans="1:13" x14ac:dyDescent="0.25">
      <c r="A4878" s="21">
        <v>4876</v>
      </c>
      <c r="B4878" s="37">
        <f>IFERROR(VLOOKUP(A4878,Inventory!$A$5:$B$5011, 2, FALSE),0)</f>
        <v>0</v>
      </c>
      <c r="C4878" s="66">
        <f t="shared" si="307"/>
        <v>0</v>
      </c>
      <c r="D4878" s="67"/>
      <c r="E4878" s="66" t="str">
        <f t="shared" si="308"/>
        <v/>
      </c>
      <c r="F4878" s="67"/>
      <c r="G4878" s="38" t="e">
        <f t="shared" si="309"/>
        <v>#VALUE!</v>
      </c>
      <c r="H4878" s="39"/>
      <c r="I4878" s="21"/>
      <c r="J4878" s="21"/>
      <c r="L4878">
        <f>IF(SUM($B$3:B4877) + B4878 &gt; $J$25, IF(SUM($B$3:B4877) &lt; $J$25, $J$25 - SUM($B$3:B4877), 0), B4878)</f>
        <v>0</v>
      </c>
      <c r="M4878">
        <f t="shared" si="310"/>
        <v>0</v>
      </c>
    </row>
    <row r="4879" spans="1:13" x14ac:dyDescent="0.25">
      <c r="A4879" s="21">
        <v>4877</v>
      </c>
      <c r="B4879" s="37">
        <f>IFERROR(VLOOKUP(A4879,Inventory!$A$5:$B$5011, 2, FALSE),0)</f>
        <v>0</v>
      </c>
      <c r="C4879" s="66">
        <f t="shared" si="307"/>
        <v>0</v>
      </c>
      <c r="D4879" s="67"/>
      <c r="E4879" s="66" t="str">
        <f t="shared" si="308"/>
        <v/>
      </c>
      <c r="F4879" s="67"/>
      <c r="G4879" s="38" t="e">
        <f t="shared" si="309"/>
        <v>#VALUE!</v>
      </c>
      <c r="H4879" s="39"/>
      <c r="I4879" s="21"/>
      <c r="J4879" s="21"/>
      <c r="L4879">
        <f>IF(SUM($B$3:B4878) + B4879 &gt; $J$25, IF(SUM($B$3:B4878) &lt; $J$25, $J$25 - SUM($B$3:B4878), 0), B4879)</f>
        <v>0</v>
      </c>
      <c r="M4879">
        <f t="shared" si="310"/>
        <v>0</v>
      </c>
    </row>
    <row r="4880" spans="1:13" x14ac:dyDescent="0.25">
      <c r="A4880" s="21">
        <v>4878</v>
      </c>
      <c r="B4880" s="37">
        <f>IFERROR(VLOOKUP(A4880,Inventory!$A$5:$B$5011, 2, FALSE),0)</f>
        <v>0</v>
      </c>
      <c r="C4880" s="66">
        <f t="shared" si="307"/>
        <v>0</v>
      </c>
      <c r="D4880" s="67"/>
      <c r="E4880" s="66" t="str">
        <f t="shared" si="308"/>
        <v/>
      </c>
      <c r="F4880" s="67"/>
      <c r="G4880" s="38" t="e">
        <f t="shared" si="309"/>
        <v>#VALUE!</v>
      </c>
      <c r="H4880" s="39"/>
      <c r="I4880" s="21"/>
      <c r="J4880" s="21"/>
      <c r="L4880">
        <f>IF(SUM($B$3:B4879) + B4880 &gt; $J$25, IF(SUM($B$3:B4879) &lt; $J$25, $J$25 - SUM($B$3:B4879), 0), B4880)</f>
        <v>0</v>
      </c>
      <c r="M4880">
        <f t="shared" si="310"/>
        <v>0</v>
      </c>
    </row>
    <row r="4881" spans="1:13" x14ac:dyDescent="0.25">
      <c r="A4881" s="21">
        <v>4879</v>
      </c>
      <c r="B4881" s="37">
        <f>IFERROR(VLOOKUP(A4881,Inventory!$A$5:$B$5011, 2, FALSE),0)</f>
        <v>0</v>
      </c>
      <c r="C4881" s="66">
        <f t="shared" si="307"/>
        <v>0</v>
      </c>
      <c r="D4881" s="67"/>
      <c r="E4881" s="66" t="str">
        <f t="shared" si="308"/>
        <v/>
      </c>
      <c r="F4881" s="67"/>
      <c r="G4881" s="38" t="e">
        <f t="shared" si="309"/>
        <v>#VALUE!</v>
      </c>
      <c r="H4881" s="39"/>
      <c r="I4881" s="21"/>
      <c r="J4881" s="21"/>
      <c r="L4881">
        <f>IF(SUM($B$3:B4880) + B4881 &gt; $J$25, IF(SUM($B$3:B4880) &lt; $J$25, $J$25 - SUM($B$3:B4880), 0), B4881)</f>
        <v>0</v>
      </c>
      <c r="M4881">
        <f t="shared" si="310"/>
        <v>0</v>
      </c>
    </row>
    <row r="4882" spans="1:13" x14ac:dyDescent="0.25">
      <c r="A4882" s="21">
        <v>4880</v>
      </c>
      <c r="B4882" s="37">
        <f>IFERROR(VLOOKUP(A4882,Inventory!$A$5:$B$5011, 2, FALSE),0)</f>
        <v>0</v>
      </c>
      <c r="C4882" s="66">
        <f t="shared" si="307"/>
        <v>0</v>
      </c>
      <c r="D4882" s="67"/>
      <c r="E4882" s="66" t="str">
        <f t="shared" si="308"/>
        <v/>
      </c>
      <c r="F4882" s="67"/>
      <c r="G4882" s="38" t="e">
        <f t="shared" si="309"/>
        <v>#VALUE!</v>
      </c>
      <c r="H4882" s="39"/>
      <c r="I4882" s="21"/>
      <c r="J4882" s="21"/>
      <c r="L4882">
        <f>IF(SUM($B$3:B4881) + B4882 &gt; $J$25, IF(SUM($B$3:B4881) &lt; $J$25, $J$25 - SUM($B$3:B4881), 0), B4882)</f>
        <v>0</v>
      </c>
      <c r="M4882">
        <f t="shared" si="310"/>
        <v>0</v>
      </c>
    </row>
    <row r="4883" spans="1:13" x14ac:dyDescent="0.25">
      <c r="A4883" s="21">
        <v>4881</v>
      </c>
      <c r="B4883" s="37">
        <f>IFERROR(VLOOKUP(A4883,Inventory!$A$5:$B$5011, 2, FALSE),0)</f>
        <v>0</v>
      </c>
      <c r="C4883" s="66">
        <f t="shared" si="307"/>
        <v>0</v>
      </c>
      <c r="D4883" s="67"/>
      <c r="E4883" s="66" t="str">
        <f t="shared" si="308"/>
        <v/>
      </c>
      <c r="F4883" s="67"/>
      <c r="G4883" s="38" t="e">
        <f t="shared" si="309"/>
        <v>#VALUE!</v>
      </c>
      <c r="H4883" s="39"/>
      <c r="I4883" s="21"/>
      <c r="J4883" s="21"/>
      <c r="L4883">
        <f>IF(SUM($B$3:B4882) + B4883 &gt; $J$25, IF(SUM($B$3:B4882) &lt; $J$25, $J$25 - SUM($B$3:B4882), 0), B4883)</f>
        <v>0</v>
      </c>
      <c r="M4883">
        <f t="shared" si="310"/>
        <v>0</v>
      </c>
    </row>
    <row r="4884" spans="1:13" x14ac:dyDescent="0.25">
      <c r="A4884" s="21">
        <v>4882</v>
      </c>
      <c r="B4884" s="37">
        <f>IFERROR(VLOOKUP(A4884,Inventory!$A$5:$B$5011, 2, FALSE),0)</f>
        <v>0</v>
      </c>
      <c r="C4884" s="66">
        <f t="shared" si="307"/>
        <v>0</v>
      </c>
      <c r="D4884" s="67"/>
      <c r="E4884" s="66" t="str">
        <f t="shared" si="308"/>
        <v/>
      </c>
      <c r="F4884" s="67"/>
      <c r="G4884" s="38" t="e">
        <f t="shared" si="309"/>
        <v>#VALUE!</v>
      </c>
      <c r="H4884" s="39"/>
      <c r="I4884" s="21"/>
      <c r="J4884" s="21"/>
      <c r="L4884">
        <f>IF(SUM($B$3:B4883) + B4884 &gt; $J$25, IF(SUM($B$3:B4883) &lt; $J$25, $J$25 - SUM($B$3:B4883), 0), B4884)</f>
        <v>0</v>
      </c>
      <c r="M4884">
        <f t="shared" si="310"/>
        <v>0</v>
      </c>
    </row>
    <row r="4885" spans="1:13" x14ac:dyDescent="0.25">
      <c r="A4885" s="21">
        <v>4883</v>
      </c>
      <c r="B4885" s="37">
        <f>IFERROR(VLOOKUP(A4885,Inventory!$A$5:$B$5011, 2, FALSE),0)</f>
        <v>0</v>
      </c>
      <c r="C4885" s="66">
        <f t="shared" si="307"/>
        <v>0</v>
      </c>
      <c r="D4885" s="67"/>
      <c r="E4885" s="66" t="str">
        <f t="shared" si="308"/>
        <v/>
      </c>
      <c r="F4885" s="67"/>
      <c r="G4885" s="38" t="e">
        <f t="shared" si="309"/>
        <v>#VALUE!</v>
      </c>
      <c r="H4885" s="39"/>
      <c r="I4885" s="21"/>
      <c r="J4885" s="21"/>
      <c r="L4885">
        <f>IF(SUM($B$3:B4884) + B4885 &gt; $J$25, IF(SUM($B$3:B4884) &lt; $J$25, $J$25 - SUM($B$3:B4884), 0), B4885)</f>
        <v>0</v>
      </c>
      <c r="M4885">
        <f t="shared" si="310"/>
        <v>0</v>
      </c>
    </row>
    <row r="4886" spans="1:13" x14ac:dyDescent="0.25">
      <c r="A4886" s="21">
        <v>4884</v>
      </c>
      <c r="B4886" s="37">
        <f>IFERROR(VLOOKUP(A4886,Inventory!$A$5:$B$5011, 2, FALSE),0)</f>
        <v>0</v>
      </c>
      <c r="C4886" s="66">
        <f t="shared" si="307"/>
        <v>0</v>
      </c>
      <c r="D4886" s="67"/>
      <c r="E4886" s="66" t="str">
        <f t="shared" si="308"/>
        <v/>
      </c>
      <c r="F4886" s="67"/>
      <c r="G4886" s="38" t="e">
        <f t="shared" si="309"/>
        <v>#VALUE!</v>
      </c>
      <c r="H4886" s="39"/>
      <c r="I4886" s="21"/>
      <c r="J4886" s="21"/>
      <c r="L4886">
        <f>IF(SUM($B$3:B4885) + B4886 &gt; $J$25, IF(SUM($B$3:B4885) &lt; $J$25, $J$25 - SUM($B$3:B4885), 0), B4886)</f>
        <v>0</v>
      </c>
      <c r="M4886">
        <f t="shared" si="310"/>
        <v>0</v>
      </c>
    </row>
    <row r="4887" spans="1:13" x14ac:dyDescent="0.25">
      <c r="A4887" s="21">
        <v>4885</v>
      </c>
      <c r="B4887" s="37">
        <f>IFERROR(VLOOKUP(A4887,Inventory!$A$5:$B$5011, 2, FALSE),0)</f>
        <v>0</v>
      </c>
      <c r="C4887" s="66">
        <f t="shared" si="307"/>
        <v>0</v>
      </c>
      <c r="D4887" s="67"/>
      <c r="E4887" s="66" t="str">
        <f t="shared" si="308"/>
        <v/>
      </c>
      <c r="F4887" s="67"/>
      <c r="G4887" s="38" t="e">
        <f t="shared" si="309"/>
        <v>#VALUE!</v>
      </c>
      <c r="H4887" s="39"/>
      <c r="I4887" s="21"/>
      <c r="J4887" s="21"/>
      <c r="L4887">
        <f>IF(SUM($B$3:B4886) + B4887 &gt; $J$25, IF(SUM($B$3:B4886) &lt; $J$25, $J$25 - SUM($B$3:B4886), 0), B4887)</f>
        <v>0</v>
      </c>
      <c r="M4887">
        <f t="shared" si="310"/>
        <v>0</v>
      </c>
    </row>
    <row r="4888" spans="1:13" x14ac:dyDescent="0.25">
      <c r="A4888" s="21">
        <v>4886</v>
      </c>
      <c r="B4888" s="37">
        <f>IFERROR(VLOOKUP(A4888,Inventory!$A$5:$B$5011, 2, FALSE),0)</f>
        <v>0</v>
      </c>
      <c r="C4888" s="66">
        <f t="shared" si="307"/>
        <v>0</v>
      </c>
      <c r="D4888" s="67"/>
      <c r="E4888" s="66" t="str">
        <f t="shared" si="308"/>
        <v/>
      </c>
      <c r="F4888" s="67"/>
      <c r="G4888" s="38" t="e">
        <f t="shared" si="309"/>
        <v>#VALUE!</v>
      </c>
      <c r="H4888" s="39"/>
      <c r="I4888" s="21"/>
      <c r="J4888" s="21"/>
      <c r="L4888">
        <f>IF(SUM($B$3:B4887) + B4888 &gt; $J$25, IF(SUM($B$3:B4887) &lt; $J$25, $J$25 - SUM($B$3:B4887), 0), B4888)</f>
        <v>0</v>
      </c>
      <c r="M4888">
        <f t="shared" si="310"/>
        <v>0</v>
      </c>
    </row>
    <row r="4889" spans="1:13" x14ac:dyDescent="0.25">
      <c r="A4889" s="21">
        <v>4887</v>
      </c>
      <c r="B4889" s="37">
        <f>IFERROR(VLOOKUP(A4889,Inventory!$A$5:$B$5011, 2, FALSE),0)</f>
        <v>0</v>
      </c>
      <c r="C4889" s="66">
        <f t="shared" ref="C4889:C4952" si="311">IF(L4889&gt;0,B4889,0)</f>
        <v>0</v>
      </c>
      <c r="D4889" s="67"/>
      <c r="E4889" s="66" t="str">
        <f t="shared" ref="E4889:E4952" si="312">IF(AND(C4889&gt;=6,C4889&lt;10),1, IF(AND(C4889&gt;=10,C4889&lt;20),2,IF(C4889&gt;=20,4,"")))</f>
        <v/>
      </c>
      <c r="F4889" s="67"/>
      <c r="G4889" s="38" t="e">
        <f t="shared" ref="G4889:G4952" si="313">IF(ISBLANK(C4889),"",E4889*600)</f>
        <v>#VALUE!</v>
      </c>
      <c r="H4889" s="39"/>
      <c r="I4889" s="21"/>
      <c r="J4889" s="21"/>
      <c r="L4889">
        <f>IF(SUM($B$3:B4888) + B4889 &gt; $J$25, IF(SUM($B$3:B4888) &lt; $J$25, $J$25 - SUM($B$3:B4888), 0), B4889)</f>
        <v>0</v>
      </c>
      <c r="M4889">
        <f t="shared" si="310"/>
        <v>0</v>
      </c>
    </row>
    <row r="4890" spans="1:13" x14ac:dyDescent="0.25">
      <c r="A4890" s="21">
        <v>4888</v>
      </c>
      <c r="B4890" s="37">
        <f>IFERROR(VLOOKUP(A4890,Inventory!$A$5:$B$5011, 2, FALSE),0)</f>
        <v>0</v>
      </c>
      <c r="C4890" s="66">
        <f t="shared" si="311"/>
        <v>0</v>
      </c>
      <c r="D4890" s="67"/>
      <c r="E4890" s="66" t="str">
        <f t="shared" si="312"/>
        <v/>
      </c>
      <c r="F4890" s="67"/>
      <c r="G4890" s="38" t="e">
        <f t="shared" si="313"/>
        <v>#VALUE!</v>
      </c>
      <c r="H4890" s="39"/>
      <c r="I4890" s="21"/>
      <c r="J4890" s="21"/>
      <c r="L4890">
        <f>IF(SUM($B$3:B4889) + B4890 &gt; $J$25, IF(SUM($B$3:B4889) &lt; $J$25, $J$25 - SUM($B$3:B4889), 0), B4890)</f>
        <v>0</v>
      </c>
      <c r="M4890">
        <f t="shared" si="310"/>
        <v>0</v>
      </c>
    </row>
    <row r="4891" spans="1:13" x14ac:dyDescent="0.25">
      <c r="A4891" s="21">
        <v>4889</v>
      </c>
      <c r="B4891" s="37">
        <f>IFERROR(VLOOKUP(A4891,Inventory!$A$5:$B$5011, 2, FALSE),0)</f>
        <v>0</v>
      </c>
      <c r="C4891" s="66">
        <f t="shared" si="311"/>
        <v>0</v>
      </c>
      <c r="D4891" s="67"/>
      <c r="E4891" s="66" t="str">
        <f t="shared" si="312"/>
        <v/>
      </c>
      <c r="F4891" s="67"/>
      <c r="G4891" s="38" t="e">
        <f t="shared" si="313"/>
        <v>#VALUE!</v>
      </c>
      <c r="H4891" s="39"/>
      <c r="I4891" s="21"/>
      <c r="J4891" s="21"/>
      <c r="L4891">
        <f>IF(SUM($B$3:B4890) + B4891 &gt; $J$25, IF(SUM($B$3:B4890) &lt; $J$25, $J$25 - SUM($B$3:B4890), 0), B4891)</f>
        <v>0</v>
      </c>
      <c r="M4891">
        <f t="shared" si="310"/>
        <v>0</v>
      </c>
    </row>
    <row r="4892" spans="1:13" x14ac:dyDescent="0.25">
      <c r="A4892" s="21">
        <v>4890</v>
      </c>
      <c r="B4892" s="37">
        <f>IFERROR(VLOOKUP(A4892,Inventory!$A$5:$B$5011, 2, FALSE),0)</f>
        <v>0</v>
      </c>
      <c r="C4892" s="66">
        <f t="shared" si="311"/>
        <v>0</v>
      </c>
      <c r="D4892" s="67"/>
      <c r="E4892" s="66" t="str">
        <f t="shared" si="312"/>
        <v/>
      </c>
      <c r="F4892" s="67"/>
      <c r="G4892" s="38" t="e">
        <f t="shared" si="313"/>
        <v>#VALUE!</v>
      </c>
      <c r="H4892" s="39"/>
      <c r="I4892" s="21"/>
      <c r="J4892" s="21"/>
      <c r="L4892">
        <f>IF(SUM($B$3:B4891) + B4892 &gt; $J$25, IF(SUM($B$3:B4891) &lt; $J$25, $J$25 - SUM($B$3:B4891), 0), B4892)</f>
        <v>0</v>
      </c>
      <c r="M4892">
        <f t="shared" si="310"/>
        <v>0</v>
      </c>
    </row>
    <row r="4893" spans="1:13" x14ac:dyDescent="0.25">
      <c r="A4893" s="21">
        <v>4891</v>
      </c>
      <c r="B4893" s="37">
        <f>IFERROR(VLOOKUP(A4893,Inventory!$A$5:$B$5011, 2, FALSE),0)</f>
        <v>0</v>
      </c>
      <c r="C4893" s="66">
        <f t="shared" si="311"/>
        <v>0</v>
      </c>
      <c r="D4893" s="67"/>
      <c r="E4893" s="66" t="str">
        <f t="shared" si="312"/>
        <v/>
      </c>
      <c r="F4893" s="67"/>
      <c r="G4893" s="38" t="e">
        <f t="shared" si="313"/>
        <v>#VALUE!</v>
      </c>
      <c r="H4893" s="39"/>
      <c r="I4893" s="21"/>
      <c r="J4893" s="21"/>
      <c r="L4893">
        <f>IF(SUM($B$3:B4892) + B4893 &gt; $J$25, IF(SUM($B$3:B4892) &lt; $J$25, $J$25 - SUM($B$3:B4892), 0), B4893)</f>
        <v>0</v>
      </c>
      <c r="M4893">
        <f t="shared" si="310"/>
        <v>0</v>
      </c>
    </row>
    <row r="4894" spans="1:13" x14ac:dyDescent="0.25">
      <c r="A4894" s="21">
        <v>4892</v>
      </c>
      <c r="B4894" s="37">
        <f>IFERROR(VLOOKUP(A4894,Inventory!$A$5:$B$5011, 2, FALSE),0)</f>
        <v>0</v>
      </c>
      <c r="C4894" s="66">
        <f t="shared" si="311"/>
        <v>0</v>
      </c>
      <c r="D4894" s="67"/>
      <c r="E4894" s="66" t="str">
        <f t="shared" si="312"/>
        <v/>
      </c>
      <c r="F4894" s="67"/>
      <c r="G4894" s="38" t="e">
        <f t="shared" si="313"/>
        <v>#VALUE!</v>
      </c>
      <c r="H4894" s="39"/>
      <c r="I4894" s="21"/>
      <c r="J4894" s="21"/>
      <c r="L4894">
        <f>IF(SUM($B$3:B4893) + B4894 &gt; $J$25, IF(SUM($B$3:B4893) &lt; $J$25, $J$25 - SUM($B$3:B4893), 0), B4894)</f>
        <v>0</v>
      </c>
      <c r="M4894">
        <f t="shared" si="310"/>
        <v>0</v>
      </c>
    </row>
    <row r="4895" spans="1:13" x14ac:dyDescent="0.25">
      <c r="A4895" s="21">
        <v>4893</v>
      </c>
      <c r="B4895" s="37">
        <f>IFERROR(VLOOKUP(A4895,Inventory!$A$5:$B$5011, 2, FALSE),0)</f>
        <v>0</v>
      </c>
      <c r="C4895" s="66">
        <f t="shared" si="311"/>
        <v>0</v>
      </c>
      <c r="D4895" s="67"/>
      <c r="E4895" s="66" t="str">
        <f t="shared" si="312"/>
        <v/>
      </c>
      <c r="F4895" s="67"/>
      <c r="G4895" s="38" t="e">
        <f t="shared" si="313"/>
        <v>#VALUE!</v>
      </c>
      <c r="H4895" s="39"/>
      <c r="I4895" s="21"/>
      <c r="J4895" s="21"/>
      <c r="L4895">
        <f>IF(SUM($B$3:B4894) + B4895 &gt; $J$25, IF(SUM($B$3:B4894) &lt; $J$25, $J$25 - SUM($B$3:B4894), 0), B4895)</f>
        <v>0</v>
      </c>
      <c r="M4895">
        <f t="shared" si="310"/>
        <v>0</v>
      </c>
    </row>
    <row r="4896" spans="1:13" x14ac:dyDescent="0.25">
      <c r="A4896" s="21">
        <v>4894</v>
      </c>
      <c r="B4896" s="37">
        <f>IFERROR(VLOOKUP(A4896,Inventory!$A$5:$B$5011, 2, FALSE),0)</f>
        <v>0</v>
      </c>
      <c r="C4896" s="66">
        <f t="shared" si="311"/>
        <v>0</v>
      </c>
      <c r="D4896" s="67"/>
      <c r="E4896" s="66" t="str">
        <f t="shared" si="312"/>
        <v/>
      </c>
      <c r="F4896" s="67"/>
      <c r="G4896" s="38" t="e">
        <f t="shared" si="313"/>
        <v>#VALUE!</v>
      </c>
      <c r="H4896" s="39"/>
      <c r="I4896" s="21"/>
      <c r="J4896" s="21"/>
      <c r="L4896">
        <f>IF(SUM($B$3:B4895) + B4896 &gt; $J$25, IF(SUM($B$3:B4895) &lt; $J$25, $J$25 - SUM($B$3:B4895), 0), B4896)</f>
        <v>0</v>
      </c>
      <c r="M4896">
        <f t="shared" si="310"/>
        <v>0</v>
      </c>
    </row>
    <row r="4897" spans="1:13" x14ac:dyDescent="0.25">
      <c r="A4897" s="21">
        <v>4895</v>
      </c>
      <c r="B4897" s="37">
        <f>IFERROR(VLOOKUP(A4897,Inventory!$A$5:$B$5011, 2, FALSE),0)</f>
        <v>0</v>
      </c>
      <c r="C4897" s="66">
        <f t="shared" si="311"/>
        <v>0</v>
      </c>
      <c r="D4897" s="67"/>
      <c r="E4897" s="66" t="str">
        <f t="shared" si="312"/>
        <v/>
      </c>
      <c r="F4897" s="67"/>
      <c r="G4897" s="38" t="e">
        <f t="shared" si="313"/>
        <v>#VALUE!</v>
      </c>
      <c r="H4897" s="39"/>
      <c r="I4897" s="21"/>
      <c r="J4897" s="21"/>
      <c r="L4897">
        <f>IF(SUM($B$3:B4896) + B4897 &gt; $J$25, IF(SUM($B$3:B4896) &lt; $J$25, $J$25 - SUM($B$3:B4896), 0), B4897)</f>
        <v>0</v>
      </c>
      <c r="M4897">
        <f t="shared" si="310"/>
        <v>0</v>
      </c>
    </row>
    <row r="4898" spans="1:13" x14ac:dyDescent="0.25">
      <c r="A4898" s="21">
        <v>4896</v>
      </c>
      <c r="B4898" s="37">
        <f>IFERROR(VLOOKUP(A4898,Inventory!$A$5:$B$5011, 2, FALSE),0)</f>
        <v>0</v>
      </c>
      <c r="C4898" s="66">
        <f t="shared" si="311"/>
        <v>0</v>
      </c>
      <c r="D4898" s="67"/>
      <c r="E4898" s="66" t="str">
        <f t="shared" si="312"/>
        <v/>
      </c>
      <c r="F4898" s="67"/>
      <c r="G4898" s="38" t="e">
        <f t="shared" si="313"/>
        <v>#VALUE!</v>
      </c>
      <c r="H4898" s="39"/>
      <c r="I4898" s="21"/>
      <c r="J4898" s="21"/>
      <c r="L4898">
        <f>IF(SUM($B$3:B4897) + B4898 &gt; $J$25, IF(SUM($B$3:B4897) &lt; $J$25, $J$25 - SUM($B$3:B4897), 0), B4898)</f>
        <v>0</v>
      </c>
      <c r="M4898">
        <f t="shared" si="310"/>
        <v>0</v>
      </c>
    </row>
    <row r="4899" spans="1:13" x14ac:dyDescent="0.25">
      <c r="A4899" s="21">
        <v>4897</v>
      </c>
      <c r="B4899" s="37">
        <f>IFERROR(VLOOKUP(A4899,Inventory!$A$5:$B$5011, 2, FALSE),0)</f>
        <v>0</v>
      </c>
      <c r="C4899" s="66">
        <f t="shared" si="311"/>
        <v>0</v>
      </c>
      <c r="D4899" s="67"/>
      <c r="E4899" s="66" t="str">
        <f t="shared" si="312"/>
        <v/>
      </c>
      <c r="F4899" s="67"/>
      <c r="G4899" s="38" t="e">
        <f t="shared" si="313"/>
        <v>#VALUE!</v>
      </c>
      <c r="H4899" s="39"/>
      <c r="I4899" s="21"/>
      <c r="J4899" s="21"/>
      <c r="L4899">
        <f>IF(SUM($B$3:B4898) + B4899 &gt; $J$25, IF(SUM($B$3:B4898) &lt; $J$25, $J$25 - SUM($B$3:B4898), 0), B4899)</f>
        <v>0</v>
      </c>
      <c r="M4899">
        <f t="shared" si="310"/>
        <v>0</v>
      </c>
    </row>
    <row r="4900" spans="1:13" x14ac:dyDescent="0.25">
      <c r="A4900" s="21">
        <v>4898</v>
      </c>
      <c r="B4900" s="37">
        <f>IFERROR(VLOOKUP(A4900,Inventory!$A$5:$B$5011, 2, FALSE),0)</f>
        <v>0</v>
      </c>
      <c r="C4900" s="66">
        <f t="shared" si="311"/>
        <v>0</v>
      </c>
      <c r="D4900" s="67"/>
      <c r="E4900" s="66" t="str">
        <f t="shared" si="312"/>
        <v/>
      </c>
      <c r="F4900" s="67"/>
      <c r="G4900" s="38" t="e">
        <f t="shared" si="313"/>
        <v>#VALUE!</v>
      </c>
      <c r="H4900" s="39"/>
      <c r="I4900" s="21"/>
      <c r="J4900" s="21"/>
      <c r="L4900">
        <f>IF(SUM($B$3:B4899) + B4900 &gt; $J$25, IF(SUM($B$3:B4899) &lt; $J$25, $J$25 - SUM($B$3:B4899), 0), B4900)</f>
        <v>0</v>
      </c>
      <c r="M4900">
        <f t="shared" si="310"/>
        <v>0</v>
      </c>
    </row>
    <row r="4901" spans="1:13" x14ac:dyDescent="0.25">
      <c r="A4901" s="21">
        <v>4899</v>
      </c>
      <c r="B4901" s="37">
        <f>IFERROR(VLOOKUP(A4901,Inventory!$A$5:$B$5011, 2, FALSE),0)</f>
        <v>0</v>
      </c>
      <c r="C4901" s="66">
        <f t="shared" si="311"/>
        <v>0</v>
      </c>
      <c r="D4901" s="67"/>
      <c r="E4901" s="66" t="str">
        <f t="shared" si="312"/>
        <v/>
      </c>
      <c r="F4901" s="67"/>
      <c r="G4901" s="38" t="e">
        <f t="shared" si="313"/>
        <v>#VALUE!</v>
      </c>
      <c r="H4901" s="39"/>
      <c r="I4901" s="21"/>
      <c r="J4901" s="21"/>
      <c r="L4901">
        <f>IF(SUM($B$3:B4900) + B4901 &gt; $J$25, IF(SUM($B$3:B4900) &lt; $J$25, $J$25 - SUM($B$3:B4900), 0), B4901)</f>
        <v>0</v>
      </c>
      <c r="M4901">
        <f t="shared" si="310"/>
        <v>0</v>
      </c>
    </row>
    <row r="4902" spans="1:13" x14ac:dyDescent="0.25">
      <c r="A4902" s="21">
        <v>4900</v>
      </c>
      <c r="B4902" s="37">
        <f>IFERROR(VLOOKUP(A4902,Inventory!$A$5:$B$5011, 2, FALSE),0)</f>
        <v>0</v>
      </c>
      <c r="C4902" s="66">
        <f t="shared" si="311"/>
        <v>0</v>
      </c>
      <c r="D4902" s="67"/>
      <c r="E4902" s="66" t="str">
        <f t="shared" si="312"/>
        <v/>
      </c>
      <c r="F4902" s="67"/>
      <c r="G4902" s="38" t="e">
        <f t="shared" si="313"/>
        <v>#VALUE!</v>
      </c>
      <c r="H4902" s="39"/>
      <c r="I4902" s="21"/>
      <c r="J4902" s="21"/>
      <c r="L4902">
        <f>IF(SUM($B$3:B4901) + B4902 &gt; $J$25, IF(SUM($B$3:B4901) &lt; $J$25, $J$25 - SUM($B$3:B4901), 0), B4902)</f>
        <v>0</v>
      </c>
      <c r="M4902">
        <f t="shared" si="310"/>
        <v>0</v>
      </c>
    </row>
    <row r="4903" spans="1:13" x14ac:dyDescent="0.25">
      <c r="A4903" s="21">
        <v>4901</v>
      </c>
      <c r="B4903" s="37">
        <f>IFERROR(VLOOKUP(A4903,Inventory!$A$5:$B$5011, 2, FALSE),0)</f>
        <v>0</v>
      </c>
      <c r="C4903" s="66">
        <f t="shared" si="311"/>
        <v>0</v>
      </c>
      <c r="D4903" s="67"/>
      <c r="E4903" s="66" t="str">
        <f t="shared" si="312"/>
        <v/>
      </c>
      <c r="F4903" s="67"/>
      <c r="G4903" s="38" t="e">
        <f t="shared" si="313"/>
        <v>#VALUE!</v>
      </c>
      <c r="H4903" s="39"/>
      <c r="I4903" s="21"/>
      <c r="J4903" s="21"/>
      <c r="L4903">
        <f>IF(SUM($B$3:B4902) + B4903 &gt; $J$25, IF(SUM($B$3:B4902) &lt; $J$25, $J$25 - SUM($B$3:B4902), 0), B4903)</f>
        <v>0</v>
      </c>
      <c r="M4903">
        <f t="shared" si="310"/>
        <v>0</v>
      </c>
    </row>
    <row r="4904" spans="1:13" x14ac:dyDescent="0.25">
      <c r="A4904" s="21">
        <v>4902</v>
      </c>
      <c r="B4904" s="37">
        <f>IFERROR(VLOOKUP(A4904,Inventory!$A$5:$B$5011, 2, FALSE),0)</f>
        <v>0</v>
      </c>
      <c r="C4904" s="66">
        <f t="shared" si="311"/>
        <v>0</v>
      </c>
      <c r="D4904" s="67"/>
      <c r="E4904" s="66" t="str">
        <f t="shared" si="312"/>
        <v/>
      </c>
      <c r="F4904" s="67"/>
      <c r="G4904" s="38" t="e">
        <f t="shared" si="313"/>
        <v>#VALUE!</v>
      </c>
      <c r="H4904" s="39"/>
      <c r="I4904" s="21"/>
      <c r="J4904" s="21"/>
      <c r="L4904">
        <f>IF(SUM($B$3:B4903) + B4904 &gt; $J$25, IF(SUM($B$3:B4903) &lt; $J$25, $J$25 - SUM($B$3:B4903), 0), B4904)</f>
        <v>0</v>
      </c>
      <c r="M4904">
        <f t="shared" si="310"/>
        <v>0</v>
      </c>
    </row>
    <row r="4905" spans="1:13" x14ac:dyDescent="0.25">
      <c r="A4905" s="21">
        <v>4903</v>
      </c>
      <c r="B4905" s="37">
        <f>IFERROR(VLOOKUP(A4905,Inventory!$A$5:$B$5011, 2, FALSE),0)</f>
        <v>0</v>
      </c>
      <c r="C4905" s="66">
        <f t="shared" si="311"/>
        <v>0</v>
      </c>
      <c r="D4905" s="67"/>
      <c r="E4905" s="66" t="str">
        <f t="shared" si="312"/>
        <v/>
      </c>
      <c r="F4905" s="67"/>
      <c r="G4905" s="38" t="e">
        <f t="shared" si="313"/>
        <v>#VALUE!</v>
      </c>
      <c r="H4905" s="39"/>
      <c r="I4905" s="21"/>
      <c r="J4905" s="21"/>
      <c r="L4905">
        <f>IF(SUM($B$3:B4904) + B4905 &gt; $J$25, IF(SUM($B$3:B4904) &lt; $J$25, $J$25 - SUM($B$3:B4904), 0), B4905)</f>
        <v>0</v>
      </c>
      <c r="M4905">
        <f t="shared" si="310"/>
        <v>0</v>
      </c>
    </row>
    <row r="4906" spans="1:13" x14ac:dyDescent="0.25">
      <c r="A4906" s="21">
        <v>4904</v>
      </c>
      <c r="B4906" s="37">
        <f>IFERROR(VLOOKUP(A4906,Inventory!$A$5:$B$5011, 2, FALSE),0)</f>
        <v>0</v>
      </c>
      <c r="C4906" s="66">
        <f t="shared" si="311"/>
        <v>0</v>
      </c>
      <c r="D4906" s="67"/>
      <c r="E4906" s="66" t="str">
        <f t="shared" si="312"/>
        <v/>
      </c>
      <c r="F4906" s="67"/>
      <c r="G4906" s="38" t="e">
        <f t="shared" si="313"/>
        <v>#VALUE!</v>
      </c>
      <c r="H4906" s="39"/>
      <c r="I4906" s="21"/>
      <c r="J4906" s="21"/>
      <c r="L4906">
        <f>IF(SUM($B$3:B4905) + B4906 &gt; $J$25, IF(SUM($B$3:B4905) &lt; $J$25, $J$25 - SUM($B$3:B4905), 0), B4906)</f>
        <v>0</v>
      </c>
      <c r="M4906">
        <f t="shared" si="310"/>
        <v>0</v>
      </c>
    </row>
    <row r="4907" spans="1:13" x14ac:dyDescent="0.25">
      <c r="A4907" s="21">
        <v>4905</v>
      </c>
      <c r="B4907" s="37">
        <f>IFERROR(VLOOKUP(A4907,Inventory!$A$5:$B$5011, 2, FALSE),0)</f>
        <v>0</v>
      </c>
      <c r="C4907" s="66">
        <f t="shared" si="311"/>
        <v>0</v>
      </c>
      <c r="D4907" s="67"/>
      <c r="E4907" s="66" t="str">
        <f t="shared" si="312"/>
        <v/>
      </c>
      <c r="F4907" s="67"/>
      <c r="G4907" s="38" t="e">
        <f t="shared" si="313"/>
        <v>#VALUE!</v>
      </c>
      <c r="H4907" s="39"/>
      <c r="I4907" s="21"/>
      <c r="J4907" s="21"/>
      <c r="L4907">
        <f>IF(SUM($B$3:B4906) + B4907 &gt; $J$25, IF(SUM($B$3:B4906) &lt; $J$25, $J$25 - SUM($B$3:B4906), 0), B4907)</f>
        <v>0</v>
      </c>
      <c r="M4907">
        <f t="shared" si="310"/>
        <v>0</v>
      </c>
    </row>
    <row r="4908" spans="1:13" x14ac:dyDescent="0.25">
      <c r="A4908" s="21">
        <v>4906</v>
      </c>
      <c r="B4908" s="37">
        <f>IFERROR(VLOOKUP(A4908,Inventory!$A$5:$B$5011, 2, FALSE),0)</f>
        <v>0</v>
      </c>
      <c r="C4908" s="66">
        <f t="shared" si="311"/>
        <v>0</v>
      </c>
      <c r="D4908" s="67"/>
      <c r="E4908" s="66" t="str">
        <f t="shared" si="312"/>
        <v/>
      </c>
      <c r="F4908" s="67"/>
      <c r="G4908" s="38" t="e">
        <f t="shared" si="313"/>
        <v>#VALUE!</v>
      </c>
      <c r="H4908" s="39"/>
      <c r="I4908" s="21"/>
      <c r="J4908" s="21"/>
      <c r="L4908">
        <f>IF(SUM($B$3:B4907) + B4908 &gt; $J$25, IF(SUM($B$3:B4907) &lt; $J$25, $J$25 - SUM($B$3:B4907), 0), B4908)</f>
        <v>0</v>
      </c>
      <c r="M4908">
        <f t="shared" si="310"/>
        <v>0</v>
      </c>
    </row>
    <row r="4909" spans="1:13" x14ac:dyDescent="0.25">
      <c r="A4909" s="21">
        <v>4907</v>
      </c>
      <c r="B4909" s="37">
        <f>IFERROR(VLOOKUP(A4909,Inventory!$A$5:$B$5011, 2, FALSE),0)</f>
        <v>0</v>
      </c>
      <c r="C4909" s="66">
        <f t="shared" si="311"/>
        <v>0</v>
      </c>
      <c r="D4909" s="67"/>
      <c r="E4909" s="66" t="str">
        <f t="shared" si="312"/>
        <v/>
      </c>
      <c r="F4909" s="67"/>
      <c r="G4909" s="38" t="e">
        <f t="shared" si="313"/>
        <v>#VALUE!</v>
      </c>
      <c r="H4909" s="39"/>
      <c r="I4909" s="21"/>
      <c r="J4909" s="21"/>
      <c r="L4909">
        <f>IF(SUM($B$3:B4908) + B4909 &gt; $J$25, IF(SUM($B$3:B4908) &lt; $J$25, $J$25 - SUM($B$3:B4908), 0), B4909)</f>
        <v>0</v>
      </c>
      <c r="M4909">
        <f t="shared" si="310"/>
        <v>0</v>
      </c>
    </row>
    <row r="4910" spans="1:13" x14ac:dyDescent="0.25">
      <c r="A4910" s="21">
        <v>4908</v>
      </c>
      <c r="B4910" s="37">
        <f>IFERROR(VLOOKUP(A4910,Inventory!$A$5:$B$5011, 2, FALSE),0)</f>
        <v>0</v>
      </c>
      <c r="C4910" s="66">
        <f t="shared" si="311"/>
        <v>0</v>
      </c>
      <c r="D4910" s="67"/>
      <c r="E4910" s="66" t="str">
        <f t="shared" si="312"/>
        <v/>
      </c>
      <c r="F4910" s="67"/>
      <c r="G4910" s="38" t="e">
        <f t="shared" si="313"/>
        <v>#VALUE!</v>
      </c>
      <c r="H4910" s="39"/>
      <c r="I4910" s="21"/>
      <c r="J4910" s="21"/>
      <c r="L4910">
        <f>IF(SUM($B$3:B4909) + B4910 &gt; $J$25, IF(SUM($B$3:B4909) &lt; $J$25, $J$25 - SUM($B$3:B4909), 0), B4910)</f>
        <v>0</v>
      </c>
      <c r="M4910">
        <f t="shared" si="310"/>
        <v>0</v>
      </c>
    </row>
    <row r="4911" spans="1:13" x14ac:dyDescent="0.25">
      <c r="A4911" s="21">
        <v>4909</v>
      </c>
      <c r="B4911" s="37">
        <f>IFERROR(VLOOKUP(A4911,Inventory!$A$5:$B$5011, 2, FALSE),0)</f>
        <v>0</v>
      </c>
      <c r="C4911" s="66">
        <f t="shared" si="311"/>
        <v>0</v>
      </c>
      <c r="D4911" s="67"/>
      <c r="E4911" s="66" t="str">
        <f t="shared" si="312"/>
        <v/>
      </c>
      <c r="F4911" s="67"/>
      <c r="G4911" s="38" t="e">
        <f t="shared" si="313"/>
        <v>#VALUE!</v>
      </c>
      <c r="H4911" s="39"/>
      <c r="I4911" s="21"/>
      <c r="J4911" s="21"/>
      <c r="L4911">
        <f>IF(SUM($B$3:B4910) + B4911 &gt; $J$25, IF(SUM($B$3:B4910) &lt; $J$25, $J$25 - SUM($B$3:B4910), 0), B4911)</f>
        <v>0</v>
      </c>
      <c r="M4911">
        <f t="shared" si="310"/>
        <v>0</v>
      </c>
    </row>
    <row r="4912" spans="1:13" x14ac:dyDescent="0.25">
      <c r="A4912" s="21">
        <v>4910</v>
      </c>
      <c r="B4912" s="37">
        <f>IFERROR(VLOOKUP(A4912,Inventory!$A$5:$B$5011, 2, FALSE),0)</f>
        <v>0</v>
      </c>
      <c r="C4912" s="66">
        <f t="shared" si="311"/>
        <v>0</v>
      </c>
      <c r="D4912" s="67"/>
      <c r="E4912" s="66" t="str">
        <f t="shared" si="312"/>
        <v/>
      </c>
      <c r="F4912" s="67"/>
      <c r="G4912" s="38" t="e">
        <f t="shared" si="313"/>
        <v>#VALUE!</v>
      </c>
      <c r="H4912" s="39"/>
      <c r="I4912" s="21"/>
      <c r="J4912" s="21"/>
      <c r="L4912">
        <f>IF(SUM($B$3:B4911) + B4912 &gt; $J$25, IF(SUM($B$3:B4911) &lt; $J$25, $J$25 - SUM($B$3:B4911), 0), B4912)</f>
        <v>0</v>
      </c>
      <c r="M4912">
        <f t="shared" si="310"/>
        <v>0</v>
      </c>
    </row>
    <row r="4913" spans="1:13" x14ac:dyDescent="0.25">
      <c r="A4913" s="21">
        <v>4911</v>
      </c>
      <c r="B4913" s="37">
        <f>IFERROR(VLOOKUP(A4913,Inventory!$A$5:$B$5011, 2, FALSE),0)</f>
        <v>0</v>
      </c>
      <c r="C4913" s="66">
        <f t="shared" si="311"/>
        <v>0</v>
      </c>
      <c r="D4913" s="67"/>
      <c r="E4913" s="66" t="str">
        <f t="shared" si="312"/>
        <v/>
      </c>
      <c r="F4913" s="67"/>
      <c r="G4913" s="38" t="e">
        <f t="shared" si="313"/>
        <v>#VALUE!</v>
      </c>
      <c r="H4913" s="39"/>
      <c r="I4913" s="21"/>
      <c r="J4913" s="21"/>
      <c r="L4913">
        <f>IF(SUM($B$3:B4912) + B4913 &gt; $J$25, IF(SUM($B$3:B4912) &lt; $J$25, $J$25 - SUM($B$3:B4912), 0), B4913)</f>
        <v>0</v>
      </c>
      <c r="M4913">
        <f t="shared" si="310"/>
        <v>0</v>
      </c>
    </row>
    <row r="4914" spans="1:13" x14ac:dyDescent="0.25">
      <c r="A4914" s="21">
        <v>4912</v>
      </c>
      <c r="B4914" s="37">
        <f>IFERROR(VLOOKUP(A4914,Inventory!$A$5:$B$5011, 2, FALSE),0)</f>
        <v>0</v>
      </c>
      <c r="C4914" s="66">
        <f t="shared" si="311"/>
        <v>0</v>
      </c>
      <c r="D4914" s="67"/>
      <c r="E4914" s="66" t="str">
        <f t="shared" si="312"/>
        <v/>
      </c>
      <c r="F4914" s="67"/>
      <c r="G4914" s="38" t="e">
        <f t="shared" si="313"/>
        <v>#VALUE!</v>
      </c>
      <c r="H4914" s="39"/>
      <c r="I4914" s="21"/>
      <c r="J4914" s="21"/>
      <c r="L4914">
        <f>IF(SUM($B$3:B4913) + B4914 &gt; $J$25, IF(SUM($B$3:B4913) &lt; $J$25, $J$25 - SUM($B$3:B4913), 0), B4914)</f>
        <v>0</v>
      </c>
      <c r="M4914">
        <f t="shared" si="310"/>
        <v>0</v>
      </c>
    </row>
    <row r="4915" spans="1:13" x14ac:dyDescent="0.25">
      <c r="A4915" s="21">
        <v>4913</v>
      </c>
      <c r="B4915" s="37">
        <f>IFERROR(VLOOKUP(A4915,Inventory!$A$5:$B$5011, 2, FALSE),0)</f>
        <v>0</v>
      </c>
      <c r="C4915" s="66">
        <f t="shared" si="311"/>
        <v>0</v>
      </c>
      <c r="D4915" s="67"/>
      <c r="E4915" s="66" t="str">
        <f t="shared" si="312"/>
        <v/>
      </c>
      <c r="F4915" s="67"/>
      <c r="G4915" s="38" t="e">
        <f t="shared" si="313"/>
        <v>#VALUE!</v>
      </c>
      <c r="H4915" s="39"/>
      <c r="I4915" s="21"/>
      <c r="J4915" s="21"/>
      <c r="L4915">
        <f>IF(SUM($B$3:B4914) + B4915 &gt; $J$25, IF(SUM($B$3:B4914) &lt; $J$25, $J$25 - SUM($B$3:B4914), 0), B4915)</f>
        <v>0</v>
      </c>
      <c r="M4915">
        <f t="shared" si="310"/>
        <v>0</v>
      </c>
    </row>
    <row r="4916" spans="1:13" x14ac:dyDescent="0.25">
      <c r="A4916" s="21">
        <v>4914</v>
      </c>
      <c r="B4916" s="37">
        <f>IFERROR(VLOOKUP(A4916,Inventory!$A$5:$B$5011, 2, FALSE),0)</f>
        <v>0</v>
      </c>
      <c r="C4916" s="66">
        <f t="shared" si="311"/>
        <v>0</v>
      </c>
      <c r="D4916" s="67"/>
      <c r="E4916" s="66" t="str">
        <f t="shared" si="312"/>
        <v/>
      </c>
      <c r="F4916" s="67"/>
      <c r="G4916" s="38" t="e">
        <f t="shared" si="313"/>
        <v>#VALUE!</v>
      </c>
      <c r="H4916" s="39"/>
      <c r="I4916" s="21"/>
      <c r="J4916" s="21"/>
      <c r="L4916">
        <f>IF(SUM($B$3:B4915) + B4916 &gt; $J$25, IF(SUM($B$3:B4915) &lt; $J$25, $J$25 - SUM($B$3:B4915), 0), B4916)</f>
        <v>0</v>
      </c>
      <c r="M4916">
        <f t="shared" si="310"/>
        <v>0</v>
      </c>
    </row>
    <row r="4917" spans="1:13" x14ac:dyDescent="0.25">
      <c r="A4917" s="21">
        <v>4915</v>
      </c>
      <c r="B4917" s="37">
        <f>IFERROR(VLOOKUP(A4917,Inventory!$A$5:$B$5011, 2, FALSE),0)</f>
        <v>0</v>
      </c>
      <c r="C4917" s="66">
        <f t="shared" si="311"/>
        <v>0</v>
      </c>
      <c r="D4917" s="67"/>
      <c r="E4917" s="66" t="str">
        <f t="shared" si="312"/>
        <v/>
      </c>
      <c r="F4917" s="67"/>
      <c r="G4917" s="38" t="e">
        <f t="shared" si="313"/>
        <v>#VALUE!</v>
      </c>
      <c r="H4917" s="39"/>
      <c r="I4917" s="21"/>
      <c r="J4917" s="21"/>
      <c r="L4917">
        <f>IF(SUM($B$3:B4916) + B4917 &gt; $J$25, IF(SUM($B$3:B4916) &lt; $J$25, $J$25 - SUM($B$3:B4916), 0), B4917)</f>
        <v>0</v>
      </c>
      <c r="M4917">
        <f t="shared" si="310"/>
        <v>0</v>
      </c>
    </row>
    <row r="4918" spans="1:13" x14ac:dyDescent="0.25">
      <c r="A4918" s="21">
        <v>4916</v>
      </c>
      <c r="B4918" s="37">
        <f>IFERROR(VLOOKUP(A4918,Inventory!$A$5:$B$5011, 2, FALSE),0)</f>
        <v>0</v>
      </c>
      <c r="C4918" s="66">
        <f t="shared" si="311"/>
        <v>0</v>
      </c>
      <c r="D4918" s="67"/>
      <c r="E4918" s="66" t="str">
        <f t="shared" si="312"/>
        <v/>
      </c>
      <c r="F4918" s="67"/>
      <c r="G4918" s="38" t="e">
        <f t="shared" si="313"/>
        <v>#VALUE!</v>
      </c>
      <c r="H4918" s="39"/>
      <c r="I4918" s="21"/>
      <c r="J4918" s="21"/>
      <c r="L4918">
        <f>IF(SUM($B$3:B4917) + B4918 &gt; $J$25, IF(SUM($B$3:B4917) &lt; $J$25, $J$25 - SUM($B$3:B4917), 0), B4918)</f>
        <v>0</v>
      </c>
      <c r="M4918">
        <f t="shared" si="310"/>
        <v>0</v>
      </c>
    </row>
    <row r="4919" spans="1:13" x14ac:dyDescent="0.25">
      <c r="A4919" s="21">
        <v>4917</v>
      </c>
      <c r="B4919" s="37">
        <f>IFERROR(VLOOKUP(A4919,Inventory!$A$5:$B$5011, 2, FALSE),0)</f>
        <v>0</v>
      </c>
      <c r="C4919" s="66">
        <f t="shared" si="311"/>
        <v>0</v>
      </c>
      <c r="D4919" s="67"/>
      <c r="E4919" s="66" t="str">
        <f t="shared" si="312"/>
        <v/>
      </c>
      <c r="F4919" s="67"/>
      <c r="G4919" s="38" t="e">
        <f t="shared" si="313"/>
        <v>#VALUE!</v>
      </c>
      <c r="H4919" s="39"/>
      <c r="I4919" s="21"/>
      <c r="J4919" s="21"/>
      <c r="L4919">
        <f>IF(SUM($B$3:B4918) + B4919 &gt; $J$25, IF(SUM($B$3:B4918) &lt; $J$25, $J$25 - SUM($B$3:B4918), 0), B4919)</f>
        <v>0</v>
      </c>
      <c r="M4919">
        <f t="shared" si="310"/>
        <v>0</v>
      </c>
    </row>
    <row r="4920" spans="1:13" x14ac:dyDescent="0.25">
      <c r="A4920" s="21">
        <v>4918</v>
      </c>
      <c r="B4920" s="37">
        <f>IFERROR(VLOOKUP(A4920,Inventory!$A$5:$B$5011, 2, FALSE),0)</f>
        <v>0</v>
      </c>
      <c r="C4920" s="66">
        <f t="shared" si="311"/>
        <v>0</v>
      </c>
      <c r="D4920" s="67"/>
      <c r="E4920" s="66" t="str">
        <f t="shared" si="312"/>
        <v/>
      </c>
      <c r="F4920" s="67"/>
      <c r="G4920" s="38" t="e">
        <f t="shared" si="313"/>
        <v>#VALUE!</v>
      </c>
      <c r="H4920" s="39"/>
      <c r="I4920" s="21"/>
      <c r="J4920" s="21"/>
      <c r="L4920">
        <f>IF(SUM($B$3:B4919) + B4920 &gt; $J$25, IF(SUM($B$3:B4919) &lt; $J$25, $J$25 - SUM($B$3:B4919), 0), B4920)</f>
        <v>0</v>
      </c>
      <c r="M4920">
        <f t="shared" si="310"/>
        <v>0</v>
      </c>
    </row>
    <row r="4921" spans="1:13" x14ac:dyDescent="0.25">
      <c r="A4921" s="21">
        <v>4919</v>
      </c>
      <c r="B4921" s="37">
        <f>IFERROR(VLOOKUP(A4921,Inventory!$A$5:$B$5011, 2, FALSE),0)</f>
        <v>0</v>
      </c>
      <c r="C4921" s="66">
        <f t="shared" si="311"/>
        <v>0</v>
      </c>
      <c r="D4921" s="67"/>
      <c r="E4921" s="66" t="str">
        <f t="shared" si="312"/>
        <v/>
      </c>
      <c r="F4921" s="67"/>
      <c r="G4921" s="38" t="e">
        <f t="shared" si="313"/>
        <v>#VALUE!</v>
      </c>
      <c r="H4921" s="39"/>
      <c r="I4921" s="21"/>
      <c r="J4921" s="21"/>
      <c r="L4921">
        <f>IF(SUM($B$3:B4920) + B4921 &gt; $J$25, IF(SUM($B$3:B4920) &lt; $J$25, $J$25 - SUM($B$3:B4920), 0), B4921)</f>
        <v>0</v>
      </c>
      <c r="M4921">
        <f t="shared" si="310"/>
        <v>0</v>
      </c>
    </row>
    <row r="4922" spans="1:13" x14ac:dyDescent="0.25">
      <c r="A4922" s="21">
        <v>4920</v>
      </c>
      <c r="B4922" s="37">
        <f>IFERROR(VLOOKUP(A4922,Inventory!$A$5:$B$5011, 2, FALSE),0)</f>
        <v>0</v>
      </c>
      <c r="C4922" s="66">
        <f t="shared" si="311"/>
        <v>0</v>
      </c>
      <c r="D4922" s="67"/>
      <c r="E4922" s="66" t="str">
        <f t="shared" si="312"/>
        <v/>
      </c>
      <c r="F4922" s="67"/>
      <c r="G4922" s="38" t="e">
        <f t="shared" si="313"/>
        <v>#VALUE!</v>
      </c>
      <c r="H4922" s="39"/>
      <c r="I4922" s="21"/>
      <c r="J4922" s="21"/>
      <c r="L4922">
        <f>IF(SUM($B$3:B4921) + B4922 &gt; $J$25, IF(SUM($B$3:B4921) &lt; $J$25, $J$25 - SUM($B$3:B4921), 0), B4922)</f>
        <v>0</v>
      </c>
      <c r="M4922">
        <f t="shared" si="310"/>
        <v>0</v>
      </c>
    </row>
    <row r="4923" spans="1:13" x14ac:dyDescent="0.25">
      <c r="A4923" s="21">
        <v>4921</v>
      </c>
      <c r="B4923" s="37">
        <f>IFERROR(VLOOKUP(A4923,Inventory!$A$5:$B$5011, 2, FALSE),0)</f>
        <v>0</v>
      </c>
      <c r="C4923" s="66">
        <f t="shared" si="311"/>
        <v>0</v>
      </c>
      <c r="D4923" s="67"/>
      <c r="E4923" s="66" t="str">
        <f t="shared" si="312"/>
        <v/>
      </c>
      <c r="F4923" s="67"/>
      <c r="G4923" s="38" t="e">
        <f t="shared" si="313"/>
        <v>#VALUE!</v>
      </c>
      <c r="H4923" s="39"/>
      <c r="I4923" s="21"/>
      <c r="J4923" s="21"/>
      <c r="L4923">
        <f>IF(SUM($B$3:B4922) + B4923 &gt; $J$25, IF(SUM($B$3:B4922) &lt; $J$25, $J$25 - SUM($B$3:B4922), 0), B4923)</f>
        <v>0</v>
      </c>
      <c r="M4923">
        <f t="shared" si="310"/>
        <v>0</v>
      </c>
    </row>
    <row r="4924" spans="1:13" x14ac:dyDescent="0.25">
      <c r="A4924" s="21">
        <v>4922</v>
      </c>
      <c r="B4924" s="37">
        <f>IFERROR(VLOOKUP(A4924,Inventory!$A$5:$B$5011, 2, FALSE),0)</f>
        <v>0</v>
      </c>
      <c r="C4924" s="66">
        <f t="shared" si="311"/>
        <v>0</v>
      </c>
      <c r="D4924" s="67"/>
      <c r="E4924" s="66" t="str">
        <f t="shared" si="312"/>
        <v/>
      </c>
      <c r="F4924" s="67"/>
      <c r="G4924" s="38" t="e">
        <f t="shared" si="313"/>
        <v>#VALUE!</v>
      </c>
      <c r="H4924" s="39"/>
      <c r="I4924" s="21"/>
      <c r="J4924" s="21"/>
      <c r="L4924">
        <f>IF(SUM($B$3:B4923) + B4924 &gt; $J$25, IF(SUM($B$3:B4923) &lt; $J$25, $J$25 - SUM($B$3:B4923), 0), B4924)</f>
        <v>0</v>
      </c>
      <c r="M4924">
        <f t="shared" si="310"/>
        <v>0</v>
      </c>
    </row>
    <row r="4925" spans="1:13" x14ac:dyDescent="0.25">
      <c r="A4925" s="21">
        <v>4923</v>
      </c>
      <c r="B4925" s="37">
        <f>IFERROR(VLOOKUP(A4925,Inventory!$A$5:$B$5011, 2, FALSE),0)</f>
        <v>0</v>
      </c>
      <c r="C4925" s="66">
        <f t="shared" si="311"/>
        <v>0</v>
      </c>
      <c r="D4925" s="67"/>
      <c r="E4925" s="66" t="str">
        <f t="shared" si="312"/>
        <v/>
      </c>
      <c r="F4925" s="67"/>
      <c r="G4925" s="38" t="e">
        <f t="shared" si="313"/>
        <v>#VALUE!</v>
      </c>
      <c r="H4925" s="39"/>
      <c r="I4925" s="21"/>
      <c r="J4925" s="21"/>
      <c r="L4925">
        <f>IF(SUM($B$3:B4924) + B4925 &gt; $J$25, IF(SUM($B$3:B4924) &lt; $J$25, $J$25 - SUM($B$3:B4924), 0), B4925)</f>
        <v>0</v>
      </c>
      <c r="M4925">
        <f t="shared" si="310"/>
        <v>0</v>
      </c>
    </row>
    <row r="4926" spans="1:13" x14ac:dyDescent="0.25">
      <c r="A4926" s="21">
        <v>4924</v>
      </c>
      <c r="B4926" s="37">
        <f>IFERROR(VLOOKUP(A4926,Inventory!$A$5:$B$5011, 2, FALSE),0)</f>
        <v>0</v>
      </c>
      <c r="C4926" s="66">
        <f t="shared" si="311"/>
        <v>0</v>
      </c>
      <c r="D4926" s="67"/>
      <c r="E4926" s="66" t="str">
        <f t="shared" si="312"/>
        <v/>
      </c>
      <c r="F4926" s="67"/>
      <c r="G4926" s="38" t="e">
        <f t="shared" si="313"/>
        <v>#VALUE!</v>
      </c>
      <c r="H4926" s="39"/>
      <c r="I4926" s="21"/>
      <c r="J4926" s="21"/>
      <c r="L4926">
        <f>IF(SUM($B$3:B4925) + B4926 &gt; $J$25, IF(SUM($B$3:B4925) &lt; $J$25, $J$25 - SUM($B$3:B4925), 0), B4926)</f>
        <v>0</v>
      </c>
      <c r="M4926">
        <f t="shared" si="310"/>
        <v>0</v>
      </c>
    </row>
    <row r="4927" spans="1:13" x14ac:dyDescent="0.25">
      <c r="A4927" s="21">
        <v>4925</v>
      </c>
      <c r="B4927" s="37">
        <f>IFERROR(VLOOKUP(A4927,Inventory!$A$5:$B$5011, 2, FALSE),0)</f>
        <v>0</v>
      </c>
      <c r="C4927" s="66">
        <f t="shared" si="311"/>
        <v>0</v>
      </c>
      <c r="D4927" s="67"/>
      <c r="E4927" s="66" t="str">
        <f t="shared" si="312"/>
        <v/>
      </c>
      <c r="F4927" s="67"/>
      <c r="G4927" s="38" t="e">
        <f t="shared" si="313"/>
        <v>#VALUE!</v>
      </c>
      <c r="H4927" s="39"/>
      <c r="I4927" s="21"/>
      <c r="J4927" s="21"/>
      <c r="L4927">
        <f>IF(SUM($B$3:B4926) + B4927 &gt; $J$25, IF(SUM($B$3:B4926) &lt; $J$25, $J$25 - SUM($B$3:B4926), 0), B4927)</f>
        <v>0</v>
      </c>
      <c r="M4927">
        <f t="shared" si="310"/>
        <v>0</v>
      </c>
    </row>
    <row r="4928" spans="1:13" x14ac:dyDescent="0.25">
      <c r="A4928" s="21">
        <v>4926</v>
      </c>
      <c r="B4928" s="37">
        <f>IFERROR(VLOOKUP(A4928,Inventory!$A$5:$B$5011, 2, FALSE),0)</f>
        <v>0</v>
      </c>
      <c r="C4928" s="66">
        <f t="shared" si="311"/>
        <v>0</v>
      </c>
      <c r="D4928" s="67"/>
      <c r="E4928" s="66" t="str">
        <f t="shared" si="312"/>
        <v/>
      </c>
      <c r="F4928" s="67"/>
      <c r="G4928" s="38" t="e">
        <f t="shared" si="313"/>
        <v>#VALUE!</v>
      </c>
      <c r="H4928" s="39"/>
      <c r="I4928" s="21"/>
      <c r="J4928" s="21"/>
      <c r="L4928">
        <f>IF(SUM($B$3:B4927) + B4928 &gt; $J$25, IF(SUM($B$3:B4927) &lt; $J$25, $J$25 - SUM($B$3:B4927), 0), B4928)</f>
        <v>0</v>
      </c>
      <c r="M4928">
        <f t="shared" si="310"/>
        <v>0</v>
      </c>
    </row>
    <row r="4929" spans="1:13" x14ac:dyDescent="0.25">
      <c r="A4929" s="21">
        <v>4927</v>
      </c>
      <c r="B4929" s="37">
        <f>IFERROR(VLOOKUP(A4929,Inventory!$A$5:$B$5011, 2, FALSE),0)</f>
        <v>0</v>
      </c>
      <c r="C4929" s="66">
        <f t="shared" si="311"/>
        <v>0</v>
      </c>
      <c r="D4929" s="67"/>
      <c r="E4929" s="66" t="str">
        <f t="shared" si="312"/>
        <v/>
      </c>
      <c r="F4929" s="67"/>
      <c r="G4929" s="38" t="e">
        <f t="shared" si="313"/>
        <v>#VALUE!</v>
      </c>
      <c r="H4929" s="39"/>
      <c r="I4929" s="21"/>
      <c r="J4929" s="21"/>
      <c r="L4929">
        <f>IF(SUM($B$3:B4928) + B4929 &gt; $J$25, IF(SUM($B$3:B4928) &lt; $J$25, $J$25 - SUM($B$3:B4928), 0), B4929)</f>
        <v>0</v>
      </c>
      <c r="M4929">
        <f t="shared" si="310"/>
        <v>0</v>
      </c>
    </row>
    <row r="4930" spans="1:13" x14ac:dyDescent="0.25">
      <c r="A4930" s="21">
        <v>4928</v>
      </c>
      <c r="B4930" s="37">
        <f>IFERROR(VLOOKUP(A4930,Inventory!$A$5:$B$5011, 2, FALSE),0)</f>
        <v>0</v>
      </c>
      <c r="C4930" s="66">
        <f t="shared" si="311"/>
        <v>0</v>
      </c>
      <c r="D4930" s="67"/>
      <c r="E4930" s="66" t="str">
        <f t="shared" si="312"/>
        <v/>
      </c>
      <c r="F4930" s="67"/>
      <c r="G4930" s="38" t="e">
        <f t="shared" si="313"/>
        <v>#VALUE!</v>
      </c>
      <c r="H4930" s="39"/>
      <c r="I4930" s="21"/>
      <c r="J4930" s="21"/>
      <c r="L4930">
        <f>IF(SUM($B$3:B4929) + B4930 &gt; $J$25, IF(SUM($B$3:B4929) &lt; $J$25, $J$25 - SUM($B$3:B4929), 0), B4930)</f>
        <v>0</v>
      </c>
      <c r="M4930">
        <f t="shared" si="310"/>
        <v>0</v>
      </c>
    </row>
    <row r="4931" spans="1:13" x14ac:dyDescent="0.25">
      <c r="A4931" s="21">
        <v>4929</v>
      </c>
      <c r="B4931" s="37">
        <f>IFERROR(VLOOKUP(A4931,Inventory!$A$5:$B$5011, 2, FALSE),0)</f>
        <v>0</v>
      </c>
      <c r="C4931" s="66">
        <f t="shared" si="311"/>
        <v>0</v>
      </c>
      <c r="D4931" s="67"/>
      <c r="E4931" s="66" t="str">
        <f t="shared" si="312"/>
        <v/>
      </c>
      <c r="F4931" s="67"/>
      <c r="G4931" s="38" t="e">
        <f t="shared" si="313"/>
        <v>#VALUE!</v>
      </c>
      <c r="H4931" s="39"/>
      <c r="I4931" s="21"/>
      <c r="J4931" s="21"/>
      <c r="L4931">
        <f>IF(SUM($B$3:B4930) + B4931 &gt; $J$25, IF(SUM($B$3:B4930) &lt; $J$25, $J$25 - SUM($B$3:B4930), 0), B4931)</f>
        <v>0</v>
      </c>
      <c r="M4931">
        <f t="shared" si="310"/>
        <v>0</v>
      </c>
    </row>
    <row r="4932" spans="1:13" x14ac:dyDescent="0.25">
      <c r="A4932" s="21">
        <v>4930</v>
      </c>
      <c r="B4932" s="37">
        <f>IFERROR(VLOOKUP(A4932,Inventory!$A$5:$B$5011, 2, FALSE),0)</f>
        <v>0</v>
      </c>
      <c r="C4932" s="66">
        <f t="shared" si="311"/>
        <v>0</v>
      </c>
      <c r="D4932" s="67"/>
      <c r="E4932" s="66" t="str">
        <f t="shared" si="312"/>
        <v/>
      </c>
      <c r="F4932" s="67"/>
      <c r="G4932" s="38" t="e">
        <f t="shared" si="313"/>
        <v>#VALUE!</v>
      </c>
      <c r="H4932" s="39"/>
      <c r="I4932" s="21"/>
      <c r="J4932" s="21"/>
      <c r="L4932">
        <f>IF(SUM($B$3:B4931) + B4932 &gt; $J$25, IF(SUM($B$3:B4931) &lt; $J$25, $J$25 - SUM($B$3:B4931), 0), B4932)</f>
        <v>0</v>
      </c>
      <c r="M4932">
        <f t="shared" si="310"/>
        <v>0</v>
      </c>
    </row>
    <row r="4933" spans="1:13" x14ac:dyDescent="0.25">
      <c r="A4933" s="21">
        <v>4931</v>
      </c>
      <c r="B4933" s="37">
        <f>IFERROR(VLOOKUP(A4933,Inventory!$A$5:$B$5011, 2, FALSE),0)</f>
        <v>0</v>
      </c>
      <c r="C4933" s="66">
        <f t="shared" si="311"/>
        <v>0</v>
      </c>
      <c r="D4933" s="67"/>
      <c r="E4933" s="66" t="str">
        <f t="shared" si="312"/>
        <v/>
      </c>
      <c r="F4933" s="67"/>
      <c r="G4933" s="38" t="e">
        <f t="shared" si="313"/>
        <v>#VALUE!</v>
      </c>
      <c r="H4933" s="39"/>
      <c r="I4933" s="21"/>
      <c r="J4933" s="21"/>
      <c r="L4933">
        <f>IF(SUM($B$3:B4932) + B4933 &gt; $J$25, IF(SUM($B$3:B4932) &lt; $J$25, $J$25 - SUM($B$3:B4932), 0), B4933)</f>
        <v>0</v>
      </c>
      <c r="M4933">
        <f t="shared" ref="M4933:M4996" si="314">IF(L4932&gt;=$J$25,L4933,(L4933+L4932))</f>
        <v>0</v>
      </c>
    </row>
    <row r="4934" spans="1:13" x14ac:dyDescent="0.25">
      <c r="A4934" s="21">
        <v>4932</v>
      </c>
      <c r="B4934" s="37">
        <f>IFERROR(VLOOKUP(A4934,Inventory!$A$5:$B$5011, 2, FALSE),0)</f>
        <v>0</v>
      </c>
      <c r="C4934" s="66">
        <f t="shared" si="311"/>
        <v>0</v>
      </c>
      <c r="D4934" s="67"/>
      <c r="E4934" s="66" t="str">
        <f t="shared" si="312"/>
        <v/>
      </c>
      <c r="F4934" s="67"/>
      <c r="G4934" s="38" t="e">
        <f t="shared" si="313"/>
        <v>#VALUE!</v>
      </c>
      <c r="H4934" s="39"/>
      <c r="I4934" s="21"/>
      <c r="J4934" s="21"/>
      <c r="L4934">
        <f>IF(SUM($B$3:B4933) + B4934 &gt; $J$25, IF(SUM($B$3:B4933) &lt; $J$25, $J$25 - SUM($B$3:B4933), 0), B4934)</f>
        <v>0</v>
      </c>
      <c r="M4934">
        <f t="shared" si="314"/>
        <v>0</v>
      </c>
    </row>
    <row r="4935" spans="1:13" x14ac:dyDescent="0.25">
      <c r="A4935" s="21">
        <v>4933</v>
      </c>
      <c r="B4935" s="37">
        <f>IFERROR(VLOOKUP(A4935,Inventory!$A$5:$B$5011, 2, FALSE),0)</f>
        <v>0</v>
      </c>
      <c r="C4935" s="66">
        <f t="shared" si="311"/>
        <v>0</v>
      </c>
      <c r="D4935" s="67"/>
      <c r="E4935" s="66" t="str">
        <f t="shared" si="312"/>
        <v/>
      </c>
      <c r="F4935" s="67"/>
      <c r="G4935" s="38" t="e">
        <f t="shared" si="313"/>
        <v>#VALUE!</v>
      </c>
      <c r="H4935" s="39"/>
      <c r="I4935" s="21"/>
      <c r="J4935" s="21"/>
      <c r="L4935">
        <f>IF(SUM($B$3:B4934) + B4935 &gt; $J$25, IF(SUM($B$3:B4934) &lt; $J$25, $J$25 - SUM($B$3:B4934), 0), B4935)</f>
        <v>0</v>
      </c>
      <c r="M4935">
        <f t="shared" si="314"/>
        <v>0</v>
      </c>
    </row>
    <row r="4936" spans="1:13" x14ac:dyDescent="0.25">
      <c r="A4936" s="21">
        <v>4934</v>
      </c>
      <c r="B4936" s="37">
        <f>IFERROR(VLOOKUP(A4936,Inventory!$A$5:$B$5011, 2, FALSE),0)</f>
        <v>0</v>
      </c>
      <c r="C4936" s="66">
        <f t="shared" si="311"/>
        <v>0</v>
      </c>
      <c r="D4936" s="67"/>
      <c r="E4936" s="66" t="str">
        <f t="shared" si="312"/>
        <v/>
      </c>
      <c r="F4936" s="67"/>
      <c r="G4936" s="38" t="e">
        <f t="shared" si="313"/>
        <v>#VALUE!</v>
      </c>
      <c r="H4936" s="39"/>
      <c r="I4936" s="21"/>
      <c r="J4936" s="21"/>
      <c r="L4936">
        <f>IF(SUM($B$3:B4935) + B4936 &gt; $J$25, IF(SUM($B$3:B4935) &lt; $J$25, $J$25 - SUM($B$3:B4935), 0), B4936)</f>
        <v>0</v>
      </c>
      <c r="M4936">
        <f t="shared" si="314"/>
        <v>0</v>
      </c>
    </row>
    <row r="4937" spans="1:13" x14ac:dyDescent="0.25">
      <c r="A4937" s="21">
        <v>4935</v>
      </c>
      <c r="B4937" s="37">
        <f>IFERROR(VLOOKUP(A4937,Inventory!$A$5:$B$5011, 2, FALSE),0)</f>
        <v>0</v>
      </c>
      <c r="C4937" s="66">
        <f t="shared" si="311"/>
        <v>0</v>
      </c>
      <c r="D4937" s="67"/>
      <c r="E4937" s="66" t="str">
        <f t="shared" si="312"/>
        <v/>
      </c>
      <c r="F4937" s="67"/>
      <c r="G4937" s="38" t="e">
        <f t="shared" si="313"/>
        <v>#VALUE!</v>
      </c>
      <c r="H4937" s="39"/>
      <c r="I4937" s="21"/>
      <c r="J4937" s="21"/>
      <c r="L4937">
        <f>IF(SUM($B$3:B4936) + B4937 &gt; $J$25, IF(SUM($B$3:B4936) &lt; $J$25, $J$25 - SUM($B$3:B4936), 0), B4937)</f>
        <v>0</v>
      </c>
      <c r="M4937">
        <f t="shared" si="314"/>
        <v>0</v>
      </c>
    </row>
    <row r="4938" spans="1:13" x14ac:dyDescent="0.25">
      <c r="A4938" s="21">
        <v>4936</v>
      </c>
      <c r="B4938" s="37">
        <f>IFERROR(VLOOKUP(A4938,Inventory!$A$5:$B$5011, 2, FALSE),0)</f>
        <v>0</v>
      </c>
      <c r="C4938" s="66">
        <f t="shared" si="311"/>
        <v>0</v>
      </c>
      <c r="D4938" s="67"/>
      <c r="E4938" s="66" t="str">
        <f t="shared" si="312"/>
        <v/>
      </c>
      <c r="F4938" s="67"/>
      <c r="G4938" s="38" t="e">
        <f t="shared" si="313"/>
        <v>#VALUE!</v>
      </c>
      <c r="H4938" s="39"/>
      <c r="I4938" s="21"/>
      <c r="J4938" s="21"/>
      <c r="L4938">
        <f>IF(SUM($B$3:B4937) + B4938 &gt; $J$25, IF(SUM($B$3:B4937) &lt; $J$25, $J$25 - SUM($B$3:B4937), 0), B4938)</f>
        <v>0</v>
      </c>
      <c r="M4938">
        <f t="shared" si="314"/>
        <v>0</v>
      </c>
    </row>
    <row r="4939" spans="1:13" x14ac:dyDescent="0.25">
      <c r="A4939" s="21">
        <v>4937</v>
      </c>
      <c r="B4939" s="37">
        <f>IFERROR(VLOOKUP(A4939,Inventory!$A$5:$B$5011, 2, FALSE),0)</f>
        <v>0</v>
      </c>
      <c r="C4939" s="66">
        <f t="shared" si="311"/>
        <v>0</v>
      </c>
      <c r="D4939" s="67"/>
      <c r="E4939" s="66" t="str">
        <f t="shared" si="312"/>
        <v/>
      </c>
      <c r="F4939" s="67"/>
      <c r="G4939" s="38" t="e">
        <f t="shared" si="313"/>
        <v>#VALUE!</v>
      </c>
      <c r="H4939" s="39"/>
      <c r="I4939" s="21"/>
      <c r="J4939" s="21"/>
      <c r="L4939">
        <f>IF(SUM($B$3:B4938) + B4939 &gt; $J$25, IF(SUM($B$3:B4938) &lt; $J$25, $J$25 - SUM($B$3:B4938), 0), B4939)</f>
        <v>0</v>
      </c>
      <c r="M4939">
        <f t="shared" si="314"/>
        <v>0</v>
      </c>
    </row>
    <row r="4940" spans="1:13" x14ac:dyDescent="0.25">
      <c r="A4940" s="21">
        <v>4938</v>
      </c>
      <c r="B4940" s="37">
        <f>IFERROR(VLOOKUP(A4940,Inventory!$A$5:$B$5011, 2, FALSE),0)</f>
        <v>0</v>
      </c>
      <c r="C4940" s="66">
        <f t="shared" si="311"/>
        <v>0</v>
      </c>
      <c r="D4940" s="67"/>
      <c r="E4940" s="66" t="str">
        <f t="shared" si="312"/>
        <v/>
      </c>
      <c r="F4940" s="67"/>
      <c r="G4940" s="38" t="e">
        <f t="shared" si="313"/>
        <v>#VALUE!</v>
      </c>
      <c r="H4940" s="39"/>
      <c r="I4940" s="21"/>
      <c r="J4940" s="21"/>
      <c r="L4940">
        <f>IF(SUM($B$3:B4939) + B4940 &gt; $J$25, IF(SUM($B$3:B4939) &lt; $J$25, $J$25 - SUM($B$3:B4939), 0), B4940)</f>
        <v>0</v>
      </c>
      <c r="M4940">
        <f t="shared" si="314"/>
        <v>0</v>
      </c>
    </row>
    <row r="4941" spans="1:13" x14ac:dyDescent="0.25">
      <c r="A4941" s="21">
        <v>4939</v>
      </c>
      <c r="B4941" s="37">
        <f>IFERROR(VLOOKUP(A4941,Inventory!$A$5:$B$5011, 2, FALSE),0)</f>
        <v>0</v>
      </c>
      <c r="C4941" s="66">
        <f t="shared" si="311"/>
        <v>0</v>
      </c>
      <c r="D4941" s="67"/>
      <c r="E4941" s="66" t="str">
        <f t="shared" si="312"/>
        <v/>
      </c>
      <c r="F4941" s="67"/>
      <c r="G4941" s="38" t="e">
        <f t="shared" si="313"/>
        <v>#VALUE!</v>
      </c>
      <c r="H4941" s="39"/>
      <c r="I4941" s="21"/>
      <c r="J4941" s="21"/>
      <c r="L4941">
        <f>IF(SUM($B$3:B4940) + B4941 &gt; $J$25, IF(SUM($B$3:B4940) &lt; $J$25, $J$25 - SUM($B$3:B4940), 0), B4941)</f>
        <v>0</v>
      </c>
      <c r="M4941">
        <f t="shared" si="314"/>
        <v>0</v>
      </c>
    </row>
    <row r="4942" spans="1:13" x14ac:dyDescent="0.25">
      <c r="A4942" s="21">
        <v>4940</v>
      </c>
      <c r="B4942" s="37">
        <f>IFERROR(VLOOKUP(A4942,Inventory!$A$5:$B$5011, 2, FALSE),0)</f>
        <v>0</v>
      </c>
      <c r="C4942" s="66">
        <f t="shared" si="311"/>
        <v>0</v>
      </c>
      <c r="D4942" s="67"/>
      <c r="E4942" s="66" t="str">
        <f t="shared" si="312"/>
        <v/>
      </c>
      <c r="F4942" s="67"/>
      <c r="G4942" s="38" t="e">
        <f t="shared" si="313"/>
        <v>#VALUE!</v>
      </c>
      <c r="H4942" s="39"/>
      <c r="I4942" s="21"/>
      <c r="J4942" s="21"/>
      <c r="L4942">
        <f>IF(SUM($B$3:B4941) + B4942 &gt; $J$25, IF(SUM($B$3:B4941) &lt; $J$25, $J$25 - SUM($B$3:B4941), 0), B4942)</f>
        <v>0</v>
      </c>
      <c r="M4942">
        <f t="shared" si="314"/>
        <v>0</v>
      </c>
    </row>
    <row r="4943" spans="1:13" x14ac:dyDescent="0.25">
      <c r="A4943" s="21">
        <v>4941</v>
      </c>
      <c r="B4943" s="37">
        <f>IFERROR(VLOOKUP(A4943,Inventory!$A$5:$B$5011, 2, FALSE),0)</f>
        <v>0</v>
      </c>
      <c r="C4943" s="66">
        <f t="shared" si="311"/>
        <v>0</v>
      </c>
      <c r="D4943" s="67"/>
      <c r="E4943" s="66" t="str">
        <f t="shared" si="312"/>
        <v/>
      </c>
      <c r="F4943" s="67"/>
      <c r="G4943" s="38" t="e">
        <f t="shared" si="313"/>
        <v>#VALUE!</v>
      </c>
      <c r="H4943" s="39"/>
      <c r="I4943" s="21"/>
      <c r="J4943" s="21"/>
      <c r="L4943">
        <f>IF(SUM($B$3:B4942) + B4943 &gt; $J$25, IF(SUM($B$3:B4942) &lt; $J$25, $J$25 - SUM($B$3:B4942), 0), B4943)</f>
        <v>0</v>
      </c>
      <c r="M4943">
        <f t="shared" si="314"/>
        <v>0</v>
      </c>
    </row>
    <row r="4944" spans="1:13" x14ac:dyDescent="0.25">
      <c r="A4944" s="21">
        <v>4942</v>
      </c>
      <c r="B4944" s="37">
        <f>IFERROR(VLOOKUP(A4944,Inventory!$A$5:$B$5011, 2, FALSE),0)</f>
        <v>0</v>
      </c>
      <c r="C4944" s="66">
        <f t="shared" si="311"/>
        <v>0</v>
      </c>
      <c r="D4944" s="67"/>
      <c r="E4944" s="66" t="str">
        <f t="shared" si="312"/>
        <v/>
      </c>
      <c r="F4944" s="67"/>
      <c r="G4944" s="38" t="e">
        <f t="shared" si="313"/>
        <v>#VALUE!</v>
      </c>
      <c r="H4944" s="39"/>
      <c r="I4944" s="21"/>
      <c r="J4944" s="21"/>
      <c r="L4944">
        <f>IF(SUM($B$3:B4943) + B4944 &gt; $J$25, IF(SUM($B$3:B4943) &lt; $J$25, $J$25 - SUM($B$3:B4943), 0), B4944)</f>
        <v>0</v>
      </c>
      <c r="M4944">
        <f t="shared" si="314"/>
        <v>0</v>
      </c>
    </row>
    <row r="4945" spans="1:13" x14ac:dyDescent="0.25">
      <c r="A4945" s="21">
        <v>4943</v>
      </c>
      <c r="B4945" s="37">
        <f>IFERROR(VLOOKUP(A4945,Inventory!$A$5:$B$5011, 2, FALSE),0)</f>
        <v>0</v>
      </c>
      <c r="C4945" s="66">
        <f t="shared" si="311"/>
        <v>0</v>
      </c>
      <c r="D4945" s="67"/>
      <c r="E4945" s="66" t="str">
        <f t="shared" si="312"/>
        <v/>
      </c>
      <c r="F4945" s="67"/>
      <c r="G4945" s="38" t="e">
        <f t="shared" si="313"/>
        <v>#VALUE!</v>
      </c>
      <c r="H4945" s="39"/>
      <c r="I4945" s="21"/>
      <c r="J4945" s="21"/>
      <c r="L4945">
        <f>IF(SUM($B$3:B4944) + B4945 &gt; $J$25, IF(SUM($B$3:B4944) &lt; $J$25, $J$25 - SUM($B$3:B4944), 0), B4945)</f>
        <v>0</v>
      </c>
      <c r="M4945">
        <f t="shared" si="314"/>
        <v>0</v>
      </c>
    </row>
    <row r="4946" spans="1:13" x14ac:dyDescent="0.25">
      <c r="A4946" s="21">
        <v>4944</v>
      </c>
      <c r="B4946" s="37">
        <f>IFERROR(VLOOKUP(A4946,Inventory!$A$5:$B$5011, 2, FALSE),0)</f>
        <v>0</v>
      </c>
      <c r="C4946" s="66">
        <f t="shared" si="311"/>
        <v>0</v>
      </c>
      <c r="D4946" s="67"/>
      <c r="E4946" s="66" t="str">
        <f t="shared" si="312"/>
        <v/>
      </c>
      <c r="F4946" s="67"/>
      <c r="G4946" s="38" t="e">
        <f t="shared" si="313"/>
        <v>#VALUE!</v>
      </c>
      <c r="H4946" s="39"/>
      <c r="I4946" s="21"/>
      <c r="J4946" s="21"/>
      <c r="L4946">
        <f>IF(SUM($B$3:B4945) + B4946 &gt; $J$25, IF(SUM($B$3:B4945) &lt; $J$25, $J$25 - SUM($B$3:B4945), 0), B4946)</f>
        <v>0</v>
      </c>
      <c r="M4946">
        <f t="shared" si="314"/>
        <v>0</v>
      </c>
    </row>
    <row r="4947" spans="1:13" x14ac:dyDescent="0.25">
      <c r="A4947" s="21">
        <v>4945</v>
      </c>
      <c r="B4947" s="37">
        <f>IFERROR(VLOOKUP(A4947,Inventory!$A$5:$B$5011, 2, FALSE),0)</f>
        <v>0</v>
      </c>
      <c r="C4947" s="66">
        <f t="shared" si="311"/>
        <v>0</v>
      </c>
      <c r="D4947" s="67"/>
      <c r="E4947" s="66" t="str">
        <f t="shared" si="312"/>
        <v/>
      </c>
      <c r="F4947" s="67"/>
      <c r="G4947" s="38" t="e">
        <f t="shared" si="313"/>
        <v>#VALUE!</v>
      </c>
      <c r="H4947" s="39"/>
      <c r="I4947" s="21"/>
      <c r="J4947" s="21"/>
      <c r="L4947">
        <f>IF(SUM($B$3:B4946) + B4947 &gt; $J$25, IF(SUM($B$3:B4946) &lt; $J$25, $J$25 - SUM($B$3:B4946), 0), B4947)</f>
        <v>0</v>
      </c>
      <c r="M4947">
        <f t="shared" si="314"/>
        <v>0</v>
      </c>
    </row>
    <row r="4948" spans="1:13" x14ac:dyDescent="0.25">
      <c r="A4948" s="21">
        <v>4946</v>
      </c>
      <c r="B4948" s="37">
        <f>IFERROR(VLOOKUP(A4948,Inventory!$A$5:$B$5011, 2, FALSE),0)</f>
        <v>0</v>
      </c>
      <c r="C4948" s="66">
        <f t="shared" si="311"/>
        <v>0</v>
      </c>
      <c r="D4948" s="67"/>
      <c r="E4948" s="66" t="str">
        <f t="shared" si="312"/>
        <v/>
      </c>
      <c r="F4948" s="67"/>
      <c r="G4948" s="38" t="e">
        <f t="shared" si="313"/>
        <v>#VALUE!</v>
      </c>
      <c r="H4948" s="39"/>
      <c r="I4948" s="21"/>
      <c r="J4948" s="21"/>
      <c r="L4948">
        <f>IF(SUM($B$3:B4947) + B4948 &gt; $J$25, IF(SUM($B$3:B4947) &lt; $J$25, $J$25 - SUM($B$3:B4947), 0), B4948)</f>
        <v>0</v>
      </c>
      <c r="M4948">
        <f t="shared" si="314"/>
        <v>0</v>
      </c>
    </row>
    <row r="4949" spans="1:13" x14ac:dyDescent="0.25">
      <c r="A4949" s="21">
        <v>4947</v>
      </c>
      <c r="B4949" s="37">
        <f>IFERROR(VLOOKUP(A4949,Inventory!$A$5:$B$5011, 2, FALSE),0)</f>
        <v>0</v>
      </c>
      <c r="C4949" s="66">
        <f t="shared" si="311"/>
        <v>0</v>
      </c>
      <c r="D4949" s="67"/>
      <c r="E4949" s="66" t="str">
        <f t="shared" si="312"/>
        <v/>
      </c>
      <c r="F4949" s="67"/>
      <c r="G4949" s="38" t="e">
        <f t="shared" si="313"/>
        <v>#VALUE!</v>
      </c>
      <c r="H4949" s="39"/>
      <c r="I4949" s="21"/>
      <c r="J4949" s="21"/>
      <c r="L4949">
        <f>IF(SUM($B$3:B4948) + B4949 &gt; $J$25, IF(SUM($B$3:B4948) &lt; $J$25, $J$25 - SUM($B$3:B4948), 0), B4949)</f>
        <v>0</v>
      </c>
      <c r="M4949">
        <f t="shared" si="314"/>
        <v>0</v>
      </c>
    </row>
    <row r="4950" spans="1:13" x14ac:dyDescent="0.25">
      <c r="A4950" s="21">
        <v>4948</v>
      </c>
      <c r="B4950" s="37">
        <f>IFERROR(VLOOKUP(A4950,Inventory!$A$5:$B$5011, 2, FALSE),0)</f>
        <v>0</v>
      </c>
      <c r="C4950" s="66">
        <f t="shared" si="311"/>
        <v>0</v>
      </c>
      <c r="D4950" s="67"/>
      <c r="E4950" s="66" t="str">
        <f t="shared" si="312"/>
        <v/>
      </c>
      <c r="F4950" s="67"/>
      <c r="G4950" s="38" t="e">
        <f t="shared" si="313"/>
        <v>#VALUE!</v>
      </c>
      <c r="H4950" s="39"/>
      <c r="I4950" s="21"/>
      <c r="J4950" s="21"/>
      <c r="L4950">
        <f>IF(SUM($B$3:B4949) + B4950 &gt; $J$25, IF(SUM($B$3:B4949) &lt; $J$25, $J$25 - SUM($B$3:B4949), 0), B4950)</f>
        <v>0</v>
      </c>
      <c r="M4950">
        <f t="shared" si="314"/>
        <v>0</v>
      </c>
    </row>
    <row r="4951" spans="1:13" x14ac:dyDescent="0.25">
      <c r="A4951" s="21">
        <v>4949</v>
      </c>
      <c r="B4951" s="37">
        <f>IFERROR(VLOOKUP(A4951,Inventory!$A$5:$B$5011, 2, FALSE),0)</f>
        <v>0</v>
      </c>
      <c r="C4951" s="66">
        <f t="shared" si="311"/>
        <v>0</v>
      </c>
      <c r="D4951" s="67"/>
      <c r="E4951" s="66" t="str">
        <f t="shared" si="312"/>
        <v/>
      </c>
      <c r="F4951" s="67"/>
      <c r="G4951" s="38" t="e">
        <f t="shared" si="313"/>
        <v>#VALUE!</v>
      </c>
      <c r="H4951" s="39"/>
      <c r="I4951" s="21"/>
      <c r="J4951" s="21"/>
      <c r="L4951">
        <f>IF(SUM($B$3:B4950) + B4951 &gt; $J$25, IF(SUM($B$3:B4950) &lt; $J$25, $J$25 - SUM($B$3:B4950), 0), B4951)</f>
        <v>0</v>
      </c>
      <c r="M4951">
        <f t="shared" si="314"/>
        <v>0</v>
      </c>
    </row>
    <row r="4952" spans="1:13" x14ac:dyDescent="0.25">
      <c r="A4952" s="21">
        <v>4950</v>
      </c>
      <c r="B4952" s="37">
        <f>IFERROR(VLOOKUP(A4952,Inventory!$A$5:$B$5011, 2, FALSE),0)</f>
        <v>0</v>
      </c>
      <c r="C4952" s="66">
        <f t="shared" si="311"/>
        <v>0</v>
      </c>
      <c r="D4952" s="67"/>
      <c r="E4952" s="66" t="str">
        <f t="shared" si="312"/>
        <v/>
      </c>
      <c r="F4952" s="67"/>
      <c r="G4952" s="38" t="e">
        <f t="shared" si="313"/>
        <v>#VALUE!</v>
      </c>
      <c r="H4952" s="39"/>
      <c r="I4952" s="21"/>
      <c r="J4952" s="21"/>
      <c r="L4952">
        <f>IF(SUM($B$3:B4951) + B4952 &gt; $J$25, IF(SUM($B$3:B4951) &lt; $J$25, $J$25 - SUM($B$3:B4951), 0), B4952)</f>
        <v>0</v>
      </c>
      <c r="M4952">
        <f t="shared" si="314"/>
        <v>0</v>
      </c>
    </row>
    <row r="4953" spans="1:13" x14ac:dyDescent="0.25">
      <c r="A4953" s="21">
        <v>4951</v>
      </c>
      <c r="B4953" s="37">
        <f>IFERROR(VLOOKUP(A4953,Inventory!$A$5:$B$5011, 2, FALSE),0)</f>
        <v>0</v>
      </c>
      <c r="C4953" s="66">
        <f t="shared" ref="C4953:C5016" si="315">IF(L4953&gt;0,B4953,0)</f>
        <v>0</v>
      </c>
      <c r="D4953" s="67"/>
      <c r="E4953" s="66" t="str">
        <f t="shared" ref="E4953:E5016" si="316">IF(AND(C4953&gt;=6,C4953&lt;10),1, IF(AND(C4953&gt;=10,C4953&lt;20),2,IF(C4953&gt;=20,4,"")))</f>
        <v/>
      </c>
      <c r="F4953" s="67"/>
      <c r="G4953" s="38" t="e">
        <f t="shared" ref="G4953:G5016" si="317">IF(ISBLANK(C4953),"",E4953*600)</f>
        <v>#VALUE!</v>
      </c>
      <c r="H4953" s="39"/>
      <c r="I4953" s="21"/>
      <c r="J4953" s="21"/>
      <c r="L4953">
        <f>IF(SUM($B$3:B4952) + B4953 &gt; $J$25, IF(SUM($B$3:B4952) &lt; $J$25, $J$25 - SUM($B$3:B4952), 0), B4953)</f>
        <v>0</v>
      </c>
      <c r="M4953">
        <f t="shared" si="314"/>
        <v>0</v>
      </c>
    </row>
    <row r="4954" spans="1:13" x14ac:dyDescent="0.25">
      <c r="A4954" s="21">
        <v>4952</v>
      </c>
      <c r="B4954" s="37">
        <f>IFERROR(VLOOKUP(A4954,Inventory!$A$5:$B$5011, 2, FALSE),0)</f>
        <v>0</v>
      </c>
      <c r="C4954" s="66">
        <f t="shared" si="315"/>
        <v>0</v>
      </c>
      <c r="D4954" s="67"/>
      <c r="E4954" s="66" t="str">
        <f t="shared" si="316"/>
        <v/>
      </c>
      <c r="F4954" s="67"/>
      <c r="G4954" s="38" t="e">
        <f t="shared" si="317"/>
        <v>#VALUE!</v>
      </c>
      <c r="H4954" s="39"/>
      <c r="I4954" s="21"/>
      <c r="J4954" s="21"/>
      <c r="L4954">
        <f>IF(SUM($B$3:B4953) + B4954 &gt; $J$25, IF(SUM($B$3:B4953) &lt; $J$25, $J$25 - SUM($B$3:B4953), 0), B4954)</f>
        <v>0</v>
      </c>
      <c r="M4954">
        <f t="shared" si="314"/>
        <v>0</v>
      </c>
    </row>
    <row r="4955" spans="1:13" x14ac:dyDescent="0.25">
      <c r="A4955" s="21">
        <v>4953</v>
      </c>
      <c r="B4955" s="37">
        <f>IFERROR(VLOOKUP(A4955,Inventory!$A$5:$B$5011, 2, FALSE),0)</f>
        <v>0</v>
      </c>
      <c r="C4955" s="66">
        <f t="shared" si="315"/>
        <v>0</v>
      </c>
      <c r="D4955" s="67"/>
      <c r="E4955" s="66" t="str">
        <f t="shared" si="316"/>
        <v/>
      </c>
      <c r="F4955" s="67"/>
      <c r="G4955" s="38" t="e">
        <f t="shared" si="317"/>
        <v>#VALUE!</v>
      </c>
      <c r="H4955" s="39"/>
      <c r="I4955" s="21"/>
      <c r="J4955" s="21"/>
      <c r="L4955">
        <f>IF(SUM($B$3:B4954) + B4955 &gt; $J$25, IF(SUM($B$3:B4954) &lt; $J$25, $J$25 - SUM($B$3:B4954), 0), B4955)</f>
        <v>0</v>
      </c>
      <c r="M4955">
        <f t="shared" si="314"/>
        <v>0</v>
      </c>
    </row>
    <row r="4956" spans="1:13" x14ac:dyDescent="0.25">
      <c r="A4956" s="21">
        <v>4954</v>
      </c>
      <c r="B4956" s="37">
        <f>IFERROR(VLOOKUP(A4956,Inventory!$A$5:$B$5011, 2, FALSE),0)</f>
        <v>0</v>
      </c>
      <c r="C4956" s="66">
        <f t="shared" si="315"/>
        <v>0</v>
      </c>
      <c r="D4956" s="67"/>
      <c r="E4956" s="66" t="str">
        <f t="shared" si="316"/>
        <v/>
      </c>
      <c r="F4956" s="67"/>
      <c r="G4956" s="38" t="e">
        <f t="shared" si="317"/>
        <v>#VALUE!</v>
      </c>
      <c r="H4956" s="39"/>
      <c r="I4956" s="21"/>
      <c r="J4956" s="21"/>
      <c r="L4956">
        <f>IF(SUM($B$3:B4955) + B4956 &gt; $J$25, IF(SUM($B$3:B4955) &lt; $J$25, $J$25 - SUM($B$3:B4955), 0), B4956)</f>
        <v>0</v>
      </c>
      <c r="M4956">
        <f t="shared" si="314"/>
        <v>0</v>
      </c>
    </row>
    <row r="4957" spans="1:13" x14ac:dyDescent="0.25">
      <c r="A4957" s="21">
        <v>4955</v>
      </c>
      <c r="B4957" s="37">
        <f>IFERROR(VLOOKUP(A4957,Inventory!$A$5:$B$5011, 2, FALSE),0)</f>
        <v>0</v>
      </c>
      <c r="C4957" s="66">
        <f t="shared" si="315"/>
        <v>0</v>
      </c>
      <c r="D4957" s="67"/>
      <c r="E4957" s="66" t="str">
        <f t="shared" si="316"/>
        <v/>
      </c>
      <c r="F4957" s="67"/>
      <c r="G4957" s="38" t="e">
        <f t="shared" si="317"/>
        <v>#VALUE!</v>
      </c>
      <c r="H4957" s="39"/>
      <c r="I4957" s="21"/>
      <c r="J4957" s="21"/>
      <c r="L4957">
        <f>IF(SUM($B$3:B4956) + B4957 &gt; $J$25, IF(SUM($B$3:B4956) &lt; $J$25, $J$25 - SUM($B$3:B4956), 0), B4957)</f>
        <v>0</v>
      </c>
      <c r="M4957">
        <f t="shared" si="314"/>
        <v>0</v>
      </c>
    </row>
    <row r="4958" spans="1:13" x14ac:dyDescent="0.25">
      <c r="A4958" s="21">
        <v>4956</v>
      </c>
      <c r="B4958" s="37">
        <f>IFERROR(VLOOKUP(A4958,Inventory!$A$5:$B$5011, 2, FALSE),0)</f>
        <v>0</v>
      </c>
      <c r="C4958" s="66">
        <f t="shared" si="315"/>
        <v>0</v>
      </c>
      <c r="D4958" s="67"/>
      <c r="E4958" s="66" t="str">
        <f t="shared" si="316"/>
        <v/>
      </c>
      <c r="F4958" s="67"/>
      <c r="G4958" s="38" t="e">
        <f t="shared" si="317"/>
        <v>#VALUE!</v>
      </c>
      <c r="H4958" s="39"/>
      <c r="I4958" s="21"/>
      <c r="J4958" s="21"/>
      <c r="L4958">
        <f>IF(SUM($B$3:B4957) + B4958 &gt; $J$25, IF(SUM($B$3:B4957) &lt; $J$25, $J$25 - SUM($B$3:B4957), 0), B4958)</f>
        <v>0</v>
      </c>
      <c r="M4958">
        <f t="shared" si="314"/>
        <v>0</v>
      </c>
    </row>
    <row r="4959" spans="1:13" x14ac:dyDescent="0.25">
      <c r="A4959" s="21">
        <v>4957</v>
      </c>
      <c r="B4959" s="37">
        <f>IFERROR(VLOOKUP(A4959,Inventory!$A$5:$B$5011, 2, FALSE),0)</f>
        <v>0</v>
      </c>
      <c r="C4959" s="66">
        <f t="shared" si="315"/>
        <v>0</v>
      </c>
      <c r="D4959" s="67"/>
      <c r="E4959" s="66" t="str">
        <f t="shared" si="316"/>
        <v/>
      </c>
      <c r="F4959" s="67"/>
      <c r="G4959" s="38" t="e">
        <f t="shared" si="317"/>
        <v>#VALUE!</v>
      </c>
      <c r="H4959" s="39"/>
      <c r="I4959" s="21"/>
      <c r="J4959" s="21"/>
      <c r="L4959">
        <f>IF(SUM($B$3:B4958) + B4959 &gt; $J$25, IF(SUM($B$3:B4958) &lt; $J$25, $J$25 - SUM($B$3:B4958), 0), B4959)</f>
        <v>0</v>
      </c>
      <c r="M4959">
        <f t="shared" si="314"/>
        <v>0</v>
      </c>
    </row>
    <row r="4960" spans="1:13" x14ac:dyDescent="0.25">
      <c r="A4960" s="21">
        <v>4958</v>
      </c>
      <c r="B4960" s="37">
        <f>IFERROR(VLOOKUP(A4960,Inventory!$A$5:$B$5011, 2, FALSE),0)</f>
        <v>0</v>
      </c>
      <c r="C4960" s="66">
        <f t="shared" si="315"/>
        <v>0</v>
      </c>
      <c r="D4960" s="67"/>
      <c r="E4960" s="66" t="str">
        <f t="shared" si="316"/>
        <v/>
      </c>
      <c r="F4960" s="67"/>
      <c r="G4960" s="38" t="e">
        <f t="shared" si="317"/>
        <v>#VALUE!</v>
      </c>
      <c r="H4960" s="39"/>
      <c r="I4960" s="21"/>
      <c r="J4960" s="21"/>
      <c r="L4960">
        <f>IF(SUM($B$3:B4959) + B4960 &gt; $J$25, IF(SUM($B$3:B4959) &lt; $J$25, $J$25 - SUM($B$3:B4959), 0), B4960)</f>
        <v>0</v>
      </c>
      <c r="M4960">
        <f t="shared" si="314"/>
        <v>0</v>
      </c>
    </row>
    <row r="4961" spans="1:13" x14ac:dyDescent="0.25">
      <c r="A4961" s="21">
        <v>4959</v>
      </c>
      <c r="B4961" s="37">
        <f>IFERROR(VLOOKUP(A4961,Inventory!$A$5:$B$5011, 2, FALSE),0)</f>
        <v>0</v>
      </c>
      <c r="C4961" s="66">
        <f t="shared" si="315"/>
        <v>0</v>
      </c>
      <c r="D4961" s="67"/>
      <c r="E4961" s="66" t="str">
        <f t="shared" si="316"/>
        <v/>
      </c>
      <c r="F4961" s="67"/>
      <c r="G4961" s="38" t="e">
        <f t="shared" si="317"/>
        <v>#VALUE!</v>
      </c>
      <c r="H4961" s="39"/>
      <c r="I4961" s="21"/>
      <c r="J4961" s="21"/>
      <c r="L4961">
        <f>IF(SUM($B$3:B4960) + B4961 &gt; $J$25, IF(SUM($B$3:B4960) &lt; $J$25, $J$25 - SUM($B$3:B4960), 0), B4961)</f>
        <v>0</v>
      </c>
      <c r="M4961">
        <f t="shared" si="314"/>
        <v>0</v>
      </c>
    </row>
    <row r="4962" spans="1:13" x14ac:dyDescent="0.25">
      <c r="A4962" s="21">
        <v>4960</v>
      </c>
      <c r="B4962" s="37">
        <f>IFERROR(VLOOKUP(A4962,Inventory!$A$5:$B$5011, 2, FALSE),0)</f>
        <v>0</v>
      </c>
      <c r="C4962" s="66">
        <f t="shared" si="315"/>
        <v>0</v>
      </c>
      <c r="D4962" s="67"/>
      <c r="E4962" s="66" t="str">
        <f t="shared" si="316"/>
        <v/>
      </c>
      <c r="F4962" s="67"/>
      <c r="G4962" s="38" t="e">
        <f t="shared" si="317"/>
        <v>#VALUE!</v>
      </c>
      <c r="H4962" s="39"/>
      <c r="I4962" s="21"/>
      <c r="J4962" s="21"/>
      <c r="L4962">
        <f>IF(SUM($B$3:B4961) + B4962 &gt; $J$25, IF(SUM($B$3:B4961) &lt; $J$25, $J$25 - SUM($B$3:B4961), 0), B4962)</f>
        <v>0</v>
      </c>
      <c r="M4962">
        <f t="shared" si="314"/>
        <v>0</v>
      </c>
    </row>
    <row r="4963" spans="1:13" x14ac:dyDescent="0.25">
      <c r="A4963" s="21">
        <v>4961</v>
      </c>
      <c r="B4963" s="37">
        <f>IFERROR(VLOOKUP(A4963,Inventory!$A$5:$B$5011, 2, FALSE),0)</f>
        <v>0</v>
      </c>
      <c r="C4963" s="66">
        <f t="shared" si="315"/>
        <v>0</v>
      </c>
      <c r="D4963" s="67"/>
      <c r="E4963" s="66" t="str">
        <f t="shared" si="316"/>
        <v/>
      </c>
      <c r="F4963" s="67"/>
      <c r="G4963" s="38" t="e">
        <f t="shared" si="317"/>
        <v>#VALUE!</v>
      </c>
      <c r="H4963" s="39"/>
      <c r="I4963" s="21"/>
      <c r="J4963" s="21"/>
      <c r="L4963">
        <f>IF(SUM($B$3:B4962) + B4963 &gt; $J$25, IF(SUM($B$3:B4962) &lt; $J$25, $J$25 - SUM($B$3:B4962), 0), B4963)</f>
        <v>0</v>
      </c>
      <c r="M4963">
        <f t="shared" si="314"/>
        <v>0</v>
      </c>
    </row>
    <row r="4964" spans="1:13" x14ac:dyDescent="0.25">
      <c r="A4964" s="21">
        <v>4962</v>
      </c>
      <c r="B4964" s="37">
        <f>IFERROR(VLOOKUP(A4964,Inventory!$A$5:$B$5011, 2, FALSE),0)</f>
        <v>0</v>
      </c>
      <c r="C4964" s="66">
        <f t="shared" si="315"/>
        <v>0</v>
      </c>
      <c r="D4964" s="67"/>
      <c r="E4964" s="66" t="str">
        <f t="shared" si="316"/>
        <v/>
      </c>
      <c r="F4964" s="67"/>
      <c r="G4964" s="38" t="e">
        <f t="shared" si="317"/>
        <v>#VALUE!</v>
      </c>
      <c r="H4964" s="39"/>
      <c r="I4964" s="21"/>
      <c r="J4964" s="21"/>
      <c r="L4964">
        <f>IF(SUM($B$3:B4963) + B4964 &gt; $J$25, IF(SUM($B$3:B4963) &lt; $J$25, $J$25 - SUM($B$3:B4963), 0), B4964)</f>
        <v>0</v>
      </c>
      <c r="M4964">
        <f t="shared" si="314"/>
        <v>0</v>
      </c>
    </row>
    <row r="4965" spans="1:13" x14ac:dyDescent="0.25">
      <c r="A4965" s="21">
        <v>4963</v>
      </c>
      <c r="B4965" s="37">
        <f>IFERROR(VLOOKUP(A4965,Inventory!$A$5:$B$5011, 2, FALSE),0)</f>
        <v>0</v>
      </c>
      <c r="C4965" s="66">
        <f t="shared" si="315"/>
        <v>0</v>
      </c>
      <c r="D4965" s="67"/>
      <c r="E4965" s="66" t="str">
        <f t="shared" si="316"/>
        <v/>
      </c>
      <c r="F4965" s="67"/>
      <c r="G4965" s="38" t="e">
        <f t="shared" si="317"/>
        <v>#VALUE!</v>
      </c>
      <c r="H4965" s="39"/>
      <c r="I4965" s="21"/>
      <c r="J4965" s="21"/>
      <c r="L4965">
        <f>IF(SUM($B$3:B4964) + B4965 &gt; $J$25, IF(SUM($B$3:B4964) &lt; $J$25, $J$25 - SUM($B$3:B4964), 0), B4965)</f>
        <v>0</v>
      </c>
      <c r="M4965">
        <f t="shared" si="314"/>
        <v>0</v>
      </c>
    </row>
    <row r="4966" spans="1:13" x14ac:dyDescent="0.25">
      <c r="A4966" s="21">
        <v>4964</v>
      </c>
      <c r="B4966" s="37">
        <f>IFERROR(VLOOKUP(A4966,Inventory!$A$5:$B$5011, 2, FALSE),0)</f>
        <v>0</v>
      </c>
      <c r="C4966" s="66">
        <f t="shared" si="315"/>
        <v>0</v>
      </c>
      <c r="D4966" s="67"/>
      <c r="E4966" s="66" t="str">
        <f t="shared" si="316"/>
        <v/>
      </c>
      <c r="F4966" s="67"/>
      <c r="G4966" s="38" t="e">
        <f t="shared" si="317"/>
        <v>#VALUE!</v>
      </c>
      <c r="H4966" s="39"/>
      <c r="I4966" s="21"/>
      <c r="J4966" s="21"/>
      <c r="L4966">
        <f>IF(SUM($B$3:B4965) + B4966 &gt; $J$25, IF(SUM($B$3:B4965) &lt; $J$25, $J$25 - SUM($B$3:B4965), 0), B4966)</f>
        <v>0</v>
      </c>
      <c r="M4966">
        <f t="shared" si="314"/>
        <v>0</v>
      </c>
    </row>
    <row r="4967" spans="1:13" x14ac:dyDescent="0.25">
      <c r="A4967" s="21">
        <v>4965</v>
      </c>
      <c r="B4967" s="37">
        <f>IFERROR(VLOOKUP(A4967,Inventory!$A$5:$B$5011, 2, FALSE),0)</f>
        <v>0</v>
      </c>
      <c r="C4967" s="66">
        <f t="shared" si="315"/>
        <v>0</v>
      </c>
      <c r="D4967" s="67"/>
      <c r="E4967" s="66" t="str">
        <f t="shared" si="316"/>
        <v/>
      </c>
      <c r="F4967" s="67"/>
      <c r="G4967" s="38" t="e">
        <f t="shared" si="317"/>
        <v>#VALUE!</v>
      </c>
      <c r="H4967" s="39"/>
      <c r="I4967" s="21"/>
      <c r="J4967" s="21"/>
      <c r="L4967">
        <f>IF(SUM($B$3:B4966) + B4967 &gt; $J$25, IF(SUM($B$3:B4966) &lt; $J$25, $J$25 - SUM($B$3:B4966), 0), B4967)</f>
        <v>0</v>
      </c>
      <c r="M4967">
        <f t="shared" si="314"/>
        <v>0</v>
      </c>
    </row>
    <row r="4968" spans="1:13" x14ac:dyDescent="0.25">
      <c r="A4968" s="21">
        <v>4966</v>
      </c>
      <c r="B4968" s="37">
        <f>IFERROR(VLOOKUP(A4968,Inventory!$A$5:$B$5011, 2, FALSE),0)</f>
        <v>0</v>
      </c>
      <c r="C4968" s="66">
        <f t="shared" si="315"/>
        <v>0</v>
      </c>
      <c r="D4968" s="67"/>
      <c r="E4968" s="66" t="str">
        <f t="shared" si="316"/>
        <v/>
      </c>
      <c r="F4968" s="67"/>
      <c r="G4968" s="38" t="e">
        <f t="shared" si="317"/>
        <v>#VALUE!</v>
      </c>
      <c r="H4968" s="39"/>
      <c r="I4968" s="21"/>
      <c r="J4968" s="21"/>
      <c r="L4968">
        <f>IF(SUM($B$3:B4967) + B4968 &gt; $J$25, IF(SUM($B$3:B4967) &lt; $J$25, $J$25 - SUM($B$3:B4967), 0), B4968)</f>
        <v>0</v>
      </c>
      <c r="M4968">
        <f t="shared" si="314"/>
        <v>0</v>
      </c>
    </row>
    <row r="4969" spans="1:13" x14ac:dyDescent="0.25">
      <c r="A4969" s="21">
        <v>4967</v>
      </c>
      <c r="B4969" s="37">
        <f>IFERROR(VLOOKUP(A4969,Inventory!$A$5:$B$5011, 2, FALSE),0)</f>
        <v>0</v>
      </c>
      <c r="C4969" s="66">
        <f t="shared" si="315"/>
        <v>0</v>
      </c>
      <c r="D4969" s="67"/>
      <c r="E4969" s="66" t="str">
        <f t="shared" si="316"/>
        <v/>
      </c>
      <c r="F4969" s="67"/>
      <c r="G4969" s="38" t="e">
        <f t="shared" si="317"/>
        <v>#VALUE!</v>
      </c>
      <c r="H4969" s="39"/>
      <c r="I4969" s="21"/>
      <c r="J4969" s="21"/>
      <c r="L4969">
        <f>IF(SUM($B$3:B4968) + B4969 &gt; $J$25, IF(SUM($B$3:B4968) &lt; $J$25, $J$25 - SUM($B$3:B4968), 0), B4969)</f>
        <v>0</v>
      </c>
      <c r="M4969">
        <f t="shared" si="314"/>
        <v>0</v>
      </c>
    </row>
    <row r="4970" spans="1:13" x14ac:dyDescent="0.25">
      <c r="A4970" s="21">
        <v>4968</v>
      </c>
      <c r="B4970" s="37">
        <f>IFERROR(VLOOKUP(A4970,Inventory!$A$5:$B$5011, 2, FALSE),0)</f>
        <v>0</v>
      </c>
      <c r="C4970" s="66">
        <f t="shared" si="315"/>
        <v>0</v>
      </c>
      <c r="D4970" s="67"/>
      <c r="E4970" s="66" t="str">
        <f t="shared" si="316"/>
        <v/>
      </c>
      <c r="F4970" s="67"/>
      <c r="G4970" s="38" t="e">
        <f t="shared" si="317"/>
        <v>#VALUE!</v>
      </c>
      <c r="H4970" s="39"/>
      <c r="I4970" s="21"/>
      <c r="J4970" s="21"/>
      <c r="L4970">
        <f>IF(SUM($B$3:B4969) + B4970 &gt; $J$25, IF(SUM($B$3:B4969) &lt; $J$25, $J$25 - SUM($B$3:B4969), 0), B4970)</f>
        <v>0</v>
      </c>
      <c r="M4970">
        <f t="shared" si="314"/>
        <v>0</v>
      </c>
    </row>
    <row r="4971" spans="1:13" x14ac:dyDescent="0.25">
      <c r="A4971" s="21">
        <v>4969</v>
      </c>
      <c r="B4971" s="37">
        <f>IFERROR(VLOOKUP(A4971,Inventory!$A$5:$B$5011, 2, FALSE),0)</f>
        <v>0</v>
      </c>
      <c r="C4971" s="66">
        <f t="shared" si="315"/>
        <v>0</v>
      </c>
      <c r="D4971" s="67"/>
      <c r="E4971" s="66" t="str">
        <f t="shared" si="316"/>
        <v/>
      </c>
      <c r="F4971" s="67"/>
      <c r="G4971" s="38" t="e">
        <f t="shared" si="317"/>
        <v>#VALUE!</v>
      </c>
      <c r="H4971" s="39"/>
      <c r="I4971" s="21"/>
      <c r="J4971" s="21"/>
      <c r="L4971">
        <f>IF(SUM($B$3:B4970) + B4971 &gt; $J$25, IF(SUM($B$3:B4970) &lt; $J$25, $J$25 - SUM($B$3:B4970), 0), B4971)</f>
        <v>0</v>
      </c>
      <c r="M4971">
        <f t="shared" si="314"/>
        <v>0</v>
      </c>
    </row>
    <row r="4972" spans="1:13" x14ac:dyDescent="0.25">
      <c r="A4972" s="21">
        <v>4970</v>
      </c>
      <c r="B4972" s="37">
        <f>IFERROR(VLOOKUP(A4972,Inventory!$A$5:$B$5011, 2, FALSE),0)</f>
        <v>0</v>
      </c>
      <c r="C4972" s="66">
        <f t="shared" si="315"/>
        <v>0</v>
      </c>
      <c r="D4972" s="67"/>
      <c r="E4972" s="66" t="str">
        <f t="shared" si="316"/>
        <v/>
      </c>
      <c r="F4972" s="67"/>
      <c r="G4972" s="38" t="e">
        <f t="shared" si="317"/>
        <v>#VALUE!</v>
      </c>
      <c r="H4972" s="39"/>
      <c r="I4972" s="21"/>
      <c r="J4972" s="21"/>
      <c r="L4972">
        <f>IF(SUM($B$3:B4971) + B4972 &gt; $J$25, IF(SUM($B$3:B4971) &lt; $J$25, $J$25 - SUM($B$3:B4971), 0), B4972)</f>
        <v>0</v>
      </c>
      <c r="M4972">
        <f t="shared" si="314"/>
        <v>0</v>
      </c>
    </row>
    <row r="4973" spans="1:13" x14ac:dyDescent="0.25">
      <c r="A4973" s="21">
        <v>4971</v>
      </c>
      <c r="B4973" s="37">
        <f>IFERROR(VLOOKUP(A4973,Inventory!$A$5:$B$5011, 2, FALSE),0)</f>
        <v>0</v>
      </c>
      <c r="C4973" s="66">
        <f t="shared" si="315"/>
        <v>0</v>
      </c>
      <c r="D4973" s="67"/>
      <c r="E4973" s="66" t="str">
        <f t="shared" si="316"/>
        <v/>
      </c>
      <c r="F4973" s="67"/>
      <c r="G4973" s="38" t="e">
        <f t="shared" si="317"/>
        <v>#VALUE!</v>
      </c>
      <c r="H4973" s="39"/>
      <c r="I4973" s="21"/>
      <c r="J4973" s="21"/>
      <c r="L4973">
        <f>IF(SUM($B$3:B4972) + B4973 &gt; $J$25, IF(SUM($B$3:B4972) &lt; $J$25, $J$25 - SUM($B$3:B4972), 0), B4973)</f>
        <v>0</v>
      </c>
      <c r="M4973">
        <f t="shared" si="314"/>
        <v>0</v>
      </c>
    </row>
    <row r="4974" spans="1:13" x14ac:dyDescent="0.25">
      <c r="A4974" s="21">
        <v>4972</v>
      </c>
      <c r="B4974" s="37">
        <f>IFERROR(VLOOKUP(A4974,Inventory!$A$5:$B$5011, 2, FALSE),0)</f>
        <v>0</v>
      </c>
      <c r="C4974" s="66">
        <f t="shared" si="315"/>
        <v>0</v>
      </c>
      <c r="D4974" s="67"/>
      <c r="E4974" s="66" t="str">
        <f t="shared" si="316"/>
        <v/>
      </c>
      <c r="F4974" s="67"/>
      <c r="G4974" s="38" t="e">
        <f t="shared" si="317"/>
        <v>#VALUE!</v>
      </c>
      <c r="H4974" s="39"/>
      <c r="I4974" s="21"/>
      <c r="J4974" s="21"/>
      <c r="L4974">
        <f>IF(SUM($B$3:B4973) + B4974 &gt; $J$25, IF(SUM($B$3:B4973) &lt; $J$25, $J$25 - SUM($B$3:B4973), 0), B4974)</f>
        <v>0</v>
      </c>
      <c r="M4974">
        <f t="shared" si="314"/>
        <v>0</v>
      </c>
    </row>
    <row r="4975" spans="1:13" x14ac:dyDescent="0.25">
      <c r="A4975" s="21">
        <v>4973</v>
      </c>
      <c r="B4975" s="37">
        <f>IFERROR(VLOOKUP(A4975,Inventory!$A$5:$B$5011, 2, FALSE),0)</f>
        <v>0</v>
      </c>
      <c r="C4975" s="66">
        <f t="shared" si="315"/>
        <v>0</v>
      </c>
      <c r="D4975" s="67"/>
      <c r="E4975" s="66" t="str">
        <f t="shared" si="316"/>
        <v/>
      </c>
      <c r="F4975" s="67"/>
      <c r="G4975" s="38" t="e">
        <f t="shared" si="317"/>
        <v>#VALUE!</v>
      </c>
      <c r="H4975" s="39"/>
      <c r="I4975" s="21"/>
      <c r="J4975" s="21"/>
      <c r="L4975">
        <f>IF(SUM($B$3:B4974) + B4975 &gt; $J$25, IF(SUM($B$3:B4974) &lt; $J$25, $J$25 - SUM($B$3:B4974), 0), B4975)</f>
        <v>0</v>
      </c>
      <c r="M4975">
        <f t="shared" si="314"/>
        <v>0</v>
      </c>
    </row>
    <row r="4976" spans="1:13" x14ac:dyDescent="0.25">
      <c r="A4976" s="21">
        <v>4974</v>
      </c>
      <c r="B4976" s="37">
        <f>IFERROR(VLOOKUP(A4976,Inventory!$A$5:$B$5011, 2, FALSE),0)</f>
        <v>0</v>
      </c>
      <c r="C4976" s="66">
        <f t="shared" si="315"/>
        <v>0</v>
      </c>
      <c r="D4976" s="67"/>
      <c r="E4976" s="66" t="str">
        <f t="shared" si="316"/>
        <v/>
      </c>
      <c r="F4976" s="67"/>
      <c r="G4976" s="38" t="e">
        <f t="shared" si="317"/>
        <v>#VALUE!</v>
      </c>
      <c r="H4976" s="39"/>
      <c r="I4976" s="21"/>
      <c r="J4976" s="21"/>
      <c r="L4976">
        <f>IF(SUM($B$3:B4975) + B4976 &gt; $J$25, IF(SUM($B$3:B4975) &lt; $J$25, $J$25 - SUM($B$3:B4975), 0), B4976)</f>
        <v>0</v>
      </c>
      <c r="M4976">
        <f t="shared" si="314"/>
        <v>0</v>
      </c>
    </row>
    <row r="4977" spans="1:13" x14ac:dyDescent="0.25">
      <c r="A4977" s="21">
        <v>4975</v>
      </c>
      <c r="B4977" s="37">
        <f>IFERROR(VLOOKUP(A4977,Inventory!$A$5:$B$5011, 2, FALSE),0)</f>
        <v>0</v>
      </c>
      <c r="C4977" s="66">
        <f t="shared" si="315"/>
        <v>0</v>
      </c>
      <c r="D4977" s="67"/>
      <c r="E4977" s="66" t="str">
        <f t="shared" si="316"/>
        <v/>
      </c>
      <c r="F4977" s="67"/>
      <c r="G4977" s="38" t="e">
        <f t="shared" si="317"/>
        <v>#VALUE!</v>
      </c>
      <c r="H4977" s="39"/>
      <c r="I4977" s="21"/>
      <c r="J4977" s="21"/>
      <c r="L4977">
        <f>IF(SUM($B$3:B4976) + B4977 &gt; $J$25, IF(SUM($B$3:B4976) &lt; $J$25, $J$25 - SUM($B$3:B4976), 0), B4977)</f>
        <v>0</v>
      </c>
      <c r="M4977">
        <f t="shared" si="314"/>
        <v>0</v>
      </c>
    </row>
    <row r="4978" spans="1:13" x14ac:dyDescent="0.25">
      <c r="A4978" s="21">
        <v>4976</v>
      </c>
      <c r="B4978" s="37">
        <f>IFERROR(VLOOKUP(A4978,Inventory!$A$5:$B$5011, 2, FALSE),0)</f>
        <v>0</v>
      </c>
      <c r="C4978" s="66">
        <f t="shared" si="315"/>
        <v>0</v>
      </c>
      <c r="D4978" s="67"/>
      <c r="E4978" s="66" t="str">
        <f t="shared" si="316"/>
        <v/>
      </c>
      <c r="F4978" s="67"/>
      <c r="G4978" s="38" t="e">
        <f t="shared" si="317"/>
        <v>#VALUE!</v>
      </c>
      <c r="H4978" s="39"/>
      <c r="I4978" s="21"/>
      <c r="J4978" s="21"/>
      <c r="L4978">
        <f>IF(SUM($B$3:B4977) + B4978 &gt; $J$25, IF(SUM($B$3:B4977) &lt; $J$25, $J$25 - SUM($B$3:B4977), 0), B4978)</f>
        <v>0</v>
      </c>
      <c r="M4978">
        <f t="shared" si="314"/>
        <v>0</v>
      </c>
    </row>
    <row r="4979" spans="1:13" x14ac:dyDescent="0.25">
      <c r="A4979" s="21">
        <v>4977</v>
      </c>
      <c r="B4979" s="37">
        <f>IFERROR(VLOOKUP(A4979,Inventory!$A$5:$B$5011, 2, FALSE),0)</f>
        <v>0</v>
      </c>
      <c r="C4979" s="66">
        <f t="shared" si="315"/>
        <v>0</v>
      </c>
      <c r="D4979" s="67"/>
      <c r="E4979" s="66" t="str">
        <f t="shared" si="316"/>
        <v/>
      </c>
      <c r="F4979" s="67"/>
      <c r="G4979" s="38" t="e">
        <f t="shared" si="317"/>
        <v>#VALUE!</v>
      </c>
      <c r="H4979" s="39"/>
      <c r="I4979" s="21"/>
      <c r="J4979" s="21"/>
      <c r="L4979">
        <f>IF(SUM($B$3:B4978) + B4979 &gt; $J$25, IF(SUM($B$3:B4978) &lt; $J$25, $J$25 - SUM($B$3:B4978), 0), B4979)</f>
        <v>0</v>
      </c>
      <c r="M4979">
        <f t="shared" si="314"/>
        <v>0</v>
      </c>
    </row>
    <row r="4980" spans="1:13" x14ac:dyDescent="0.25">
      <c r="A4980" s="21">
        <v>4978</v>
      </c>
      <c r="B4980" s="37">
        <f>IFERROR(VLOOKUP(A4980,Inventory!$A$5:$B$5011, 2, FALSE),0)</f>
        <v>0</v>
      </c>
      <c r="C4980" s="66">
        <f t="shared" si="315"/>
        <v>0</v>
      </c>
      <c r="D4980" s="67"/>
      <c r="E4980" s="66" t="str">
        <f t="shared" si="316"/>
        <v/>
      </c>
      <c r="F4980" s="67"/>
      <c r="G4980" s="38" t="e">
        <f t="shared" si="317"/>
        <v>#VALUE!</v>
      </c>
      <c r="H4980" s="39"/>
      <c r="I4980" s="21"/>
      <c r="J4980" s="21"/>
      <c r="L4980">
        <f>IF(SUM($B$3:B4979) + B4980 &gt; $J$25, IF(SUM($B$3:B4979) &lt; $J$25, $J$25 - SUM($B$3:B4979), 0), B4980)</f>
        <v>0</v>
      </c>
      <c r="M4980">
        <f t="shared" si="314"/>
        <v>0</v>
      </c>
    </row>
    <row r="4981" spans="1:13" x14ac:dyDescent="0.25">
      <c r="A4981" s="21">
        <v>4979</v>
      </c>
      <c r="B4981" s="37">
        <f>IFERROR(VLOOKUP(A4981,Inventory!$A$5:$B$5011, 2, FALSE),0)</f>
        <v>0</v>
      </c>
      <c r="C4981" s="66">
        <f t="shared" si="315"/>
        <v>0</v>
      </c>
      <c r="D4981" s="67"/>
      <c r="E4981" s="66" t="str">
        <f t="shared" si="316"/>
        <v/>
      </c>
      <c r="F4981" s="67"/>
      <c r="G4981" s="38" t="e">
        <f t="shared" si="317"/>
        <v>#VALUE!</v>
      </c>
      <c r="H4981" s="39"/>
      <c r="I4981" s="21"/>
      <c r="J4981" s="21"/>
      <c r="L4981">
        <f>IF(SUM($B$3:B4980) + B4981 &gt; $J$25, IF(SUM($B$3:B4980) &lt; $J$25, $J$25 - SUM($B$3:B4980), 0), B4981)</f>
        <v>0</v>
      </c>
      <c r="M4981">
        <f t="shared" si="314"/>
        <v>0</v>
      </c>
    </row>
    <row r="4982" spans="1:13" x14ac:dyDescent="0.25">
      <c r="A4982" s="21">
        <v>4980</v>
      </c>
      <c r="B4982" s="37">
        <f>IFERROR(VLOOKUP(A4982,Inventory!$A$5:$B$5011, 2, FALSE),0)</f>
        <v>0</v>
      </c>
      <c r="C4982" s="66">
        <f t="shared" si="315"/>
        <v>0</v>
      </c>
      <c r="D4982" s="67"/>
      <c r="E4982" s="66" t="str">
        <f t="shared" si="316"/>
        <v/>
      </c>
      <c r="F4982" s="67"/>
      <c r="G4982" s="38" t="e">
        <f t="shared" si="317"/>
        <v>#VALUE!</v>
      </c>
      <c r="H4982" s="39"/>
      <c r="I4982" s="21"/>
      <c r="J4982" s="21"/>
      <c r="L4982">
        <f>IF(SUM($B$3:B4981) + B4982 &gt; $J$25, IF(SUM($B$3:B4981) &lt; $J$25, $J$25 - SUM($B$3:B4981), 0), B4982)</f>
        <v>0</v>
      </c>
      <c r="M4982">
        <f t="shared" si="314"/>
        <v>0</v>
      </c>
    </row>
    <row r="4983" spans="1:13" x14ac:dyDescent="0.25">
      <c r="A4983" s="21">
        <v>4981</v>
      </c>
      <c r="B4983" s="37">
        <f>IFERROR(VLOOKUP(A4983,Inventory!$A$5:$B$5011, 2, FALSE),0)</f>
        <v>0</v>
      </c>
      <c r="C4983" s="66">
        <f t="shared" si="315"/>
        <v>0</v>
      </c>
      <c r="D4983" s="67"/>
      <c r="E4983" s="66" t="str">
        <f t="shared" si="316"/>
        <v/>
      </c>
      <c r="F4983" s="67"/>
      <c r="G4983" s="38" t="e">
        <f t="shared" si="317"/>
        <v>#VALUE!</v>
      </c>
      <c r="H4983" s="39"/>
      <c r="I4983" s="21"/>
      <c r="J4983" s="21"/>
      <c r="L4983">
        <f>IF(SUM($B$3:B4982) + B4983 &gt; $J$25, IF(SUM($B$3:B4982) &lt; $J$25, $J$25 - SUM($B$3:B4982), 0), B4983)</f>
        <v>0</v>
      </c>
      <c r="M4983">
        <f t="shared" si="314"/>
        <v>0</v>
      </c>
    </row>
    <row r="4984" spans="1:13" x14ac:dyDescent="0.25">
      <c r="A4984" s="21">
        <v>4982</v>
      </c>
      <c r="B4984" s="37">
        <f>IFERROR(VLOOKUP(A4984,Inventory!$A$5:$B$5011, 2, FALSE),0)</f>
        <v>0</v>
      </c>
      <c r="C4984" s="66">
        <f t="shared" si="315"/>
        <v>0</v>
      </c>
      <c r="D4984" s="67"/>
      <c r="E4984" s="66" t="str">
        <f t="shared" si="316"/>
        <v/>
      </c>
      <c r="F4984" s="67"/>
      <c r="G4984" s="38" t="e">
        <f t="shared" si="317"/>
        <v>#VALUE!</v>
      </c>
      <c r="H4984" s="39"/>
      <c r="I4984" s="21"/>
      <c r="J4984" s="21"/>
      <c r="L4984">
        <f>IF(SUM($B$3:B4983) + B4984 &gt; $J$25, IF(SUM($B$3:B4983) &lt; $J$25, $J$25 - SUM($B$3:B4983), 0), B4984)</f>
        <v>0</v>
      </c>
      <c r="M4984">
        <f t="shared" si="314"/>
        <v>0</v>
      </c>
    </row>
    <row r="4985" spans="1:13" x14ac:dyDescent="0.25">
      <c r="A4985" s="21">
        <v>4983</v>
      </c>
      <c r="B4985" s="37">
        <f>IFERROR(VLOOKUP(A4985,Inventory!$A$5:$B$5011, 2, FALSE),0)</f>
        <v>0</v>
      </c>
      <c r="C4985" s="66">
        <f t="shared" si="315"/>
        <v>0</v>
      </c>
      <c r="D4985" s="67"/>
      <c r="E4985" s="66" t="str">
        <f t="shared" si="316"/>
        <v/>
      </c>
      <c r="F4985" s="67"/>
      <c r="G4985" s="38" t="e">
        <f t="shared" si="317"/>
        <v>#VALUE!</v>
      </c>
      <c r="H4985" s="39"/>
      <c r="I4985" s="21"/>
      <c r="J4985" s="21"/>
      <c r="L4985">
        <f>IF(SUM($B$3:B4984) + B4985 &gt; $J$25, IF(SUM($B$3:B4984) &lt; $J$25, $J$25 - SUM($B$3:B4984), 0), B4985)</f>
        <v>0</v>
      </c>
      <c r="M4985">
        <f t="shared" si="314"/>
        <v>0</v>
      </c>
    </row>
    <row r="4986" spans="1:13" x14ac:dyDescent="0.25">
      <c r="A4986" s="21">
        <v>4984</v>
      </c>
      <c r="B4986" s="37">
        <f>IFERROR(VLOOKUP(A4986,Inventory!$A$5:$B$5011, 2, FALSE),0)</f>
        <v>0</v>
      </c>
      <c r="C4986" s="66">
        <f t="shared" si="315"/>
        <v>0</v>
      </c>
      <c r="D4986" s="67"/>
      <c r="E4986" s="66" t="str">
        <f t="shared" si="316"/>
        <v/>
      </c>
      <c r="F4986" s="67"/>
      <c r="G4986" s="38" t="e">
        <f t="shared" si="317"/>
        <v>#VALUE!</v>
      </c>
      <c r="H4986" s="39"/>
      <c r="I4986" s="21"/>
      <c r="J4986" s="21"/>
      <c r="L4986">
        <f>IF(SUM($B$3:B4985) + B4986 &gt; $J$25, IF(SUM($B$3:B4985) &lt; $J$25, $J$25 - SUM($B$3:B4985), 0), B4986)</f>
        <v>0</v>
      </c>
      <c r="M4986">
        <f t="shared" si="314"/>
        <v>0</v>
      </c>
    </row>
    <row r="4987" spans="1:13" x14ac:dyDescent="0.25">
      <c r="A4987" s="21">
        <v>4985</v>
      </c>
      <c r="B4987" s="37">
        <f>IFERROR(VLOOKUP(A4987,Inventory!$A$5:$B$5011, 2, FALSE),0)</f>
        <v>0</v>
      </c>
      <c r="C4987" s="66">
        <f t="shared" si="315"/>
        <v>0</v>
      </c>
      <c r="D4987" s="67"/>
      <c r="E4987" s="66" t="str">
        <f t="shared" si="316"/>
        <v/>
      </c>
      <c r="F4987" s="67"/>
      <c r="G4987" s="38" t="e">
        <f t="shared" si="317"/>
        <v>#VALUE!</v>
      </c>
      <c r="H4987" s="39"/>
      <c r="I4987" s="21"/>
      <c r="J4987" s="21"/>
      <c r="L4987">
        <f>IF(SUM($B$3:B4986) + B4987 &gt; $J$25, IF(SUM($B$3:B4986) &lt; $J$25, $J$25 - SUM($B$3:B4986), 0), B4987)</f>
        <v>0</v>
      </c>
      <c r="M4987">
        <f t="shared" si="314"/>
        <v>0</v>
      </c>
    </row>
    <row r="4988" spans="1:13" x14ac:dyDescent="0.25">
      <c r="A4988" s="21">
        <v>4986</v>
      </c>
      <c r="B4988" s="37">
        <f>IFERROR(VLOOKUP(A4988,Inventory!$A$5:$B$5011, 2, FALSE),0)</f>
        <v>0</v>
      </c>
      <c r="C4988" s="66">
        <f t="shared" si="315"/>
        <v>0</v>
      </c>
      <c r="D4988" s="67"/>
      <c r="E4988" s="66" t="str">
        <f t="shared" si="316"/>
        <v/>
      </c>
      <c r="F4988" s="67"/>
      <c r="G4988" s="38" t="e">
        <f t="shared" si="317"/>
        <v>#VALUE!</v>
      </c>
      <c r="H4988" s="39"/>
      <c r="I4988" s="21"/>
      <c r="J4988" s="21"/>
      <c r="L4988">
        <f>IF(SUM($B$3:B4987) + B4988 &gt; $J$25, IF(SUM($B$3:B4987) &lt; $J$25, $J$25 - SUM($B$3:B4987), 0), B4988)</f>
        <v>0</v>
      </c>
      <c r="M4988">
        <f t="shared" si="314"/>
        <v>0</v>
      </c>
    </row>
    <row r="4989" spans="1:13" x14ac:dyDescent="0.25">
      <c r="A4989" s="21">
        <v>4987</v>
      </c>
      <c r="B4989" s="37">
        <f>IFERROR(VLOOKUP(A4989,Inventory!$A$5:$B$5011, 2, FALSE),0)</f>
        <v>0</v>
      </c>
      <c r="C4989" s="66">
        <f t="shared" si="315"/>
        <v>0</v>
      </c>
      <c r="D4989" s="67"/>
      <c r="E4989" s="66" t="str">
        <f t="shared" si="316"/>
        <v/>
      </c>
      <c r="F4989" s="67"/>
      <c r="G4989" s="38" t="e">
        <f t="shared" si="317"/>
        <v>#VALUE!</v>
      </c>
      <c r="H4989" s="39"/>
      <c r="I4989" s="21"/>
      <c r="J4989" s="21"/>
      <c r="L4989">
        <f>IF(SUM($B$3:B4988) + B4989 &gt; $J$25, IF(SUM($B$3:B4988) &lt; $J$25, $J$25 - SUM($B$3:B4988), 0), B4989)</f>
        <v>0</v>
      </c>
      <c r="M4989">
        <f t="shared" si="314"/>
        <v>0</v>
      </c>
    </row>
    <row r="4990" spans="1:13" x14ac:dyDescent="0.25">
      <c r="A4990" s="21">
        <v>4988</v>
      </c>
      <c r="B4990" s="37">
        <f>IFERROR(VLOOKUP(A4990,Inventory!$A$5:$B$5011, 2, FALSE),0)</f>
        <v>0</v>
      </c>
      <c r="C4990" s="66">
        <f t="shared" si="315"/>
        <v>0</v>
      </c>
      <c r="D4990" s="67"/>
      <c r="E4990" s="66" t="str">
        <f t="shared" si="316"/>
        <v/>
      </c>
      <c r="F4990" s="67"/>
      <c r="G4990" s="38" t="e">
        <f t="shared" si="317"/>
        <v>#VALUE!</v>
      </c>
      <c r="H4990" s="39"/>
      <c r="I4990" s="21"/>
      <c r="J4990" s="21"/>
      <c r="L4990">
        <f>IF(SUM($B$3:B4989) + B4990 &gt; $J$25, IF(SUM($B$3:B4989) &lt; $J$25, $J$25 - SUM($B$3:B4989), 0), B4990)</f>
        <v>0</v>
      </c>
      <c r="M4990">
        <f t="shared" si="314"/>
        <v>0</v>
      </c>
    </row>
    <row r="4991" spans="1:13" x14ac:dyDescent="0.25">
      <c r="A4991" s="21">
        <v>4989</v>
      </c>
      <c r="B4991" s="37">
        <f>IFERROR(VLOOKUP(A4991,Inventory!$A$5:$B$5011, 2, FALSE),0)</f>
        <v>0</v>
      </c>
      <c r="C4991" s="66">
        <f t="shared" si="315"/>
        <v>0</v>
      </c>
      <c r="D4991" s="67"/>
      <c r="E4991" s="66" t="str">
        <f t="shared" si="316"/>
        <v/>
      </c>
      <c r="F4991" s="67"/>
      <c r="G4991" s="38" t="e">
        <f t="shared" si="317"/>
        <v>#VALUE!</v>
      </c>
      <c r="H4991" s="39"/>
      <c r="I4991" s="21"/>
      <c r="J4991" s="21"/>
      <c r="L4991">
        <f>IF(SUM($B$3:B4990) + B4991 &gt; $J$25, IF(SUM($B$3:B4990) &lt; $J$25, $J$25 - SUM($B$3:B4990), 0), B4991)</f>
        <v>0</v>
      </c>
      <c r="M4991">
        <f t="shared" si="314"/>
        <v>0</v>
      </c>
    </row>
    <row r="4992" spans="1:13" x14ac:dyDescent="0.25">
      <c r="A4992" s="21">
        <v>4990</v>
      </c>
      <c r="B4992" s="37">
        <f>IFERROR(VLOOKUP(A4992,Inventory!$A$5:$B$5011, 2, FALSE),0)</f>
        <v>0</v>
      </c>
      <c r="C4992" s="66">
        <f t="shared" si="315"/>
        <v>0</v>
      </c>
      <c r="D4992" s="67"/>
      <c r="E4992" s="66" t="str">
        <f t="shared" si="316"/>
        <v/>
      </c>
      <c r="F4992" s="67"/>
      <c r="G4992" s="38" t="e">
        <f t="shared" si="317"/>
        <v>#VALUE!</v>
      </c>
      <c r="H4992" s="39"/>
      <c r="I4992" s="21"/>
      <c r="J4992" s="21"/>
      <c r="L4992">
        <f>IF(SUM($B$3:B4991) + B4992 &gt; $J$25, IF(SUM($B$3:B4991) &lt; $J$25, $J$25 - SUM($B$3:B4991), 0), B4992)</f>
        <v>0</v>
      </c>
      <c r="M4992">
        <f t="shared" si="314"/>
        <v>0</v>
      </c>
    </row>
    <row r="4993" spans="1:13" x14ac:dyDescent="0.25">
      <c r="A4993" s="21">
        <v>4991</v>
      </c>
      <c r="B4993" s="37">
        <f>IFERROR(VLOOKUP(A4993,Inventory!$A$5:$B$5011, 2, FALSE),0)</f>
        <v>0</v>
      </c>
      <c r="C4993" s="66">
        <f t="shared" si="315"/>
        <v>0</v>
      </c>
      <c r="D4993" s="67"/>
      <c r="E4993" s="66" t="str">
        <f t="shared" si="316"/>
        <v/>
      </c>
      <c r="F4993" s="67"/>
      <c r="G4993" s="38" t="e">
        <f t="shared" si="317"/>
        <v>#VALUE!</v>
      </c>
      <c r="H4993" s="39"/>
      <c r="I4993" s="21"/>
      <c r="J4993" s="21"/>
      <c r="L4993">
        <f>IF(SUM($B$3:B4992) + B4993 &gt; $J$25, IF(SUM($B$3:B4992) &lt; $J$25, $J$25 - SUM($B$3:B4992), 0), B4993)</f>
        <v>0</v>
      </c>
      <c r="M4993">
        <f t="shared" si="314"/>
        <v>0</v>
      </c>
    </row>
    <row r="4994" spans="1:13" x14ac:dyDescent="0.25">
      <c r="A4994" s="21">
        <v>4992</v>
      </c>
      <c r="B4994" s="37">
        <f>IFERROR(VLOOKUP(A4994,Inventory!$A$5:$B$5011, 2, FALSE),0)</f>
        <v>0</v>
      </c>
      <c r="C4994" s="66">
        <f t="shared" si="315"/>
        <v>0</v>
      </c>
      <c r="D4994" s="67"/>
      <c r="E4994" s="66" t="str">
        <f t="shared" si="316"/>
        <v/>
      </c>
      <c r="F4994" s="67"/>
      <c r="G4994" s="38" t="e">
        <f t="shared" si="317"/>
        <v>#VALUE!</v>
      </c>
      <c r="H4994" s="39"/>
      <c r="I4994" s="21"/>
      <c r="J4994" s="21"/>
      <c r="L4994">
        <f>IF(SUM($B$3:B4993) + B4994 &gt; $J$25, IF(SUM($B$3:B4993) &lt; $J$25, $J$25 - SUM($B$3:B4993), 0), B4994)</f>
        <v>0</v>
      </c>
      <c r="M4994">
        <f t="shared" si="314"/>
        <v>0</v>
      </c>
    </row>
    <row r="4995" spans="1:13" x14ac:dyDescent="0.25">
      <c r="A4995" s="21">
        <v>4993</v>
      </c>
      <c r="B4995" s="37">
        <f>IFERROR(VLOOKUP(A4995,Inventory!$A$5:$B$5011, 2, FALSE),0)</f>
        <v>0</v>
      </c>
      <c r="C4995" s="66">
        <f t="shared" si="315"/>
        <v>0</v>
      </c>
      <c r="D4995" s="67"/>
      <c r="E4995" s="66" t="str">
        <f t="shared" si="316"/>
        <v/>
      </c>
      <c r="F4995" s="67"/>
      <c r="G4995" s="38" t="e">
        <f t="shared" si="317"/>
        <v>#VALUE!</v>
      </c>
      <c r="H4995" s="39"/>
      <c r="I4995" s="21"/>
      <c r="J4995" s="21"/>
      <c r="L4995">
        <f>IF(SUM($B$3:B4994) + B4995 &gt; $J$25, IF(SUM($B$3:B4994) &lt; $J$25, $J$25 - SUM($B$3:B4994), 0), B4995)</f>
        <v>0</v>
      </c>
      <c r="M4995">
        <f t="shared" si="314"/>
        <v>0</v>
      </c>
    </row>
    <row r="4996" spans="1:13" x14ac:dyDescent="0.25">
      <c r="A4996" s="21">
        <v>4994</v>
      </c>
      <c r="B4996" s="37">
        <f>IFERROR(VLOOKUP(A4996,Inventory!$A$5:$B$5011, 2, FALSE),0)</f>
        <v>0</v>
      </c>
      <c r="C4996" s="66">
        <f t="shared" si="315"/>
        <v>0</v>
      </c>
      <c r="D4996" s="67"/>
      <c r="E4996" s="66" t="str">
        <f t="shared" si="316"/>
        <v/>
      </c>
      <c r="F4996" s="67"/>
      <c r="G4996" s="38" t="e">
        <f t="shared" si="317"/>
        <v>#VALUE!</v>
      </c>
      <c r="H4996" s="39"/>
      <c r="I4996" s="21"/>
      <c r="J4996" s="21"/>
      <c r="L4996">
        <f>IF(SUM($B$3:B4995) + B4996 &gt; $J$25, IF(SUM($B$3:B4995) &lt; $J$25, $J$25 - SUM($B$3:B4995), 0), B4996)</f>
        <v>0</v>
      </c>
      <c r="M4996">
        <f t="shared" si="314"/>
        <v>0</v>
      </c>
    </row>
    <row r="4997" spans="1:13" x14ac:dyDescent="0.25">
      <c r="A4997" s="21">
        <v>4995</v>
      </c>
      <c r="B4997" s="37">
        <f>IFERROR(VLOOKUP(A4997,Inventory!$A$5:$B$5011, 2, FALSE),0)</f>
        <v>0</v>
      </c>
      <c r="C4997" s="66">
        <f t="shared" si="315"/>
        <v>0</v>
      </c>
      <c r="D4997" s="67"/>
      <c r="E4997" s="66" t="str">
        <f t="shared" si="316"/>
        <v/>
      </c>
      <c r="F4997" s="67"/>
      <c r="G4997" s="38" t="e">
        <f t="shared" si="317"/>
        <v>#VALUE!</v>
      </c>
      <c r="H4997" s="39"/>
      <c r="I4997" s="21"/>
      <c r="J4997" s="21"/>
      <c r="L4997">
        <f>IF(SUM($B$3:B4996) + B4997 &gt; $J$25, IF(SUM($B$3:B4996) &lt; $J$25, $J$25 - SUM($B$3:B4996), 0), B4997)</f>
        <v>0</v>
      </c>
      <c r="M4997">
        <f t="shared" ref="M4997:M5052" si="318">IF(L4996&gt;=$J$25,L4997,(L4997+L4996))</f>
        <v>0</v>
      </c>
    </row>
    <row r="4998" spans="1:13" x14ac:dyDescent="0.25">
      <c r="A4998" s="21">
        <v>4996</v>
      </c>
      <c r="B4998" s="37">
        <f>IFERROR(VLOOKUP(A4998,Inventory!$A$5:$B$5011, 2, FALSE),0)</f>
        <v>0</v>
      </c>
      <c r="C4998" s="66">
        <f t="shared" si="315"/>
        <v>0</v>
      </c>
      <c r="D4998" s="67"/>
      <c r="E4998" s="66" t="str">
        <f t="shared" si="316"/>
        <v/>
      </c>
      <c r="F4998" s="67"/>
      <c r="G4998" s="38" t="e">
        <f t="shared" si="317"/>
        <v>#VALUE!</v>
      </c>
      <c r="H4998" s="39"/>
      <c r="I4998" s="21"/>
      <c r="J4998" s="21"/>
      <c r="L4998">
        <f>IF(SUM($B$3:B4997) + B4998 &gt; $J$25, IF(SUM($B$3:B4997) &lt; $J$25, $J$25 - SUM($B$3:B4997), 0), B4998)</f>
        <v>0</v>
      </c>
      <c r="M4998">
        <f t="shared" si="318"/>
        <v>0</v>
      </c>
    </row>
    <row r="4999" spans="1:13" x14ac:dyDescent="0.25">
      <c r="A4999" s="21">
        <v>4997</v>
      </c>
      <c r="B4999" s="37">
        <f>IFERROR(VLOOKUP(A4999,Inventory!$A$5:$B$5011, 2, FALSE),0)</f>
        <v>0</v>
      </c>
      <c r="C4999" s="66">
        <f t="shared" si="315"/>
        <v>0</v>
      </c>
      <c r="D4999" s="67"/>
      <c r="E4999" s="66" t="str">
        <f t="shared" si="316"/>
        <v/>
      </c>
      <c r="F4999" s="67"/>
      <c r="G4999" s="38" t="e">
        <f t="shared" si="317"/>
        <v>#VALUE!</v>
      </c>
      <c r="H4999" s="39"/>
      <c r="I4999" s="21"/>
      <c r="J4999" s="21"/>
      <c r="L4999">
        <f>IF(SUM($B$3:B4998) + B4999 &gt; $J$25, IF(SUM($B$3:B4998) &lt; $J$25, $J$25 - SUM($B$3:B4998), 0), B4999)</f>
        <v>0</v>
      </c>
      <c r="M4999">
        <f t="shared" si="318"/>
        <v>0</v>
      </c>
    </row>
    <row r="5000" spans="1:13" x14ac:dyDescent="0.25">
      <c r="A5000" s="21">
        <v>4998</v>
      </c>
      <c r="B5000" s="37">
        <f>IFERROR(VLOOKUP(A5000,Inventory!$A$5:$B$5011, 2, FALSE),0)</f>
        <v>0</v>
      </c>
      <c r="C5000" s="66">
        <f t="shared" si="315"/>
        <v>0</v>
      </c>
      <c r="D5000" s="67"/>
      <c r="E5000" s="66" t="str">
        <f t="shared" si="316"/>
        <v/>
      </c>
      <c r="F5000" s="67"/>
      <c r="G5000" s="38" t="e">
        <f t="shared" si="317"/>
        <v>#VALUE!</v>
      </c>
      <c r="H5000" s="39"/>
      <c r="I5000" s="21"/>
      <c r="J5000" s="21"/>
      <c r="L5000">
        <f>IF(SUM($B$3:B4999) + B5000 &gt; $J$25, IF(SUM($B$3:B4999) &lt; $J$25, $J$25 - SUM($B$3:B4999), 0), B5000)</f>
        <v>0</v>
      </c>
      <c r="M5000">
        <f t="shared" si="318"/>
        <v>0</v>
      </c>
    </row>
    <row r="5001" spans="1:13" x14ac:dyDescent="0.25">
      <c r="A5001" s="21">
        <v>4999</v>
      </c>
      <c r="B5001" s="37">
        <f>IFERROR(VLOOKUP(A5001,Inventory!$A$5:$B$5011, 2, FALSE),0)</f>
        <v>0</v>
      </c>
      <c r="C5001" s="66">
        <f t="shared" si="315"/>
        <v>0</v>
      </c>
      <c r="D5001" s="67"/>
      <c r="E5001" s="66" t="str">
        <f t="shared" si="316"/>
        <v/>
      </c>
      <c r="F5001" s="67"/>
      <c r="G5001" s="38" t="e">
        <f t="shared" si="317"/>
        <v>#VALUE!</v>
      </c>
      <c r="H5001" s="39"/>
      <c r="I5001" s="21"/>
      <c r="J5001" s="21"/>
      <c r="L5001">
        <f>IF(SUM($B$3:B5000) + B5001 &gt; $J$25, IF(SUM($B$3:B5000) &lt; $J$25, $J$25 - SUM($B$3:B5000), 0), B5001)</f>
        <v>0</v>
      </c>
      <c r="M5001">
        <f t="shared" si="318"/>
        <v>0</v>
      </c>
    </row>
    <row r="5002" spans="1:13" x14ac:dyDescent="0.25">
      <c r="A5002" s="21">
        <v>5000</v>
      </c>
      <c r="B5002" s="37">
        <f>IFERROR(VLOOKUP(A5002,Inventory!$A$5:$B$5011, 2, FALSE),0)</f>
        <v>0</v>
      </c>
      <c r="C5002" s="66">
        <f t="shared" si="315"/>
        <v>0</v>
      </c>
      <c r="D5002" s="67"/>
      <c r="E5002" s="66" t="str">
        <f t="shared" si="316"/>
        <v/>
      </c>
      <c r="F5002" s="67"/>
      <c r="G5002" s="38" t="e">
        <f t="shared" si="317"/>
        <v>#VALUE!</v>
      </c>
      <c r="H5002" s="39"/>
      <c r="I5002" s="21"/>
      <c r="J5002" s="21"/>
      <c r="L5002">
        <f>IF(SUM($B$3:B5001) + B5002 &gt; $J$25, IF(SUM($B$3:B5001) &lt; $J$25, $J$25 - SUM($B$3:B5001), 0), B5002)</f>
        <v>0</v>
      </c>
      <c r="M5002">
        <f t="shared" si="318"/>
        <v>0</v>
      </c>
    </row>
    <row r="5003" spans="1:13" x14ac:dyDescent="0.25">
      <c r="A5003" s="21">
        <v>5001</v>
      </c>
      <c r="B5003" s="37">
        <f>IFERROR(VLOOKUP(A5003,Inventory!$A$5:$B$5011, 2, FALSE),0)</f>
        <v>0</v>
      </c>
      <c r="C5003" s="66">
        <f t="shared" si="315"/>
        <v>0</v>
      </c>
      <c r="D5003" s="67"/>
      <c r="E5003" s="66" t="str">
        <f t="shared" si="316"/>
        <v/>
      </c>
      <c r="F5003" s="67"/>
      <c r="G5003" s="38" t="e">
        <f t="shared" si="317"/>
        <v>#VALUE!</v>
      </c>
      <c r="H5003" s="39"/>
      <c r="I5003" s="21"/>
      <c r="J5003" s="21"/>
      <c r="L5003">
        <f>IF(SUM($B$3:B5002) + B5003 &gt; $J$25, IF(SUM($B$3:B5002) &lt; $J$25, $J$25 - SUM($B$3:B5002), 0), B5003)</f>
        <v>0</v>
      </c>
      <c r="M5003">
        <f t="shared" si="318"/>
        <v>0</v>
      </c>
    </row>
    <row r="5004" spans="1:13" x14ac:dyDescent="0.25">
      <c r="A5004" s="21">
        <v>5002</v>
      </c>
      <c r="B5004" s="37">
        <f>IFERROR(VLOOKUP(A5004,Inventory!$A$5:$B$5011, 2, FALSE),0)</f>
        <v>0</v>
      </c>
      <c r="C5004" s="66">
        <f t="shared" si="315"/>
        <v>0</v>
      </c>
      <c r="D5004" s="67"/>
      <c r="E5004" s="66" t="str">
        <f t="shared" si="316"/>
        <v/>
      </c>
      <c r="F5004" s="67"/>
      <c r="G5004" s="38" t="e">
        <f t="shared" si="317"/>
        <v>#VALUE!</v>
      </c>
      <c r="H5004" s="39"/>
      <c r="I5004" s="21"/>
      <c r="J5004" s="21"/>
      <c r="L5004">
        <f>IF(SUM($B$3:B5003) + B5004 &gt; $J$25, IF(SUM($B$3:B5003) &lt; $J$25, $J$25 - SUM($B$3:B5003), 0), B5004)</f>
        <v>0</v>
      </c>
      <c r="M5004">
        <f t="shared" si="318"/>
        <v>0</v>
      </c>
    </row>
    <row r="5005" spans="1:13" x14ac:dyDescent="0.25">
      <c r="A5005" s="21">
        <v>5003</v>
      </c>
      <c r="B5005" s="37">
        <f>IFERROR(VLOOKUP(A5005,Inventory!$A$5:$B$5011, 2, FALSE),0)</f>
        <v>0</v>
      </c>
      <c r="C5005" s="66">
        <f t="shared" si="315"/>
        <v>0</v>
      </c>
      <c r="D5005" s="67"/>
      <c r="E5005" s="66" t="str">
        <f t="shared" si="316"/>
        <v/>
      </c>
      <c r="F5005" s="67"/>
      <c r="G5005" s="38" t="e">
        <f t="shared" si="317"/>
        <v>#VALUE!</v>
      </c>
      <c r="H5005" s="39"/>
      <c r="I5005" s="21"/>
      <c r="J5005" s="21"/>
      <c r="L5005">
        <f>IF(SUM($B$3:B5004) + B5005 &gt; $J$25, IF(SUM($B$3:B5004) &lt; $J$25, $J$25 - SUM($B$3:B5004), 0), B5005)</f>
        <v>0</v>
      </c>
      <c r="M5005">
        <f t="shared" si="318"/>
        <v>0</v>
      </c>
    </row>
    <row r="5006" spans="1:13" x14ac:dyDescent="0.25">
      <c r="A5006" s="21">
        <v>5004</v>
      </c>
      <c r="B5006" s="37">
        <f>IFERROR(VLOOKUP(A5006,Inventory!$A$5:$B$5011, 2, FALSE),0)</f>
        <v>0</v>
      </c>
      <c r="C5006" s="66">
        <f t="shared" si="315"/>
        <v>0</v>
      </c>
      <c r="D5006" s="67"/>
      <c r="E5006" s="66" t="str">
        <f t="shared" si="316"/>
        <v/>
      </c>
      <c r="F5006" s="67"/>
      <c r="G5006" s="38" t="e">
        <f t="shared" si="317"/>
        <v>#VALUE!</v>
      </c>
      <c r="H5006" s="39"/>
      <c r="I5006" s="21"/>
      <c r="J5006" s="21"/>
      <c r="L5006">
        <f>IF(SUM($B$3:B5005) + B5006 &gt; $J$25, IF(SUM($B$3:B5005) &lt; $J$25, $J$25 - SUM($B$3:B5005), 0), B5006)</f>
        <v>0</v>
      </c>
      <c r="M5006">
        <f t="shared" si="318"/>
        <v>0</v>
      </c>
    </row>
    <row r="5007" spans="1:13" x14ac:dyDescent="0.25">
      <c r="A5007" s="21">
        <v>5005</v>
      </c>
      <c r="B5007" s="37">
        <f>IFERROR(VLOOKUP(A5007,Inventory!$A$5:$B$5011, 2, FALSE),0)</f>
        <v>0</v>
      </c>
      <c r="C5007" s="66">
        <f t="shared" si="315"/>
        <v>0</v>
      </c>
      <c r="D5007" s="67"/>
      <c r="E5007" s="66" t="str">
        <f t="shared" si="316"/>
        <v/>
      </c>
      <c r="F5007" s="67"/>
      <c r="G5007" s="38" t="e">
        <f t="shared" si="317"/>
        <v>#VALUE!</v>
      </c>
      <c r="H5007" s="39"/>
      <c r="I5007" s="21"/>
      <c r="J5007" s="21"/>
      <c r="L5007">
        <f>IF(SUM($B$3:B5006) + B5007 &gt; $J$25, IF(SUM($B$3:B5006) &lt; $J$25, $J$25 - SUM($B$3:B5006), 0), B5007)</f>
        <v>0</v>
      </c>
      <c r="M5007">
        <f t="shared" si="318"/>
        <v>0</v>
      </c>
    </row>
    <row r="5008" spans="1:13" x14ac:dyDescent="0.25">
      <c r="A5008" s="21">
        <v>5006</v>
      </c>
      <c r="B5008" s="37">
        <f>IFERROR(VLOOKUP(A5008,Inventory!$A$5:$B$5011, 2, FALSE),0)</f>
        <v>0</v>
      </c>
      <c r="C5008" s="66">
        <f t="shared" si="315"/>
        <v>0</v>
      </c>
      <c r="D5008" s="67"/>
      <c r="E5008" s="66" t="str">
        <f t="shared" si="316"/>
        <v/>
      </c>
      <c r="F5008" s="67"/>
      <c r="G5008" s="38" t="e">
        <f t="shared" si="317"/>
        <v>#VALUE!</v>
      </c>
      <c r="H5008" s="39"/>
      <c r="I5008" s="21"/>
      <c r="J5008" s="21"/>
      <c r="L5008">
        <f>IF(SUM($B$3:B5007) + B5008 &gt; $J$25, IF(SUM($B$3:B5007) &lt; $J$25, $J$25 - SUM($B$3:B5007), 0), B5008)</f>
        <v>0</v>
      </c>
      <c r="M5008">
        <f t="shared" si="318"/>
        <v>0</v>
      </c>
    </row>
    <row r="5009" spans="1:13" x14ac:dyDescent="0.25">
      <c r="A5009" s="21">
        <v>5007</v>
      </c>
      <c r="B5009" s="37">
        <f>IFERROR(VLOOKUP(A5009,Inventory!$A$5:$B$5011, 2, FALSE),0)</f>
        <v>0</v>
      </c>
      <c r="C5009" s="66">
        <f t="shared" si="315"/>
        <v>0</v>
      </c>
      <c r="D5009" s="67"/>
      <c r="E5009" s="66" t="str">
        <f t="shared" si="316"/>
        <v/>
      </c>
      <c r="F5009" s="67"/>
      <c r="G5009" s="38" t="e">
        <f t="shared" si="317"/>
        <v>#VALUE!</v>
      </c>
      <c r="H5009" s="39"/>
      <c r="I5009" s="21"/>
      <c r="J5009" s="21"/>
      <c r="L5009">
        <f>IF(SUM($B$3:B5008) + B5009 &gt; $J$25, IF(SUM($B$3:B5008) &lt; $J$25, $J$25 - SUM($B$3:B5008), 0), B5009)</f>
        <v>0</v>
      </c>
      <c r="M5009">
        <f t="shared" si="318"/>
        <v>0</v>
      </c>
    </row>
    <row r="5010" spans="1:13" x14ac:dyDescent="0.25">
      <c r="A5010" s="21">
        <v>5008</v>
      </c>
      <c r="B5010" s="37">
        <f>IFERROR(VLOOKUP(A5010,Inventory!$A$5:$B$5011, 2, FALSE),0)</f>
        <v>0</v>
      </c>
      <c r="C5010" s="66">
        <f t="shared" si="315"/>
        <v>0</v>
      </c>
      <c r="D5010" s="67"/>
      <c r="E5010" s="66" t="str">
        <f t="shared" si="316"/>
        <v/>
      </c>
      <c r="F5010" s="67"/>
      <c r="G5010" s="38" t="e">
        <f t="shared" si="317"/>
        <v>#VALUE!</v>
      </c>
      <c r="H5010" s="39"/>
      <c r="I5010" s="21"/>
      <c r="J5010" s="21"/>
      <c r="L5010">
        <f>IF(SUM($B$3:B5009) + B5010 &gt; $J$25, IF(SUM($B$3:B5009) &lt; $J$25, $J$25 - SUM($B$3:B5009), 0), B5010)</f>
        <v>0</v>
      </c>
      <c r="M5010">
        <f t="shared" si="318"/>
        <v>0</v>
      </c>
    </row>
    <row r="5011" spans="1:13" x14ac:dyDescent="0.25">
      <c r="A5011" s="21">
        <v>5009</v>
      </c>
      <c r="B5011" s="37">
        <f>IFERROR(VLOOKUP(A5011,Inventory!$A$5:$B$5011, 2, FALSE),0)</f>
        <v>0</v>
      </c>
      <c r="C5011" s="66">
        <f t="shared" si="315"/>
        <v>0</v>
      </c>
      <c r="D5011" s="67"/>
      <c r="E5011" s="66" t="str">
        <f t="shared" si="316"/>
        <v/>
      </c>
      <c r="F5011" s="67"/>
      <c r="G5011" s="38" t="e">
        <f t="shared" si="317"/>
        <v>#VALUE!</v>
      </c>
      <c r="H5011" s="39"/>
      <c r="I5011" s="21"/>
      <c r="J5011" s="21"/>
      <c r="L5011">
        <f>IF(SUM($B$3:B5010) + B5011 &gt; $J$25, IF(SUM($B$3:B5010) &lt; $J$25, $J$25 - SUM($B$3:B5010), 0), B5011)</f>
        <v>0</v>
      </c>
      <c r="M5011">
        <f t="shared" si="318"/>
        <v>0</v>
      </c>
    </row>
    <row r="5012" spans="1:13" x14ac:dyDescent="0.25">
      <c r="A5012" s="21">
        <v>5010</v>
      </c>
      <c r="B5012" s="37">
        <f>IFERROR(VLOOKUP(A5012,Inventory!$A$5:$B$5011, 2, FALSE),0)</f>
        <v>0</v>
      </c>
      <c r="C5012" s="66">
        <f t="shared" si="315"/>
        <v>0</v>
      </c>
      <c r="D5012" s="67"/>
      <c r="E5012" s="66" t="str">
        <f t="shared" si="316"/>
        <v/>
      </c>
      <c r="F5012" s="67"/>
      <c r="G5012" s="38" t="e">
        <f t="shared" si="317"/>
        <v>#VALUE!</v>
      </c>
      <c r="H5012" s="39"/>
      <c r="I5012" s="21"/>
      <c r="J5012" s="21"/>
      <c r="L5012">
        <f>IF(SUM($B$3:B5011) + B5012 &gt; $J$25, IF(SUM($B$3:B5011) &lt; $J$25, $J$25 - SUM($B$3:B5011), 0), B5012)</f>
        <v>0</v>
      </c>
      <c r="M5012">
        <f t="shared" si="318"/>
        <v>0</v>
      </c>
    </row>
    <row r="5013" spans="1:13" x14ac:dyDescent="0.25">
      <c r="A5013" s="21">
        <v>5011</v>
      </c>
      <c r="B5013" s="37">
        <f>IFERROR(VLOOKUP(A5013,Inventory!$A$5:$B$5011, 2, FALSE),0)</f>
        <v>0</v>
      </c>
      <c r="C5013" s="66">
        <f t="shared" si="315"/>
        <v>0</v>
      </c>
      <c r="D5013" s="67"/>
      <c r="E5013" s="66" t="str">
        <f t="shared" si="316"/>
        <v/>
      </c>
      <c r="F5013" s="67"/>
      <c r="G5013" s="38" t="e">
        <f t="shared" si="317"/>
        <v>#VALUE!</v>
      </c>
      <c r="H5013" s="39"/>
      <c r="I5013" s="21"/>
      <c r="J5013" s="21"/>
      <c r="L5013">
        <f>IF(SUM($B$3:B5012) + B5013 &gt; $J$25, IF(SUM($B$3:B5012) &lt; $J$25, $J$25 - SUM($B$3:B5012), 0), B5013)</f>
        <v>0</v>
      </c>
      <c r="M5013">
        <f t="shared" si="318"/>
        <v>0</v>
      </c>
    </row>
    <row r="5014" spans="1:13" x14ac:dyDescent="0.25">
      <c r="A5014" s="21">
        <v>5012</v>
      </c>
      <c r="B5014" s="37">
        <f>IFERROR(VLOOKUP(A5014,Inventory!$A$5:$B$5011, 2, FALSE),0)</f>
        <v>0</v>
      </c>
      <c r="C5014" s="66">
        <f t="shared" si="315"/>
        <v>0</v>
      </c>
      <c r="D5014" s="67"/>
      <c r="E5014" s="66" t="str">
        <f t="shared" si="316"/>
        <v/>
      </c>
      <c r="F5014" s="67"/>
      <c r="G5014" s="38" t="e">
        <f t="shared" si="317"/>
        <v>#VALUE!</v>
      </c>
      <c r="H5014" s="39"/>
      <c r="I5014" s="21"/>
      <c r="J5014" s="21"/>
      <c r="L5014">
        <f>IF(SUM($B$3:B5013) + B5014 &gt; $J$25, IF(SUM($B$3:B5013) &lt; $J$25, $J$25 - SUM($B$3:B5013), 0), B5014)</f>
        <v>0</v>
      </c>
      <c r="M5014">
        <f t="shared" si="318"/>
        <v>0</v>
      </c>
    </row>
    <row r="5015" spans="1:13" x14ac:dyDescent="0.25">
      <c r="A5015" s="21">
        <v>5013</v>
      </c>
      <c r="B5015" s="37">
        <f>IFERROR(VLOOKUP(A5015,Inventory!$A$5:$B$5011, 2, FALSE),0)</f>
        <v>0</v>
      </c>
      <c r="C5015" s="66">
        <f t="shared" si="315"/>
        <v>0</v>
      </c>
      <c r="D5015" s="67"/>
      <c r="E5015" s="66" t="str">
        <f t="shared" si="316"/>
        <v/>
      </c>
      <c r="F5015" s="67"/>
      <c r="G5015" s="38" t="e">
        <f t="shared" si="317"/>
        <v>#VALUE!</v>
      </c>
      <c r="H5015" s="39"/>
      <c r="I5015" s="21"/>
      <c r="J5015" s="21"/>
      <c r="L5015">
        <f>IF(SUM($B$3:B5014) + B5015 &gt; $J$25, IF(SUM($B$3:B5014) &lt; $J$25, $J$25 - SUM($B$3:B5014), 0), B5015)</f>
        <v>0</v>
      </c>
      <c r="M5015">
        <f t="shared" si="318"/>
        <v>0</v>
      </c>
    </row>
    <row r="5016" spans="1:13" x14ac:dyDescent="0.25">
      <c r="A5016" s="21">
        <v>5014</v>
      </c>
      <c r="B5016" s="37">
        <f>IFERROR(VLOOKUP(A5016,Inventory!$A$5:$B$5011, 2, FALSE),0)</f>
        <v>0</v>
      </c>
      <c r="C5016" s="66">
        <f t="shared" si="315"/>
        <v>0</v>
      </c>
      <c r="D5016" s="67"/>
      <c r="E5016" s="66" t="str">
        <f t="shared" si="316"/>
        <v/>
      </c>
      <c r="F5016" s="67"/>
      <c r="G5016" s="38" t="e">
        <f t="shared" si="317"/>
        <v>#VALUE!</v>
      </c>
      <c r="H5016" s="39"/>
      <c r="I5016" s="21"/>
      <c r="J5016" s="21"/>
      <c r="L5016">
        <f>IF(SUM($B$3:B5015) + B5016 &gt; $J$25, IF(SUM($B$3:B5015) &lt; $J$25, $J$25 - SUM($B$3:B5015), 0), B5016)</f>
        <v>0</v>
      </c>
      <c r="M5016">
        <f t="shared" si="318"/>
        <v>0</v>
      </c>
    </row>
    <row r="5017" spans="1:13" x14ac:dyDescent="0.25">
      <c r="A5017" s="21">
        <v>5015</v>
      </c>
      <c r="B5017" s="37">
        <f>IFERROR(VLOOKUP(A5017,Inventory!$A$5:$B$5011, 2, FALSE),0)</f>
        <v>0</v>
      </c>
      <c r="C5017" s="66">
        <f t="shared" ref="C5017:C5051" si="319">IF(L5017&gt;0,B5017,0)</f>
        <v>0</v>
      </c>
      <c r="D5017" s="67"/>
      <c r="E5017" s="66" t="str">
        <f t="shared" ref="E5017:E5051" si="320">IF(AND(C5017&gt;=6,C5017&lt;10),1, IF(AND(C5017&gt;=10,C5017&lt;20),2,IF(C5017&gt;=20,4,"")))</f>
        <v/>
      </c>
      <c r="F5017" s="67"/>
      <c r="G5017" s="38" t="e">
        <f t="shared" ref="G5017:G5051" si="321">IF(ISBLANK(C5017),"",E5017*600)</f>
        <v>#VALUE!</v>
      </c>
      <c r="H5017" s="39"/>
      <c r="I5017" s="21"/>
      <c r="J5017" s="21"/>
      <c r="L5017">
        <f>IF(SUM($B$3:B5016) + B5017 &gt; $J$25, IF(SUM($B$3:B5016) &lt; $J$25, $J$25 - SUM($B$3:B5016), 0), B5017)</f>
        <v>0</v>
      </c>
      <c r="M5017">
        <f t="shared" si="318"/>
        <v>0</v>
      </c>
    </row>
    <row r="5018" spans="1:13" x14ac:dyDescent="0.25">
      <c r="A5018" s="21">
        <v>5016</v>
      </c>
      <c r="B5018" s="37">
        <f>IFERROR(VLOOKUP(A5018,Inventory!$A$5:$B$5011, 2, FALSE),0)</f>
        <v>0</v>
      </c>
      <c r="C5018" s="66">
        <f t="shared" si="319"/>
        <v>0</v>
      </c>
      <c r="D5018" s="67"/>
      <c r="E5018" s="66" t="str">
        <f t="shared" si="320"/>
        <v/>
      </c>
      <c r="F5018" s="67"/>
      <c r="G5018" s="38" t="e">
        <f t="shared" si="321"/>
        <v>#VALUE!</v>
      </c>
      <c r="H5018" s="39"/>
      <c r="I5018" s="21"/>
      <c r="J5018" s="21"/>
      <c r="L5018">
        <f>IF(SUM($B$3:B5017) + B5018 &gt; $J$25, IF(SUM($B$3:B5017) &lt; $J$25, $J$25 - SUM($B$3:B5017), 0), B5018)</f>
        <v>0</v>
      </c>
      <c r="M5018">
        <f t="shared" si="318"/>
        <v>0</v>
      </c>
    </row>
    <row r="5019" spans="1:13" x14ac:dyDescent="0.25">
      <c r="A5019" s="21">
        <v>5017</v>
      </c>
      <c r="B5019" s="37">
        <f>IFERROR(VLOOKUP(A5019,Inventory!$A$5:$B$5011, 2, FALSE),0)</f>
        <v>0</v>
      </c>
      <c r="C5019" s="66">
        <f t="shared" si="319"/>
        <v>0</v>
      </c>
      <c r="D5019" s="67"/>
      <c r="E5019" s="66" t="str">
        <f t="shared" si="320"/>
        <v/>
      </c>
      <c r="F5019" s="67"/>
      <c r="G5019" s="38" t="e">
        <f t="shared" si="321"/>
        <v>#VALUE!</v>
      </c>
      <c r="H5019" s="39"/>
      <c r="I5019" s="21"/>
      <c r="J5019" s="21"/>
      <c r="L5019">
        <f>IF(SUM($B$3:B5018) + B5019 &gt; $J$25, IF(SUM($B$3:B5018) &lt; $J$25, $J$25 - SUM($B$3:B5018), 0), B5019)</f>
        <v>0</v>
      </c>
      <c r="M5019">
        <f t="shared" si="318"/>
        <v>0</v>
      </c>
    </row>
    <row r="5020" spans="1:13" x14ac:dyDescent="0.25">
      <c r="A5020" s="21">
        <v>5018</v>
      </c>
      <c r="B5020" s="37">
        <f>IFERROR(VLOOKUP(A5020,Inventory!$A$5:$B$5011, 2, FALSE),0)</f>
        <v>0</v>
      </c>
      <c r="C5020" s="66">
        <f t="shared" si="319"/>
        <v>0</v>
      </c>
      <c r="D5020" s="67"/>
      <c r="E5020" s="66" t="str">
        <f t="shared" si="320"/>
        <v/>
      </c>
      <c r="F5020" s="67"/>
      <c r="G5020" s="38" t="e">
        <f t="shared" si="321"/>
        <v>#VALUE!</v>
      </c>
      <c r="H5020" s="39"/>
      <c r="I5020" s="21"/>
      <c r="J5020" s="21"/>
      <c r="L5020">
        <f>IF(SUM($B$3:B5019) + B5020 &gt; $J$25, IF(SUM($B$3:B5019) &lt; $J$25, $J$25 - SUM($B$3:B5019), 0), B5020)</f>
        <v>0</v>
      </c>
      <c r="M5020">
        <f t="shared" si="318"/>
        <v>0</v>
      </c>
    </row>
    <row r="5021" spans="1:13" x14ac:dyDescent="0.25">
      <c r="A5021" s="21">
        <v>5019</v>
      </c>
      <c r="B5021" s="37">
        <f>IFERROR(VLOOKUP(A5021,Inventory!$A$5:$B$5011, 2, FALSE),0)</f>
        <v>0</v>
      </c>
      <c r="C5021" s="66">
        <f t="shared" si="319"/>
        <v>0</v>
      </c>
      <c r="D5021" s="67"/>
      <c r="E5021" s="66" t="str">
        <f t="shared" si="320"/>
        <v/>
      </c>
      <c r="F5021" s="67"/>
      <c r="G5021" s="38" t="e">
        <f t="shared" si="321"/>
        <v>#VALUE!</v>
      </c>
      <c r="H5021" s="39"/>
      <c r="I5021" s="21"/>
      <c r="J5021" s="21"/>
      <c r="L5021">
        <f>IF(SUM($B$3:B5020) + B5021 &gt; $J$25, IF(SUM($B$3:B5020) &lt; $J$25, $J$25 - SUM($B$3:B5020), 0), B5021)</f>
        <v>0</v>
      </c>
      <c r="M5021">
        <f t="shared" si="318"/>
        <v>0</v>
      </c>
    </row>
    <row r="5022" spans="1:13" x14ac:dyDescent="0.25">
      <c r="A5022" s="21">
        <v>5020</v>
      </c>
      <c r="B5022" s="37">
        <f>IFERROR(VLOOKUP(A5022,Inventory!$A$5:$B$5011, 2, FALSE),0)</f>
        <v>0</v>
      </c>
      <c r="C5022" s="66">
        <f t="shared" si="319"/>
        <v>0</v>
      </c>
      <c r="D5022" s="67"/>
      <c r="E5022" s="66" t="str">
        <f t="shared" si="320"/>
        <v/>
      </c>
      <c r="F5022" s="67"/>
      <c r="G5022" s="38" t="e">
        <f t="shared" si="321"/>
        <v>#VALUE!</v>
      </c>
      <c r="H5022" s="39"/>
      <c r="I5022" s="21"/>
      <c r="J5022" s="21"/>
      <c r="L5022">
        <f>IF(SUM($B$3:B5021) + B5022 &gt; $J$25, IF(SUM($B$3:B5021) &lt; $J$25, $J$25 - SUM($B$3:B5021), 0), B5022)</f>
        <v>0</v>
      </c>
      <c r="M5022">
        <f t="shared" si="318"/>
        <v>0</v>
      </c>
    </row>
    <row r="5023" spans="1:13" x14ac:dyDescent="0.25">
      <c r="A5023" s="21">
        <v>5021</v>
      </c>
      <c r="B5023" s="37">
        <f>IFERROR(VLOOKUP(A5023,Inventory!$A$5:$B$5011, 2, FALSE),0)</f>
        <v>0</v>
      </c>
      <c r="C5023" s="66">
        <f t="shared" si="319"/>
        <v>0</v>
      </c>
      <c r="D5023" s="67"/>
      <c r="E5023" s="66" t="str">
        <f t="shared" si="320"/>
        <v/>
      </c>
      <c r="F5023" s="67"/>
      <c r="G5023" s="38" t="e">
        <f t="shared" si="321"/>
        <v>#VALUE!</v>
      </c>
      <c r="H5023" s="39"/>
      <c r="I5023" s="21"/>
      <c r="J5023" s="21"/>
      <c r="L5023">
        <f>IF(SUM($B$3:B5022) + B5023 &gt; $J$25, IF(SUM($B$3:B5022) &lt; $J$25, $J$25 - SUM($B$3:B5022), 0), B5023)</f>
        <v>0</v>
      </c>
      <c r="M5023">
        <f t="shared" si="318"/>
        <v>0</v>
      </c>
    </row>
    <row r="5024" spans="1:13" x14ac:dyDescent="0.25">
      <c r="A5024" s="21">
        <v>5022</v>
      </c>
      <c r="B5024" s="37">
        <f>IFERROR(VLOOKUP(A5024,Inventory!$A$5:$B$5011, 2, FALSE),0)</f>
        <v>0</v>
      </c>
      <c r="C5024" s="66">
        <f t="shared" si="319"/>
        <v>0</v>
      </c>
      <c r="D5024" s="67"/>
      <c r="E5024" s="66" t="str">
        <f t="shared" si="320"/>
        <v/>
      </c>
      <c r="F5024" s="67"/>
      <c r="G5024" s="38" t="e">
        <f t="shared" si="321"/>
        <v>#VALUE!</v>
      </c>
      <c r="H5024" s="39"/>
      <c r="I5024" s="21"/>
      <c r="J5024" s="21"/>
      <c r="L5024">
        <f>IF(SUM($B$3:B5023) + B5024 &gt; $J$25, IF(SUM($B$3:B5023) &lt; $J$25, $J$25 - SUM($B$3:B5023), 0), B5024)</f>
        <v>0</v>
      </c>
      <c r="M5024">
        <f t="shared" si="318"/>
        <v>0</v>
      </c>
    </row>
    <row r="5025" spans="1:13" x14ac:dyDescent="0.25">
      <c r="A5025" s="21">
        <v>5023</v>
      </c>
      <c r="B5025" s="37">
        <f>IFERROR(VLOOKUP(A5025,Inventory!$A$5:$B$5011, 2, FALSE),0)</f>
        <v>0</v>
      </c>
      <c r="C5025" s="66">
        <f t="shared" si="319"/>
        <v>0</v>
      </c>
      <c r="D5025" s="67"/>
      <c r="E5025" s="66" t="str">
        <f t="shared" si="320"/>
        <v/>
      </c>
      <c r="F5025" s="67"/>
      <c r="G5025" s="38" t="e">
        <f t="shared" si="321"/>
        <v>#VALUE!</v>
      </c>
      <c r="H5025" s="39"/>
      <c r="I5025" s="21"/>
      <c r="J5025" s="21"/>
      <c r="L5025">
        <f>IF(SUM($B$3:B5024) + B5025 &gt; $J$25, IF(SUM($B$3:B5024) &lt; $J$25, $J$25 - SUM($B$3:B5024), 0), B5025)</f>
        <v>0</v>
      </c>
      <c r="M5025">
        <f t="shared" si="318"/>
        <v>0</v>
      </c>
    </row>
    <row r="5026" spans="1:13" x14ac:dyDescent="0.25">
      <c r="A5026" s="21">
        <v>5024</v>
      </c>
      <c r="B5026" s="37">
        <f>IFERROR(VLOOKUP(A5026,Inventory!$A$5:$B$5011, 2, FALSE),0)</f>
        <v>0</v>
      </c>
      <c r="C5026" s="66">
        <f t="shared" si="319"/>
        <v>0</v>
      </c>
      <c r="D5026" s="67"/>
      <c r="E5026" s="66" t="str">
        <f t="shared" si="320"/>
        <v/>
      </c>
      <c r="F5026" s="67"/>
      <c r="G5026" s="38" t="e">
        <f t="shared" si="321"/>
        <v>#VALUE!</v>
      </c>
      <c r="H5026" s="39"/>
      <c r="I5026" s="21"/>
      <c r="J5026" s="21"/>
      <c r="L5026">
        <f>IF(SUM($B$3:B5025) + B5026 &gt; $J$25, IF(SUM($B$3:B5025) &lt; $J$25, $J$25 - SUM($B$3:B5025), 0), B5026)</f>
        <v>0</v>
      </c>
      <c r="M5026">
        <f t="shared" si="318"/>
        <v>0</v>
      </c>
    </row>
    <row r="5027" spans="1:13" x14ac:dyDescent="0.25">
      <c r="A5027" s="21">
        <v>5025</v>
      </c>
      <c r="B5027" s="37">
        <f>IFERROR(VLOOKUP(A5027,Inventory!$A$5:$B$5011, 2, FALSE),0)</f>
        <v>0</v>
      </c>
      <c r="C5027" s="66">
        <f t="shared" si="319"/>
        <v>0</v>
      </c>
      <c r="D5027" s="67"/>
      <c r="E5027" s="66" t="str">
        <f t="shared" si="320"/>
        <v/>
      </c>
      <c r="F5027" s="67"/>
      <c r="G5027" s="38" t="e">
        <f t="shared" si="321"/>
        <v>#VALUE!</v>
      </c>
      <c r="H5027" s="39"/>
      <c r="I5027" s="21"/>
      <c r="J5027" s="21"/>
      <c r="L5027">
        <f>IF(SUM($B$3:B5026) + B5027 &gt; $J$25, IF(SUM($B$3:B5026) &lt; $J$25, $J$25 - SUM($B$3:B5026), 0), B5027)</f>
        <v>0</v>
      </c>
      <c r="M5027">
        <f t="shared" si="318"/>
        <v>0</v>
      </c>
    </row>
    <row r="5028" spans="1:13" x14ac:dyDescent="0.25">
      <c r="A5028" s="21">
        <v>5026</v>
      </c>
      <c r="B5028" s="37">
        <f>IFERROR(VLOOKUP(A5028,Inventory!$A$5:$B$5011, 2, FALSE),0)</f>
        <v>0</v>
      </c>
      <c r="C5028" s="66">
        <f t="shared" si="319"/>
        <v>0</v>
      </c>
      <c r="D5028" s="67"/>
      <c r="E5028" s="66" t="str">
        <f t="shared" si="320"/>
        <v/>
      </c>
      <c r="F5028" s="67"/>
      <c r="G5028" s="38" t="e">
        <f t="shared" si="321"/>
        <v>#VALUE!</v>
      </c>
      <c r="H5028" s="39"/>
      <c r="I5028" s="21"/>
      <c r="J5028" s="21"/>
      <c r="L5028">
        <f>IF(SUM($B$3:B5027) + B5028 &gt; $J$25, IF(SUM($B$3:B5027) &lt; $J$25, $J$25 - SUM($B$3:B5027), 0), B5028)</f>
        <v>0</v>
      </c>
      <c r="M5028">
        <f t="shared" si="318"/>
        <v>0</v>
      </c>
    </row>
    <row r="5029" spans="1:13" x14ac:dyDescent="0.25">
      <c r="A5029" s="21">
        <v>5027</v>
      </c>
      <c r="B5029" s="37">
        <f>IFERROR(VLOOKUP(A5029,Inventory!$A$5:$B$5011, 2, FALSE),0)</f>
        <v>0</v>
      </c>
      <c r="C5029" s="66">
        <f t="shared" si="319"/>
        <v>0</v>
      </c>
      <c r="D5029" s="67"/>
      <c r="E5029" s="66" t="str">
        <f t="shared" si="320"/>
        <v/>
      </c>
      <c r="F5029" s="67"/>
      <c r="G5029" s="38" t="e">
        <f t="shared" si="321"/>
        <v>#VALUE!</v>
      </c>
      <c r="H5029" s="39"/>
      <c r="I5029" s="21"/>
      <c r="J5029" s="21"/>
      <c r="L5029">
        <f>IF(SUM($B$3:B5028) + B5029 &gt; $J$25, IF(SUM($B$3:B5028) &lt; $J$25, $J$25 - SUM($B$3:B5028), 0), B5029)</f>
        <v>0</v>
      </c>
      <c r="M5029">
        <f t="shared" si="318"/>
        <v>0</v>
      </c>
    </row>
    <row r="5030" spans="1:13" x14ac:dyDescent="0.25">
      <c r="A5030" s="21">
        <v>5028</v>
      </c>
      <c r="B5030" s="37">
        <f>IFERROR(VLOOKUP(A5030,Inventory!$A$5:$B$5011, 2, FALSE),0)</f>
        <v>0</v>
      </c>
      <c r="C5030" s="66">
        <f t="shared" si="319"/>
        <v>0</v>
      </c>
      <c r="D5030" s="67"/>
      <c r="E5030" s="66" t="str">
        <f t="shared" si="320"/>
        <v/>
      </c>
      <c r="F5030" s="67"/>
      <c r="G5030" s="38" t="e">
        <f t="shared" si="321"/>
        <v>#VALUE!</v>
      </c>
      <c r="H5030" s="39"/>
      <c r="I5030" s="21"/>
      <c r="J5030" s="21"/>
      <c r="L5030">
        <f>IF(SUM($B$3:B5029) + B5030 &gt; $J$25, IF(SUM($B$3:B5029) &lt; $J$25, $J$25 - SUM($B$3:B5029), 0), B5030)</f>
        <v>0</v>
      </c>
      <c r="M5030">
        <f t="shared" si="318"/>
        <v>0</v>
      </c>
    </row>
    <row r="5031" spans="1:13" x14ac:dyDescent="0.25">
      <c r="A5031" s="21">
        <v>5029</v>
      </c>
      <c r="B5031" s="37">
        <f>IFERROR(VLOOKUP(A5031,Inventory!$A$5:$B$5011, 2, FALSE),0)</f>
        <v>0</v>
      </c>
      <c r="C5031" s="66">
        <f t="shared" si="319"/>
        <v>0</v>
      </c>
      <c r="D5031" s="67"/>
      <c r="E5031" s="66" t="str">
        <f t="shared" si="320"/>
        <v/>
      </c>
      <c r="F5031" s="67"/>
      <c r="G5031" s="38" t="e">
        <f t="shared" si="321"/>
        <v>#VALUE!</v>
      </c>
      <c r="H5031" s="39"/>
      <c r="I5031" s="21"/>
      <c r="J5031" s="21"/>
      <c r="L5031">
        <f>IF(SUM($B$3:B5030) + B5031 &gt; $J$25, IF(SUM($B$3:B5030) &lt; $J$25, $J$25 - SUM($B$3:B5030), 0), B5031)</f>
        <v>0</v>
      </c>
      <c r="M5031">
        <f t="shared" si="318"/>
        <v>0</v>
      </c>
    </row>
    <row r="5032" spans="1:13" x14ac:dyDescent="0.25">
      <c r="A5032" s="21">
        <v>5030</v>
      </c>
      <c r="B5032" s="37">
        <f>IFERROR(VLOOKUP(A5032,Inventory!$A$5:$B$5011, 2, FALSE),0)</f>
        <v>0</v>
      </c>
      <c r="C5032" s="66">
        <f t="shared" si="319"/>
        <v>0</v>
      </c>
      <c r="D5032" s="67"/>
      <c r="E5032" s="66" t="str">
        <f t="shared" si="320"/>
        <v/>
      </c>
      <c r="F5032" s="67"/>
      <c r="G5032" s="38" t="e">
        <f t="shared" si="321"/>
        <v>#VALUE!</v>
      </c>
      <c r="H5032" s="39"/>
      <c r="I5032" s="21"/>
      <c r="J5032" s="21"/>
      <c r="L5032">
        <f>IF(SUM($B$3:B5031) + B5032 &gt; $J$25, IF(SUM($B$3:B5031) &lt; $J$25, $J$25 - SUM($B$3:B5031), 0), B5032)</f>
        <v>0</v>
      </c>
      <c r="M5032">
        <f t="shared" si="318"/>
        <v>0</v>
      </c>
    </row>
    <row r="5033" spans="1:13" x14ac:dyDescent="0.25">
      <c r="A5033" s="21">
        <v>5031</v>
      </c>
      <c r="B5033" s="37">
        <f>IFERROR(VLOOKUP(A5033,Inventory!$A$5:$B$5011, 2, FALSE),0)</f>
        <v>0</v>
      </c>
      <c r="C5033" s="66">
        <f t="shared" si="319"/>
        <v>0</v>
      </c>
      <c r="D5033" s="67"/>
      <c r="E5033" s="66" t="str">
        <f t="shared" si="320"/>
        <v/>
      </c>
      <c r="F5033" s="67"/>
      <c r="G5033" s="38" t="e">
        <f t="shared" si="321"/>
        <v>#VALUE!</v>
      </c>
      <c r="H5033" s="39"/>
      <c r="I5033" s="21"/>
      <c r="J5033" s="21"/>
      <c r="L5033">
        <f>IF(SUM($B$3:B5032) + B5033 &gt; $J$25, IF(SUM($B$3:B5032) &lt; $J$25, $J$25 - SUM($B$3:B5032), 0), B5033)</f>
        <v>0</v>
      </c>
      <c r="M5033">
        <f t="shared" si="318"/>
        <v>0</v>
      </c>
    </row>
    <row r="5034" spans="1:13" x14ac:dyDescent="0.25">
      <c r="A5034" s="21">
        <v>5032</v>
      </c>
      <c r="B5034" s="37">
        <f>IFERROR(VLOOKUP(A5034,Inventory!$A$5:$B$5011, 2, FALSE),0)</f>
        <v>0</v>
      </c>
      <c r="C5034" s="66">
        <f t="shared" si="319"/>
        <v>0</v>
      </c>
      <c r="D5034" s="67"/>
      <c r="E5034" s="66" t="str">
        <f t="shared" si="320"/>
        <v/>
      </c>
      <c r="F5034" s="67"/>
      <c r="G5034" s="38" t="e">
        <f t="shared" si="321"/>
        <v>#VALUE!</v>
      </c>
      <c r="H5034" s="39"/>
      <c r="I5034" s="21"/>
      <c r="J5034" s="21"/>
      <c r="L5034">
        <f>IF(SUM($B$3:B5033) + B5034 &gt; $J$25, IF(SUM($B$3:B5033) &lt; $J$25, $J$25 - SUM($B$3:B5033), 0), B5034)</f>
        <v>0</v>
      </c>
      <c r="M5034">
        <f t="shared" si="318"/>
        <v>0</v>
      </c>
    </row>
    <row r="5035" spans="1:13" x14ac:dyDescent="0.25">
      <c r="A5035" s="21">
        <v>5033</v>
      </c>
      <c r="B5035" s="37">
        <f>IFERROR(VLOOKUP(A5035,Inventory!$A$5:$B$5011, 2, FALSE),0)</f>
        <v>0</v>
      </c>
      <c r="C5035" s="66">
        <f t="shared" si="319"/>
        <v>0</v>
      </c>
      <c r="D5035" s="67"/>
      <c r="E5035" s="66" t="str">
        <f t="shared" si="320"/>
        <v/>
      </c>
      <c r="F5035" s="67"/>
      <c r="G5035" s="38" t="e">
        <f t="shared" si="321"/>
        <v>#VALUE!</v>
      </c>
      <c r="H5035" s="39"/>
      <c r="I5035" s="21"/>
      <c r="J5035" s="21"/>
      <c r="L5035">
        <f>IF(SUM($B$3:B5034) + B5035 &gt; $J$25, IF(SUM($B$3:B5034) &lt; $J$25, $J$25 - SUM($B$3:B5034), 0), B5035)</f>
        <v>0</v>
      </c>
      <c r="M5035">
        <f t="shared" si="318"/>
        <v>0</v>
      </c>
    </row>
    <row r="5036" spans="1:13" x14ac:dyDescent="0.25">
      <c r="A5036" s="21">
        <v>5034</v>
      </c>
      <c r="B5036" s="37">
        <f>IFERROR(VLOOKUP(A5036,Inventory!$A$5:$B$5011, 2, FALSE),0)</f>
        <v>0</v>
      </c>
      <c r="C5036" s="66">
        <f t="shared" si="319"/>
        <v>0</v>
      </c>
      <c r="D5036" s="67"/>
      <c r="E5036" s="66" t="str">
        <f t="shared" si="320"/>
        <v/>
      </c>
      <c r="F5036" s="67"/>
      <c r="G5036" s="38" t="e">
        <f t="shared" si="321"/>
        <v>#VALUE!</v>
      </c>
      <c r="H5036" s="39"/>
      <c r="I5036" s="21"/>
      <c r="J5036" s="21"/>
      <c r="L5036">
        <f>IF(SUM($B$3:B5035) + B5036 &gt; $J$25, IF(SUM($B$3:B5035) &lt; $J$25, $J$25 - SUM($B$3:B5035), 0), B5036)</f>
        <v>0</v>
      </c>
      <c r="M5036">
        <f t="shared" si="318"/>
        <v>0</v>
      </c>
    </row>
    <row r="5037" spans="1:13" x14ac:dyDescent="0.25">
      <c r="A5037" s="21">
        <v>5035</v>
      </c>
      <c r="B5037" s="37">
        <f>IFERROR(VLOOKUP(A5037,Inventory!$A$5:$B$5011, 2, FALSE),0)</f>
        <v>0</v>
      </c>
      <c r="C5037" s="66">
        <f t="shared" si="319"/>
        <v>0</v>
      </c>
      <c r="D5037" s="67"/>
      <c r="E5037" s="66" t="str">
        <f t="shared" si="320"/>
        <v/>
      </c>
      <c r="F5037" s="67"/>
      <c r="G5037" s="38" t="e">
        <f t="shared" si="321"/>
        <v>#VALUE!</v>
      </c>
      <c r="H5037" s="39"/>
      <c r="I5037" s="21"/>
      <c r="J5037" s="21"/>
      <c r="L5037">
        <f>IF(SUM($B$3:B5036) + B5037 &gt; $J$25, IF(SUM($B$3:B5036) &lt; $J$25, $J$25 - SUM($B$3:B5036), 0), B5037)</f>
        <v>0</v>
      </c>
      <c r="M5037">
        <f t="shared" si="318"/>
        <v>0</v>
      </c>
    </row>
    <row r="5038" spans="1:13" x14ac:dyDescent="0.25">
      <c r="A5038" s="21">
        <v>5036</v>
      </c>
      <c r="B5038" s="37">
        <f>IFERROR(VLOOKUP(A5038,Inventory!$A$5:$B$5011, 2, FALSE),0)</f>
        <v>0</v>
      </c>
      <c r="C5038" s="66">
        <f t="shared" si="319"/>
        <v>0</v>
      </c>
      <c r="D5038" s="67"/>
      <c r="E5038" s="66" t="str">
        <f t="shared" si="320"/>
        <v/>
      </c>
      <c r="F5038" s="67"/>
      <c r="G5038" s="38" t="e">
        <f t="shared" si="321"/>
        <v>#VALUE!</v>
      </c>
      <c r="H5038" s="39"/>
      <c r="I5038" s="21"/>
      <c r="J5038" s="21"/>
      <c r="L5038">
        <f>IF(SUM($B$3:B5037) + B5038 &gt; $J$25, IF(SUM($B$3:B5037) &lt; $J$25, $J$25 - SUM($B$3:B5037), 0), B5038)</f>
        <v>0</v>
      </c>
      <c r="M5038">
        <f t="shared" si="318"/>
        <v>0</v>
      </c>
    </row>
    <row r="5039" spans="1:13" x14ac:dyDescent="0.25">
      <c r="A5039" s="21">
        <v>5037</v>
      </c>
      <c r="B5039" s="37">
        <f>IFERROR(VLOOKUP(A5039,Inventory!$A$5:$B$5011, 2, FALSE),0)</f>
        <v>0</v>
      </c>
      <c r="C5039" s="66">
        <f t="shared" si="319"/>
        <v>0</v>
      </c>
      <c r="D5039" s="67"/>
      <c r="E5039" s="66" t="str">
        <f t="shared" si="320"/>
        <v/>
      </c>
      <c r="F5039" s="67"/>
      <c r="G5039" s="38" t="e">
        <f t="shared" si="321"/>
        <v>#VALUE!</v>
      </c>
      <c r="H5039" s="39"/>
      <c r="I5039" s="21"/>
      <c r="J5039" s="21"/>
      <c r="L5039">
        <f>IF(SUM($B$3:B5038) + B5039 &gt; $J$25, IF(SUM($B$3:B5038) &lt; $J$25, $J$25 - SUM($B$3:B5038), 0), B5039)</f>
        <v>0</v>
      </c>
      <c r="M5039">
        <f t="shared" si="318"/>
        <v>0</v>
      </c>
    </row>
    <row r="5040" spans="1:13" x14ac:dyDescent="0.25">
      <c r="A5040" s="21">
        <v>5038</v>
      </c>
      <c r="B5040" s="37">
        <f>IFERROR(VLOOKUP(A5040,Inventory!$A$5:$B$5011, 2, FALSE),0)</f>
        <v>0</v>
      </c>
      <c r="C5040" s="66">
        <f t="shared" si="319"/>
        <v>0</v>
      </c>
      <c r="D5040" s="67"/>
      <c r="E5040" s="66" t="str">
        <f t="shared" si="320"/>
        <v/>
      </c>
      <c r="F5040" s="67"/>
      <c r="G5040" s="38" t="e">
        <f t="shared" si="321"/>
        <v>#VALUE!</v>
      </c>
      <c r="H5040" s="39"/>
      <c r="I5040" s="21"/>
      <c r="J5040" s="21"/>
      <c r="L5040">
        <f>IF(SUM($B$3:B5039) + B5040 &gt; $J$25, IF(SUM($B$3:B5039) &lt; $J$25, $J$25 - SUM($B$3:B5039), 0), B5040)</f>
        <v>0</v>
      </c>
      <c r="M5040">
        <f t="shared" si="318"/>
        <v>0</v>
      </c>
    </row>
    <row r="5041" spans="1:13" x14ac:dyDescent="0.25">
      <c r="A5041" s="21">
        <v>5039</v>
      </c>
      <c r="B5041" s="37">
        <f>IFERROR(VLOOKUP(A5041,Inventory!$A$5:$B$5011, 2, FALSE),0)</f>
        <v>0</v>
      </c>
      <c r="C5041" s="66">
        <f t="shared" si="319"/>
        <v>0</v>
      </c>
      <c r="D5041" s="67"/>
      <c r="E5041" s="66" t="str">
        <f t="shared" si="320"/>
        <v/>
      </c>
      <c r="F5041" s="67"/>
      <c r="G5041" s="38" t="e">
        <f t="shared" si="321"/>
        <v>#VALUE!</v>
      </c>
      <c r="H5041" s="39"/>
      <c r="I5041" s="21"/>
      <c r="J5041" s="21"/>
      <c r="L5041">
        <f>IF(SUM($B$3:B5040) + B5041 &gt; $J$25, IF(SUM($B$3:B5040) &lt; $J$25, $J$25 - SUM($B$3:B5040), 0), B5041)</f>
        <v>0</v>
      </c>
      <c r="M5041">
        <f t="shared" si="318"/>
        <v>0</v>
      </c>
    </row>
    <row r="5042" spans="1:13" x14ac:dyDescent="0.25">
      <c r="A5042" s="21">
        <v>5040</v>
      </c>
      <c r="B5042" s="37">
        <f>IFERROR(VLOOKUP(A5042,Inventory!$A$5:$B$5011, 2, FALSE),0)</f>
        <v>0</v>
      </c>
      <c r="C5042" s="66">
        <f t="shared" si="319"/>
        <v>0</v>
      </c>
      <c r="D5042" s="67"/>
      <c r="E5042" s="66" t="str">
        <f t="shared" si="320"/>
        <v/>
      </c>
      <c r="F5042" s="67"/>
      <c r="G5042" s="38" t="e">
        <f t="shared" si="321"/>
        <v>#VALUE!</v>
      </c>
      <c r="H5042" s="39"/>
      <c r="I5042" s="21"/>
      <c r="J5042" s="21"/>
      <c r="L5042">
        <f>IF(SUM($B$3:B5041) + B5042 &gt; $J$25, IF(SUM($B$3:B5041) &lt; $J$25, $J$25 - SUM($B$3:B5041), 0), B5042)</f>
        <v>0</v>
      </c>
      <c r="M5042">
        <f t="shared" si="318"/>
        <v>0</v>
      </c>
    </row>
    <row r="5043" spans="1:13" x14ac:dyDescent="0.25">
      <c r="A5043" s="21">
        <v>5041</v>
      </c>
      <c r="B5043" s="37">
        <f>IFERROR(VLOOKUP(A5043,Inventory!$A$5:$B$5011, 2, FALSE),0)</f>
        <v>0</v>
      </c>
      <c r="C5043" s="66">
        <f t="shared" si="319"/>
        <v>0</v>
      </c>
      <c r="D5043" s="67"/>
      <c r="E5043" s="66" t="str">
        <f t="shared" si="320"/>
        <v/>
      </c>
      <c r="F5043" s="67"/>
      <c r="G5043" s="38" t="e">
        <f t="shared" si="321"/>
        <v>#VALUE!</v>
      </c>
      <c r="H5043" s="39"/>
      <c r="I5043" s="21"/>
      <c r="J5043" s="21"/>
      <c r="L5043">
        <f>IF(SUM($B$3:B5042) + B5043 &gt; $J$25, IF(SUM($B$3:B5042) &lt; $J$25, $J$25 - SUM($B$3:B5042), 0), B5043)</f>
        <v>0</v>
      </c>
      <c r="M5043">
        <f t="shared" si="318"/>
        <v>0</v>
      </c>
    </row>
    <row r="5044" spans="1:13" x14ac:dyDescent="0.25">
      <c r="A5044" s="21">
        <v>5042</v>
      </c>
      <c r="B5044" s="37">
        <f>IFERROR(VLOOKUP(A5044,Inventory!$A$5:$B$5011, 2, FALSE),0)</f>
        <v>0</v>
      </c>
      <c r="C5044" s="66">
        <f t="shared" si="319"/>
        <v>0</v>
      </c>
      <c r="D5044" s="67"/>
      <c r="E5044" s="66" t="str">
        <f t="shared" si="320"/>
        <v/>
      </c>
      <c r="F5044" s="67"/>
      <c r="G5044" s="38" t="e">
        <f t="shared" si="321"/>
        <v>#VALUE!</v>
      </c>
      <c r="H5044" s="39"/>
      <c r="I5044" s="21"/>
      <c r="J5044" s="21"/>
      <c r="L5044">
        <f>IF(SUM($B$3:B5043) + B5044 &gt; $J$25, IF(SUM($B$3:B5043) &lt; $J$25, $J$25 - SUM($B$3:B5043), 0), B5044)</f>
        <v>0</v>
      </c>
      <c r="M5044">
        <f t="shared" si="318"/>
        <v>0</v>
      </c>
    </row>
    <row r="5045" spans="1:13" x14ac:dyDescent="0.25">
      <c r="A5045" s="21">
        <v>5043</v>
      </c>
      <c r="B5045" s="37">
        <f>IFERROR(VLOOKUP(A5045,Inventory!$A$5:$B$5011, 2, FALSE),0)</f>
        <v>0</v>
      </c>
      <c r="C5045" s="66">
        <f t="shared" si="319"/>
        <v>0</v>
      </c>
      <c r="D5045" s="67"/>
      <c r="E5045" s="66" t="str">
        <f t="shared" si="320"/>
        <v/>
      </c>
      <c r="F5045" s="67"/>
      <c r="G5045" s="38" t="e">
        <f t="shared" si="321"/>
        <v>#VALUE!</v>
      </c>
      <c r="H5045" s="39"/>
      <c r="I5045" s="21"/>
      <c r="J5045" s="21"/>
      <c r="L5045">
        <f>IF(SUM($B$3:B5044) + B5045 &gt; $J$25, IF(SUM($B$3:B5044) &lt; $J$25, $J$25 - SUM($B$3:B5044), 0), B5045)</f>
        <v>0</v>
      </c>
      <c r="M5045">
        <f t="shared" si="318"/>
        <v>0</v>
      </c>
    </row>
    <row r="5046" spans="1:13" x14ac:dyDescent="0.25">
      <c r="A5046" s="21">
        <v>5044</v>
      </c>
      <c r="B5046" s="37">
        <f>IFERROR(VLOOKUP(A5046,Inventory!$A$5:$B$5011, 2, FALSE),0)</f>
        <v>0</v>
      </c>
      <c r="C5046" s="66">
        <f t="shared" si="319"/>
        <v>0</v>
      </c>
      <c r="D5046" s="67"/>
      <c r="E5046" s="66" t="str">
        <f t="shared" si="320"/>
        <v/>
      </c>
      <c r="F5046" s="67"/>
      <c r="G5046" s="38" t="e">
        <f t="shared" si="321"/>
        <v>#VALUE!</v>
      </c>
      <c r="H5046" s="39"/>
      <c r="I5046" s="21"/>
      <c r="J5046" s="21"/>
      <c r="L5046">
        <f>IF(SUM($B$3:B5045) + B5046 &gt; $J$25, IF(SUM($B$3:B5045) &lt; $J$25, $J$25 - SUM($B$3:B5045), 0), B5046)</f>
        <v>0</v>
      </c>
      <c r="M5046">
        <f t="shared" si="318"/>
        <v>0</v>
      </c>
    </row>
    <row r="5047" spans="1:13" x14ac:dyDescent="0.25">
      <c r="A5047" s="21">
        <v>5045</v>
      </c>
      <c r="B5047" s="37">
        <f>IFERROR(VLOOKUP(A5047,Inventory!$A$5:$B$5011, 2, FALSE),0)</f>
        <v>0</v>
      </c>
      <c r="C5047" s="66">
        <f t="shared" si="319"/>
        <v>0</v>
      </c>
      <c r="D5047" s="67"/>
      <c r="E5047" s="66" t="str">
        <f t="shared" si="320"/>
        <v/>
      </c>
      <c r="F5047" s="67"/>
      <c r="G5047" s="38" t="e">
        <f t="shared" si="321"/>
        <v>#VALUE!</v>
      </c>
      <c r="H5047" s="39"/>
      <c r="I5047" s="21"/>
      <c r="J5047" s="21"/>
      <c r="L5047">
        <f>IF(SUM($B$3:B5046) + B5047 &gt; $J$25, IF(SUM($B$3:B5046) &lt; $J$25, $J$25 - SUM($B$3:B5046), 0), B5047)</f>
        <v>0</v>
      </c>
      <c r="M5047">
        <f t="shared" si="318"/>
        <v>0</v>
      </c>
    </row>
    <row r="5048" spans="1:13" x14ac:dyDescent="0.25">
      <c r="A5048" s="21">
        <v>5046</v>
      </c>
      <c r="B5048" s="37">
        <f>IFERROR(VLOOKUP(A5048,Inventory!$A$5:$B$5011, 2, FALSE),0)</f>
        <v>0</v>
      </c>
      <c r="C5048" s="66">
        <f t="shared" si="319"/>
        <v>0</v>
      </c>
      <c r="D5048" s="67"/>
      <c r="E5048" s="66" t="str">
        <f t="shared" si="320"/>
        <v/>
      </c>
      <c r="F5048" s="67"/>
      <c r="G5048" s="38" t="e">
        <f t="shared" si="321"/>
        <v>#VALUE!</v>
      </c>
      <c r="H5048" s="39"/>
      <c r="I5048" s="21"/>
      <c r="J5048" s="21"/>
      <c r="L5048">
        <f>IF(SUM($B$3:B5047) + B5048 &gt; $J$25, IF(SUM($B$3:B5047) &lt; $J$25, $J$25 - SUM($B$3:B5047), 0), B5048)</f>
        <v>0</v>
      </c>
      <c r="M5048">
        <f t="shared" si="318"/>
        <v>0</v>
      </c>
    </row>
    <row r="5049" spans="1:13" x14ac:dyDescent="0.25">
      <c r="A5049" s="21">
        <v>5047</v>
      </c>
      <c r="B5049" s="37">
        <f>IFERROR(VLOOKUP(A5049,Inventory!$A$5:$B$5011, 2, FALSE),0)</f>
        <v>0</v>
      </c>
      <c r="C5049" s="66">
        <f t="shared" si="319"/>
        <v>0</v>
      </c>
      <c r="D5049" s="67"/>
      <c r="E5049" s="66" t="str">
        <f t="shared" si="320"/>
        <v/>
      </c>
      <c r="F5049" s="67"/>
      <c r="G5049" s="38" t="e">
        <f t="shared" si="321"/>
        <v>#VALUE!</v>
      </c>
      <c r="H5049" s="39"/>
      <c r="I5049" s="21"/>
      <c r="J5049" s="21"/>
      <c r="L5049">
        <f>IF(SUM($B$3:B5048) + B5049 &gt; $J$25, IF(SUM($B$3:B5048) &lt; $J$25, $J$25 - SUM($B$3:B5048), 0), B5049)</f>
        <v>0</v>
      </c>
      <c r="M5049">
        <f t="shared" si="318"/>
        <v>0</v>
      </c>
    </row>
    <row r="5050" spans="1:13" x14ac:dyDescent="0.25">
      <c r="A5050" s="21">
        <v>5048</v>
      </c>
      <c r="B5050" s="37">
        <f>IFERROR(VLOOKUP(A5050,Inventory!$A$5:$B$5011, 2, FALSE),0)</f>
        <v>0</v>
      </c>
      <c r="C5050" s="66">
        <f t="shared" si="319"/>
        <v>0</v>
      </c>
      <c r="D5050" s="67"/>
      <c r="E5050" s="66" t="str">
        <f t="shared" si="320"/>
        <v/>
      </c>
      <c r="F5050" s="67"/>
      <c r="G5050" s="38" t="e">
        <f t="shared" si="321"/>
        <v>#VALUE!</v>
      </c>
      <c r="H5050" s="39"/>
      <c r="I5050" s="21"/>
      <c r="J5050" s="21"/>
      <c r="L5050">
        <f>IF(SUM($B$3:B5049) + B5050 &gt; $J$25, IF(SUM($B$3:B5049) &lt; $J$25, $J$25 - SUM($B$3:B5049), 0), B5050)</f>
        <v>0</v>
      </c>
      <c r="M5050">
        <f t="shared" si="318"/>
        <v>0</v>
      </c>
    </row>
    <row r="5051" spans="1:13" x14ac:dyDescent="0.25">
      <c r="A5051" s="21">
        <v>5049</v>
      </c>
      <c r="B5051" s="37">
        <f>IFERROR(VLOOKUP(A5051,Inventory!$A$5:$B$5011, 2, FALSE),0)</f>
        <v>0</v>
      </c>
      <c r="C5051" s="66">
        <f t="shared" si="319"/>
        <v>0</v>
      </c>
      <c r="D5051" s="67"/>
      <c r="E5051" s="66" t="str">
        <f t="shared" si="320"/>
        <v/>
      </c>
      <c r="F5051" s="67"/>
      <c r="G5051" s="38" t="e">
        <f t="shared" si="321"/>
        <v>#VALUE!</v>
      </c>
      <c r="H5051" s="39"/>
      <c r="I5051" s="21"/>
      <c r="J5051" s="21"/>
      <c r="L5051">
        <f>IF(SUM($B$3:B5050) + B5051 &gt; $J$25, IF(SUM($B$3:B5050) &lt; $J$25, $J$25 - SUM($B$3:B5050), 0), B5051)</f>
        <v>0</v>
      </c>
      <c r="M5051">
        <f t="shared" si="318"/>
        <v>0</v>
      </c>
    </row>
    <row r="5052" spans="1:13" x14ac:dyDescent="0.25">
      <c r="A5052" s="21">
        <v>5050</v>
      </c>
      <c r="B5052" s="37">
        <f>IFERROR(VLOOKUP(A5052,Inventory!$A$5:$B$5011, 2, FALSE),0)</f>
        <v>0</v>
      </c>
      <c r="C5052" s="66">
        <f t="shared" ref="C5052" si="322">IF(L5052&gt;0,B5052,0)</f>
        <v>0</v>
      </c>
      <c r="D5052" s="67"/>
      <c r="E5052" s="66" t="str">
        <f t="shared" ref="E5052" si="323">IF(AND(C5052&gt;=6,C5052&lt;10),1, IF(AND(C5052&gt;=10,C5052&lt;20),2,IF(C5052&gt;=20,4,"")))</f>
        <v/>
      </c>
      <c r="F5052" s="67"/>
      <c r="G5052" s="38" t="e">
        <f t="shared" ref="G5052" si="324">IF(ISBLANK(C5052),"",E5052*600)</f>
        <v>#VALUE!</v>
      </c>
      <c r="H5052" s="39"/>
      <c r="I5052" s="21"/>
      <c r="J5052" s="21"/>
      <c r="L5052">
        <f>IF(SUM($B$3:B5051) + B5052 &gt; $J$25, IF(SUM($B$3:B5051) &lt; $J$25, $J$25 - SUM($B$3:B5051), 0), B5052)</f>
        <v>0</v>
      </c>
      <c r="M5052">
        <f t="shared" si="318"/>
        <v>0</v>
      </c>
    </row>
  </sheetData>
  <sheetProtection algorithmName="SHA-512" hashValue="LV0ouAl38jSHbuuJBS8BOdf26fA35NKAVe29/H/XKZQ5hC95PzwZnH6nf2IZDEORolnmfOKb2kjgdCZUU8ZZyg==" saltValue="H5kNXSWsJ0VN5SCLJ6ajgg==" spinCount="100000" sheet="1" objects="1" scenarios="1"/>
  <mergeCells count="10117">
    <mergeCell ref="C1:J1"/>
    <mergeCell ref="C2:D2"/>
    <mergeCell ref="E2:F2"/>
    <mergeCell ref="C3:D3"/>
    <mergeCell ref="E3:F3"/>
    <mergeCell ref="C17:D17"/>
    <mergeCell ref="E17:F17"/>
    <mergeCell ref="C12:D12"/>
    <mergeCell ref="E12:F12"/>
    <mergeCell ref="C5:D5"/>
    <mergeCell ref="E5:F5"/>
    <mergeCell ref="C6:D6"/>
    <mergeCell ref="E6:F6"/>
    <mergeCell ref="C7:D7"/>
    <mergeCell ref="E7:F7"/>
    <mergeCell ref="C8:D8"/>
    <mergeCell ref="E8:F8"/>
    <mergeCell ref="C9:D9"/>
    <mergeCell ref="E9:F9"/>
    <mergeCell ref="C10:D10"/>
    <mergeCell ref="E10:F10"/>
    <mergeCell ref="C14:D14"/>
    <mergeCell ref="E14:F14"/>
    <mergeCell ref="C15:D15"/>
    <mergeCell ref="E15:F15"/>
    <mergeCell ref="C20:D20"/>
    <mergeCell ref="C21:D21"/>
    <mergeCell ref="C22:D22"/>
    <mergeCell ref="E20:F20"/>
    <mergeCell ref="E21:F21"/>
    <mergeCell ref="E22:F22"/>
    <mergeCell ref="I18:J22"/>
    <mergeCell ref="H3:H22"/>
    <mergeCell ref="C19:D19"/>
    <mergeCell ref="E19:F19"/>
    <mergeCell ref="C11:D11"/>
    <mergeCell ref="E11:F11"/>
    <mergeCell ref="C13:D13"/>
    <mergeCell ref="E13:F13"/>
    <mergeCell ref="C16:D16"/>
    <mergeCell ref="E16:F16"/>
    <mergeCell ref="C18:D18"/>
    <mergeCell ref="E18:F18"/>
    <mergeCell ref="C35:D35"/>
    <mergeCell ref="E35:F35"/>
    <mergeCell ref="C36:D36"/>
    <mergeCell ref="E36:F36"/>
    <mergeCell ref="C37:D37"/>
    <mergeCell ref="E37:F37"/>
    <mergeCell ref="C32:D32"/>
    <mergeCell ref="E32:F32"/>
    <mergeCell ref="C33:D33"/>
    <mergeCell ref="E33:F33"/>
    <mergeCell ref="C34:D34"/>
    <mergeCell ref="E34:F34"/>
    <mergeCell ref="C29:D29"/>
    <mergeCell ref="E29:F29"/>
    <mergeCell ref="C30:D30"/>
    <mergeCell ref="E30:F30"/>
    <mergeCell ref="C31:D31"/>
    <mergeCell ref="E31:F31"/>
    <mergeCell ref="C26:D26"/>
    <mergeCell ref="E26:F26"/>
    <mergeCell ref="C27:D27"/>
    <mergeCell ref="E27:F27"/>
    <mergeCell ref="C28:D28"/>
    <mergeCell ref="E28:F28"/>
    <mergeCell ref="C23:D23"/>
    <mergeCell ref="E23:F23"/>
    <mergeCell ref="C24:D24"/>
    <mergeCell ref="E24:F24"/>
    <mergeCell ref="C25:D25"/>
    <mergeCell ref="E25:F25"/>
    <mergeCell ref="I2:J2"/>
    <mergeCell ref="I3:J5"/>
    <mergeCell ref="I6:J10"/>
    <mergeCell ref="I11:J13"/>
    <mergeCell ref="I14:J17"/>
    <mergeCell ref="C4:D4"/>
    <mergeCell ref="E4:F4"/>
    <mergeCell ref="I25:I27"/>
    <mergeCell ref="J25:J27"/>
    <mergeCell ref="J31:J33"/>
    <mergeCell ref="H37:I39"/>
    <mergeCell ref="C53:D53"/>
    <mergeCell ref="E53:F53"/>
    <mergeCell ref="C54:D54"/>
    <mergeCell ref="E54:F54"/>
    <mergeCell ref="C55:D55"/>
    <mergeCell ref="E55:F55"/>
    <mergeCell ref="C50:D50"/>
    <mergeCell ref="E50:F50"/>
    <mergeCell ref="C51:D51"/>
    <mergeCell ref="E51:F51"/>
    <mergeCell ref="C52:D52"/>
    <mergeCell ref="E52:F52"/>
    <mergeCell ref="C47:D47"/>
    <mergeCell ref="E47:F47"/>
    <mergeCell ref="C48:D48"/>
    <mergeCell ref="E48:F48"/>
    <mergeCell ref="C49:D49"/>
    <mergeCell ref="E49:F49"/>
    <mergeCell ref="C44:D44"/>
    <mergeCell ref="E44:F44"/>
    <mergeCell ref="C45:D45"/>
    <mergeCell ref="E45:F45"/>
    <mergeCell ref="C46:D46"/>
    <mergeCell ref="E46:F46"/>
    <mergeCell ref="C41:D41"/>
    <mergeCell ref="E41:F41"/>
    <mergeCell ref="C42:D42"/>
    <mergeCell ref="E42:F42"/>
    <mergeCell ref="C43:D43"/>
    <mergeCell ref="E43:F43"/>
    <mergeCell ref="C38:D38"/>
    <mergeCell ref="E38:F38"/>
    <mergeCell ref="C39:D39"/>
    <mergeCell ref="E39:F39"/>
    <mergeCell ref="C40:D40"/>
    <mergeCell ref="E40:F40"/>
    <mergeCell ref="C71:D71"/>
    <mergeCell ref="E71:F71"/>
    <mergeCell ref="C72:D72"/>
    <mergeCell ref="E72:F72"/>
    <mergeCell ref="C73:D73"/>
    <mergeCell ref="E73:F73"/>
    <mergeCell ref="C68:D68"/>
    <mergeCell ref="E68:F68"/>
    <mergeCell ref="C69:D69"/>
    <mergeCell ref="E69:F69"/>
    <mergeCell ref="C70:D70"/>
    <mergeCell ref="E70:F70"/>
    <mergeCell ref="C65:D65"/>
    <mergeCell ref="E65:F65"/>
    <mergeCell ref="C66:D66"/>
    <mergeCell ref="E66:F66"/>
    <mergeCell ref="C67:D67"/>
    <mergeCell ref="E67:F67"/>
    <mergeCell ref="C62:D62"/>
    <mergeCell ref="E62:F62"/>
    <mergeCell ref="C63:D63"/>
    <mergeCell ref="E63:F63"/>
    <mergeCell ref="C64:D64"/>
    <mergeCell ref="E64:F64"/>
    <mergeCell ref="C59:D59"/>
    <mergeCell ref="E59:F59"/>
    <mergeCell ref="C60:D60"/>
    <mergeCell ref="E60:F60"/>
    <mergeCell ref="C61:D61"/>
    <mergeCell ref="E61:F61"/>
    <mergeCell ref="C56:D56"/>
    <mergeCell ref="E56:F56"/>
    <mergeCell ref="C57:D57"/>
    <mergeCell ref="E57:F57"/>
    <mergeCell ref="C58:D58"/>
    <mergeCell ref="E58:F58"/>
    <mergeCell ref="C89:D89"/>
    <mergeCell ref="E89:F89"/>
    <mergeCell ref="C90:D90"/>
    <mergeCell ref="E90:F90"/>
    <mergeCell ref="C91:D91"/>
    <mergeCell ref="E91:F91"/>
    <mergeCell ref="C86:D86"/>
    <mergeCell ref="E86:F86"/>
    <mergeCell ref="C87:D87"/>
    <mergeCell ref="E87:F87"/>
    <mergeCell ref="C88:D88"/>
    <mergeCell ref="E88:F88"/>
    <mergeCell ref="C83:D83"/>
    <mergeCell ref="E83:F83"/>
    <mergeCell ref="C84:D84"/>
    <mergeCell ref="E84:F84"/>
    <mergeCell ref="C85:D85"/>
    <mergeCell ref="E85:F85"/>
    <mergeCell ref="C80:D80"/>
    <mergeCell ref="E80:F80"/>
    <mergeCell ref="C81:D81"/>
    <mergeCell ref="E81:F81"/>
    <mergeCell ref="C82:D82"/>
    <mergeCell ref="E82:F82"/>
    <mergeCell ref="C77:D77"/>
    <mergeCell ref="E77:F77"/>
    <mergeCell ref="C78:D78"/>
    <mergeCell ref="E78:F78"/>
    <mergeCell ref="C79:D79"/>
    <mergeCell ref="E79:F79"/>
    <mergeCell ref="C74:D74"/>
    <mergeCell ref="E74:F74"/>
    <mergeCell ref="C75:D75"/>
    <mergeCell ref="E75:F75"/>
    <mergeCell ref="C76:D76"/>
    <mergeCell ref="E76:F76"/>
    <mergeCell ref="C107:D107"/>
    <mergeCell ref="E107:F107"/>
    <mergeCell ref="C108:D108"/>
    <mergeCell ref="E108:F108"/>
    <mergeCell ref="C109:D109"/>
    <mergeCell ref="E109:F109"/>
    <mergeCell ref="C104:D104"/>
    <mergeCell ref="E104:F104"/>
    <mergeCell ref="C105:D105"/>
    <mergeCell ref="E105:F105"/>
    <mergeCell ref="C106:D106"/>
    <mergeCell ref="E106:F106"/>
    <mergeCell ref="C101:D101"/>
    <mergeCell ref="E101:F101"/>
    <mergeCell ref="C102:D102"/>
    <mergeCell ref="E102:F102"/>
    <mergeCell ref="C103:D103"/>
    <mergeCell ref="E103:F103"/>
    <mergeCell ref="C98:D98"/>
    <mergeCell ref="E98:F98"/>
    <mergeCell ref="C99:D99"/>
    <mergeCell ref="E99:F99"/>
    <mergeCell ref="C100:D100"/>
    <mergeCell ref="E100:F100"/>
    <mergeCell ref="C95:D95"/>
    <mergeCell ref="E95:F95"/>
    <mergeCell ref="C96:D96"/>
    <mergeCell ref="E96:F96"/>
    <mergeCell ref="C97:D97"/>
    <mergeCell ref="E97:F97"/>
    <mergeCell ref="C92:D92"/>
    <mergeCell ref="E92:F92"/>
    <mergeCell ref="C93:D93"/>
    <mergeCell ref="E93:F93"/>
    <mergeCell ref="C94:D94"/>
    <mergeCell ref="E94:F94"/>
    <mergeCell ref="C125:D125"/>
    <mergeCell ref="E125:F125"/>
    <mergeCell ref="C126:D126"/>
    <mergeCell ref="E126:F126"/>
    <mergeCell ref="C127:D127"/>
    <mergeCell ref="E127:F127"/>
    <mergeCell ref="C122:D122"/>
    <mergeCell ref="E122:F122"/>
    <mergeCell ref="C123:D123"/>
    <mergeCell ref="E123:F123"/>
    <mergeCell ref="C124:D124"/>
    <mergeCell ref="E124:F124"/>
    <mergeCell ref="C119:D119"/>
    <mergeCell ref="E119:F119"/>
    <mergeCell ref="C120:D120"/>
    <mergeCell ref="E120:F120"/>
    <mergeCell ref="C121:D121"/>
    <mergeCell ref="E121:F121"/>
    <mergeCell ref="C116:D116"/>
    <mergeCell ref="E116:F116"/>
    <mergeCell ref="C117:D117"/>
    <mergeCell ref="E117:F117"/>
    <mergeCell ref="C118:D118"/>
    <mergeCell ref="E118:F118"/>
    <mergeCell ref="C113:D113"/>
    <mergeCell ref="E113:F113"/>
    <mergeCell ref="C114:D114"/>
    <mergeCell ref="E114:F114"/>
    <mergeCell ref="C115:D115"/>
    <mergeCell ref="E115:F115"/>
    <mergeCell ref="C110:D110"/>
    <mergeCell ref="E110:F110"/>
    <mergeCell ref="C111:D111"/>
    <mergeCell ref="E111:F111"/>
    <mergeCell ref="C112:D112"/>
    <mergeCell ref="E112:F112"/>
    <mergeCell ref="C143:D143"/>
    <mergeCell ref="E143:F143"/>
    <mergeCell ref="C144:D144"/>
    <mergeCell ref="E144:F144"/>
    <mergeCell ref="C145:D145"/>
    <mergeCell ref="E145:F145"/>
    <mergeCell ref="C140:D140"/>
    <mergeCell ref="E140:F140"/>
    <mergeCell ref="C141:D141"/>
    <mergeCell ref="E141:F141"/>
    <mergeCell ref="C142:D142"/>
    <mergeCell ref="E142:F142"/>
    <mergeCell ref="C137:D137"/>
    <mergeCell ref="E137:F137"/>
    <mergeCell ref="C138:D138"/>
    <mergeCell ref="E138:F138"/>
    <mergeCell ref="C139:D139"/>
    <mergeCell ref="E139:F139"/>
    <mergeCell ref="C134:D134"/>
    <mergeCell ref="E134:F134"/>
    <mergeCell ref="C135:D135"/>
    <mergeCell ref="E135:F135"/>
    <mergeCell ref="C136:D136"/>
    <mergeCell ref="E136:F136"/>
    <mergeCell ref="C131:D131"/>
    <mergeCell ref="E131:F131"/>
    <mergeCell ref="C132:D132"/>
    <mergeCell ref="E132:F132"/>
    <mergeCell ref="C133:D133"/>
    <mergeCell ref="E133:F133"/>
    <mergeCell ref="C128:D128"/>
    <mergeCell ref="E128:F128"/>
    <mergeCell ref="C129:D129"/>
    <mergeCell ref="E129:F129"/>
    <mergeCell ref="C130:D130"/>
    <mergeCell ref="E130:F130"/>
    <mergeCell ref="C161:D161"/>
    <mergeCell ref="E161:F161"/>
    <mergeCell ref="C162:D162"/>
    <mergeCell ref="E162:F162"/>
    <mergeCell ref="C163:D163"/>
    <mergeCell ref="E163:F163"/>
    <mergeCell ref="C158:D158"/>
    <mergeCell ref="E158:F158"/>
    <mergeCell ref="C159:D159"/>
    <mergeCell ref="E159:F159"/>
    <mergeCell ref="C160:D160"/>
    <mergeCell ref="E160:F160"/>
    <mergeCell ref="C155:D155"/>
    <mergeCell ref="E155:F155"/>
    <mergeCell ref="C156:D156"/>
    <mergeCell ref="E156:F156"/>
    <mergeCell ref="C157:D157"/>
    <mergeCell ref="E157:F157"/>
    <mergeCell ref="C152:D152"/>
    <mergeCell ref="E152:F152"/>
    <mergeCell ref="C153:D153"/>
    <mergeCell ref="E153:F153"/>
    <mergeCell ref="C154:D154"/>
    <mergeCell ref="E154:F154"/>
    <mergeCell ref="C149:D149"/>
    <mergeCell ref="E149:F149"/>
    <mergeCell ref="C150:D150"/>
    <mergeCell ref="E150:F150"/>
    <mergeCell ref="C151:D151"/>
    <mergeCell ref="E151:F151"/>
    <mergeCell ref="C146:D146"/>
    <mergeCell ref="E146:F146"/>
    <mergeCell ref="C147:D147"/>
    <mergeCell ref="E147:F147"/>
    <mergeCell ref="C148:D148"/>
    <mergeCell ref="E148:F148"/>
    <mergeCell ref="C179:D179"/>
    <mergeCell ref="E179:F179"/>
    <mergeCell ref="C180:D180"/>
    <mergeCell ref="E180:F180"/>
    <mergeCell ref="C181:D181"/>
    <mergeCell ref="E181:F181"/>
    <mergeCell ref="C176:D176"/>
    <mergeCell ref="E176:F176"/>
    <mergeCell ref="C177:D177"/>
    <mergeCell ref="E177:F177"/>
    <mergeCell ref="C178:D178"/>
    <mergeCell ref="E178:F178"/>
    <mergeCell ref="C173:D173"/>
    <mergeCell ref="E173:F173"/>
    <mergeCell ref="C174:D174"/>
    <mergeCell ref="E174:F174"/>
    <mergeCell ref="C175:D175"/>
    <mergeCell ref="E175:F175"/>
    <mergeCell ref="C170:D170"/>
    <mergeCell ref="E170:F170"/>
    <mergeCell ref="C171:D171"/>
    <mergeCell ref="E171:F171"/>
    <mergeCell ref="C172:D172"/>
    <mergeCell ref="E172:F172"/>
    <mergeCell ref="C167:D167"/>
    <mergeCell ref="E167:F167"/>
    <mergeCell ref="C168:D168"/>
    <mergeCell ref="E168:F168"/>
    <mergeCell ref="C169:D169"/>
    <mergeCell ref="E169:F169"/>
    <mergeCell ref="C164:D164"/>
    <mergeCell ref="E164:F164"/>
    <mergeCell ref="C165:D165"/>
    <mergeCell ref="E165:F165"/>
    <mergeCell ref="C166:D166"/>
    <mergeCell ref="E166:F166"/>
    <mergeCell ref="C197:D197"/>
    <mergeCell ref="E197:F197"/>
    <mergeCell ref="C198:D198"/>
    <mergeCell ref="E198:F198"/>
    <mergeCell ref="C199:D199"/>
    <mergeCell ref="E199:F199"/>
    <mergeCell ref="C194:D194"/>
    <mergeCell ref="E194:F194"/>
    <mergeCell ref="C195:D195"/>
    <mergeCell ref="E195:F195"/>
    <mergeCell ref="C196:D196"/>
    <mergeCell ref="E196:F196"/>
    <mergeCell ref="C191:D191"/>
    <mergeCell ref="E191:F191"/>
    <mergeCell ref="C192:D192"/>
    <mergeCell ref="E192:F192"/>
    <mergeCell ref="C193:D193"/>
    <mergeCell ref="E193:F193"/>
    <mergeCell ref="C188:D188"/>
    <mergeCell ref="E188:F188"/>
    <mergeCell ref="C189:D189"/>
    <mergeCell ref="E189:F189"/>
    <mergeCell ref="C190:D190"/>
    <mergeCell ref="E190:F190"/>
    <mergeCell ref="C185:D185"/>
    <mergeCell ref="E185:F185"/>
    <mergeCell ref="C186:D186"/>
    <mergeCell ref="E186:F186"/>
    <mergeCell ref="C187:D187"/>
    <mergeCell ref="E187:F187"/>
    <mergeCell ref="C182:D182"/>
    <mergeCell ref="E182:F182"/>
    <mergeCell ref="C183:D183"/>
    <mergeCell ref="E183:F183"/>
    <mergeCell ref="C184:D184"/>
    <mergeCell ref="E184:F184"/>
    <mergeCell ref="C215:D215"/>
    <mergeCell ref="E215:F215"/>
    <mergeCell ref="C216:D216"/>
    <mergeCell ref="E216:F216"/>
    <mergeCell ref="C217:D217"/>
    <mergeCell ref="E217:F217"/>
    <mergeCell ref="C212:D212"/>
    <mergeCell ref="E212:F212"/>
    <mergeCell ref="C213:D213"/>
    <mergeCell ref="E213:F213"/>
    <mergeCell ref="C214:D214"/>
    <mergeCell ref="E214:F214"/>
    <mergeCell ref="C209:D209"/>
    <mergeCell ref="E209:F209"/>
    <mergeCell ref="C210:D210"/>
    <mergeCell ref="E210:F210"/>
    <mergeCell ref="C211:D211"/>
    <mergeCell ref="E211:F211"/>
    <mergeCell ref="C206:D206"/>
    <mergeCell ref="E206:F206"/>
    <mergeCell ref="C207:D207"/>
    <mergeCell ref="E207:F207"/>
    <mergeCell ref="C208:D208"/>
    <mergeCell ref="E208:F208"/>
    <mergeCell ref="C203:D203"/>
    <mergeCell ref="E203:F203"/>
    <mergeCell ref="C204:D204"/>
    <mergeCell ref="E204:F204"/>
    <mergeCell ref="C205:D205"/>
    <mergeCell ref="E205:F205"/>
    <mergeCell ref="C200:D200"/>
    <mergeCell ref="E200:F200"/>
    <mergeCell ref="C201:D201"/>
    <mergeCell ref="E201:F201"/>
    <mergeCell ref="C202:D202"/>
    <mergeCell ref="E202:F202"/>
    <mergeCell ref="C233:D233"/>
    <mergeCell ref="E233:F233"/>
    <mergeCell ref="C234:D234"/>
    <mergeCell ref="E234:F234"/>
    <mergeCell ref="C235:D235"/>
    <mergeCell ref="E235:F235"/>
    <mergeCell ref="C230:D230"/>
    <mergeCell ref="E230:F230"/>
    <mergeCell ref="C231:D231"/>
    <mergeCell ref="E231:F231"/>
    <mergeCell ref="C232:D232"/>
    <mergeCell ref="E232:F232"/>
    <mergeCell ref="C227:D227"/>
    <mergeCell ref="E227:F227"/>
    <mergeCell ref="C228:D228"/>
    <mergeCell ref="E228:F228"/>
    <mergeCell ref="C229:D229"/>
    <mergeCell ref="E229:F229"/>
    <mergeCell ref="C224:D224"/>
    <mergeCell ref="E224:F224"/>
    <mergeCell ref="C225:D225"/>
    <mergeCell ref="E225:F225"/>
    <mergeCell ref="C226:D226"/>
    <mergeCell ref="E226:F226"/>
    <mergeCell ref="C221:D221"/>
    <mergeCell ref="E221:F221"/>
    <mergeCell ref="C222:D222"/>
    <mergeCell ref="E222:F222"/>
    <mergeCell ref="C223:D223"/>
    <mergeCell ref="E223:F223"/>
    <mergeCell ref="C218:D218"/>
    <mergeCell ref="E218:F218"/>
    <mergeCell ref="C219:D219"/>
    <mergeCell ref="E219:F219"/>
    <mergeCell ref="C220:D220"/>
    <mergeCell ref="E220:F220"/>
    <mergeCell ref="C251:D251"/>
    <mergeCell ref="E251:F251"/>
    <mergeCell ref="C252:D252"/>
    <mergeCell ref="E252:F252"/>
    <mergeCell ref="C253:D253"/>
    <mergeCell ref="E253:F253"/>
    <mergeCell ref="C248:D248"/>
    <mergeCell ref="E248:F248"/>
    <mergeCell ref="C249:D249"/>
    <mergeCell ref="E249:F249"/>
    <mergeCell ref="C250:D250"/>
    <mergeCell ref="E250:F250"/>
    <mergeCell ref="C245:D245"/>
    <mergeCell ref="E245:F245"/>
    <mergeCell ref="C246:D246"/>
    <mergeCell ref="E246:F246"/>
    <mergeCell ref="C247:D247"/>
    <mergeCell ref="E247:F247"/>
    <mergeCell ref="C242:D242"/>
    <mergeCell ref="E242:F242"/>
    <mergeCell ref="C243:D243"/>
    <mergeCell ref="E243:F243"/>
    <mergeCell ref="C244:D244"/>
    <mergeCell ref="E244:F244"/>
    <mergeCell ref="C239:D239"/>
    <mergeCell ref="E239:F239"/>
    <mergeCell ref="C240:D240"/>
    <mergeCell ref="E240:F240"/>
    <mergeCell ref="C241:D241"/>
    <mergeCell ref="E241:F241"/>
    <mergeCell ref="C236:D236"/>
    <mergeCell ref="E236:F236"/>
    <mergeCell ref="C237:D237"/>
    <mergeCell ref="E237:F237"/>
    <mergeCell ref="C238:D238"/>
    <mergeCell ref="E238:F238"/>
    <mergeCell ref="C269:D269"/>
    <mergeCell ref="E269:F269"/>
    <mergeCell ref="C270:D270"/>
    <mergeCell ref="E270:F270"/>
    <mergeCell ref="C271:D271"/>
    <mergeCell ref="E271:F271"/>
    <mergeCell ref="C266:D266"/>
    <mergeCell ref="E266:F266"/>
    <mergeCell ref="C267:D267"/>
    <mergeCell ref="E267:F267"/>
    <mergeCell ref="C268:D268"/>
    <mergeCell ref="E268:F268"/>
    <mergeCell ref="C263:D263"/>
    <mergeCell ref="E263:F263"/>
    <mergeCell ref="C264:D264"/>
    <mergeCell ref="E264:F264"/>
    <mergeCell ref="C265:D265"/>
    <mergeCell ref="E265:F265"/>
    <mergeCell ref="C260:D260"/>
    <mergeCell ref="E260:F260"/>
    <mergeCell ref="C261:D261"/>
    <mergeCell ref="E261:F261"/>
    <mergeCell ref="C262:D262"/>
    <mergeCell ref="E262:F262"/>
    <mergeCell ref="C257:D257"/>
    <mergeCell ref="E257:F257"/>
    <mergeCell ref="C258:D258"/>
    <mergeCell ref="E258:F258"/>
    <mergeCell ref="C259:D259"/>
    <mergeCell ref="E259:F259"/>
    <mergeCell ref="C254:D254"/>
    <mergeCell ref="E254:F254"/>
    <mergeCell ref="C255:D255"/>
    <mergeCell ref="E255:F255"/>
    <mergeCell ref="C256:D256"/>
    <mergeCell ref="E256:F256"/>
    <mergeCell ref="C287:D287"/>
    <mergeCell ref="E287:F287"/>
    <mergeCell ref="C288:D288"/>
    <mergeCell ref="E288:F288"/>
    <mergeCell ref="C289:D289"/>
    <mergeCell ref="E289:F289"/>
    <mergeCell ref="C284:D284"/>
    <mergeCell ref="E284:F284"/>
    <mergeCell ref="C285:D285"/>
    <mergeCell ref="E285:F285"/>
    <mergeCell ref="C286:D286"/>
    <mergeCell ref="E286:F286"/>
    <mergeCell ref="C281:D281"/>
    <mergeCell ref="E281:F281"/>
    <mergeCell ref="C282:D282"/>
    <mergeCell ref="E282:F282"/>
    <mergeCell ref="C283:D283"/>
    <mergeCell ref="E283:F283"/>
    <mergeCell ref="C278:D278"/>
    <mergeCell ref="E278:F278"/>
    <mergeCell ref="C279:D279"/>
    <mergeCell ref="E279:F279"/>
    <mergeCell ref="C280:D280"/>
    <mergeCell ref="E280:F280"/>
    <mergeCell ref="C275:D275"/>
    <mergeCell ref="E275:F275"/>
    <mergeCell ref="C276:D276"/>
    <mergeCell ref="E276:F276"/>
    <mergeCell ref="C277:D277"/>
    <mergeCell ref="E277:F277"/>
    <mergeCell ref="C272:D272"/>
    <mergeCell ref="E272:F272"/>
    <mergeCell ref="C273:D273"/>
    <mergeCell ref="E273:F273"/>
    <mergeCell ref="C274:D274"/>
    <mergeCell ref="E274:F274"/>
    <mergeCell ref="C305:D305"/>
    <mergeCell ref="E305:F305"/>
    <mergeCell ref="C306:D306"/>
    <mergeCell ref="E306:F306"/>
    <mergeCell ref="C307:D307"/>
    <mergeCell ref="E307:F307"/>
    <mergeCell ref="C302:D302"/>
    <mergeCell ref="E302:F302"/>
    <mergeCell ref="C303:D303"/>
    <mergeCell ref="E303:F303"/>
    <mergeCell ref="C304:D304"/>
    <mergeCell ref="E304:F304"/>
    <mergeCell ref="C299:D299"/>
    <mergeCell ref="E299:F299"/>
    <mergeCell ref="C300:D300"/>
    <mergeCell ref="E300:F300"/>
    <mergeCell ref="C301:D301"/>
    <mergeCell ref="E301:F301"/>
    <mergeCell ref="C296:D296"/>
    <mergeCell ref="E296:F296"/>
    <mergeCell ref="C297:D297"/>
    <mergeCell ref="E297:F297"/>
    <mergeCell ref="C298:D298"/>
    <mergeCell ref="E298:F298"/>
    <mergeCell ref="C293:D293"/>
    <mergeCell ref="E293:F293"/>
    <mergeCell ref="C294:D294"/>
    <mergeCell ref="E294:F294"/>
    <mergeCell ref="C295:D295"/>
    <mergeCell ref="E295:F295"/>
    <mergeCell ref="C290:D290"/>
    <mergeCell ref="E290:F290"/>
    <mergeCell ref="C291:D291"/>
    <mergeCell ref="E291:F291"/>
    <mergeCell ref="C292:D292"/>
    <mergeCell ref="E292:F292"/>
    <mergeCell ref="C323:D323"/>
    <mergeCell ref="E323:F323"/>
    <mergeCell ref="C324:D324"/>
    <mergeCell ref="E324:F324"/>
    <mergeCell ref="C325:D325"/>
    <mergeCell ref="E325:F325"/>
    <mergeCell ref="C320:D320"/>
    <mergeCell ref="E320:F320"/>
    <mergeCell ref="C321:D321"/>
    <mergeCell ref="E321:F321"/>
    <mergeCell ref="C322:D322"/>
    <mergeCell ref="E322:F322"/>
    <mergeCell ref="C317:D317"/>
    <mergeCell ref="E317:F317"/>
    <mergeCell ref="C318:D318"/>
    <mergeCell ref="E318:F318"/>
    <mergeCell ref="C319:D319"/>
    <mergeCell ref="E319:F319"/>
    <mergeCell ref="C314:D314"/>
    <mergeCell ref="E314:F314"/>
    <mergeCell ref="C315:D315"/>
    <mergeCell ref="E315:F315"/>
    <mergeCell ref="C316:D316"/>
    <mergeCell ref="E316:F316"/>
    <mergeCell ref="C311:D311"/>
    <mergeCell ref="E311:F311"/>
    <mergeCell ref="C312:D312"/>
    <mergeCell ref="E312:F312"/>
    <mergeCell ref="C313:D313"/>
    <mergeCell ref="E313:F313"/>
    <mergeCell ref="C308:D308"/>
    <mergeCell ref="E308:F308"/>
    <mergeCell ref="C309:D309"/>
    <mergeCell ref="E309:F309"/>
    <mergeCell ref="C310:D310"/>
    <mergeCell ref="E310:F310"/>
    <mergeCell ref="C341:D341"/>
    <mergeCell ref="E341:F341"/>
    <mergeCell ref="C342:D342"/>
    <mergeCell ref="E342:F342"/>
    <mergeCell ref="C343:D343"/>
    <mergeCell ref="E343:F343"/>
    <mergeCell ref="C338:D338"/>
    <mergeCell ref="E338:F338"/>
    <mergeCell ref="C339:D339"/>
    <mergeCell ref="E339:F339"/>
    <mergeCell ref="C340:D340"/>
    <mergeCell ref="E340:F340"/>
    <mergeCell ref="C335:D335"/>
    <mergeCell ref="E335:F335"/>
    <mergeCell ref="C336:D336"/>
    <mergeCell ref="E336:F336"/>
    <mergeCell ref="C337:D337"/>
    <mergeCell ref="E337:F337"/>
    <mergeCell ref="C332:D332"/>
    <mergeCell ref="E332:F332"/>
    <mergeCell ref="C333:D333"/>
    <mergeCell ref="E333:F333"/>
    <mergeCell ref="C334:D334"/>
    <mergeCell ref="E334:F334"/>
    <mergeCell ref="C329:D329"/>
    <mergeCell ref="E329:F329"/>
    <mergeCell ref="C330:D330"/>
    <mergeCell ref="E330:F330"/>
    <mergeCell ref="C331:D331"/>
    <mergeCell ref="E331:F331"/>
    <mergeCell ref="C326:D326"/>
    <mergeCell ref="E326:F326"/>
    <mergeCell ref="C327:D327"/>
    <mergeCell ref="E327:F327"/>
    <mergeCell ref="C328:D328"/>
    <mergeCell ref="E328:F328"/>
    <mergeCell ref="C359:D359"/>
    <mergeCell ref="E359:F359"/>
    <mergeCell ref="C360:D360"/>
    <mergeCell ref="E360:F360"/>
    <mergeCell ref="C361:D361"/>
    <mergeCell ref="E361:F361"/>
    <mergeCell ref="C356:D356"/>
    <mergeCell ref="E356:F356"/>
    <mergeCell ref="C357:D357"/>
    <mergeCell ref="E357:F357"/>
    <mergeCell ref="C358:D358"/>
    <mergeCell ref="E358:F358"/>
    <mergeCell ref="C353:D353"/>
    <mergeCell ref="E353:F353"/>
    <mergeCell ref="C354:D354"/>
    <mergeCell ref="E354:F354"/>
    <mergeCell ref="C355:D355"/>
    <mergeCell ref="E355:F355"/>
    <mergeCell ref="C350:D350"/>
    <mergeCell ref="E350:F350"/>
    <mergeCell ref="C351:D351"/>
    <mergeCell ref="E351:F351"/>
    <mergeCell ref="C352:D352"/>
    <mergeCell ref="E352:F352"/>
    <mergeCell ref="C347:D347"/>
    <mergeCell ref="E347:F347"/>
    <mergeCell ref="C348:D348"/>
    <mergeCell ref="E348:F348"/>
    <mergeCell ref="C349:D349"/>
    <mergeCell ref="E349:F349"/>
    <mergeCell ref="C344:D344"/>
    <mergeCell ref="E344:F344"/>
    <mergeCell ref="C345:D345"/>
    <mergeCell ref="E345:F345"/>
    <mergeCell ref="C346:D346"/>
    <mergeCell ref="E346:F346"/>
    <mergeCell ref="C377:D377"/>
    <mergeCell ref="E377:F377"/>
    <mergeCell ref="C378:D378"/>
    <mergeCell ref="E378:F378"/>
    <mergeCell ref="C379:D379"/>
    <mergeCell ref="E379:F379"/>
    <mergeCell ref="C374:D374"/>
    <mergeCell ref="E374:F374"/>
    <mergeCell ref="C375:D375"/>
    <mergeCell ref="E375:F375"/>
    <mergeCell ref="C376:D376"/>
    <mergeCell ref="E376:F376"/>
    <mergeCell ref="C371:D371"/>
    <mergeCell ref="E371:F371"/>
    <mergeCell ref="C372:D372"/>
    <mergeCell ref="E372:F372"/>
    <mergeCell ref="C373:D373"/>
    <mergeCell ref="E373:F373"/>
    <mergeCell ref="C368:D368"/>
    <mergeCell ref="E368:F368"/>
    <mergeCell ref="C369:D369"/>
    <mergeCell ref="E369:F369"/>
    <mergeCell ref="C370:D370"/>
    <mergeCell ref="E370:F370"/>
    <mergeCell ref="C365:D365"/>
    <mergeCell ref="E365:F365"/>
    <mergeCell ref="C366:D366"/>
    <mergeCell ref="E366:F366"/>
    <mergeCell ref="C367:D367"/>
    <mergeCell ref="E367:F367"/>
    <mergeCell ref="C362:D362"/>
    <mergeCell ref="E362:F362"/>
    <mergeCell ref="C363:D363"/>
    <mergeCell ref="E363:F363"/>
    <mergeCell ref="C364:D364"/>
    <mergeCell ref="E364:F364"/>
    <mergeCell ref="C395:D395"/>
    <mergeCell ref="E395:F395"/>
    <mergeCell ref="C396:D396"/>
    <mergeCell ref="E396:F396"/>
    <mergeCell ref="C397:D397"/>
    <mergeCell ref="E397:F397"/>
    <mergeCell ref="C392:D392"/>
    <mergeCell ref="E392:F392"/>
    <mergeCell ref="C393:D393"/>
    <mergeCell ref="E393:F393"/>
    <mergeCell ref="C394:D394"/>
    <mergeCell ref="E394:F394"/>
    <mergeCell ref="C389:D389"/>
    <mergeCell ref="E389:F389"/>
    <mergeCell ref="C390:D390"/>
    <mergeCell ref="E390:F390"/>
    <mergeCell ref="C391:D391"/>
    <mergeCell ref="E391:F391"/>
    <mergeCell ref="C386:D386"/>
    <mergeCell ref="E386:F386"/>
    <mergeCell ref="C387:D387"/>
    <mergeCell ref="E387:F387"/>
    <mergeCell ref="C388:D388"/>
    <mergeCell ref="E388:F388"/>
    <mergeCell ref="C383:D383"/>
    <mergeCell ref="E383:F383"/>
    <mergeCell ref="C384:D384"/>
    <mergeCell ref="E384:F384"/>
    <mergeCell ref="C385:D385"/>
    <mergeCell ref="E385:F385"/>
    <mergeCell ref="C380:D380"/>
    <mergeCell ref="E380:F380"/>
    <mergeCell ref="C381:D381"/>
    <mergeCell ref="E381:F381"/>
    <mergeCell ref="C382:D382"/>
    <mergeCell ref="E382:F382"/>
    <mergeCell ref="C413:D413"/>
    <mergeCell ref="E413:F413"/>
    <mergeCell ref="C414:D414"/>
    <mergeCell ref="E414:F414"/>
    <mergeCell ref="C415:D415"/>
    <mergeCell ref="E415:F415"/>
    <mergeCell ref="C410:D410"/>
    <mergeCell ref="E410:F410"/>
    <mergeCell ref="C411:D411"/>
    <mergeCell ref="E411:F411"/>
    <mergeCell ref="C412:D412"/>
    <mergeCell ref="E412:F412"/>
    <mergeCell ref="C407:D407"/>
    <mergeCell ref="E407:F407"/>
    <mergeCell ref="C408:D408"/>
    <mergeCell ref="E408:F408"/>
    <mergeCell ref="C409:D409"/>
    <mergeCell ref="E409:F409"/>
    <mergeCell ref="C404:D404"/>
    <mergeCell ref="E404:F404"/>
    <mergeCell ref="C405:D405"/>
    <mergeCell ref="E405:F405"/>
    <mergeCell ref="C406:D406"/>
    <mergeCell ref="E406:F406"/>
    <mergeCell ref="C401:D401"/>
    <mergeCell ref="E401:F401"/>
    <mergeCell ref="C402:D402"/>
    <mergeCell ref="E402:F402"/>
    <mergeCell ref="C403:D403"/>
    <mergeCell ref="E403:F403"/>
    <mergeCell ref="C398:D398"/>
    <mergeCell ref="E398:F398"/>
    <mergeCell ref="C399:D399"/>
    <mergeCell ref="E399:F399"/>
    <mergeCell ref="C400:D400"/>
    <mergeCell ref="E400:F400"/>
    <mergeCell ref="C431:D431"/>
    <mergeCell ref="E431:F431"/>
    <mergeCell ref="C432:D432"/>
    <mergeCell ref="E432:F432"/>
    <mergeCell ref="C433:D433"/>
    <mergeCell ref="E433:F433"/>
    <mergeCell ref="C428:D428"/>
    <mergeCell ref="E428:F428"/>
    <mergeCell ref="C429:D429"/>
    <mergeCell ref="E429:F429"/>
    <mergeCell ref="C430:D430"/>
    <mergeCell ref="E430:F430"/>
    <mergeCell ref="C425:D425"/>
    <mergeCell ref="E425:F425"/>
    <mergeCell ref="C426:D426"/>
    <mergeCell ref="E426:F426"/>
    <mergeCell ref="C427:D427"/>
    <mergeCell ref="E427:F427"/>
    <mergeCell ref="C422:D422"/>
    <mergeCell ref="E422:F422"/>
    <mergeCell ref="C423:D423"/>
    <mergeCell ref="E423:F423"/>
    <mergeCell ref="C424:D424"/>
    <mergeCell ref="E424:F424"/>
    <mergeCell ref="C419:D419"/>
    <mergeCell ref="E419:F419"/>
    <mergeCell ref="C420:D420"/>
    <mergeCell ref="E420:F420"/>
    <mergeCell ref="C421:D421"/>
    <mergeCell ref="E421:F421"/>
    <mergeCell ref="C416:D416"/>
    <mergeCell ref="E416:F416"/>
    <mergeCell ref="C417:D417"/>
    <mergeCell ref="E417:F417"/>
    <mergeCell ref="C418:D418"/>
    <mergeCell ref="E418:F418"/>
    <mergeCell ref="C449:D449"/>
    <mergeCell ref="E449:F449"/>
    <mergeCell ref="C450:D450"/>
    <mergeCell ref="E450:F450"/>
    <mergeCell ref="C451:D451"/>
    <mergeCell ref="E451:F451"/>
    <mergeCell ref="C446:D446"/>
    <mergeCell ref="E446:F446"/>
    <mergeCell ref="C447:D447"/>
    <mergeCell ref="E447:F447"/>
    <mergeCell ref="C448:D448"/>
    <mergeCell ref="E448:F448"/>
    <mergeCell ref="C443:D443"/>
    <mergeCell ref="E443:F443"/>
    <mergeCell ref="C444:D444"/>
    <mergeCell ref="E444:F444"/>
    <mergeCell ref="C445:D445"/>
    <mergeCell ref="E445:F445"/>
    <mergeCell ref="C440:D440"/>
    <mergeCell ref="E440:F440"/>
    <mergeCell ref="C441:D441"/>
    <mergeCell ref="E441:F441"/>
    <mergeCell ref="C442:D442"/>
    <mergeCell ref="E442:F442"/>
    <mergeCell ref="C437:D437"/>
    <mergeCell ref="E437:F437"/>
    <mergeCell ref="C438:D438"/>
    <mergeCell ref="E438:F438"/>
    <mergeCell ref="C439:D439"/>
    <mergeCell ref="E439:F439"/>
    <mergeCell ref="C434:D434"/>
    <mergeCell ref="E434:F434"/>
    <mergeCell ref="C435:D435"/>
    <mergeCell ref="E435:F435"/>
    <mergeCell ref="C436:D436"/>
    <mergeCell ref="E436:F436"/>
    <mergeCell ref="C467:D467"/>
    <mergeCell ref="E467:F467"/>
    <mergeCell ref="C468:D468"/>
    <mergeCell ref="E468:F468"/>
    <mergeCell ref="C469:D469"/>
    <mergeCell ref="E469:F469"/>
    <mergeCell ref="C464:D464"/>
    <mergeCell ref="E464:F464"/>
    <mergeCell ref="C465:D465"/>
    <mergeCell ref="E465:F465"/>
    <mergeCell ref="C466:D466"/>
    <mergeCell ref="E466:F466"/>
    <mergeCell ref="C461:D461"/>
    <mergeCell ref="E461:F461"/>
    <mergeCell ref="C462:D462"/>
    <mergeCell ref="E462:F462"/>
    <mergeCell ref="C463:D463"/>
    <mergeCell ref="E463:F463"/>
    <mergeCell ref="C458:D458"/>
    <mergeCell ref="E458:F458"/>
    <mergeCell ref="C459:D459"/>
    <mergeCell ref="E459:F459"/>
    <mergeCell ref="C460:D460"/>
    <mergeCell ref="E460:F460"/>
    <mergeCell ref="C455:D455"/>
    <mergeCell ref="E455:F455"/>
    <mergeCell ref="C456:D456"/>
    <mergeCell ref="E456:F456"/>
    <mergeCell ref="C457:D457"/>
    <mergeCell ref="E457:F457"/>
    <mergeCell ref="C452:D452"/>
    <mergeCell ref="E452:F452"/>
    <mergeCell ref="C453:D453"/>
    <mergeCell ref="E453:F453"/>
    <mergeCell ref="C454:D454"/>
    <mergeCell ref="E454:F454"/>
    <mergeCell ref="C485:D485"/>
    <mergeCell ref="E485:F485"/>
    <mergeCell ref="C486:D486"/>
    <mergeCell ref="E486:F486"/>
    <mergeCell ref="C487:D487"/>
    <mergeCell ref="E487:F487"/>
    <mergeCell ref="C482:D482"/>
    <mergeCell ref="E482:F482"/>
    <mergeCell ref="C483:D483"/>
    <mergeCell ref="E483:F483"/>
    <mergeCell ref="C484:D484"/>
    <mergeCell ref="E484:F484"/>
    <mergeCell ref="C479:D479"/>
    <mergeCell ref="E479:F479"/>
    <mergeCell ref="C480:D480"/>
    <mergeCell ref="E480:F480"/>
    <mergeCell ref="C481:D481"/>
    <mergeCell ref="E481:F481"/>
    <mergeCell ref="C476:D476"/>
    <mergeCell ref="E476:F476"/>
    <mergeCell ref="C477:D477"/>
    <mergeCell ref="E477:F477"/>
    <mergeCell ref="C478:D478"/>
    <mergeCell ref="E478:F478"/>
    <mergeCell ref="C473:D473"/>
    <mergeCell ref="E473:F473"/>
    <mergeCell ref="C474:D474"/>
    <mergeCell ref="E474:F474"/>
    <mergeCell ref="C475:D475"/>
    <mergeCell ref="E475:F475"/>
    <mergeCell ref="C470:D470"/>
    <mergeCell ref="E470:F470"/>
    <mergeCell ref="C471:D471"/>
    <mergeCell ref="E471:F471"/>
    <mergeCell ref="C472:D472"/>
    <mergeCell ref="E472:F472"/>
    <mergeCell ref="C503:D503"/>
    <mergeCell ref="E503:F503"/>
    <mergeCell ref="C504:D504"/>
    <mergeCell ref="E504:F504"/>
    <mergeCell ref="C505:D505"/>
    <mergeCell ref="E505:F505"/>
    <mergeCell ref="C500:D500"/>
    <mergeCell ref="E500:F500"/>
    <mergeCell ref="C501:D501"/>
    <mergeCell ref="E501:F501"/>
    <mergeCell ref="C502:D502"/>
    <mergeCell ref="E502:F502"/>
    <mergeCell ref="C497:D497"/>
    <mergeCell ref="E497:F497"/>
    <mergeCell ref="C498:D498"/>
    <mergeCell ref="E498:F498"/>
    <mergeCell ref="C499:D499"/>
    <mergeCell ref="E499:F499"/>
    <mergeCell ref="C494:D494"/>
    <mergeCell ref="E494:F494"/>
    <mergeCell ref="C495:D495"/>
    <mergeCell ref="E495:F495"/>
    <mergeCell ref="C496:D496"/>
    <mergeCell ref="E496:F496"/>
    <mergeCell ref="C491:D491"/>
    <mergeCell ref="E491:F491"/>
    <mergeCell ref="C492:D492"/>
    <mergeCell ref="E492:F492"/>
    <mergeCell ref="C493:D493"/>
    <mergeCell ref="E493:F493"/>
    <mergeCell ref="C488:D488"/>
    <mergeCell ref="E488:F488"/>
    <mergeCell ref="C489:D489"/>
    <mergeCell ref="E489:F489"/>
    <mergeCell ref="C490:D490"/>
    <mergeCell ref="E490:F490"/>
    <mergeCell ref="C521:D521"/>
    <mergeCell ref="E521:F521"/>
    <mergeCell ref="C522:D522"/>
    <mergeCell ref="E522:F522"/>
    <mergeCell ref="C523:D523"/>
    <mergeCell ref="E523:F523"/>
    <mergeCell ref="C518:D518"/>
    <mergeCell ref="E518:F518"/>
    <mergeCell ref="C519:D519"/>
    <mergeCell ref="E519:F519"/>
    <mergeCell ref="C520:D520"/>
    <mergeCell ref="E520:F520"/>
    <mergeCell ref="C515:D515"/>
    <mergeCell ref="E515:F515"/>
    <mergeCell ref="C516:D516"/>
    <mergeCell ref="E516:F516"/>
    <mergeCell ref="C517:D517"/>
    <mergeCell ref="E517:F517"/>
    <mergeCell ref="C512:D512"/>
    <mergeCell ref="E512:F512"/>
    <mergeCell ref="C513:D513"/>
    <mergeCell ref="E513:F513"/>
    <mergeCell ref="C514:D514"/>
    <mergeCell ref="E514:F514"/>
    <mergeCell ref="C509:D509"/>
    <mergeCell ref="E509:F509"/>
    <mergeCell ref="C510:D510"/>
    <mergeCell ref="E510:F510"/>
    <mergeCell ref="C511:D511"/>
    <mergeCell ref="E511:F511"/>
    <mergeCell ref="C506:D506"/>
    <mergeCell ref="E506:F506"/>
    <mergeCell ref="C507:D507"/>
    <mergeCell ref="E507:F507"/>
    <mergeCell ref="C508:D508"/>
    <mergeCell ref="E508:F508"/>
    <mergeCell ref="C539:D539"/>
    <mergeCell ref="E539:F539"/>
    <mergeCell ref="C540:D540"/>
    <mergeCell ref="E540:F540"/>
    <mergeCell ref="C541:D541"/>
    <mergeCell ref="E541:F541"/>
    <mergeCell ref="C536:D536"/>
    <mergeCell ref="E536:F536"/>
    <mergeCell ref="C537:D537"/>
    <mergeCell ref="E537:F537"/>
    <mergeCell ref="C538:D538"/>
    <mergeCell ref="E538:F538"/>
    <mergeCell ref="C533:D533"/>
    <mergeCell ref="E533:F533"/>
    <mergeCell ref="C534:D534"/>
    <mergeCell ref="E534:F534"/>
    <mergeCell ref="C535:D535"/>
    <mergeCell ref="E535:F535"/>
    <mergeCell ref="C530:D530"/>
    <mergeCell ref="E530:F530"/>
    <mergeCell ref="C531:D531"/>
    <mergeCell ref="E531:F531"/>
    <mergeCell ref="C532:D532"/>
    <mergeCell ref="E532:F532"/>
    <mergeCell ref="C527:D527"/>
    <mergeCell ref="E527:F527"/>
    <mergeCell ref="C528:D528"/>
    <mergeCell ref="E528:F528"/>
    <mergeCell ref="C529:D529"/>
    <mergeCell ref="E529:F529"/>
    <mergeCell ref="C524:D524"/>
    <mergeCell ref="E524:F524"/>
    <mergeCell ref="C525:D525"/>
    <mergeCell ref="E525:F525"/>
    <mergeCell ref="C526:D526"/>
    <mergeCell ref="E526:F526"/>
    <mergeCell ref="C557:D557"/>
    <mergeCell ref="E557:F557"/>
    <mergeCell ref="C558:D558"/>
    <mergeCell ref="E558:F558"/>
    <mergeCell ref="C559:D559"/>
    <mergeCell ref="E559:F559"/>
    <mergeCell ref="C554:D554"/>
    <mergeCell ref="E554:F554"/>
    <mergeCell ref="C555:D555"/>
    <mergeCell ref="E555:F555"/>
    <mergeCell ref="C556:D556"/>
    <mergeCell ref="E556:F556"/>
    <mergeCell ref="C551:D551"/>
    <mergeCell ref="E551:F551"/>
    <mergeCell ref="C552:D552"/>
    <mergeCell ref="E552:F552"/>
    <mergeCell ref="C553:D553"/>
    <mergeCell ref="E553:F553"/>
    <mergeCell ref="C548:D548"/>
    <mergeCell ref="E548:F548"/>
    <mergeCell ref="C549:D549"/>
    <mergeCell ref="E549:F549"/>
    <mergeCell ref="C550:D550"/>
    <mergeCell ref="E550:F550"/>
    <mergeCell ref="C545:D545"/>
    <mergeCell ref="E545:F545"/>
    <mergeCell ref="C546:D546"/>
    <mergeCell ref="E546:F546"/>
    <mergeCell ref="C547:D547"/>
    <mergeCell ref="E547:F547"/>
    <mergeCell ref="C542:D542"/>
    <mergeCell ref="E542:F542"/>
    <mergeCell ref="C543:D543"/>
    <mergeCell ref="E543:F543"/>
    <mergeCell ref="C544:D544"/>
    <mergeCell ref="E544:F544"/>
    <mergeCell ref="C575:D575"/>
    <mergeCell ref="E575:F575"/>
    <mergeCell ref="C576:D576"/>
    <mergeCell ref="E576:F576"/>
    <mergeCell ref="C577:D577"/>
    <mergeCell ref="E577:F577"/>
    <mergeCell ref="C572:D572"/>
    <mergeCell ref="E572:F572"/>
    <mergeCell ref="C573:D573"/>
    <mergeCell ref="E573:F573"/>
    <mergeCell ref="C574:D574"/>
    <mergeCell ref="E574:F574"/>
    <mergeCell ref="C569:D569"/>
    <mergeCell ref="E569:F569"/>
    <mergeCell ref="C570:D570"/>
    <mergeCell ref="E570:F570"/>
    <mergeCell ref="C571:D571"/>
    <mergeCell ref="E571:F571"/>
    <mergeCell ref="C566:D566"/>
    <mergeCell ref="E566:F566"/>
    <mergeCell ref="C567:D567"/>
    <mergeCell ref="E567:F567"/>
    <mergeCell ref="C568:D568"/>
    <mergeCell ref="E568:F568"/>
    <mergeCell ref="C563:D563"/>
    <mergeCell ref="E563:F563"/>
    <mergeCell ref="C564:D564"/>
    <mergeCell ref="E564:F564"/>
    <mergeCell ref="C565:D565"/>
    <mergeCell ref="E565:F565"/>
    <mergeCell ref="C560:D560"/>
    <mergeCell ref="E560:F560"/>
    <mergeCell ref="C561:D561"/>
    <mergeCell ref="E561:F561"/>
    <mergeCell ref="C562:D562"/>
    <mergeCell ref="E562:F562"/>
    <mergeCell ref="C593:D593"/>
    <mergeCell ref="E593:F593"/>
    <mergeCell ref="C594:D594"/>
    <mergeCell ref="E594:F594"/>
    <mergeCell ref="C595:D595"/>
    <mergeCell ref="E595:F595"/>
    <mergeCell ref="C590:D590"/>
    <mergeCell ref="E590:F590"/>
    <mergeCell ref="C591:D591"/>
    <mergeCell ref="E591:F591"/>
    <mergeCell ref="C592:D592"/>
    <mergeCell ref="E592:F592"/>
    <mergeCell ref="C587:D587"/>
    <mergeCell ref="E587:F587"/>
    <mergeCell ref="C588:D588"/>
    <mergeCell ref="E588:F588"/>
    <mergeCell ref="C589:D589"/>
    <mergeCell ref="E589:F589"/>
    <mergeCell ref="C584:D584"/>
    <mergeCell ref="E584:F584"/>
    <mergeCell ref="C585:D585"/>
    <mergeCell ref="E585:F585"/>
    <mergeCell ref="C586:D586"/>
    <mergeCell ref="E586:F586"/>
    <mergeCell ref="C581:D581"/>
    <mergeCell ref="E581:F581"/>
    <mergeCell ref="C582:D582"/>
    <mergeCell ref="E582:F582"/>
    <mergeCell ref="C583:D583"/>
    <mergeCell ref="E583:F583"/>
    <mergeCell ref="C578:D578"/>
    <mergeCell ref="E578:F578"/>
    <mergeCell ref="C579:D579"/>
    <mergeCell ref="E579:F579"/>
    <mergeCell ref="C580:D580"/>
    <mergeCell ref="E580:F580"/>
    <mergeCell ref="C611:D611"/>
    <mergeCell ref="E611:F611"/>
    <mergeCell ref="C612:D612"/>
    <mergeCell ref="E612:F612"/>
    <mergeCell ref="C613:D613"/>
    <mergeCell ref="E613:F613"/>
    <mergeCell ref="C608:D608"/>
    <mergeCell ref="E608:F608"/>
    <mergeCell ref="C609:D609"/>
    <mergeCell ref="E609:F609"/>
    <mergeCell ref="C610:D610"/>
    <mergeCell ref="E610:F610"/>
    <mergeCell ref="C605:D605"/>
    <mergeCell ref="E605:F605"/>
    <mergeCell ref="C606:D606"/>
    <mergeCell ref="E606:F606"/>
    <mergeCell ref="C607:D607"/>
    <mergeCell ref="E607:F607"/>
    <mergeCell ref="C602:D602"/>
    <mergeCell ref="E602:F602"/>
    <mergeCell ref="C603:D603"/>
    <mergeCell ref="E603:F603"/>
    <mergeCell ref="C604:D604"/>
    <mergeCell ref="E604:F604"/>
    <mergeCell ref="C599:D599"/>
    <mergeCell ref="E599:F599"/>
    <mergeCell ref="C600:D600"/>
    <mergeCell ref="E600:F600"/>
    <mergeCell ref="C601:D601"/>
    <mergeCell ref="E601:F601"/>
    <mergeCell ref="C596:D596"/>
    <mergeCell ref="E596:F596"/>
    <mergeCell ref="C597:D597"/>
    <mergeCell ref="E597:F597"/>
    <mergeCell ref="C598:D598"/>
    <mergeCell ref="E598:F598"/>
    <mergeCell ref="C629:D629"/>
    <mergeCell ref="E629:F629"/>
    <mergeCell ref="C630:D630"/>
    <mergeCell ref="E630:F630"/>
    <mergeCell ref="C631:D631"/>
    <mergeCell ref="E631:F631"/>
    <mergeCell ref="C626:D626"/>
    <mergeCell ref="E626:F626"/>
    <mergeCell ref="C627:D627"/>
    <mergeCell ref="E627:F627"/>
    <mergeCell ref="C628:D628"/>
    <mergeCell ref="E628:F628"/>
    <mergeCell ref="C623:D623"/>
    <mergeCell ref="E623:F623"/>
    <mergeCell ref="C624:D624"/>
    <mergeCell ref="E624:F624"/>
    <mergeCell ref="C625:D625"/>
    <mergeCell ref="E625:F625"/>
    <mergeCell ref="C620:D620"/>
    <mergeCell ref="E620:F620"/>
    <mergeCell ref="C621:D621"/>
    <mergeCell ref="E621:F621"/>
    <mergeCell ref="C622:D622"/>
    <mergeCell ref="E622:F622"/>
    <mergeCell ref="C617:D617"/>
    <mergeCell ref="E617:F617"/>
    <mergeCell ref="C618:D618"/>
    <mergeCell ref="E618:F618"/>
    <mergeCell ref="C619:D619"/>
    <mergeCell ref="E619:F619"/>
    <mergeCell ref="C614:D614"/>
    <mergeCell ref="E614:F614"/>
    <mergeCell ref="C615:D615"/>
    <mergeCell ref="E615:F615"/>
    <mergeCell ref="C616:D616"/>
    <mergeCell ref="E616:F616"/>
    <mergeCell ref="C647:D647"/>
    <mergeCell ref="E647:F647"/>
    <mergeCell ref="C648:D648"/>
    <mergeCell ref="E648:F648"/>
    <mergeCell ref="C649:D649"/>
    <mergeCell ref="E649:F649"/>
    <mergeCell ref="C644:D644"/>
    <mergeCell ref="E644:F644"/>
    <mergeCell ref="C645:D645"/>
    <mergeCell ref="E645:F645"/>
    <mergeCell ref="C646:D646"/>
    <mergeCell ref="E646:F646"/>
    <mergeCell ref="C641:D641"/>
    <mergeCell ref="E641:F641"/>
    <mergeCell ref="C642:D642"/>
    <mergeCell ref="E642:F642"/>
    <mergeCell ref="C643:D643"/>
    <mergeCell ref="E643:F643"/>
    <mergeCell ref="C638:D638"/>
    <mergeCell ref="E638:F638"/>
    <mergeCell ref="C639:D639"/>
    <mergeCell ref="E639:F639"/>
    <mergeCell ref="C640:D640"/>
    <mergeCell ref="E640:F640"/>
    <mergeCell ref="C635:D635"/>
    <mergeCell ref="E635:F635"/>
    <mergeCell ref="C636:D636"/>
    <mergeCell ref="E636:F636"/>
    <mergeCell ref="C637:D637"/>
    <mergeCell ref="E637:F637"/>
    <mergeCell ref="C632:D632"/>
    <mergeCell ref="E632:F632"/>
    <mergeCell ref="C633:D633"/>
    <mergeCell ref="E633:F633"/>
    <mergeCell ref="C634:D634"/>
    <mergeCell ref="E634:F634"/>
    <mergeCell ref="C665:D665"/>
    <mergeCell ref="E665:F665"/>
    <mergeCell ref="C666:D666"/>
    <mergeCell ref="E666:F666"/>
    <mergeCell ref="C667:D667"/>
    <mergeCell ref="E667:F667"/>
    <mergeCell ref="C662:D662"/>
    <mergeCell ref="E662:F662"/>
    <mergeCell ref="C663:D663"/>
    <mergeCell ref="E663:F663"/>
    <mergeCell ref="C664:D664"/>
    <mergeCell ref="E664:F664"/>
    <mergeCell ref="C659:D659"/>
    <mergeCell ref="E659:F659"/>
    <mergeCell ref="C660:D660"/>
    <mergeCell ref="E660:F660"/>
    <mergeCell ref="C661:D661"/>
    <mergeCell ref="E661:F661"/>
    <mergeCell ref="C656:D656"/>
    <mergeCell ref="E656:F656"/>
    <mergeCell ref="C657:D657"/>
    <mergeCell ref="E657:F657"/>
    <mergeCell ref="C658:D658"/>
    <mergeCell ref="E658:F658"/>
    <mergeCell ref="C653:D653"/>
    <mergeCell ref="E653:F653"/>
    <mergeCell ref="C654:D654"/>
    <mergeCell ref="E654:F654"/>
    <mergeCell ref="C655:D655"/>
    <mergeCell ref="E655:F655"/>
    <mergeCell ref="C650:D650"/>
    <mergeCell ref="E650:F650"/>
    <mergeCell ref="C651:D651"/>
    <mergeCell ref="E651:F651"/>
    <mergeCell ref="C652:D652"/>
    <mergeCell ref="E652:F652"/>
    <mergeCell ref="C683:D683"/>
    <mergeCell ref="E683:F683"/>
    <mergeCell ref="C684:D684"/>
    <mergeCell ref="E684:F684"/>
    <mergeCell ref="C685:D685"/>
    <mergeCell ref="E685:F685"/>
    <mergeCell ref="C680:D680"/>
    <mergeCell ref="E680:F680"/>
    <mergeCell ref="C681:D681"/>
    <mergeCell ref="E681:F681"/>
    <mergeCell ref="C682:D682"/>
    <mergeCell ref="E682:F682"/>
    <mergeCell ref="C677:D677"/>
    <mergeCell ref="E677:F677"/>
    <mergeCell ref="C678:D678"/>
    <mergeCell ref="E678:F678"/>
    <mergeCell ref="C679:D679"/>
    <mergeCell ref="E679:F679"/>
    <mergeCell ref="C674:D674"/>
    <mergeCell ref="E674:F674"/>
    <mergeCell ref="C675:D675"/>
    <mergeCell ref="E675:F675"/>
    <mergeCell ref="C676:D676"/>
    <mergeCell ref="E676:F676"/>
    <mergeCell ref="C671:D671"/>
    <mergeCell ref="E671:F671"/>
    <mergeCell ref="C672:D672"/>
    <mergeCell ref="E672:F672"/>
    <mergeCell ref="C673:D673"/>
    <mergeCell ref="E673:F673"/>
    <mergeCell ref="C668:D668"/>
    <mergeCell ref="E668:F668"/>
    <mergeCell ref="C669:D669"/>
    <mergeCell ref="E669:F669"/>
    <mergeCell ref="C670:D670"/>
    <mergeCell ref="E670:F670"/>
    <mergeCell ref="C701:D701"/>
    <mergeCell ref="E701:F701"/>
    <mergeCell ref="C702:D702"/>
    <mergeCell ref="E702:F702"/>
    <mergeCell ref="C703:D703"/>
    <mergeCell ref="E703:F703"/>
    <mergeCell ref="C698:D698"/>
    <mergeCell ref="E698:F698"/>
    <mergeCell ref="C699:D699"/>
    <mergeCell ref="E699:F699"/>
    <mergeCell ref="C700:D700"/>
    <mergeCell ref="E700:F700"/>
    <mergeCell ref="C695:D695"/>
    <mergeCell ref="E695:F695"/>
    <mergeCell ref="C696:D696"/>
    <mergeCell ref="E696:F696"/>
    <mergeCell ref="C697:D697"/>
    <mergeCell ref="E697:F697"/>
    <mergeCell ref="C692:D692"/>
    <mergeCell ref="E692:F692"/>
    <mergeCell ref="C693:D693"/>
    <mergeCell ref="E693:F693"/>
    <mergeCell ref="C694:D694"/>
    <mergeCell ref="E694:F694"/>
    <mergeCell ref="C689:D689"/>
    <mergeCell ref="E689:F689"/>
    <mergeCell ref="C690:D690"/>
    <mergeCell ref="E690:F690"/>
    <mergeCell ref="C691:D691"/>
    <mergeCell ref="E691:F691"/>
    <mergeCell ref="C686:D686"/>
    <mergeCell ref="E686:F686"/>
    <mergeCell ref="C687:D687"/>
    <mergeCell ref="E687:F687"/>
    <mergeCell ref="C688:D688"/>
    <mergeCell ref="E688:F688"/>
    <mergeCell ref="C719:D719"/>
    <mergeCell ref="E719:F719"/>
    <mergeCell ref="C720:D720"/>
    <mergeCell ref="E720:F720"/>
    <mergeCell ref="C721:D721"/>
    <mergeCell ref="E721:F721"/>
    <mergeCell ref="C716:D716"/>
    <mergeCell ref="E716:F716"/>
    <mergeCell ref="C717:D717"/>
    <mergeCell ref="E717:F717"/>
    <mergeCell ref="C718:D718"/>
    <mergeCell ref="E718:F718"/>
    <mergeCell ref="C713:D713"/>
    <mergeCell ref="E713:F713"/>
    <mergeCell ref="C714:D714"/>
    <mergeCell ref="E714:F714"/>
    <mergeCell ref="C715:D715"/>
    <mergeCell ref="E715:F715"/>
    <mergeCell ref="C710:D710"/>
    <mergeCell ref="E710:F710"/>
    <mergeCell ref="C711:D711"/>
    <mergeCell ref="E711:F711"/>
    <mergeCell ref="C712:D712"/>
    <mergeCell ref="E712:F712"/>
    <mergeCell ref="C707:D707"/>
    <mergeCell ref="E707:F707"/>
    <mergeCell ref="C708:D708"/>
    <mergeCell ref="E708:F708"/>
    <mergeCell ref="C709:D709"/>
    <mergeCell ref="E709:F709"/>
    <mergeCell ref="C704:D704"/>
    <mergeCell ref="E704:F704"/>
    <mergeCell ref="C705:D705"/>
    <mergeCell ref="E705:F705"/>
    <mergeCell ref="C706:D706"/>
    <mergeCell ref="E706:F706"/>
    <mergeCell ref="C737:D737"/>
    <mergeCell ref="E737:F737"/>
    <mergeCell ref="C738:D738"/>
    <mergeCell ref="E738:F738"/>
    <mergeCell ref="C739:D739"/>
    <mergeCell ref="E739:F739"/>
    <mergeCell ref="C734:D734"/>
    <mergeCell ref="E734:F734"/>
    <mergeCell ref="C735:D735"/>
    <mergeCell ref="E735:F735"/>
    <mergeCell ref="C736:D736"/>
    <mergeCell ref="E736:F736"/>
    <mergeCell ref="C731:D731"/>
    <mergeCell ref="E731:F731"/>
    <mergeCell ref="C732:D732"/>
    <mergeCell ref="E732:F732"/>
    <mergeCell ref="C733:D733"/>
    <mergeCell ref="E733:F733"/>
    <mergeCell ref="C728:D728"/>
    <mergeCell ref="E728:F728"/>
    <mergeCell ref="C729:D729"/>
    <mergeCell ref="E729:F729"/>
    <mergeCell ref="C730:D730"/>
    <mergeCell ref="E730:F730"/>
    <mergeCell ref="C725:D725"/>
    <mergeCell ref="E725:F725"/>
    <mergeCell ref="C726:D726"/>
    <mergeCell ref="E726:F726"/>
    <mergeCell ref="C727:D727"/>
    <mergeCell ref="E727:F727"/>
    <mergeCell ref="C722:D722"/>
    <mergeCell ref="E722:F722"/>
    <mergeCell ref="C723:D723"/>
    <mergeCell ref="E723:F723"/>
    <mergeCell ref="C724:D724"/>
    <mergeCell ref="E724:F724"/>
    <mergeCell ref="C755:D755"/>
    <mergeCell ref="E755:F755"/>
    <mergeCell ref="C756:D756"/>
    <mergeCell ref="E756:F756"/>
    <mergeCell ref="C757:D757"/>
    <mergeCell ref="E757:F757"/>
    <mergeCell ref="C752:D752"/>
    <mergeCell ref="E752:F752"/>
    <mergeCell ref="C753:D753"/>
    <mergeCell ref="E753:F753"/>
    <mergeCell ref="C754:D754"/>
    <mergeCell ref="E754:F754"/>
    <mergeCell ref="C749:D749"/>
    <mergeCell ref="E749:F749"/>
    <mergeCell ref="C750:D750"/>
    <mergeCell ref="E750:F750"/>
    <mergeCell ref="C751:D751"/>
    <mergeCell ref="E751:F751"/>
    <mergeCell ref="C746:D746"/>
    <mergeCell ref="E746:F746"/>
    <mergeCell ref="C747:D747"/>
    <mergeCell ref="E747:F747"/>
    <mergeCell ref="C748:D748"/>
    <mergeCell ref="E748:F748"/>
    <mergeCell ref="C743:D743"/>
    <mergeCell ref="E743:F743"/>
    <mergeCell ref="C744:D744"/>
    <mergeCell ref="E744:F744"/>
    <mergeCell ref="C745:D745"/>
    <mergeCell ref="E745:F745"/>
    <mergeCell ref="C740:D740"/>
    <mergeCell ref="E740:F740"/>
    <mergeCell ref="C741:D741"/>
    <mergeCell ref="E741:F741"/>
    <mergeCell ref="C742:D742"/>
    <mergeCell ref="E742:F742"/>
    <mergeCell ref="C773:D773"/>
    <mergeCell ref="E773:F773"/>
    <mergeCell ref="C774:D774"/>
    <mergeCell ref="E774:F774"/>
    <mergeCell ref="C775:D775"/>
    <mergeCell ref="E775:F775"/>
    <mergeCell ref="C770:D770"/>
    <mergeCell ref="E770:F770"/>
    <mergeCell ref="C771:D771"/>
    <mergeCell ref="E771:F771"/>
    <mergeCell ref="C772:D772"/>
    <mergeCell ref="E772:F772"/>
    <mergeCell ref="C767:D767"/>
    <mergeCell ref="E767:F767"/>
    <mergeCell ref="C768:D768"/>
    <mergeCell ref="E768:F768"/>
    <mergeCell ref="C769:D769"/>
    <mergeCell ref="E769:F769"/>
    <mergeCell ref="C764:D764"/>
    <mergeCell ref="E764:F764"/>
    <mergeCell ref="C765:D765"/>
    <mergeCell ref="E765:F765"/>
    <mergeCell ref="C766:D766"/>
    <mergeCell ref="E766:F766"/>
    <mergeCell ref="C761:D761"/>
    <mergeCell ref="E761:F761"/>
    <mergeCell ref="C762:D762"/>
    <mergeCell ref="E762:F762"/>
    <mergeCell ref="C763:D763"/>
    <mergeCell ref="E763:F763"/>
    <mergeCell ref="C758:D758"/>
    <mergeCell ref="E758:F758"/>
    <mergeCell ref="C759:D759"/>
    <mergeCell ref="E759:F759"/>
    <mergeCell ref="C760:D760"/>
    <mergeCell ref="E760:F760"/>
    <mergeCell ref="C791:D791"/>
    <mergeCell ref="E791:F791"/>
    <mergeCell ref="C792:D792"/>
    <mergeCell ref="E792:F792"/>
    <mergeCell ref="C793:D793"/>
    <mergeCell ref="E793:F793"/>
    <mergeCell ref="C788:D788"/>
    <mergeCell ref="E788:F788"/>
    <mergeCell ref="C789:D789"/>
    <mergeCell ref="E789:F789"/>
    <mergeCell ref="C790:D790"/>
    <mergeCell ref="E790:F790"/>
    <mergeCell ref="C785:D785"/>
    <mergeCell ref="E785:F785"/>
    <mergeCell ref="C786:D786"/>
    <mergeCell ref="E786:F786"/>
    <mergeCell ref="C787:D787"/>
    <mergeCell ref="E787:F787"/>
    <mergeCell ref="C782:D782"/>
    <mergeCell ref="E782:F782"/>
    <mergeCell ref="C783:D783"/>
    <mergeCell ref="E783:F783"/>
    <mergeCell ref="C784:D784"/>
    <mergeCell ref="E784:F784"/>
    <mergeCell ref="C779:D779"/>
    <mergeCell ref="E779:F779"/>
    <mergeCell ref="C780:D780"/>
    <mergeCell ref="E780:F780"/>
    <mergeCell ref="C781:D781"/>
    <mergeCell ref="E781:F781"/>
    <mergeCell ref="C776:D776"/>
    <mergeCell ref="E776:F776"/>
    <mergeCell ref="C777:D777"/>
    <mergeCell ref="E777:F777"/>
    <mergeCell ref="C778:D778"/>
    <mergeCell ref="E778:F778"/>
    <mergeCell ref="C809:D809"/>
    <mergeCell ref="E809:F809"/>
    <mergeCell ref="C810:D810"/>
    <mergeCell ref="E810:F810"/>
    <mergeCell ref="C811:D811"/>
    <mergeCell ref="E811:F811"/>
    <mergeCell ref="C806:D806"/>
    <mergeCell ref="E806:F806"/>
    <mergeCell ref="C807:D807"/>
    <mergeCell ref="E807:F807"/>
    <mergeCell ref="C808:D808"/>
    <mergeCell ref="E808:F808"/>
    <mergeCell ref="C803:D803"/>
    <mergeCell ref="E803:F803"/>
    <mergeCell ref="C804:D804"/>
    <mergeCell ref="E804:F804"/>
    <mergeCell ref="C805:D805"/>
    <mergeCell ref="E805:F805"/>
    <mergeCell ref="C800:D800"/>
    <mergeCell ref="E800:F800"/>
    <mergeCell ref="C801:D801"/>
    <mergeCell ref="E801:F801"/>
    <mergeCell ref="C802:D802"/>
    <mergeCell ref="E802:F802"/>
    <mergeCell ref="C797:D797"/>
    <mergeCell ref="E797:F797"/>
    <mergeCell ref="C798:D798"/>
    <mergeCell ref="E798:F798"/>
    <mergeCell ref="C799:D799"/>
    <mergeCell ref="E799:F799"/>
    <mergeCell ref="C794:D794"/>
    <mergeCell ref="E794:F794"/>
    <mergeCell ref="C795:D795"/>
    <mergeCell ref="E795:F795"/>
    <mergeCell ref="C796:D796"/>
    <mergeCell ref="E796:F796"/>
    <mergeCell ref="C827:D827"/>
    <mergeCell ref="E827:F827"/>
    <mergeCell ref="C828:D828"/>
    <mergeCell ref="E828:F828"/>
    <mergeCell ref="C829:D829"/>
    <mergeCell ref="E829:F829"/>
    <mergeCell ref="C824:D824"/>
    <mergeCell ref="E824:F824"/>
    <mergeCell ref="C825:D825"/>
    <mergeCell ref="E825:F825"/>
    <mergeCell ref="C826:D826"/>
    <mergeCell ref="E826:F826"/>
    <mergeCell ref="C821:D821"/>
    <mergeCell ref="E821:F821"/>
    <mergeCell ref="C822:D822"/>
    <mergeCell ref="E822:F822"/>
    <mergeCell ref="C823:D823"/>
    <mergeCell ref="E823:F823"/>
    <mergeCell ref="C818:D818"/>
    <mergeCell ref="E818:F818"/>
    <mergeCell ref="C819:D819"/>
    <mergeCell ref="E819:F819"/>
    <mergeCell ref="C820:D820"/>
    <mergeCell ref="E820:F820"/>
    <mergeCell ref="C815:D815"/>
    <mergeCell ref="E815:F815"/>
    <mergeCell ref="C816:D816"/>
    <mergeCell ref="E816:F816"/>
    <mergeCell ref="C817:D817"/>
    <mergeCell ref="E817:F817"/>
    <mergeCell ref="C812:D812"/>
    <mergeCell ref="E812:F812"/>
    <mergeCell ref="C813:D813"/>
    <mergeCell ref="E813:F813"/>
    <mergeCell ref="C814:D814"/>
    <mergeCell ref="E814:F814"/>
    <mergeCell ref="C845:D845"/>
    <mergeCell ref="E845:F845"/>
    <mergeCell ref="C846:D846"/>
    <mergeCell ref="E846:F846"/>
    <mergeCell ref="C847:D847"/>
    <mergeCell ref="E847:F847"/>
    <mergeCell ref="C842:D842"/>
    <mergeCell ref="E842:F842"/>
    <mergeCell ref="C843:D843"/>
    <mergeCell ref="E843:F843"/>
    <mergeCell ref="C844:D844"/>
    <mergeCell ref="E844:F844"/>
    <mergeCell ref="C839:D839"/>
    <mergeCell ref="E839:F839"/>
    <mergeCell ref="C840:D840"/>
    <mergeCell ref="E840:F840"/>
    <mergeCell ref="C841:D841"/>
    <mergeCell ref="E841:F841"/>
    <mergeCell ref="C836:D836"/>
    <mergeCell ref="E836:F836"/>
    <mergeCell ref="C837:D837"/>
    <mergeCell ref="E837:F837"/>
    <mergeCell ref="C838:D838"/>
    <mergeCell ref="E838:F838"/>
    <mergeCell ref="C833:D833"/>
    <mergeCell ref="E833:F833"/>
    <mergeCell ref="C834:D834"/>
    <mergeCell ref="E834:F834"/>
    <mergeCell ref="C835:D835"/>
    <mergeCell ref="E835:F835"/>
    <mergeCell ref="C830:D830"/>
    <mergeCell ref="E830:F830"/>
    <mergeCell ref="C831:D831"/>
    <mergeCell ref="E831:F831"/>
    <mergeCell ref="C832:D832"/>
    <mergeCell ref="E832:F832"/>
    <mergeCell ref="C863:D863"/>
    <mergeCell ref="E863:F863"/>
    <mergeCell ref="C864:D864"/>
    <mergeCell ref="E864:F864"/>
    <mergeCell ref="C865:D865"/>
    <mergeCell ref="E865:F865"/>
    <mergeCell ref="C860:D860"/>
    <mergeCell ref="E860:F860"/>
    <mergeCell ref="C861:D861"/>
    <mergeCell ref="E861:F861"/>
    <mergeCell ref="C862:D862"/>
    <mergeCell ref="E862:F862"/>
    <mergeCell ref="C857:D857"/>
    <mergeCell ref="E857:F857"/>
    <mergeCell ref="C858:D858"/>
    <mergeCell ref="E858:F858"/>
    <mergeCell ref="C859:D859"/>
    <mergeCell ref="E859:F859"/>
    <mergeCell ref="C854:D854"/>
    <mergeCell ref="E854:F854"/>
    <mergeCell ref="C855:D855"/>
    <mergeCell ref="E855:F855"/>
    <mergeCell ref="C856:D856"/>
    <mergeCell ref="E856:F856"/>
    <mergeCell ref="C851:D851"/>
    <mergeCell ref="E851:F851"/>
    <mergeCell ref="C852:D852"/>
    <mergeCell ref="E852:F852"/>
    <mergeCell ref="C853:D853"/>
    <mergeCell ref="E853:F853"/>
    <mergeCell ref="C848:D848"/>
    <mergeCell ref="E848:F848"/>
    <mergeCell ref="C849:D849"/>
    <mergeCell ref="E849:F849"/>
    <mergeCell ref="C850:D850"/>
    <mergeCell ref="E850:F850"/>
    <mergeCell ref="C881:D881"/>
    <mergeCell ref="E881:F881"/>
    <mergeCell ref="C882:D882"/>
    <mergeCell ref="E882:F882"/>
    <mergeCell ref="C883:D883"/>
    <mergeCell ref="E883:F883"/>
    <mergeCell ref="C878:D878"/>
    <mergeCell ref="E878:F878"/>
    <mergeCell ref="C879:D879"/>
    <mergeCell ref="E879:F879"/>
    <mergeCell ref="C880:D880"/>
    <mergeCell ref="E880:F880"/>
    <mergeCell ref="C875:D875"/>
    <mergeCell ref="E875:F875"/>
    <mergeCell ref="C876:D876"/>
    <mergeCell ref="E876:F876"/>
    <mergeCell ref="C877:D877"/>
    <mergeCell ref="E877:F877"/>
    <mergeCell ref="C872:D872"/>
    <mergeCell ref="E872:F872"/>
    <mergeCell ref="C873:D873"/>
    <mergeCell ref="E873:F873"/>
    <mergeCell ref="C874:D874"/>
    <mergeCell ref="E874:F874"/>
    <mergeCell ref="C869:D869"/>
    <mergeCell ref="E869:F869"/>
    <mergeCell ref="C870:D870"/>
    <mergeCell ref="E870:F870"/>
    <mergeCell ref="C871:D871"/>
    <mergeCell ref="E871:F871"/>
    <mergeCell ref="C866:D866"/>
    <mergeCell ref="E866:F866"/>
    <mergeCell ref="C867:D867"/>
    <mergeCell ref="E867:F867"/>
    <mergeCell ref="C868:D868"/>
    <mergeCell ref="E868:F868"/>
    <mergeCell ref="C899:D899"/>
    <mergeCell ref="E899:F899"/>
    <mergeCell ref="C900:D900"/>
    <mergeCell ref="E900:F900"/>
    <mergeCell ref="C901:D901"/>
    <mergeCell ref="E901:F901"/>
    <mergeCell ref="C896:D896"/>
    <mergeCell ref="E896:F896"/>
    <mergeCell ref="C897:D897"/>
    <mergeCell ref="E897:F897"/>
    <mergeCell ref="C898:D898"/>
    <mergeCell ref="E898:F898"/>
    <mergeCell ref="C893:D893"/>
    <mergeCell ref="E893:F893"/>
    <mergeCell ref="C894:D894"/>
    <mergeCell ref="E894:F894"/>
    <mergeCell ref="C895:D895"/>
    <mergeCell ref="E895:F895"/>
    <mergeCell ref="C890:D890"/>
    <mergeCell ref="E890:F890"/>
    <mergeCell ref="C891:D891"/>
    <mergeCell ref="E891:F891"/>
    <mergeCell ref="C892:D892"/>
    <mergeCell ref="E892:F892"/>
    <mergeCell ref="C887:D887"/>
    <mergeCell ref="E887:F887"/>
    <mergeCell ref="C888:D888"/>
    <mergeCell ref="E888:F888"/>
    <mergeCell ref="C889:D889"/>
    <mergeCell ref="E889:F889"/>
    <mergeCell ref="C884:D884"/>
    <mergeCell ref="E884:F884"/>
    <mergeCell ref="C885:D885"/>
    <mergeCell ref="E885:F885"/>
    <mergeCell ref="C886:D886"/>
    <mergeCell ref="E886:F886"/>
    <mergeCell ref="C917:D917"/>
    <mergeCell ref="E917:F917"/>
    <mergeCell ref="C918:D918"/>
    <mergeCell ref="E918:F918"/>
    <mergeCell ref="C919:D919"/>
    <mergeCell ref="E919:F919"/>
    <mergeCell ref="C914:D914"/>
    <mergeCell ref="E914:F914"/>
    <mergeCell ref="C915:D915"/>
    <mergeCell ref="E915:F915"/>
    <mergeCell ref="C916:D916"/>
    <mergeCell ref="E916:F916"/>
    <mergeCell ref="C911:D911"/>
    <mergeCell ref="E911:F911"/>
    <mergeCell ref="C912:D912"/>
    <mergeCell ref="E912:F912"/>
    <mergeCell ref="C913:D913"/>
    <mergeCell ref="E913:F913"/>
    <mergeCell ref="C908:D908"/>
    <mergeCell ref="E908:F908"/>
    <mergeCell ref="C909:D909"/>
    <mergeCell ref="E909:F909"/>
    <mergeCell ref="C910:D910"/>
    <mergeCell ref="E910:F910"/>
    <mergeCell ref="C905:D905"/>
    <mergeCell ref="E905:F905"/>
    <mergeCell ref="C906:D906"/>
    <mergeCell ref="E906:F906"/>
    <mergeCell ref="C907:D907"/>
    <mergeCell ref="E907:F907"/>
    <mergeCell ref="C902:D902"/>
    <mergeCell ref="E902:F902"/>
    <mergeCell ref="C903:D903"/>
    <mergeCell ref="E903:F903"/>
    <mergeCell ref="C904:D904"/>
    <mergeCell ref="E904:F904"/>
    <mergeCell ref="C935:D935"/>
    <mergeCell ref="E935:F935"/>
    <mergeCell ref="C936:D936"/>
    <mergeCell ref="E936:F936"/>
    <mergeCell ref="C937:D937"/>
    <mergeCell ref="E937:F937"/>
    <mergeCell ref="C932:D932"/>
    <mergeCell ref="E932:F932"/>
    <mergeCell ref="C933:D933"/>
    <mergeCell ref="E933:F933"/>
    <mergeCell ref="C934:D934"/>
    <mergeCell ref="E934:F934"/>
    <mergeCell ref="C929:D929"/>
    <mergeCell ref="E929:F929"/>
    <mergeCell ref="C930:D930"/>
    <mergeCell ref="E930:F930"/>
    <mergeCell ref="C931:D931"/>
    <mergeCell ref="E931:F931"/>
    <mergeCell ref="C926:D926"/>
    <mergeCell ref="E926:F926"/>
    <mergeCell ref="C927:D927"/>
    <mergeCell ref="E927:F927"/>
    <mergeCell ref="C928:D928"/>
    <mergeCell ref="E928:F928"/>
    <mergeCell ref="C923:D923"/>
    <mergeCell ref="E923:F923"/>
    <mergeCell ref="C924:D924"/>
    <mergeCell ref="E924:F924"/>
    <mergeCell ref="C925:D925"/>
    <mergeCell ref="E925:F925"/>
    <mergeCell ref="C920:D920"/>
    <mergeCell ref="E920:F920"/>
    <mergeCell ref="C921:D921"/>
    <mergeCell ref="E921:F921"/>
    <mergeCell ref="C922:D922"/>
    <mergeCell ref="E922:F922"/>
    <mergeCell ref="C953:D953"/>
    <mergeCell ref="E953:F953"/>
    <mergeCell ref="C954:D954"/>
    <mergeCell ref="E954:F954"/>
    <mergeCell ref="C955:D955"/>
    <mergeCell ref="E955:F955"/>
    <mergeCell ref="C950:D950"/>
    <mergeCell ref="E950:F950"/>
    <mergeCell ref="C951:D951"/>
    <mergeCell ref="E951:F951"/>
    <mergeCell ref="C952:D952"/>
    <mergeCell ref="E952:F952"/>
    <mergeCell ref="C947:D947"/>
    <mergeCell ref="E947:F947"/>
    <mergeCell ref="C948:D948"/>
    <mergeCell ref="E948:F948"/>
    <mergeCell ref="C949:D949"/>
    <mergeCell ref="E949:F949"/>
    <mergeCell ref="C944:D944"/>
    <mergeCell ref="E944:F944"/>
    <mergeCell ref="C945:D945"/>
    <mergeCell ref="E945:F945"/>
    <mergeCell ref="C946:D946"/>
    <mergeCell ref="E946:F946"/>
    <mergeCell ref="C941:D941"/>
    <mergeCell ref="E941:F941"/>
    <mergeCell ref="C942:D942"/>
    <mergeCell ref="E942:F942"/>
    <mergeCell ref="C943:D943"/>
    <mergeCell ref="E943:F943"/>
    <mergeCell ref="C938:D938"/>
    <mergeCell ref="E938:F938"/>
    <mergeCell ref="C939:D939"/>
    <mergeCell ref="E939:F939"/>
    <mergeCell ref="C940:D940"/>
    <mergeCell ref="E940:F940"/>
    <mergeCell ref="C971:D971"/>
    <mergeCell ref="E971:F971"/>
    <mergeCell ref="C972:D972"/>
    <mergeCell ref="E972:F972"/>
    <mergeCell ref="C973:D973"/>
    <mergeCell ref="E973:F973"/>
    <mergeCell ref="C968:D968"/>
    <mergeCell ref="E968:F968"/>
    <mergeCell ref="C969:D969"/>
    <mergeCell ref="E969:F969"/>
    <mergeCell ref="C970:D970"/>
    <mergeCell ref="E970:F970"/>
    <mergeCell ref="C965:D965"/>
    <mergeCell ref="E965:F965"/>
    <mergeCell ref="C966:D966"/>
    <mergeCell ref="E966:F966"/>
    <mergeCell ref="C967:D967"/>
    <mergeCell ref="E967:F967"/>
    <mergeCell ref="C962:D962"/>
    <mergeCell ref="E962:F962"/>
    <mergeCell ref="C963:D963"/>
    <mergeCell ref="E963:F963"/>
    <mergeCell ref="C964:D964"/>
    <mergeCell ref="E964:F964"/>
    <mergeCell ref="C959:D959"/>
    <mergeCell ref="E959:F959"/>
    <mergeCell ref="C960:D960"/>
    <mergeCell ref="E960:F960"/>
    <mergeCell ref="C961:D961"/>
    <mergeCell ref="E961:F961"/>
    <mergeCell ref="C956:D956"/>
    <mergeCell ref="E956:F956"/>
    <mergeCell ref="C957:D957"/>
    <mergeCell ref="E957:F957"/>
    <mergeCell ref="C958:D958"/>
    <mergeCell ref="E958:F958"/>
    <mergeCell ref="C989:D989"/>
    <mergeCell ref="E989:F989"/>
    <mergeCell ref="C990:D990"/>
    <mergeCell ref="E990:F990"/>
    <mergeCell ref="C991:D991"/>
    <mergeCell ref="E991:F991"/>
    <mergeCell ref="C986:D986"/>
    <mergeCell ref="E986:F986"/>
    <mergeCell ref="C987:D987"/>
    <mergeCell ref="E987:F987"/>
    <mergeCell ref="C988:D988"/>
    <mergeCell ref="E988:F988"/>
    <mergeCell ref="C983:D983"/>
    <mergeCell ref="E983:F983"/>
    <mergeCell ref="C984:D984"/>
    <mergeCell ref="E984:F984"/>
    <mergeCell ref="C985:D985"/>
    <mergeCell ref="E985:F985"/>
    <mergeCell ref="C980:D980"/>
    <mergeCell ref="E980:F980"/>
    <mergeCell ref="C981:D981"/>
    <mergeCell ref="E981:F981"/>
    <mergeCell ref="C982:D982"/>
    <mergeCell ref="E982:F982"/>
    <mergeCell ref="C977:D977"/>
    <mergeCell ref="E977:F977"/>
    <mergeCell ref="C978:D978"/>
    <mergeCell ref="E978:F978"/>
    <mergeCell ref="C979:D979"/>
    <mergeCell ref="E979:F979"/>
    <mergeCell ref="C974:D974"/>
    <mergeCell ref="E974:F974"/>
    <mergeCell ref="C975:D975"/>
    <mergeCell ref="E975:F975"/>
    <mergeCell ref="C976:D976"/>
    <mergeCell ref="E976:F976"/>
    <mergeCell ref="C1007:D1007"/>
    <mergeCell ref="E1007:F1007"/>
    <mergeCell ref="C1008:D1008"/>
    <mergeCell ref="E1008:F1008"/>
    <mergeCell ref="C1009:D1009"/>
    <mergeCell ref="E1009:F1009"/>
    <mergeCell ref="C1004:D1004"/>
    <mergeCell ref="E1004:F1004"/>
    <mergeCell ref="C1005:D1005"/>
    <mergeCell ref="E1005:F1005"/>
    <mergeCell ref="C1006:D1006"/>
    <mergeCell ref="E1006:F1006"/>
    <mergeCell ref="C1001:D1001"/>
    <mergeCell ref="E1001:F1001"/>
    <mergeCell ref="C1002:D1002"/>
    <mergeCell ref="E1002:F1002"/>
    <mergeCell ref="C1003:D1003"/>
    <mergeCell ref="E1003:F1003"/>
    <mergeCell ref="C998:D998"/>
    <mergeCell ref="E998:F998"/>
    <mergeCell ref="C999:D999"/>
    <mergeCell ref="E999:F999"/>
    <mergeCell ref="C1000:D1000"/>
    <mergeCell ref="E1000:F1000"/>
    <mergeCell ref="C995:D995"/>
    <mergeCell ref="E995:F995"/>
    <mergeCell ref="C996:D996"/>
    <mergeCell ref="E996:F996"/>
    <mergeCell ref="C997:D997"/>
    <mergeCell ref="E997:F997"/>
    <mergeCell ref="C992:D992"/>
    <mergeCell ref="E992:F992"/>
    <mergeCell ref="C993:D993"/>
    <mergeCell ref="E993:F993"/>
    <mergeCell ref="C994:D994"/>
    <mergeCell ref="E994:F994"/>
    <mergeCell ref="C1025:D1025"/>
    <mergeCell ref="E1025:F1025"/>
    <mergeCell ref="C1026:D1026"/>
    <mergeCell ref="E1026:F1026"/>
    <mergeCell ref="C1027:D1027"/>
    <mergeCell ref="E1027:F1027"/>
    <mergeCell ref="C1022:D1022"/>
    <mergeCell ref="E1022:F1022"/>
    <mergeCell ref="C1023:D1023"/>
    <mergeCell ref="E1023:F1023"/>
    <mergeCell ref="C1024:D1024"/>
    <mergeCell ref="E1024:F1024"/>
    <mergeCell ref="C1019:D1019"/>
    <mergeCell ref="E1019:F1019"/>
    <mergeCell ref="C1020:D1020"/>
    <mergeCell ref="E1020:F1020"/>
    <mergeCell ref="C1021:D1021"/>
    <mergeCell ref="E1021:F1021"/>
    <mergeCell ref="C1016:D1016"/>
    <mergeCell ref="E1016:F1016"/>
    <mergeCell ref="C1017:D1017"/>
    <mergeCell ref="E1017:F1017"/>
    <mergeCell ref="C1018:D1018"/>
    <mergeCell ref="E1018:F1018"/>
    <mergeCell ref="C1013:D1013"/>
    <mergeCell ref="E1013:F1013"/>
    <mergeCell ref="C1014:D1014"/>
    <mergeCell ref="E1014:F1014"/>
    <mergeCell ref="C1015:D1015"/>
    <mergeCell ref="E1015:F1015"/>
    <mergeCell ref="C1010:D1010"/>
    <mergeCell ref="E1010:F1010"/>
    <mergeCell ref="C1011:D1011"/>
    <mergeCell ref="E1011:F1011"/>
    <mergeCell ref="C1012:D1012"/>
    <mergeCell ref="E1012:F1012"/>
    <mergeCell ref="C1043:D1043"/>
    <mergeCell ref="E1043:F1043"/>
    <mergeCell ref="C1044:D1044"/>
    <mergeCell ref="E1044:F1044"/>
    <mergeCell ref="C1045:D1045"/>
    <mergeCell ref="E1045:F1045"/>
    <mergeCell ref="C1040:D1040"/>
    <mergeCell ref="E1040:F1040"/>
    <mergeCell ref="C1041:D1041"/>
    <mergeCell ref="E1041:F1041"/>
    <mergeCell ref="C1042:D1042"/>
    <mergeCell ref="E1042:F1042"/>
    <mergeCell ref="C1037:D1037"/>
    <mergeCell ref="E1037:F1037"/>
    <mergeCell ref="C1038:D1038"/>
    <mergeCell ref="E1038:F1038"/>
    <mergeCell ref="C1039:D1039"/>
    <mergeCell ref="E1039:F1039"/>
    <mergeCell ref="C1034:D1034"/>
    <mergeCell ref="E1034:F1034"/>
    <mergeCell ref="C1035:D1035"/>
    <mergeCell ref="E1035:F1035"/>
    <mergeCell ref="C1036:D1036"/>
    <mergeCell ref="E1036:F1036"/>
    <mergeCell ref="C1031:D1031"/>
    <mergeCell ref="E1031:F1031"/>
    <mergeCell ref="C1032:D1032"/>
    <mergeCell ref="E1032:F1032"/>
    <mergeCell ref="C1033:D1033"/>
    <mergeCell ref="E1033:F1033"/>
    <mergeCell ref="C1028:D1028"/>
    <mergeCell ref="E1028:F1028"/>
    <mergeCell ref="C1029:D1029"/>
    <mergeCell ref="E1029:F1029"/>
    <mergeCell ref="C1030:D1030"/>
    <mergeCell ref="E1030:F1030"/>
    <mergeCell ref="C1061:D1061"/>
    <mergeCell ref="E1061:F1061"/>
    <mergeCell ref="C1062:D1062"/>
    <mergeCell ref="E1062:F1062"/>
    <mergeCell ref="C1063:D1063"/>
    <mergeCell ref="E1063:F1063"/>
    <mergeCell ref="C1058:D1058"/>
    <mergeCell ref="E1058:F1058"/>
    <mergeCell ref="C1059:D1059"/>
    <mergeCell ref="E1059:F1059"/>
    <mergeCell ref="C1060:D1060"/>
    <mergeCell ref="E1060:F1060"/>
    <mergeCell ref="C1055:D1055"/>
    <mergeCell ref="E1055:F1055"/>
    <mergeCell ref="C1056:D1056"/>
    <mergeCell ref="E1056:F1056"/>
    <mergeCell ref="C1057:D1057"/>
    <mergeCell ref="E1057:F1057"/>
    <mergeCell ref="C1052:D1052"/>
    <mergeCell ref="E1052:F1052"/>
    <mergeCell ref="C1053:D1053"/>
    <mergeCell ref="E1053:F1053"/>
    <mergeCell ref="C1054:D1054"/>
    <mergeCell ref="E1054:F1054"/>
    <mergeCell ref="C1049:D1049"/>
    <mergeCell ref="E1049:F1049"/>
    <mergeCell ref="C1050:D1050"/>
    <mergeCell ref="E1050:F1050"/>
    <mergeCell ref="C1051:D1051"/>
    <mergeCell ref="E1051:F1051"/>
    <mergeCell ref="C1046:D1046"/>
    <mergeCell ref="E1046:F1046"/>
    <mergeCell ref="C1047:D1047"/>
    <mergeCell ref="E1047:F1047"/>
    <mergeCell ref="C1048:D1048"/>
    <mergeCell ref="E1048:F1048"/>
    <mergeCell ref="C1079:D1079"/>
    <mergeCell ref="E1079:F1079"/>
    <mergeCell ref="C1080:D1080"/>
    <mergeCell ref="E1080:F1080"/>
    <mergeCell ref="C1081:D1081"/>
    <mergeCell ref="E1081:F1081"/>
    <mergeCell ref="C1076:D1076"/>
    <mergeCell ref="E1076:F1076"/>
    <mergeCell ref="C1077:D1077"/>
    <mergeCell ref="E1077:F1077"/>
    <mergeCell ref="C1078:D1078"/>
    <mergeCell ref="E1078:F1078"/>
    <mergeCell ref="C1073:D1073"/>
    <mergeCell ref="E1073:F1073"/>
    <mergeCell ref="C1074:D1074"/>
    <mergeCell ref="E1074:F1074"/>
    <mergeCell ref="C1075:D1075"/>
    <mergeCell ref="E1075:F1075"/>
    <mergeCell ref="C1070:D1070"/>
    <mergeCell ref="E1070:F1070"/>
    <mergeCell ref="C1071:D1071"/>
    <mergeCell ref="E1071:F1071"/>
    <mergeCell ref="C1072:D1072"/>
    <mergeCell ref="E1072:F1072"/>
    <mergeCell ref="C1067:D1067"/>
    <mergeCell ref="E1067:F1067"/>
    <mergeCell ref="C1068:D1068"/>
    <mergeCell ref="E1068:F1068"/>
    <mergeCell ref="C1069:D1069"/>
    <mergeCell ref="E1069:F1069"/>
    <mergeCell ref="C1064:D1064"/>
    <mergeCell ref="E1064:F1064"/>
    <mergeCell ref="C1065:D1065"/>
    <mergeCell ref="E1065:F1065"/>
    <mergeCell ref="C1066:D1066"/>
    <mergeCell ref="E1066:F1066"/>
    <mergeCell ref="C1097:D1097"/>
    <mergeCell ref="E1097:F1097"/>
    <mergeCell ref="C1098:D1098"/>
    <mergeCell ref="E1098:F1098"/>
    <mergeCell ref="C1099:D1099"/>
    <mergeCell ref="E1099:F1099"/>
    <mergeCell ref="C1094:D1094"/>
    <mergeCell ref="E1094:F1094"/>
    <mergeCell ref="C1095:D1095"/>
    <mergeCell ref="E1095:F1095"/>
    <mergeCell ref="C1096:D1096"/>
    <mergeCell ref="E1096:F1096"/>
    <mergeCell ref="C1091:D1091"/>
    <mergeCell ref="E1091:F1091"/>
    <mergeCell ref="C1092:D1092"/>
    <mergeCell ref="E1092:F1092"/>
    <mergeCell ref="C1093:D1093"/>
    <mergeCell ref="E1093:F1093"/>
    <mergeCell ref="C1088:D1088"/>
    <mergeCell ref="E1088:F1088"/>
    <mergeCell ref="C1089:D1089"/>
    <mergeCell ref="E1089:F1089"/>
    <mergeCell ref="C1090:D1090"/>
    <mergeCell ref="E1090:F1090"/>
    <mergeCell ref="C1085:D1085"/>
    <mergeCell ref="E1085:F1085"/>
    <mergeCell ref="C1086:D1086"/>
    <mergeCell ref="E1086:F1086"/>
    <mergeCell ref="C1087:D1087"/>
    <mergeCell ref="E1087:F1087"/>
    <mergeCell ref="C1082:D1082"/>
    <mergeCell ref="E1082:F1082"/>
    <mergeCell ref="C1083:D1083"/>
    <mergeCell ref="E1083:F1083"/>
    <mergeCell ref="C1084:D1084"/>
    <mergeCell ref="E1084:F1084"/>
    <mergeCell ref="C1115:D1115"/>
    <mergeCell ref="E1115:F1115"/>
    <mergeCell ref="C1116:D1116"/>
    <mergeCell ref="E1116:F1116"/>
    <mergeCell ref="C1117:D1117"/>
    <mergeCell ref="E1117:F1117"/>
    <mergeCell ref="C1112:D1112"/>
    <mergeCell ref="E1112:F1112"/>
    <mergeCell ref="C1113:D1113"/>
    <mergeCell ref="E1113:F1113"/>
    <mergeCell ref="C1114:D1114"/>
    <mergeCell ref="E1114:F1114"/>
    <mergeCell ref="C1109:D1109"/>
    <mergeCell ref="E1109:F1109"/>
    <mergeCell ref="C1110:D1110"/>
    <mergeCell ref="E1110:F1110"/>
    <mergeCell ref="C1111:D1111"/>
    <mergeCell ref="E1111:F1111"/>
    <mergeCell ref="C1106:D1106"/>
    <mergeCell ref="E1106:F1106"/>
    <mergeCell ref="C1107:D1107"/>
    <mergeCell ref="E1107:F1107"/>
    <mergeCell ref="C1108:D1108"/>
    <mergeCell ref="E1108:F1108"/>
    <mergeCell ref="C1103:D1103"/>
    <mergeCell ref="E1103:F1103"/>
    <mergeCell ref="C1104:D1104"/>
    <mergeCell ref="E1104:F1104"/>
    <mergeCell ref="C1105:D1105"/>
    <mergeCell ref="E1105:F1105"/>
    <mergeCell ref="C1100:D1100"/>
    <mergeCell ref="E1100:F1100"/>
    <mergeCell ref="C1101:D1101"/>
    <mergeCell ref="E1101:F1101"/>
    <mergeCell ref="C1102:D1102"/>
    <mergeCell ref="E1102:F1102"/>
    <mergeCell ref="C1133:D1133"/>
    <mergeCell ref="E1133:F1133"/>
    <mergeCell ref="C1134:D1134"/>
    <mergeCell ref="E1134:F1134"/>
    <mergeCell ref="C1135:D1135"/>
    <mergeCell ref="E1135:F1135"/>
    <mergeCell ref="C1130:D1130"/>
    <mergeCell ref="E1130:F1130"/>
    <mergeCell ref="C1131:D1131"/>
    <mergeCell ref="E1131:F1131"/>
    <mergeCell ref="C1132:D1132"/>
    <mergeCell ref="E1132:F1132"/>
    <mergeCell ref="C1127:D1127"/>
    <mergeCell ref="E1127:F1127"/>
    <mergeCell ref="C1128:D1128"/>
    <mergeCell ref="E1128:F1128"/>
    <mergeCell ref="C1129:D1129"/>
    <mergeCell ref="E1129:F1129"/>
    <mergeCell ref="C1124:D1124"/>
    <mergeCell ref="E1124:F1124"/>
    <mergeCell ref="C1125:D1125"/>
    <mergeCell ref="E1125:F1125"/>
    <mergeCell ref="C1126:D1126"/>
    <mergeCell ref="E1126:F1126"/>
    <mergeCell ref="C1121:D1121"/>
    <mergeCell ref="E1121:F1121"/>
    <mergeCell ref="C1122:D1122"/>
    <mergeCell ref="E1122:F1122"/>
    <mergeCell ref="C1123:D1123"/>
    <mergeCell ref="E1123:F1123"/>
    <mergeCell ref="C1118:D1118"/>
    <mergeCell ref="E1118:F1118"/>
    <mergeCell ref="C1119:D1119"/>
    <mergeCell ref="E1119:F1119"/>
    <mergeCell ref="C1120:D1120"/>
    <mergeCell ref="E1120:F1120"/>
    <mergeCell ref="C1151:D1151"/>
    <mergeCell ref="E1151:F1151"/>
    <mergeCell ref="C1152:D1152"/>
    <mergeCell ref="E1152:F1152"/>
    <mergeCell ref="C1153:D1153"/>
    <mergeCell ref="E1153:F1153"/>
    <mergeCell ref="C1148:D1148"/>
    <mergeCell ref="E1148:F1148"/>
    <mergeCell ref="C1149:D1149"/>
    <mergeCell ref="E1149:F1149"/>
    <mergeCell ref="C1150:D1150"/>
    <mergeCell ref="E1150:F1150"/>
    <mergeCell ref="C1145:D1145"/>
    <mergeCell ref="E1145:F1145"/>
    <mergeCell ref="C1146:D1146"/>
    <mergeCell ref="E1146:F1146"/>
    <mergeCell ref="C1147:D1147"/>
    <mergeCell ref="E1147:F1147"/>
    <mergeCell ref="C1142:D1142"/>
    <mergeCell ref="E1142:F1142"/>
    <mergeCell ref="C1143:D1143"/>
    <mergeCell ref="E1143:F1143"/>
    <mergeCell ref="C1144:D1144"/>
    <mergeCell ref="E1144:F1144"/>
    <mergeCell ref="C1139:D1139"/>
    <mergeCell ref="E1139:F1139"/>
    <mergeCell ref="C1140:D1140"/>
    <mergeCell ref="E1140:F1140"/>
    <mergeCell ref="C1141:D1141"/>
    <mergeCell ref="E1141:F1141"/>
    <mergeCell ref="C1136:D1136"/>
    <mergeCell ref="E1136:F1136"/>
    <mergeCell ref="C1137:D1137"/>
    <mergeCell ref="E1137:F1137"/>
    <mergeCell ref="C1138:D1138"/>
    <mergeCell ref="E1138:F1138"/>
    <mergeCell ref="C1169:D1169"/>
    <mergeCell ref="E1169:F1169"/>
    <mergeCell ref="C1170:D1170"/>
    <mergeCell ref="E1170:F1170"/>
    <mergeCell ref="C1171:D1171"/>
    <mergeCell ref="E1171:F1171"/>
    <mergeCell ref="C1166:D1166"/>
    <mergeCell ref="E1166:F1166"/>
    <mergeCell ref="C1167:D1167"/>
    <mergeCell ref="E1167:F1167"/>
    <mergeCell ref="C1168:D1168"/>
    <mergeCell ref="E1168:F1168"/>
    <mergeCell ref="C1163:D1163"/>
    <mergeCell ref="E1163:F1163"/>
    <mergeCell ref="C1164:D1164"/>
    <mergeCell ref="E1164:F1164"/>
    <mergeCell ref="C1165:D1165"/>
    <mergeCell ref="E1165:F1165"/>
    <mergeCell ref="C1160:D1160"/>
    <mergeCell ref="E1160:F1160"/>
    <mergeCell ref="C1161:D1161"/>
    <mergeCell ref="E1161:F1161"/>
    <mergeCell ref="C1162:D1162"/>
    <mergeCell ref="E1162:F1162"/>
    <mergeCell ref="C1157:D1157"/>
    <mergeCell ref="E1157:F1157"/>
    <mergeCell ref="C1158:D1158"/>
    <mergeCell ref="E1158:F1158"/>
    <mergeCell ref="C1159:D1159"/>
    <mergeCell ref="E1159:F1159"/>
    <mergeCell ref="C1154:D1154"/>
    <mergeCell ref="E1154:F1154"/>
    <mergeCell ref="C1155:D1155"/>
    <mergeCell ref="E1155:F1155"/>
    <mergeCell ref="C1156:D1156"/>
    <mergeCell ref="E1156:F1156"/>
    <mergeCell ref="C1187:D1187"/>
    <mergeCell ref="E1187:F1187"/>
    <mergeCell ref="C1188:D1188"/>
    <mergeCell ref="E1188:F1188"/>
    <mergeCell ref="C1189:D1189"/>
    <mergeCell ref="E1189:F1189"/>
    <mergeCell ref="C1184:D1184"/>
    <mergeCell ref="E1184:F1184"/>
    <mergeCell ref="C1185:D1185"/>
    <mergeCell ref="E1185:F1185"/>
    <mergeCell ref="C1186:D1186"/>
    <mergeCell ref="E1186:F1186"/>
    <mergeCell ref="C1181:D1181"/>
    <mergeCell ref="E1181:F1181"/>
    <mergeCell ref="C1182:D1182"/>
    <mergeCell ref="E1182:F1182"/>
    <mergeCell ref="C1183:D1183"/>
    <mergeCell ref="E1183:F1183"/>
    <mergeCell ref="C1178:D1178"/>
    <mergeCell ref="E1178:F1178"/>
    <mergeCell ref="C1179:D1179"/>
    <mergeCell ref="E1179:F1179"/>
    <mergeCell ref="C1180:D1180"/>
    <mergeCell ref="E1180:F1180"/>
    <mergeCell ref="C1175:D1175"/>
    <mergeCell ref="E1175:F1175"/>
    <mergeCell ref="C1176:D1176"/>
    <mergeCell ref="E1176:F1176"/>
    <mergeCell ref="C1177:D1177"/>
    <mergeCell ref="E1177:F1177"/>
    <mergeCell ref="C1172:D1172"/>
    <mergeCell ref="E1172:F1172"/>
    <mergeCell ref="C1173:D1173"/>
    <mergeCell ref="E1173:F1173"/>
    <mergeCell ref="C1174:D1174"/>
    <mergeCell ref="E1174:F1174"/>
    <mergeCell ref="C1205:D1205"/>
    <mergeCell ref="E1205:F1205"/>
    <mergeCell ref="C1206:D1206"/>
    <mergeCell ref="E1206:F1206"/>
    <mergeCell ref="C1207:D1207"/>
    <mergeCell ref="E1207:F1207"/>
    <mergeCell ref="C1202:D1202"/>
    <mergeCell ref="E1202:F1202"/>
    <mergeCell ref="C1203:D1203"/>
    <mergeCell ref="E1203:F1203"/>
    <mergeCell ref="C1204:D1204"/>
    <mergeCell ref="E1204:F1204"/>
    <mergeCell ref="C1199:D1199"/>
    <mergeCell ref="E1199:F1199"/>
    <mergeCell ref="C1200:D1200"/>
    <mergeCell ref="E1200:F1200"/>
    <mergeCell ref="C1201:D1201"/>
    <mergeCell ref="E1201:F1201"/>
    <mergeCell ref="C1196:D1196"/>
    <mergeCell ref="E1196:F1196"/>
    <mergeCell ref="C1197:D1197"/>
    <mergeCell ref="E1197:F1197"/>
    <mergeCell ref="C1198:D1198"/>
    <mergeCell ref="E1198:F1198"/>
    <mergeCell ref="C1193:D1193"/>
    <mergeCell ref="E1193:F1193"/>
    <mergeCell ref="C1194:D1194"/>
    <mergeCell ref="E1194:F1194"/>
    <mergeCell ref="C1195:D1195"/>
    <mergeCell ref="E1195:F1195"/>
    <mergeCell ref="C1190:D1190"/>
    <mergeCell ref="E1190:F1190"/>
    <mergeCell ref="C1191:D1191"/>
    <mergeCell ref="E1191:F1191"/>
    <mergeCell ref="C1192:D1192"/>
    <mergeCell ref="E1192:F1192"/>
    <mergeCell ref="C1223:D1223"/>
    <mergeCell ref="E1223:F1223"/>
    <mergeCell ref="C1224:D1224"/>
    <mergeCell ref="E1224:F1224"/>
    <mergeCell ref="C1225:D1225"/>
    <mergeCell ref="E1225:F1225"/>
    <mergeCell ref="C1220:D1220"/>
    <mergeCell ref="E1220:F1220"/>
    <mergeCell ref="C1221:D1221"/>
    <mergeCell ref="E1221:F1221"/>
    <mergeCell ref="C1222:D1222"/>
    <mergeCell ref="E1222:F1222"/>
    <mergeCell ref="C1217:D1217"/>
    <mergeCell ref="E1217:F1217"/>
    <mergeCell ref="C1218:D1218"/>
    <mergeCell ref="E1218:F1218"/>
    <mergeCell ref="C1219:D1219"/>
    <mergeCell ref="E1219:F1219"/>
    <mergeCell ref="C1214:D1214"/>
    <mergeCell ref="E1214:F1214"/>
    <mergeCell ref="C1215:D1215"/>
    <mergeCell ref="E1215:F1215"/>
    <mergeCell ref="C1216:D1216"/>
    <mergeCell ref="E1216:F1216"/>
    <mergeCell ref="C1211:D1211"/>
    <mergeCell ref="E1211:F1211"/>
    <mergeCell ref="C1212:D1212"/>
    <mergeCell ref="E1212:F1212"/>
    <mergeCell ref="C1213:D1213"/>
    <mergeCell ref="E1213:F1213"/>
    <mergeCell ref="C1208:D1208"/>
    <mergeCell ref="E1208:F1208"/>
    <mergeCell ref="C1209:D1209"/>
    <mergeCell ref="E1209:F1209"/>
    <mergeCell ref="C1210:D1210"/>
    <mergeCell ref="E1210:F1210"/>
    <mergeCell ref="C1241:D1241"/>
    <mergeCell ref="E1241:F1241"/>
    <mergeCell ref="C1242:D1242"/>
    <mergeCell ref="E1242:F1242"/>
    <mergeCell ref="C1243:D1243"/>
    <mergeCell ref="E1243:F1243"/>
    <mergeCell ref="C1238:D1238"/>
    <mergeCell ref="E1238:F1238"/>
    <mergeCell ref="C1239:D1239"/>
    <mergeCell ref="E1239:F1239"/>
    <mergeCell ref="C1240:D1240"/>
    <mergeCell ref="E1240:F1240"/>
    <mergeCell ref="C1235:D1235"/>
    <mergeCell ref="E1235:F1235"/>
    <mergeCell ref="C1236:D1236"/>
    <mergeCell ref="E1236:F1236"/>
    <mergeCell ref="C1237:D1237"/>
    <mergeCell ref="E1237:F1237"/>
    <mergeCell ref="C1232:D1232"/>
    <mergeCell ref="E1232:F1232"/>
    <mergeCell ref="C1233:D1233"/>
    <mergeCell ref="E1233:F1233"/>
    <mergeCell ref="C1234:D1234"/>
    <mergeCell ref="E1234:F1234"/>
    <mergeCell ref="C1229:D1229"/>
    <mergeCell ref="E1229:F1229"/>
    <mergeCell ref="C1230:D1230"/>
    <mergeCell ref="E1230:F1230"/>
    <mergeCell ref="C1231:D1231"/>
    <mergeCell ref="E1231:F1231"/>
    <mergeCell ref="C1226:D1226"/>
    <mergeCell ref="E1226:F1226"/>
    <mergeCell ref="C1227:D1227"/>
    <mergeCell ref="E1227:F1227"/>
    <mergeCell ref="C1228:D1228"/>
    <mergeCell ref="E1228:F1228"/>
    <mergeCell ref="C1259:D1259"/>
    <mergeCell ref="E1259:F1259"/>
    <mergeCell ref="C1260:D1260"/>
    <mergeCell ref="E1260:F1260"/>
    <mergeCell ref="C1261:D1261"/>
    <mergeCell ref="E1261:F1261"/>
    <mergeCell ref="C1256:D1256"/>
    <mergeCell ref="E1256:F1256"/>
    <mergeCell ref="C1257:D1257"/>
    <mergeCell ref="E1257:F1257"/>
    <mergeCell ref="C1258:D1258"/>
    <mergeCell ref="E1258:F1258"/>
    <mergeCell ref="C1253:D1253"/>
    <mergeCell ref="E1253:F1253"/>
    <mergeCell ref="C1254:D1254"/>
    <mergeCell ref="E1254:F1254"/>
    <mergeCell ref="C1255:D1255"/>
    <mergeCell ref="E1255:F1255"/>
    <mergeCell ref="C1250:D1250"/>
    <mergeCell ref="E1250:F1250"/>
    <mergeCell ref="C1251:D1251"/>
    <mergeCell ref="E1251:F1251"/>
    <mergeCell ref="C1252:D1252"/>
    <mergeCell ref="E1252:F1252"/>
    <mergeCell ref="C1247:D1247"/>
    <mergeCell ref="E1247:F1247"/>
    <mergeCell ref="C1248:D1248"/>
    <mergeCell ref="E1248:F1248"/>
    <mergeCell ref="C1249:D1249"/>
    <mergeCell ref="E1249:F1249"/>
    <mergeCell ref="C1244:D1244"/>
    <mergeCell ref="E1244:F1244"/>
    <mergeCell ref="C1245:D1245"/>
    <mergeCell ref="E1245:F1245"/>
    <mergeCell ref="C1246:D1246"/>
    <mergeCell ref="E1246:F1246"/>
    <mergeCell ref="C1277:D1277"/>
    <mergeCell ref="E1277:F1277"/>
    <mergeCell ref="C1278:D1278"/>
    <mergeCell ref="E1278:F1278"/>
    <mergeCell ref="C1279:D1279"/>
    <mergeCell ref="E1279:F1279"/>
    <mergeCell ref="C1274:D1274"/>
    <mergeCell ref="E1274:F1274"/>
    <mergeCell ref="C1275:D1275"/>
    <mergeCell ref="E1275:F1275"/>
    <mergeCell ref="C1276:D1276"/>
    <mergeCell ref="E1276:F1276"/>
    <mergeCell ref="C1271:D1271"/>
    <mergeCell ref="E1271:F1271"/>
    <mergeCell ref="C1272:D1272"/>
    <mergeCell ref="E1272:F1272"/>
    <mergeCell ref="C1273:D1273"/>
    <mergeCell ref="E1273:F1273"/>
    <mergeCell ref="C1268:D1268"/>
    <mergeCell ref="E1268:F1268"/>
    <mergeCell ref="C1269:D1269"/>
    <mergeCell ref="E1269:F1269"/>
    <mergeCell ref="C1270:D1270"/>
    <mergeCell ref="E1270:F1270"/>
    <mergeCell ref="C1265:D1265"/>
    <mergeCell ref="E1265:F1265"/>
    <mergeCell ref="C1266:D1266"/>
    <mergeCell ref="E1266:F1266"/>
    <mergeCell ref="C1267:D1267"/>
    <mergeCell ref="E1267:F1267"/>
    <mergeCell ref="C1262:D1262"/>
    <mergeCell ref="E1262:F1262"/>
    <mergeCell ref="C1263:D1263"/>
    <mergeCell ref="E1263:F1263"/>
    <mergeCell ref="C1264:D1264"/>
    <mergeCell ref="E1264:F1264"/>
    <mergeCell ref="C1295:D1295"/>
    <mergeCell ref="E1295:F1295"/>
    <mergeCell ref="C1296:D1296"/>
    <mergeCell ref="E1296:F1296"/>
    <mergeCell ref="C1297:D1297"/>
    <mergeCell ref="E1297:F1297"/>
    <mergeCell ref="C1292:D1292"/>
    <mergeCell ref="E1292:F1292"/>
    <mergeCell ref="C1293:D1293"/>
    <mergeCell ref="E1293:F1293"/>
    <mergeCell ref="C1294:D1294"/>
    <mergeCell ref="E1294:F1294"/>
    <mergeCell ref="C1289:D1289"/>
    <mergeCell ref="E1289:F1289"/>
    <mergeCell ref="C1290:D1290"/>
    <mergeCell ref="E1290:F1290"/>
    <mergeCell ref="C1291:D1291"/>
    <mergeCell ref="E1291:F1291"/>
    <mergeCell ref="C1286:D1286"/>
    <mergeCell ref="E1286:F1286"/>
    <mergeCell ref="C1287:D1287"/>
    <mergeCell ref="E1287:F1287"/>
    <mergeCell ref="C1288:D1288"/>
    <mergeCell ref="E1288:F1288"/>
    <mergeCell ref="C1283:D1283"/>
    <mergeCell ref="E1283:F1283"/>
    <mergeCell ref="C1284:D1284"/>
    <mergeCell ref="E1284:F1284"/>
    <mergeCell ref="C1285:D1285"/>
    <mergeCell ref="E1285:F1285"/>
    <mergeCell ref="C1280:D1280"/>
    <mergeCell ref="E1280:F1280"/>
    <mergeCell ref="C1281:D1281"/>
    <mergeCell ref="E1281:F1281"/>
    <mergeCell ref="C1282:D1282"/>
    <mergeCell ref="E1282:F1282"/>
    <mergeCell ref="C1313:D1313"/>
    <mergeCell ref="E1313:F1313"/>
    <mergeCell ref="C1314:D1314"/>
    <mergeCell ref="E1314:F1314"/>
    <mergeCell ref="C1315:D1315"/>
    <mergeCell ref="E1315:F1315"/>
    <mergeCell ref="C1310:D1310"/>
    <mergeCell ref="E1310:F1310"/>
    <mergeCell ref="C1311:D1311"/>
    <mergeCell ref="E1311:F1311"/>
    <mergeCell ref="C1312:D1312"/>
    <mergeCell ref="E1312:F1312"/>
    <mergeCell ref="C1307:D1307"/>
    <mergeCell ref="E1307:F1307"/>
    <mergeCell ref="C1308:D1308"/>
    <mergeCell ref="E1308:F1308"/>
    <mergeCell ref="C1309:D1309"/>
    <mergeCell ref="E1309:F1309"/>
    <mergeCell ref="C1304:D1304"/>
    <mergeCell ref="E1304:F1304"/>
    <mergeCell ref="C1305:D1305"/>
    <mergeCell ref="E1305:F1305"/>
    <mergeCell ref="C1306:D1306"/>
    <mergeCell ref="E1306:F1306"/>
    <mergeCell ref="C1301:D1301"/>
    <mergeCell ref="E1301:F1301"/>
    <mergeCell ref="C1302:D1302"/>
    <mergeCell ref="E1302:F1302"/>
    <mergeCell ref="C1303:D1303"/>
    <mergeCell ref="E1303:F1303"/>
    <mergeCell ref="C1298:D1298"/>
    <mergeCell ref="E1298:F1298"/>
    <mergeCell ref="C1299:D1299"/>
    <mergeCell ref="E1299:F1299"/>
    <mergeCell ref="C1300:D1300"/>
    <mergeCell ref="E1300:F1300"/>
    <mergeCell ref="C1331:D1331"/>
    <mergeCell ref="E1331:F1331"/>
    <mergeCell ref="C1332:D1332"/>
    <mergeCell ref="E1332:F1332"/>
    <mergeCell ref="C1333:D1333"/>
    <mergeCell ref="E1333:F1333"/>
    <mergeCell ref="C1328:D1328"/>
    <mergeCell ref="E1328:F1328"/>
    <mergeCell ref="C1329:D1329"/>
    <mergeCell ref="E1329:F1329"/>
    <mergeCell ref="C1330:D1330"/>
    <mergeCell ref="E1330:F1330"/>
    <mergeCell ref="C1325:D1325"/>
    <mergeCell ref="E1325:F1325"/>
    <mergeCell ref="C1326:D1326"/>
    <mergeCell ref="E1326:F1326"/>
    <mergeCell ref="C1327:D1327"/>
    <mergeCell ref="E1327:F1327"/>
    <mergeCell ref="C1322:D1322"/>
    <mergeCell ref="E1322:F1322"/>
    <mergeCell ref="C1323:D1323"/>
    <mergeCell ref="E1323:F1323"/>
    <mergeCell ref="C1324:D1324"/>
    <mergeCell ref="E1324:F1324"/>
    <mergeCell ref="C1319:D1319"/>
    <mergeCell ref="E1319:F1319"/>
    <mergeCell ref="C1320:D1320"/>
    <mergeCell ref="E1320:F1320"/>
    <mergeCell ref="C1321:D1321"/>
    <mergeCell ref="E1321:F1321"/>
    <mergeCell ref="C1316:D1316"/>
    <mergeCell ref="E1316:F1316"/>
    <mergeCell ref="C1317:D1317"/>
    <mergeCell ref="E1317:F1317"/>
    <mergeCell ref="C1318:D1318"/>
    <mergeCell ref="E1318:F1318"/>
    <mergeCell ref="C1349:D1349"/>
    <mergeCell ref="E1349:F1349"/>
    <mergeCell ref="C1350:D1350"/>
    <mergeCell ref="E1350:F1350"/>
    <mergeCell ref="C1351:D1351"/>
    <mergeCell ref="E1351:F1351"/>
    <mergeCell ref="C1346:D1346"/>
    <mergeCell ref="E1346:F1346"/>
    <mergeCell ref="C1347:D1347"/>
    <mergeCell ref="E1347:F1347"/>
    <mergeCell ref="C1348:D1348"/>
    <mergeCell ref="E1348:F1348"/>
    <mergeCell ref="C1343:D1343"/>
    <mergeCell ref="E1343:F1343"/>
    <mergeCell ref="C1344:D1344"/>
    <mergeCell ref="E1344:F1344"/>
    <mergeCell ref="C1345:D1345"/>
    <mergeCell ref="E1345:F1345"/>
    <mergeCell ref="C1340:D1340"/>
    <mergeCell ref="E1340:F1340"/>
    <mergeCell ref="C1341:D1341"/>
    <mergeCell ref="E1341:F1341"/>
    <mergeCell ref="C1342:D1342"/>
    <mergeCell ref="E1342:F1342"/>
    <mergeCell ref="C1337:D1337"/>
    <mergeCell ref="E1337:F1337"/>
    <mergeCell ref="C1338:D1338"/>
    <mergeCell ref="E1338:F1338"/>
    <mergeCell ref="C1339:D1339"/>
    <mergeCell ref="E1339:F1339"/>
    <mergeCell ref="C1334:D1334"/>
    <mergeCell ref="E1334:F1334"/>
    <mergeCell ref="C1335:D1335"/>
    <mergeCell ref="E1335:F1335"/>
    <mergeCell ref="C1336:D1336"/>
    <mergeCell ref="E1336:F1336"/>
    <mergeCell ref="C1367:D1367"/>
    <mergeCell ref="E1367:F1367"/>
    <mergeCell ref="C1368:D1368"/>
    <mergeCell ref="E1368:F1368"/>
    <mergeCell ref="C1369:D1369"/>
    <mergeCell ref="E1369:F1369"/>
    <mergeCell ref="C1364:D1364"/>
    <mergeCell ref="E1364:F1364"/>
    <mergeCell ref="C1365:D1365"/>
    <mergeCell ref="E1365:F1365"/>
    <mergeCell ref="C1366:D1366"/>
    <mergeCell ref="E1366:F1366"/>
    <mergeCell ref="C1361:D1361"/>
    <mergeCell ref="E1361:F1361"/>
    <mergeCell ref="C1362:D1362"/>
    <mergeCell ref="E1362:F1362"/>
    <mergeCell ref="C1363:D1363"/>
    <mergeCell ref="E1363:F1363"/>
    <mergeCell ref="C1358:D1358"/>
    <mergeCell ref="E1358:F1358"/>
    <mergeCell ref="C1359:D1359"/>
    <mergeCell ref="E1359:F1359"/>
    <mergeCell ref="C1360:D1360"/>
    <mergeCell ref="E1360:F1360"/>
    <mergeCell ref="C1355:D1355"/>
    <mergeCell ref="E1355:F1355"/>
    <mergeCell ref="C1356:D1356"/>
    <mergeCell ref="E1356:F1356"/>
    <mergeCell ref="C1357:D1357"/>
    <mergeCell ref="E1357:F1357"/>
    <mergeCell ref="C1352:D1352"/>
    <mergeCell ref="E1352:F1352"/>
    <mergeCell ref="C1353:D1353"/>
    <mergeCell ref="E1353:F1353"/>
    <mergeCell ref="C1354:D1354"/>
    <mergeCell ref="E1354:F1354"/>
    <mergeCell ref="C1385:D1385"/>
    <mergeCell ref="E1385:F1385"/>
    <mergeCell ref="C1386:D1386"/>
    <mergeCell ref="E1386:F1386"/>
    <mergeCell ref="C1387:D1387"/>
    <mergeCell ref="E1387:F1387"/>
    <mergeCell ref="C1382:D1382"/>
    <mergeCell ref="E1382:F1382"/>
    <mergeCell ref="C1383:D1383"/>
    <mergeCell ref="E1383:F1383"/>
    <mergeCell ref="C1384:D1384"/>
    <mergeCell ref="E1384:F1384"/>
    <mergeCell ref="C1379:D1379"/>
    <mergeCell ref="E1379:F1379"/>
    <mergeCell ref="C1380:D1380"/>
    <mergeCell ref="E1380:F1380"/>
    <mergeCell ref="C1381:D1381"/>
    <mergeCell ref="E1381:F1381"/>
    <mergeCell ref="C1376:D1376"/>
    <mergeCell ref="E1376:F1376"/>
    <mergeCell ref="C1377:D1377"/>
    <mergeCell ref="E1377:F1377"/>
    <mergeCell ref="C1378:D1378"/>
    <mergeCell ref="E1378:F1378"/>
    <mergeCell ref="C1373:D1373"/>
    <mergeCell ref="E1373:F1373"/>
    <mergeCell ref="C1374:D1374"/>
    <mergeCell ref="E1374:F1374"/>
    <mergeCell ref="C1375:D1375"/>
    <mergeCell ref="E1375:F1375"/>
    <mergeCell ref="C1370:D1370"/>
    <mergeCell ref="E1370:F1370"/>
    <mergeCell ref="C1371:D1371"/>
    <mergeCell ref="E1371:F1371"/>
    <mergeCell ref="C1372:D1372"/>
    <mergeCell ref="E1372:F1372"/>
    <mergeCell ref="C1403:D1403"/>
    <mergeCell ref="E1403:F1403"/>
    <mergeCell ref="C1404:D1404"/>
    <mergeCell ref="E1404:F1404"/>
    <mergeCell ref="C1405:D1405"/>
    <mergeCell ref="E1405:F1405"/>
    <mergeCell ref="C1400:D1400"/>
    <mergeCell ref="E1400:F1400"/>
    <mergeCell ref="C1401:D1401"/>
    <mergeCell ref="E1401:F1401"/>
    <mergeCell ref="C1402:D1402"/>
    <mergeCell ref="E1402:F1402"/>
    <mergeCell ref="C1397:D1397"/>
    <mergeCell ref="E1397:F1397"/>
    <mergeCell ref="C1398:D1398"/>
    <mergeCell ref="E1398:F1398"/>
    <mergeCell ref="C1399:D1399"/>
    <mergeCell ref="E1399:F1399"/>
    <mergeCell ref="C1394:D1394"/>
    <mergeCell ref="E1394:F1394"/>
    <mergeCell ref="C1395:D1395"/>
    <mergeCell ref="E1395:F1395"/>
    <mergeCell ref="C1396:D1396"/>
    <mergeCell ref="E1396:F1396"/>
    <mergeCell ref="C1391:D1391"/>
    <mergeCell ref="E1391:F1391"/>
    <mergeCell ref="C1392:D1392"/>
    <mergeCell ref="E1392:F1392"/>
    <mergeCell ref="C1393:D1393"/>
    <mergeCell ref="E1393:F1393"/>
    <mergeCell ref="C1388:D1388"/>
    <mergeCell ref="E1388:F1388"/>
    <mergeCell ref="C1389:D1389"/>
    <mergeCell ref="E1389:F1389"/>
    <mergeCell ref="C1390:D1390"/>
    <mergeCell ref="E1390:F1390"/>
    <mergeCell ref="C1421:D1421"/>
    <mergeCell ref="E1421:F1421"/>
    <mergeCell ref="C1422:D1422"/>
    <mergeCell ref="E1422:F1422"/>
    <mergeCell ref="C1423:D1423"/>
    <mergeCell ref="E1423:F1423"/>
    <mergeCell ref="C1418:D1418"/>
    <mergeCell ref="E1418:F1418"/>
    <mergeCell ref="C1419:D1419"/>
    <mergeCell ref="E1419:F1419"/>
    <mergeCell ref="C1420:D1420"/>
    <mergeCell ref="E1420:F1420"/>
    <mergeCell ref="C1415:D1415"/>
    <mergeCell ref="E1415:F1415"/>
    <mergeCell ref="C1416:D1416"/>
    <mergeCell ref="E1416:F1416"/>
    <mergeCell ref="C1417:D1417"/>
    <mergeCell ref="E1417:F1417"/>
    <mergeCell ref="C1412:D1412"/>
    <mergeCell ref="E1412:F1412"/>
    <mergeCell ref="C1413:D1413"/>
    <mergeCell ref="E1413:F1413"/>
    <mergeCell ref="C1414:D1414"/>
    <mergeCell ref="E1414:F1414"/>
    <mergeCell ref="C1409:D1409"/>
    <mergeCell ref="E1409:F1409"/>
    <mergeCell ref="C1410:D1410"/>
    <mergeCell ref="E1410:F1410"/>
    <mergeCell ref="C1411:D1411"/>
    <mergeCell ref="E1411:F1411"/>
    <mergeCell ref="C1406:D1406"/>
    <mergeCell ref="E1406:F1406"/>
    <mergeCell ref="C1407:D1407"/>
    <mergeCell ref="E1407:F1407"/>
    <mergeCell ref="C1408:D1408"/>
    <mergeCell ref="E1408:F1408"/>
    <mergeCell ref="C1439:D1439"/>
    <mergeCell ref="E1439:F1439"/>
    <mergeCell ref="C1440:D1440"/>
    <mergeCell ref="E1440:F1440"/>
    <mergeCell ref="C1441:D1441"/>
    <mergeCell ref="E1441:F1441"/>
    <mergeCell ref="C1436:D1436"/>
    <mergeCell ref="E1436:F1436"/>
    <mergeCell ref="C1437:D1437"/>
    <mergeCell ref="E1437:F1437"/>
    <mergeCell ref="C1438:D1438"/>
    <mergeCell ref="E1438:F1438"/>
    <mergeCell ref="C1433:D1433"/>
    <mergeCell ref="E1433:F1433"/>
    <mergeCell ref="C1434:D1434"/>
    <mergeCell ref="E1434:F1434"/>
    <mergeCell ref="C1435:D1435"/>
    <mergeCell ref="E1435:F1435"/>
    <mergeCell ref="C1430:D1430"/>
    <mergeCell ref="E1430:F1430"/>
    <mergeCell ref="C1431:D1431"/>
    <mergeCell ref="E1431:F1431"/>
    <mergeCell ref="C1432:D1432"/>
    <mergeCell ref="E1432:F1432"/>
    <mergeCell ref="C1427:D1427"/>
    <mergeCell ref="E1427:F1427"/>
    <mergeCell ref="C1428:D1428"/>
    <mergeCell ref="E1428:F1428"/>
    <mergeCell ref="C1429:D1429"/>
    <mergeCell ref="E1429:F1429"/>
    <mergeCell ref="C1424:D1424"/>
    <mergeCell ref="E1424:F1424"/>
    <mergeCell ref="C1425:D1425"/>
    <mergeCell ref="E1425:F1425"/>
    <mergeCell ref="C1426:D1426"/>
    <mergeCell ref="E1426:F1426"/>
    <mergeCell ref="C1457:D1457"/>
    <mergeCell ref="E1457:F1457"/>
    <mergeCell ref="C1458:D1458"/>
    <mergeCell ref="E1458:F1458"/>
    <mergeCell ref="C1459:D1459"/>
    <mergeCell ref="E1459:F1459"/>
    <mergeCell ref="C1454:D1454"/>
    <mergeCell ref="E1454:F1454"/>
    <mergeCell ref="C1455:D1455"/>
    <mergeCell ref="E1455:F1455"/>
    <mergeCell ref="C1456:D1456"/>
    <mergeCell ref="E1456:F1456"/>
    <mergeCell ref="C1451:D1451"/>
    <mergeCell ref="E1451:F1451"/>
    <mergeCell ref="C1452:D1452"/>
    <mergeCell ref="E1452:F1452"/>
    <mergeCell ref="C1453:D1453"/>
    <mergeCell ref="E1453:F1453"/>
    <mergeCell ref="C1448:D1448"/>
    <mergeCell ref="E1448:F1448"/>
    <mergeCell ref="C1449:D1449"/>
    <mergeCell ref="E1449:F1449"/>
    <mergeCell ref="C1450:D1450"/>
    <mergeCell ref="E1450:F1450"/>
    <mergeCell ref="C1445:D1445"/>
    <mergeCell ref="E1445:F1445"/>
    <mergeCell ref="C1446:D1446"/>
    <mergeCell ref="E1446:F1446"/>
    <mergeCell ref="C1447:D1447"/>
    <mergeCell ref="E1447:F1447"/>
    <mergeCell ref="C1442:D1442"/>
    <mergeCell ref="E1442:F1442"/>
    <mergeCell ref="C1443:D1443"/>
    <mergeCell ref="E1443:F1443"/>
    <mergeCell ref="C1444:D1444"/>
    <mergeCell ref="E1444:F1444"/>
    <mergeCell ref="C1475:D1475"/>
    <mergeCell ref="E1475:F1475"/>
    <mergeCell ref="C1476:D1476"/>
    <mergeCell ref="E1476:F1476"/>
    <mergeCell ref="C1477:D1477"/>
    <mergeCell ref="E1477:F1477"/>
    <mergeCell ref="C1472:D1472"/>
    <mergeCell ref="E1472:F1472"/>
    <mergeCell ref="C1473:D1473"/>
    <mergeCell ref="E1473:F1473"/>
    <mergeCell ref="C1474:D1474"/>
    <mergeCell ref="E1474:F1474"/>
    <mergeCell ref="C1469:D1469"/>
    <mergeCell ref="E1469:F1469"/>
    <mergeCell ref="C1470:D1470"/>
    <mergeCell ref="E1470:F1470"/>
    <mergeCell ref="C1471:D1471"/>
    <mergeCell ref="E1471:F1471"/>
    <mergeCell ref="C1466:D1466"/>
    <mergeCell ref="E1466:F1466"/>
    <mergeCell ref="C1467:D1467"/>
    <mergeCell ref="E1467:F1467"/>
    <mergeCell ref="C1468:D1468"/>
    <mergeCell ref="E1468:F1468"/>
    <mergeCell ref="C1463:D1463"/>
    <mergeCell ref="E1463:F1463"/>
    <mergeCell ref="C1464:D1464"/>
    <mergeCell ref="E1464:F1464"/>
    <mergeCell ref="C1465:D1465"/>
    <mergeCell ref="E1465:F1465"/>
    <mergeCell ref="C1460:D1460"/>
    <mergeCell ref="E1460:F1460"/>
    <mergeCell ref="C1461:D1461"/>
    <mergeCell ref="E1461:F1461"/>
    <mergeCell ref="C1462:D1462"/>
    <mergeCell ref="E1462:F1462"/>
    <mergeCell ref="C1493:D1493"/>
    <mergeCell ref="E1493:F1493"/>
    <mergeCell ref="C1494:D1494"/>
    <mergeCell ref="E1494:F1494"/>
    <mergeCell ref="C1495:D1495"/>
    <mergeCell ref="E1495:F1495"/>
    <mergeCell ref="C1490:D1490"/>
    <mergeCell ref="E1490:F1490"/>
    <mergeCell ref="C1491:D1491"/>
    <mergeCell ref="E1491:F1491"/>
    <mergeCell ref="C1492:D1492"/>
    <mergeCell ref="E1492:F1492"/>
    <mergeCell ref="C1487:D1487"/>
    <mergeCell ref="E1487:F1487"/>
    <mergeCell ref="C1488:D1488"/>
    <mergeCell ref="E1488:F1488"/>
    <mergeCell ref="C1489:D1489"/>
    <mergeCell ref="E1489:F1489"/>
    <mergeCell ref="C1484:D1484"/>
    <mergeCell ref="E1484:F1484"/>
    <mergeCell ref="C1485:D1485"/>
    <mergeCell ref="E1485:F1485"/>
    <mergeCell ref="C1486:D1486"/>
    <mergeCell ref="E1486:F1486"/>
    <mergeCell ref="C1481:D1481"/>
    <mergeCell ref="E1481:F1481"/>
    <mergeCell ref="C1482:D1482"/>
    <mergeCell ref="E1482:F1482"/>
    <mergeCell ref="C1483:D1483"/>
    <mergeCell ref="E1483:F1483"/>
    <mergeCell ref="C1478:D1478"/>
    <mergeCell ref="E1478:F1478"/>
    <mergeCell ref="C1479:D1479"/>
    <mergeCell ref="E1479:F1479"/>
    <mergeCell ref="C1480:D1480"/>
    <mergeCell ref="E1480:F1480"/>
    <mergeCell ref="C1511:D1511"/>
    <mergeCell ref="E1511:F1511"/>
    <mergeCell ref="C1512:D1512"/>
    <mergeCell ref="E1512:F1512"/>
    <mergeCell ref="C1513:D1513"/>
    <mergeCell ref="E1513:F1513"/>
    <mergeCell ref="C1508:D1508"/>
    <mergeCell ref="E1508:F1508"/>
    <mergeCell ref="C1509:D1509"/>
    <mergeCell ref="E1509:F1509"/>
    <mergeCell ref="C1510:D1510"/>
    <mergeCell ref="E1510:F1510"/>
    <mergeCell ref="C1505:D1505"/>
    <mergeCell ref="E1505:F1505"/>
    <mergeCell ref="C1506:D1506"/>
    <mergeCell ref="E1506:F1506"/>
    <mergeCell ref="C1507:D1507"/>
    <mergeCell ref="E1507:F1507"/>
    <mergeCell ref="C1502:D1502"/>
    <mergeCell ref="E1502:F1502"/>
    <mergeCell ref="C1503:D1503"/>
    <mergeCell ref="E1503:F1503"/>
    <mergeCell ref="C1504:D1504"/>
    <mergeCell ref="E1504:F1504"/>
    <mergeCell ref="C1499:D1499"/>
    <mergeCell ref="E1499:F1499"/>
    <mergeCell ref="C1500:D1500"/>
    <mergeCell ref="E1500:F1500"/>
    <mergeCell ref="C1501:D1501"/>
    <mergeCell ref="E1501:F1501"/>
    <mergeCell ref="C1496:D1496"/>
    <mergeCell ref="E1496:F1496"/>
    <mergeCell ref="C1497:D1497"/>
    <mergeCell ref="E1497:F1497"/>
    <mergeCell ref="C1498:D1498"/>
    <mergeCell ref="E1498:F1498"/>
    <mergeCell ref="C1529:D1529"/>
    <mergeCell ref="E1529:F1529"/>
    <mergeCell ref="C1530:D1530"/>
    <mergeCell ref="E1530:F1530"/>
    <mergeCell ref="C1531:D1531"/>
    <mergeCell ref="E1531:F1531"/>
    <mergeCell ref="C1526:D1526"/>
    <mergeCell ref="E1526:F1526"/>
    <mergeCell ref="C1527:D1527"/>
    <mergeCell ref="E1527:F1527"/>
    <mergeCell ref="C1528:D1528"/>
    <mergeCell ref="E1528:F1528"/>
    <mergeCell ref="C1523:D1523"/>
    <mergeCell ref="E1523:F1523"/>
    <mergeCell ref="C1524:D1524"/>
    <mergeCell ref="E1524:F1524"/>
    <mergeCell ref="C1525:D1525"/>
    <mergeCell ref="E1525:F1525"/>
    <mergeCell ref="C1520:D1520"/>
    <mergeCell ref="E1520:F1520"/>
    <mergeCell ref="C1521:D1521"/>
    <mergeCell ref="E1521:F1521"/>
    <mergeCell ref="C1522:D1522"/>
    <mergeCell ref="E1522:F1522"/>
    <mergeCell ref="C1517:D1517"/>
    <mergeCell ref="E1517:F1517"/>
    <mergeCell ref="C1518:D1518"/>
    <mergeCell ref="E1518:F1518"/>
    <mergeCell ref="C1519:D1519"/>
    <mergeCell ref="E1519:F1519"/>
    <mergeCell ref="C1514:D1514"/>
    <mergeCell ref="E1514:F1514"/>
    <mergeCell ref="C1515:D1515"/>
    <mergeCell ref="E1515:F1515"/>
    <mergeCell ref="C1516:D1516"/>
    <mergeCell ref="E1516:F1516"/>
    <mergeCell ref="C1547:D1547"/>
    <mergeCell ref="E1547:F1547"/>
    <mergeCell ref="C1548:D1548"/>
    <mergeCell ref="E1548:F1548"/>
    <mergeCell ref="C1549:D1549"/>
    <mergeCell ref="E1549:F1549"/>
    <mergeCell ref="C1544:D1544"/>
    <mergeCell ref="E1544:F1544"/>
    <mergeCell ref="C1545:D1545"/>
    <mergeCell ref="E1545:F1545"/>
    <mergeCell ref="C1546:D1546"/>
    <mergeCell ref="E1546:F1546"/>
    <mergeCell ref="C1541:D1541"/>
    <mergeCell ref="E1541:F1541"/>
    <mergeCell ref="C1542:D1542"/>
    <mergeCell ref="E1542:F1542"/>
    <mergeCell ref="C1543:D1543"/>
    <mergeCell ref="E1543:F1543"/>
    <mergeCell ref="C1538:D1538"/>
    <mergeCell ref="E1538:F1538"/>
    <mergeCell ref="C1539:D1539"/>
    <mergeCell ref="E1539:F1539"/>
    <mergeCell ref="C1540:D1540"/>
    <mergeCell ref="E1540:F1540"/>
    <mergeCell ref="C1535:D1535"/>
    <mergeCell ref="E1535:F1535"/>
    <mergeCell ref="C1536:D1536"/>
    <mergeCell ref="E1536:F1536"/>
    <mergeCell ref="C1537:D1537"/>
    <mergeCell ref="E1537:F1537"/>
    <mergeCell ref="C1532:D1532"/>
    <mergeCell ref="E1532:F1532"/>
    <mergeCell ref="C1533:D1533"/>
    <mergeCell ref="E1533:F1533"/>
    <mergeCell ref="C1534:D1534"/>
    <mergeCell ref="E1534:F1534"/>
    <mergeCell ref="C1565:D1565"/>
    <mergeCell ref="E1565:F1565"/>
    <mergeCell ref="C1566:D1566"/>
    <mergeCell ref="E1566:F1566"/>
    <mergeCell ref="C1567:D1567"/>
    <mergeCell ref="E1567:F1567"/>
    <mergeCell ref="C1562:D1562"/>
    <mergeCell ref="E1562:F1562"/>
    <mergeCell ref="C1563:D1563"/>
    <mergeCell ref="E1563:F1563"/>
    <mergeCell ref="C1564:D1564"/>
    <mergeCell ref="E1564:F1564"/>
    <mergeCell ref="C1559:D1559"/>
    <mergeCell ref="E1559:F1559"/>
    <mergeCell ref="C1560:D1560"/>
    <mergeCell ref="E1560:F1560"/>
    <mergeCell ref="C1561:D1561"/>
    <mergeCell ref="E1561:F1561"/>
    <mergeCell ref="C1556:D1556"/>
    <mergeCell ref="E1556:F1556"/>
    <mergeCell ref="C1557:D1557"/>
    <mergeCell ref="E1557:F1557"/>
    <mergeCell ref="C1558:D1558"/>
    <mergeCell ref="E1558:F1558"/>
    <mergeCell ref="C1553:D1553"/>
    <mergeCell ref="E1553:F1553"/>
    <mergeCell ref="C1554:D1554"/>
    <mergeCell ref="E1554:F1554"/>
    <mergeCell ref="C1555:D1555"/>
    <mergeCell ref="E1555:F1555"/>
    <mergeCell ref="C1550:D1550"/>
    <mergeCell ref="E1550:F1550"/>
    <mergeCell ref="C1551:D1551"/>
    <mergeCell ref="E1551:F1551"/>
    <mergeCell ref="C1552:D1552"/>
    <mergeCell ref="E1552:F1552"/>
    <mergeCell ref="C1583:D1583"/>
    <mergeCell ref="E1583:F1583"/>
    <mergeCell ref="C1584:D1584"/>
    <mergeCell ref="E1584:F1584"/>
    <mergeCell ref="C1585:D1585"/>
    <mergeCell ref="E1585:F1585"/>
    <mergeCell ref="C1580:D1580"/>
    <mergeCell ref="E1580:F1580"/>
    <mergeCell ref="C1581:D1581"/>
    <mergeCell ref="E1581:F1581"/>
    <mergeCell ref="C1582:D1582"/>
    <mergeCell ref="E1582:F1582"/>
    <mergeCell ref="C1577:D1577"/>
    <mergeCell ref="E1577:F1577"/>
    <mergeCell ref="C1578:D1578"/>
    <mergeCell ref="E1578:F1578"/>
    <mergeCell ref="C1579:D1579"/>
    <mergeCell ref="E1579:F1579"/>
    <mergeCell ref="C1574:D1574"/>
    <mergeCell ref="E1574:F1574"/>
    <mergeCell ref="C1575:D1575"/>
    <mergeCell ref="E1575:F1575"/>
    <mergeCell ref="C1576:D1576"/>
    <mergeCell ref="E1576:F1576"/>
    <mergeCell ref="C1571:D1571"/>
    <mergeCell ref="E1571:F1571"/>
    <mergeCell ref="C1572:D1572"/>
    <mergeCell ref="E1572:F1572"/>
    <mergeCell ref="C1573:D1573"/>
    <mergeCell ref="E1573:F1573"/>
    <mergeCell ref="C1568:D1568"/>
    <mergeCell ref="E1568:F1568"/>
    <mergeCell ref="C1569:D1569"/>
    <mergeCell ref="E1569:F1569"/>
    <mergeCell ref="C1570:D1570"/>
    <mergeCell ref="E1570:F1570"/>
    <mergeCell ref="C1601:D1601"/>
    <mergeCell ref="E1601:F1601"/>
    <mergeCell ref="C1602:D1602"/>
    <mergeCell ref="E1602:F1602"/>
    <mergeCell ref="C1603:D1603"/>
    <mergeCell ref="E1603:F1603"/>
    <mergeCell ref="C1598:D1598"/>
    <mergeCell ref="E1598:F1598"/>
    <mergeCell ref="C1599:D1599"/>
    <mergeCell ref="E1599:F1599"/>
    <mergeCell ref="C1600:D1600"/>
    <mergeCell ref="E1600:F1600"/>
    <mergeCell ref="C1595:D1595"/>
    <mergeCell ref="E1595:F1595"/>
    <mergeCell ref="C1596:D1596"/>
    <mergeCell ref="E1596:F1596"/>
    <mergeCell ref="C1597:D1597"/>
    <mergeCell ref="E1597:F1597"/>
    <mergeCell ref="C1592:D1592"/>
    <mergeCell ref="E1592:F1592"/>
    <mergeCell ref="C1593:D1593"/>
    <mergeCell ref="E1593:F1593"/>
    <mergeCell ref="C1594:D1594"/>
    <mergeCell ref="E1594:F1594"/>
    <mergeCell ref="C1589:D1589"/>
    <mergeCell ref="E1589:F1589"/>
    <mergeCell ref="C1590:D1590"/>
    <mergeCell ref="E1590:F1590"/>
    <mergeCell ref="C1591:D1591"/>
    <mergeCell ref="E1591:F1591"/>
    <mergeCell ref="C1586:D1586"/>
    <mergeCell ref="E1586:F1586"/>
    <mergeCell ref="C1587:D1587"/>
    <mergeCell ref="E1587:F1587"/>
    <mergeCell ref="C1588:D1588"/>
    <mergeCell ref="E1588:F1588"/>
    <mergeCell ref="C1619:D1619"/>
    <mergeCell ref="E1619:F1619"/>
    <mergeCell ref="C1620:D1620"/>
    <mergeCell ref="E1620:F1620"/>
    <mergeCell ref="C1621:D1621"/>
    <mergeCell ref="E1621:F1621"/>
    <mergeCell ref="C1616:D1616"/>
    <mergeCell ref="E1616:F1616"/>
    <mergeCell ref="C1617:D1617"/>
    <mergeCell ref="E1617:F1617"/>
    <mergeCell ref="C1618:D1618"/>
    <mergeCell ref="E1618:F1618"/>
    <mergeCell ref="C1613:D1613"/>
    <mergeCell ref="E1613:F1613"/>
    <mergeCell ref="C1614:D1614"/>
    <mergeCell ref="E1614:F1614"/>
    <mergeCell ref="C1615:D1615"/>
    <mergeCell ref="E1615:F1615"/>
    <mergeCell ref="C1610:D1610"/>
    <mergeCell ref="E1610:F1610"/>
    <mergeCell ref="C1611:D1611"/>
    <mergeCell ref="E1611:F1611"/>
    <mergeCell ref="C1612:D1612"/>
    <mergeCell ref="E1612:F1612"/>
    <mergeCell ref="C1607:D1607"/>
    <mergeCell ref="E1607:F1607"/>
    <mergeCell ref="C1608:D1608"/>
    <mergeCell ref="E1608:F1608"/>
    <mergeCell ref="C1609:D1609"/>
    <mergeCell ref="E1609:F1609"/>
    <mergeCell ref="C1604:D1604"/>
    <mergeCell ref="E1604:F1604"/>
    <mergeCell ref="C1605:D1605"/>
    <mergeCell ref="E1605:F1605"/>
    <mergeCell ref="C1606:D1606"/>
    <mergeCell ref="E1606:F1606"/>
    <mergeCell ref="C1637:D1637"/>
    <mergeCell ref="E1637:F1637"/>
    <mergeCell ref="C1638:D1638"/>
    <mergeCell ref="E1638:F1638"/>
    <mergeCell ref="C1639:D1639"/>
    <mergeCell ref="E1639:F1639"/>
    <mergeCell ref="C1634:D1634"/>
    <mergeCell ref="E1634:F1634"/>
    <mergeCell ref="C1635:D1635"/>
    <mergeCell ref="E1635:F1635"/>
    <mergeCell ref="C1636:D1636"/>
    <mergeCell ref="E1636:F1636"/>
    <mergeCell ref="C1631:D1631"/>
    <mergeCell ref="E1631:F1631"/>
    <mergeCell ref="C1632:D1632"/>
    <mergeCell ref="E1632:F1632"/>
    <mergeCell ref="C1633:D1633"/>
    <mergeCell ref="E1633:F1633"/>
    <mergeCell ref="C1628:D1628"/>
    <mergeCell ref="E1628:F1628"/>
    <mergeCell ref="C1629:D1629"/>
    <mergeCell ref="E1629:F1629"/>
    <mergeCell ref="C1630:D1630"/>
    <mergeCell ref="E1630:F1630"/>
    <mergeCell ref="C1625:D1625"/>
    <mergeCell ref="E1625:F1625"/>
    <mergeCell ref="C1626:D1626"/>
    <mergeCell ref="E1626:F1626"/>
    <mergeCell ref="C1627:D1627"/>
    <mergeCell ref="E1627:F1627"/>
    <mergeCell ref="C1622:D1622"/>
    <mergeCell ref="E1622:F1622"/>
    <mergeCell ref="C1623:D1623"/>
    <mergeCell ref="E1623:F1623"/>
    <mergeCell ref="C1624:D1624"/>
    <mergeCell ref="E1624:F1624"/>
    <mergeCell ref="C1655:D1655"/>
    <mergeCell ref="E1655:F1655"/>
    <mergeCell ref="C1656:D1656"/>
    <mergeCell ref="E1656:F1656"/>
    <mergeCell ref="C1657:D1657"/>
    <mergeCell ref="E1657:F1657"/>
    <mergeCell ref="C1652:D1652"/>
    <mergeCell ref="E1652:F1652"/>
    <mergeCell ref="C1653:D1653"/>
    <mergeCell ref="E1653:F1653"/>
    <mergeCell ref="C1654:D1654"/>
    <mergeCell ref="E1654:F1654"/>
    <mergeCell ref="C1649:D1649"/>
    <mergeCell ref="E1649:F1649"/>
    <mergeCell ref="C1650:D1650"/>
    <mergeCell ref="E1650:F1650"/>
    <mergeCell ref="C1651:D1651"/>
    <mergeCell ref="E1651:F1651"/>
    <mergeCell ref="C1646:D1646"/>
    <mergeCell ref="E1646:F1646"/>
    <mergeCell ref="C1647:D1647"/>
    <mergeCell ref="E1647:F1647"/>
    <mergeCell ref="C1648:D1648"/>
    <mergeCell ref="E1648:F1648"/>
    <mergeCell ref="C1643:D1643"/>
    <mergeCell ref="E1643:F1643"/>
    <mergeCell ref="C1644:D1644"/>
    <mergeCell ref="E1644:F1644"/>
    <mergeCell ref="C1645:D1645"/>
    <mergeCell ref="E1645:F1645"/>
    <mergeCell ref="C1640:D1640"/>
    <mergeCell ref="E1640:F1640"/>
    <mergeCell ref="C1641:D1641"/>
    <mergeCell ref="E1641:F1641"/>
    <mergeCell ref="C1642:D1642"/>
    <mergeCell ref="E1642:F1642"/>
    <mergeCell ref="C1673:D1673"/>
    <mergeCell ref="E1673:F1673"/>
    <mergeCell ref="C1674:D1674"/>
    <mergeCell ref="E1674:F1674"/>
    <mergeCell ref="C1675:D1675"/>
    <mergeCell ref="E1675:F1675"/>
    <mergeCell ref="C1670:D1670"/>
    <mergeCell ref="E1670:F1670"/>
    <mergeCell ref="C1671:D1671"/>
    <mergeCell ref="E1671:F1671"/>
    <mergeCell ref="C1672:D1672"/>
    <mergeCell ref="E1672:F1672"/>
    <mergeCell ref="C1667:D1667"/>
    <mergeCell ref="E1667:F1667"/>
    <mergeCell ref="C1668:D1668"/>
    <mergeCell ref="E1668:F1668"/>
    <mergeCell ref="C1669:D1669"/>
    <mergeCell ref="E1669:F1669"/>
    <mergeCell ref="C1664:D1664"/>
    <mergeCell ref="E1664:F1664"/>
    <mergeCell ref="C1665:D1665"/>
    <mergeCell ref="E1665:F1665"/>
    <mergeCell ref="C1666:D1666"/>
    <mergeCell ref="E1666:F1666"/>
    <mergeCell ref="C1661:D1661"/>
    <mergeCell ref="E1661:F1661"/>
    <mergeCell ref="C1662:D1662"/>
    <mergeCell ref="E1662:F1662"/>
    <mergeCell ref="C1663:D1663"/>
    <mergeCell ref="E1663:F1663"/>
    <mergeCell ref="C1658:D1658"/>
    <mergeCell ref="E1658:F1658"/>
    <mergeCell ref="C1659:D1659"/>
    <mergeCell ref="E1659:F1659"/>
    <mergeCell ref="C1660:D1660"/>
    <mergeCell ref="E1660:F1660"/>
    <mergeCell ref="C1691:D1691"/>
    <mergeCell ref="E1691:F1691"/>
    <mergeCell ref="C1692:D1692"/>
    <mergeCell ref="E1692:F1692"/>
    <mergeCell ref="C1693:D1693"/>
    <mergeCell ref="E1693:F1693"/>
    <mergeCell ref="C1688:D1688"/>
    <mergeCell ref="E1688:F1688"/>
    <mergeCell ref="C1689:D1689"/>
    <mergeCell ref="E1689:F1689"/>
    <mergeCell ref="C1690:D1690"/>
    <mergeCell ref="E1690:F1690"/>
    <mergeCell ref="C1685:D1685"/>
    <mergeCell ref="E1685:F1685"/>
    <mergeCell ref="C1686:D1686"/>
    <mergeCell ref="E1686:F1686"/>
    <mergeCell ref="C1687:D1687"/>
    <mergeCell ref="E1687:F1687"/>
    <mergeCell ref="C1682:D1682"/>
    <mergeCell ref="E1682:F1682"/>
    <mergeCell ref="C1683:D1683"/>
    <mergeCell ref="E1683:F1683"/>
    <mergeCell ref="C1684:D1684"/>
    <mergeCell ref="E1684:F1684"/>
    <mergeCell ref="C1679:D1679"/>
    <mergeCell ref="E1679:F1679"/>
    <mergeCell ref="C1680:D1680"/>
    <mergeCell ref="E1680:F1680"/>
    <mergeCell ref="C1681:D1681"/>
    <mergeCell ref="E1681:F1681"/>
    <mergeCell ref="C1676:D1676"/>
    <mergeCell ref="E1676:F1676"/>
    <mergeCell ref="C1677:D1677"/>
    <mergeCell ref="E1677:F1677"/>
    <mergeCell ref="C1678:D1678"/>
    <mergeCell ref="E1678:F1678"/>
    <mergeCell ref="C1709:D1709"/>
    <mergeCell ref="E1709:F1709"/>
    <mergeCell ref="C1710:D1710"/>
    <mergeCell ref="E1710:F1710"/>
    <mergeCell ref="C1711:D1711"/>
    <mergeCell ref="E1711:F1711"/>
    <mergeCell ref="C1706:D1706"/>
    <mergeCell ref="E1706:F1706"/>
    <mergeCell ref="C1707:D1707"/>
    <mergeCell ref="E1707:F1707"/>
    <mergeCell ref="C1708:D1708"/>
    <mergeCell ref="E1708:F1708"/>
    <mergeCell ref="C1703:D1703"/>
    <mergeCell ref="E1703:F1703"/>
    <mergeCell ref="C1704:D1704"/>
    <mergeCell ref="E1704:F1704"/>
    <mergeCell ref="C1705:D1705"/>
    <mergeCell ref="E1705:F1705"/>
    <mergeCell ref="C1700:D1700"/>
    <mergeCell ref="E1700:F1700"/>
    <mergeCell ref="C1701:D1701"/>
    <mergeCell ref="E1701:F1701"/>
    <mergeCell ref="C1702:D1702"/>
    <mergeCell ref="E1702:F1702"/>
    <mergeCell ref="C1697:D1697"/>
    <mergeCell ref="E1697:F1697"/>
    <mergeCell ref="C1698:D1698"/>
    <mergeCell ref="E1698:F1698"/>
    <mergeCell ref="C1699:D1699"/>
    <mergeCell ref="E1699:F1699"/>
    <mergeCell ref="C1694:D1694"/>
    <mergeCell ref="E1694:F1694"/>
    <mergeCell ref="C1695:D1695"/>
    <mergeCell ref="E1695:F1695"/>
    <mergeCell ref="C1696:D1696"/>
    <mergeCell ref="E1696:F1696"/>
    <mergeCell ref="C1727:D1727"/>
    <mergeCell ref="E1727:F1727"/>
    <mergeCell ref="C1728:D1728"/>
    <mergeCell ref="E1728:F1728"/>
    <mergeCell ref="C1729:D1729"/>
    <mergeCell ref="E1729:F1729"/>
    <mergeCell ref="C1724:D1724"/>
    <mergeCell ref="E1724:F1724"/>
    <mergeCell ref="C1725:D1725"/>
    <mergeCell ref="E1725:F1725"/>
    <mergeCell ref="C1726:D1726"/>
    <mergeCell ref="E1726:F1726"/>
    <mergeCell ref="C1721:D1721"/>
    <mergeCell ref="E1721:F1721"/>
    <mergeCell ref="C1722:D1722"/>
    <mergeCell ref="E1722:F1722"/>
    <mergeCell ref="C1723:D1723"/>
    <mergeCell ref="E1723:F1723"/>
    <mergeCell ref="C1718:D1718"/>
    <mergeCell ref="E1718:F1718"/>
    <mergeCell ref="C1719:D1719"/>
    <mergeCell ref="E1719:F1719"/>
    <mergeCell ref="C1720:D1720"/>
    <mergeCell ref="E1720:F1720"/>
    <mergeCell ref="C1715:D1715"/>
    <mergeCell ref="E1715:F1715"/>
    <mergeCell ref="C1716:D1716"/>
    <mergeCell ref="E1716:F1716"/>
    <mergeCell ref="C1717:D1717"/>
    <mergeCell ref="E1717:F1717"/>
    <mergeCell ref="C1712:D1712"/>
    <mergeCell ref="E1712:F1712"/>
    <mergeCell ref="C1713:D1713"/>
    <mergeCell ref="E1713:F1713"/>
    <mergeCell ref="C1714:D1714"/>
    <mergeCell ref="E1714:F1714"/>
    <mergeCell ref="C1745:D1745"/>
    <mergeCell ref="E1745:F1745"/>
    <mergeCell ref="C1746:D1746"/>
    <mergeCell ref="E1746:F1746"/>
    <mergeCell ref="C1747:D1747"/>
    <mergeCell ref="E1747:F1747"/>
    <mergeCell ref="C1742:D1742"/>
    <mergeCell ref="E1742:F1742"/>
    <mergeCell ref="C1743:D1743"/>
    <mergeCell ref="E1743:F1743"/>
    <mergeCell ref="C1744:D1744"/>
    <mergeCell ref="E1744:F1744"/>
    <mergeCell ref="C1739:D1739"/>
    <mergeCell ref="E1739:F1739"/>
    <mergeCell ref="C1740:D1740"/>
    <mergeCell ref="E1740:F1740"/>
    <mergeCell ref="C1741:D1741"/>
    <mergeCell ref="E1741:F1741"/>
    <mergeCell ref="C1736:D1736"/>
    <mergeCell ref="E1736:F1736"/>
    <mergeCell ref="C1737:D1737"/>
    <mergeCell ref="E1737:F1737"/>
    <mergeCell ref="C1738:D1738"/>
    <mergeCell ref="E1738:F1738"/>
    <mergeCell ref="C1733:D1733"/>
    <mergeCell ref="E1733:F1733"/>
    <mergeCell ref="C1734:D1734"/>
    <mergeCell ref="E1734:F1734"/>
    <mergeCell ref="C1735:D1735"/>
    <mergeCell ref="E1735:F1735"/>
    <mergeCell ref="C1730:D1730"/>
    <mergeCell ref="E1730:F1730"/>
    <mergeCell ref="C1731:D1731"/>
    <mergeCell ref="E1731:F1731"/>
    <mergeCell ref="C1732:D1732"/>
    <mergeCell ref="E1732:F1732"/>
    <mergeCell ref="C1763:D1763"/>
    <mergeCell ref="E1763:F1763"/>
    <mergeCell ref="C1764:D1764"/>
    <mergeCell ref="E1764:F1764"/>
    <mergeCell ref="C1765:D1765"/>
    <mergeCell ref="E1765:F1765"/>
    <mergeCell ref="C1760:D1760"/>
    <mergeCell ref="E1760:F1760"/>
    <mergeCell ref="C1761:D1761"/>
    <mergeCell ref="E1761:F1761"/>
    <mergeCell ref="C1762:D1762"/>
    <mergeCell ref="E1762:F1762"/>
    <mergeCell ref="C1757:D1757"/>
    <mergeCell ref="E1757:F1757"/>
    <mergeCell ref="C1758:D1758"/>
    <mergeCell ref="E1758:F1758"/>
    <mergeCell ref="C1759:D1759"/>
    <mergeCell ref="E1759:F1759"/>
    <mergeCell ref="C1754:D1754"/>
    <mergeCell ref="E1754:F1754"/>
    <mergeCell ref="C1755:D1755"/>
    <mergeCell ref="E1755:F1755"/>
    <mergeCell ref="C1756:D1756"/>
    <mergeCell ref="E1756:F1756"/>
    <mergeCell ref="C1751:D1751"/>
    <mergeCell ref="E1751:F1751"/>
    <mergeCell ref="C1752:D1752"/>
    <mergeCell ref="E1752:F1752"/>
    <mergeCell ref="C1753:D1753"/>
    <mergeCell ref="E1753:F1753"/>
    <mergeCell ref="C1748:D1748"/>
    <mergeCell ref="E1748:F1748"/>
    <mergeCell ref="C1749:D1749"/>
    <mergeCell ref="E1749:F1749"/>
    <mergeCell ref="C1750:D1750"/>
    <mergeCell ref="E1750:F1750"/>
    <mergeCell ref="C1781:D1781"/>
    <mergeCell ref="E1781:F1781"/>
    <mergeCell ref="C1782:D1782"/>
    <mergeCell ref="E1782:F1782"/>
    <mergeCell ref="C1783:D1783"/>
    <mergeCell ref="E1783:F1783"/>
    <mergeCell ref="C1778:D1778"/>
    <mergeCell ref="E1778:F1778"/>
    <mergeCell ref="C1779:D1779"/>
    <mergeCell ref="E1779:F1779"/>
    <mergeCell ref="C1780:D1780"/>
    <mergeCell ref="E1780:F1780"/>
    <mergeCell ref="C1775:D1775"/>
    <mergeCell ref="E1775:F1775"/>
    <mergeCell ref="C1776:D1776"/>
    <mergeCell ref="E1776:F1776"/>
    <mergeCell ref="C1777:D1777"/>
    <mergeCell ref="E1777:F1777"/>
    <mergeCell ref="C1772:D1772"/>
    <mergeCell ref="E1772:F1772"/>
    <mergeCell ref="C1773:D1773"/>
    <mergeCell ref="E1773:F1773"/>
    <mergeCell ref="C1774:D1774"/>
    <mergeCell ref="E1774:F1774"/>
    <mergeCell ref="C1769:D1769"/>
    <mergeCell ref="E1769:F1769"/>
    <mergeCell ref="C1770:D1770"/>
    <mergeCell ref="E1770:F1770"/>
    <mergeCell ref="C1771:D1771"/>
    <mergeCell ref="E1771:F1771"/>
    <mergeCell ref="C1766:D1766"/>
    <mergeCell ref="E1766:F1766"/>
    <mergeCell ref="C1767:D1767"/>
    <mergeCell ref="E1767:F1767"/>
    <mergeCell ref="C1768:D1768"/>
    <mergeCell ref="E1768:F1768"/>
    <mergeCell ref="C1799:D1799"/>
    <mergeCell ref="E1799:F1799"/>
    <mergeCell ref="C1800:D1800"/>
    <mergeCell ref="E1800:F1800"/>
    <mergeCell ref="C1801:D1801"/>
    <mergeCell ref="E1801:F1801"/>
    <mergeCell ref="C1796:D1796"/>
    <mergeCell ref="E1796:F1796"/>
    <mergeCell ref="C1797:D1797"/>
    <mergeCell ref="E1797:F1797"/>
    <mergeCell ref="C1798:D1798"/>
    <mergeCell ref="E1798:F1798"/>
    <mergeCell ref="C1793:D1793"/>
    <mergeCell ref="E1793:F1793"/>
    <mergeCell ref="C1794:D1794"/>
    <mergeCell ref="E1794:F1794"/>
    <mergeCell ref="C1795:D1795"/>
    <mergeCell ref="E1795:F1795"/>
    <mergeCell ref="C1790:D1790"/>
    <mergeCell ref="E1790:F1790"/>
    <mergeCell ref="C1791:D1791"/>
    <mergeCell ref="E1791:F1791"/>
    <mergeCell ref="C1792:D1792"/>
    <mergeCell ref="E1792:F1792"/>
    <mergeCell ref="C1787:D1787"/>
    <mergeCell ref="E1787:F1787"/>
    <mergeCell ref="C1788:D1788"/>
    <mergeCell ref="E1788:F1788"/>
    <mergeCell ref="C1789:D1789"/>
    <mergeCell ref="E1789:F1789"/>
    <mergeCell ref="C1784:D1784"/>
    <mergeCell ref="E1784:F1784"/>
    <mergeCell ref="C1785:D1785"/>
    <mergeCell ref="E1785:F1785"/>
    <mergeCell ref="C1786:D1786"/>
    <mergeCell ref="E1786:F1786"/>
    <mergeCell ref="C1817:D1817"/>
    <mergeCell ref="E1817:F1817"/>
    <mergeCell ref="C1818:D1818"/>
    <mergeCell ref="E1818:F1818"/>
    <mergeCell ref="C1819:D1819"/>
    <mergeCell ref="E1819:F1819"/>
    <mergeCell ref="C1814:D1814"/>
    <mergeCell ref="E1814:F1814"/>
    <mergeCell ref="C1815:D1815"/>
    <mergeCell ref="E1815:F1815"/>
    <mergeCell ref="C1816:D1816"/>
    <mergeCell ref="E1816:F1816"/>
    <mergeCell ref="C1811:D1811"/>
    <mergeCell ref="E1811:F1811"/>
    <mergeCell ref="C1812:D1812"/>
    <mergeCell ref="E1812:F1812"/>
    <mergeCell ref="C1813:D1813"/>
    <mergeCell ref="E1813:F1813"/>
    <mergeCell ref="C1808:D1808"/>
    <mergeCell ref="E1808:F1808"/>
    <mergeCell ref="C1809:D1809"/>
    <mergeCell ref="E1809:F1809"/>
    <mergeCell ref="C1810:D1810"/>
    <mergeCell ref="E1810:F1810"/>
    <mergeCell ref="C1805:D1805"/>
    <mergeCell ref="E1805:F1805"/>
    <mergeCell ref="C1806:D1806"/>
    <mergeCell ref="E1806:F1806"/>
    <mergeCell ref="C1807:D1807"/>
    <mergeCell ref="E1807:F1807"/>
    <mergeCell ref="C1802:D1802"/>
    <mergeCell ref="E1802:F1802"/>
    <mergeCell ref="C1803:D1803"/>
    <mergeCell ref="E1803:F1803"/>
    <mergeCell ref="C1804:D1804"/>
    <mergeCell ref="E1804:F1804"/>
    <mergeCell ref="C1835:D1835"/>
    <mergeCell ref="E1835:F1835"/>
    <mergeCell ref="C1836:D1836"/>
    <mergeCell ref="E1836:F1836"/>
    <mergeCell ref="C1837:D1837"/>
    <mergeCell ref="E1837:F1837"/>
    <mergeCell ref="C1832:D1832"/>
    <mergeCell ref="E1832:F1832"/>
    <mergeCell ref="C1833:D1833"/>
    <mergeCell ref="E1833:F1833"/>
    <mergeCell ref="C1834:D1834"/>
    <mergeCell ref="E1834:F1834"/>
    <mergeCell ref="C1829:D1829"/>
    <mergeCell ref="E1829:F1829"/>
    <mergeCell ref="C1830:D1830"/>
    <mergeCell ref="E1830:F1830"/>
    <mergeCell ref="C1831:D1831"/>
    <mergeCell ref="E1831:F1831"/>
    <mergeCell ref="C1826:D1826"/>
    <mergeCell ref="E1826:F1826"/>
    <mergeCell ref="C1827:D1827"/>
    <mergeCell ref="E1827:F1827"/>
    <mergeCell ref="C1828:D1828"/>
    <mergeCell ref="E1828:F1828"/>
    <mergeCell ref="C1823:D1823"/>
    <mergeCell ref="E1823:F1823"/>
    <mergeCell ref="C1824:D1824"/>
    <mergeCell ref="E1824:F1824"/>
    <mergeCell ref="C1825:D1825"/>
    <mergeCell ref="E1825:F1825"/>
    <mergeCell ref="C1820:D1820"/>
    <mergeCell ref="E1820:F1820"/>
    <mergeCell ref="C1821:D1821"/>
    <mergeCell ref="E1821:F1821"/>
    <mergeCell ref="C1822:D1822"/>
    <mergeCell ref="E1822:F1822"/>
    <mergeCell ref="C1853:D1853"/>
    <mergeCell ref="E1853:F1853"/>
    <mergeCell ref="C1854:D1854"/>
    <mergeCell ref="E1854:F1854"/>
    <mergeCell ref="C1855:D1855"/>
    <mergeCell ref="E1855:F1855"/>
    <mergeCell ref="C1850:D1850"/>
    <mergeCell ref="E1850:F1850"/>
    <mergeCell ref="C1851:D1851"/>
    <mergeCell ref="E1851:F1851"/>
    <mergeCell ref="C1852:D1852"/>
    <mergeCell ref="E1852:F1852"/>
    <mergeCell ref="C1847:D1847"/>
    <mergeCell ref="E1847:F1847"/>
    <mergeCell ref="C1848:D1848"/>
    <mergeCell ref="E1848:F1848"/>
    <mergeCell ref="C1849:D1849"/>
    <mergeCell ref="E1849:F1849"/>
    <mergeCell ref="C1844:D1844"/>
    <mergeCell ref="E1844:F1844"/>
    <mergeCell ref="C1845:D1845"/>
    <mergeCell ref="E1845:F1845"/>
    <mergeCell ref="C1846:D1846"/>
    <mergeCell ref="E1846:F1846"/>
    <mergeCell ref="C1841:D1841"/>
    <mergeCell ref="E1841:F1841"/>
    <mergeCell ref="C1842:D1842"/>
    <mergeCell ref="E1842:F1842"/>
    <mergeCell ref="C1843:D1843"/>
    <mergeCell ref="E1843:F1843"/>
    <mergeCell ref="C1838:D1838"/>
    <mergeCell ref="E1838:F1838"/>
    <mergeCell ref="C1839:D1839"/>
    <mergeCell ref="E1839:F1839"/>
    <mergeCell ref="C1840:D1840"/>
    <mergeCell ref="E1840:F1840"/>
    <mergeCell ref="C1871:D1871"/>
    <mergeCell ref="E1871:F1871"/>
    <mergeCell ref="C1872:D1872"/>
    <mergeCell ref="E1872:F1872"/>
    <mergeCell ref="C1873:D1873"/>
    <mergeCell ref="E1873:F1873"/>
    <mergeCell ref="C1868:D1868"/>
    <mergeCell ref="E1868:F1868"/>
    <mergeCell ref="C1869:D1869"/>
    <mergeCell ref="E1869:F1869"/>
    <mergeCell ref="C1870:D1870"/>
    <mergeCell ref="E1870:F1870"/>
    <mergeCell ref="C1865:D1865"/>
    <mergeCell ref="E1865:F1865"/>
    <mergeCell ref="C1866:D1866"/>
    <mergeCell ref="E1866:F1866"/>
    <mergeCell ref="C1867:D1867"/>
    <mergeCell ref="E1867:F1867"/>
    <mergeCell ref="C1862:D1862"/>
    <mergeCell ref="E1862:F1862"/>
    <mergeCell ref="C1863:D1863"/>
    <mergeCell ref="E1863:F1863"/>
    <mergeCell ref="C1864:D1864"/>
    <mergeCell ref="E1864:F1864"/>
    <mergeCell ref="C1859:D1859"/>
    <mergeCell ref="E1859:F1859"/>
    <mergeCell ref="C1860:D1860"/>
    <mergeCell ref="E1860:F1860"/>
    <mergeCell ref="C1861:D1861"/>
    <mergeCell ref="E1861:F1861"/>
    <mergeCell ref="C1856:D1856"/>
    <mergeCell ref="E1856:F1856"/>
    <mergeCell ref="C1857:D1857"/>
    <mergeCell ref="E1857:F1857"/>
    <mergeCell ref="C1858:D1858"/>
    <mergeCell ref="E1858:F1858"/>
    <mergeCell ref="C1889:D1889"/>
    <mergeCell ref="E1889:F1889"/>
    <mergeCell ref="C1890:D1890"/>
    <mergeCell ref="E1890:F1890"/>
    <mergeCell ref="C1891:D1891"/>
    <mergeCell ref="E1891:F1891"/>
    <mergeCell ref="C1886:D1886"/>
    <mergeCell ref="E1886:F1886"/>
    <mergeCell ref="C1887:D1887"/>
    <mergeCell ref="E1887:F1887"/>
    <mergeCell ref="C1888:D1888"/>
    <mergeCell ref="E1888:F1888"/>
    <mergeCell ref="C1883:D1883"/>
    <mergeCell ref="E1883:F1883"/>
    <mergeCell ref="C1884:D1884"/>
    <mergeCell ref="E1884:F1884"/>
    <mergeCell ref="C1885:D1885"/>
    <mergeCell ref="E1885:F1885"/>
    <mergeCell ref="C1880:D1880"/>
    <mergeCell ref="E1880:F1880"/>
    <mergeCell ref="C1881:D1881"/>
    <mergeCell ref="E1881:F1881"/>
    <mergeCell ref="C1882:D1882"/>
    <mergeCell ref="E1882:F1882"/>
    <mergeCell ref="C1877:D1877"/>
    <mergeCell ref="E1877:F1877"/>
    <mergeCell ref="C1878:D1878"/>
    <mergeCell ref="E1878:F1878"/>
    <mergeCell ref="C1879:D1879"/>
    <mergeCell ref="E1879:F1879"/>
    <mergeCell ref="C1874:D1874"/>
    <mergeCell ref="E1874:F1874"/>
    <mergeCell ref="C1875:D1875"/>
    <mergeCell ref="E1875:F1875"/>
    <mergeCell ref="C1876:D1876"/>
    <mergeCell ref="E1876:F1876"/>
    <mergeCell ref="C1907:D1907"/>
    <mergeCell ref="E1907:F1907"/>
    <mergeCell ref="C1908:D1908"/>
    <mergeCell ref="E1908:F1908"/>
    <mergeCell ref="C1909:D1909"/>
    <mergeCell ref="E1909:F1909"/>
    <mergeCell ref="C1904:D1904"/>
    <mergeCell ref="E1904:F1904"/>
    <mergeCell ref="C1905:D1905"/>
    <mergeCell ref="E1905:F1905"/>
    <mergeCell ref="C1906:D1906"/>
    <mergeCell ref="E1906:F1906"/>
    <mergeCell ref="C1901:D1901"/>
    <mergeCell ref="E1901:F1901"/>
    <mergeCell ref="C1902:D1902"/>
    <mergeCell ref="E1902:F1902"/>
    <mergeCell ref="C1903:D1903"/>
    <mergeCell ref="E1903:F1903"/>
    <mergeCell ref="C1898:D1898"/>
    <mergeCell ref="E1898:F1898"/>
    <mergeCell ref="C1899:D1899"/>
    <mergeCell ref="E1899:F1899"/>
    <mergeCell ref="C1900:D1900"/>
    <mergeCell ref="E1900:F1900"/>
    <mergeCell ref="C1895:D1895"/>
    <mergeCell ref="E1895:F1895"/>
    <mergeCell ref="C1896:D1896"/>
    <mergeCell ref="E1896:F1896"/>
    <mergeCell ref="C1897:D1897"/>
    <mergeCell ref="E1897:F1897"/>
    <mergeCell ref="C1892:D1892"/>
    <mergeCell ref="E1892:F1892"/>
    <mergeCell ref="C1893:D1893"/>
    <mergeCell ref="E1893:F1893"/>
    <mergeCell ref="C1894:D1894"/>
    <mergeCell ref="E1894:F1894"/>
    <mergeCell ref="C1925:D1925"/>
    <mergeCell ref="E1925:F1925"/>
    <mergeCell ref="C1926:D1926"/>
    <mergeCell ref="E1926:F1926"/>
    <mergeCell ref="C1927:D1927"/>
    <mergeCell ref="E1927:F1927"/>
    <mergeCell ref="C1922:D1922"/>
    <mergeCell ref="E1922:F1922"/>
    <mergeCell ref="C1923:D1923"/>
    <mergeCell ref="E1923:F1923"/>
    <mergeCell ref="C1924:D1924"/>
    <mergeCell ref="E1924:F1924"/>
    <mergeCell ref="C1919:D1919"/>
    <mergeCell ref="E1919:F1919"/>
    <mergeCell ref="C1920:D1920"/>
    <mergeCell ref="E1920:F1920"/>
    <mergeCell ref="C1921:D1921"/>
    <mergeCell ref="E1921:F1921"/>
    <mergeCell ref="C1916:D1916"/>
    <mergeCell ref="E1916:F1916"/>
    <mergeCell ref="C1917:D1917"/>
    <mergeCell ref="E1917:F1917"/>
    <mergeCell ref="C1918:D1918"/>
    <mergeCell ref="E1918:F1918"/>
    <mergeCell ref="C1913:D1913"/>
    <mergeCell ref="E1913:F1913"/>
    <mergeCell ref="C1914:D1914"/>
    <mergeCell ref="E1914:F1914"/>
    <mergeCell ref="C1915:D1915"/>
    <mergeCell ref="E1915:F1915"/>
    <mergeCell ref="C1910:D1910"/>
    <mergeCell ref="E1910:F1910"/>
    <mergeCell ref="C1911:D1911"/>
    <mergeCell ref="E1911:F1911"/>
    <mergeCell ref="C1912:D1912"/>
    <mergeCell ref="E1912:F1912"/>
    <mergeCell ref="C1943:D1943"/>
    <mergeCell ref="E1943:F1943"/>
    <mergeCell ref="C1944:D1944"/>
    <mergeCell ref="E1944:F1944"/>
    <mergeCell ref="C1945:D1945"/>
    <mergeCell ref="E1945:F1945"/>
    <mergeCell ref="C1940:D1940"/>
    <mergeCell ref="E1940:F1940"/>
    <mergeCell ref="C1941:D1941"/>
    <mergeCell ref="E1941:F1941"/>
    <mergeCell ref="C1942:D1942"/>
    <mergeCell ref="E1942:F1942"/>
    <mergeCell ref="C1937:D1937"/>
    <mergeCell ref="E1937:F1937"/>
    <mergeCell ref="C1938:D1938"/>
    <mergeCell ref="E1938:F1938"/>
    <mergeCell ref="C1939:D1939"/>
    <mergeCell ref="E1939:F1939"/>
    <mergeCell ref="C1934:D1934"/>
    <mergeCell ref="E1934:F1934"/>
    <mergeCell ref="C1935:D1935"/>
    <mergeCell ref="E1935:F1935"/>
    <mergeCell ref="C1936:D1936"/>
    <mergeCell ref="E1936:F1936"/>
    <mergeCell ref="C1931:D1931"/>
    <mergeCell ref="E1931:F1931"/>
    <mergeCell ref="C1932:D1932"/>
    <mergeCell ref="E1932:F1932"/>
    <mergeCell ref="C1933:D1933"/>
    <mergeCell ref="E1933:F1933"/>
    <mergeCell ref="C1928:D1928"/>
    <mergeCell ref="E1928:F1928"/>
    <mergeCell ref="C1929:D1929"/>
    <mergeCell ref="E1929:F1929"/>
    <mergeCell ref="C1930:D1930"/>
    <mergeCell ref="E1930:F1930"/>
    <mergeCell ref="C1961:D1961"/>
    <mergeCell ref="E1961:F1961"/>
    <mergeCell ref="C1962:D1962"/>
    <mergeCell ref="E1962:F1962"/>
    <mergeCell ref="C1963:D1963"/>
    <mergeCell ref="E1963:F1963"/>
    <mergeCell ref="C1958:D1958"/>
    <mergeCell ref="E1958:F1958"/>
    <mergeCell ref="C1959:D1959"/>
    <mergeCell ref="E1959:F1959"/>
    <mergeCell ref="C1960:D1960"/>
    <mergeCell ref="E1960:F1960"/>
    <mergeCell ref="C1955:D1955"/>
    <mergeCell ref="E1955:F1955"/>
    <mergeCell ref="C1956:D1956"/>
    <mergeCell ref="E1956:F1956"/>
    <mergeCell ref="C1957:D1957"/>
    <mergeCell ref="E1957:F1957"/>
    <mergeCell ref="C1952:D1952"/>
    <mergeCell ref="E1952:F1952"/>
    <mergeCell ref="C1953:D1953"/>
    <mergeCell ref="E1953:F1953"/>
    <mergeCell ref="C1954:D1954"/>
    <mergeCell ref="E1954:F1954"/>
    <mergeCell ref="C1949:D1949"/>
    <mergeCell ref="E1949:F1949"/>
    <mergeCell ref="C1950:D1950"/>
    <mergeCell ref="E1950:F1950"/>
    <mergeCell ref="C1951:D1951"/>
    <mergeCell ref="E1951:F1951"/>
    <mergeCell ref="C1946:D1946"/>
    <mergeCell ref="E1946:F1946"/>
    <mergeCell ref="C1947:D1947"/>
    <mergeCell ref="E1947:F1947"/>
    <mergeCell ref="C1948:D1948"/>
    <mergeCell ref="E1948:F1948"/>
    <mergeCell ref="C1979:D1979"/>
    <mergeCell ref="E1979:F1979"/>
    <mergeCell ref="C1980:D1980"/>
    <mergeCell ref="E1980:F1980"/>
    <mergeCell ref="C1981:D1981"/>
    <mergeCell ref="E1981:F1981"/>
    <mergeCell ref="C1976:D1976"/>
    <mergeCell ref="E1976:F1976"/>
    <mergeCell ref="C1977:D1977"/>
    <mergeCell ref="E1977:F1977"/>
    <mergeCell ref="C1978:D1978"/>
    <mergeCell ref="E1978:F1978"/>
    <mergeCell ref="C1973:D1973"/>
    <mergeCell ref="E1973:F1973"/>
    <mergeCell ref="C1974:D1974"/>
    <mergeCell ref="E1974:F1974"/>
    <mergeCell ref="C1975:D1975"/>
    <mergeCell ref="E1975:F1975"/>
    <mergeCell ref="C1970:D1970"/>
    <mergeCell ref="E1970:F1970"/>
    <mergeCell ref="C1971:D1971"/>
    <mergeCell ref="E1971:F1971"/>
    <mergeCell ref="C1972:D1972"/>
    <mergeCell ref="E1972:F1972"/>
    <mergeCell ref="C1967:D1967"/>
    <mergeCell ref="E1967:F1967"/>
    <mergeCell ref="C1968:D1968"/>
    <mergeCell ref="E1968:F1968"/>
    <mergeCell ref="C1969:D1969"/>
    <mergeCell ref="E1969:F1969"/>
    <mergeCell ref="C1964:D1964"/>
    <mergeCell ref="E1964:F1964"/>
    <mergeCell ref="C1965:D1965"/>
    <mergeCell ref="E1965:F1965"/>
    <mergeCell ref="C1966:D1966"/>
    <mergeCell ref="E1966:F1966"/>
    <mergeCell ref="C1997:D1997"/>
    <mergeCell ref="E1997:F1997"/>
    <mergeCell ref="C1998:D1998"/>
    <mergeCell ref="E1998:F1998"/>
    <mergeCell ref="C1999:D1999"/>
    <mergeCell ref="E1999:F1999"/>
    <mergeCell ref="C1994:D1994"/>
    <mergeCell ref="E1994:F1994"/>
    <mergeCell ref="C1995:D1995"/>
    <mergeCell ref="E1995:F1995"/>
    <mergeCell ref="C1996:D1996"/>
    <mergeCell ref="E1996:F1996"/>
    <mergeCell ref="C1991:D1991"/>
    <mergeCell ref="E1991:F1991"/>
    <mergeCell ref="C1992:D1992"/>
    <mergeCell ref="E1992:F1992"/>
    <mergeCell ref="C1993:D1993"/>
    <mergeCell ref="E1993:F1993"/>
    <mergeCell ref="C1988:D1988"/>
    <mergeCell ref="E1988:F1988"/>
    <mergeCell ref="C1989:D1989"/>
    <mergeCell ref="E1989:F1989"/>
    <mergeCell ref="C1990:D1990"/>
    <mergeCell ref="E1990:F1990"/>
    <mergeCell ref="C1985:D1985"/>
    <mergeCell ref="E1985:F1985"/>
    <mergeCell ref="C1986:D1986"/>
    <mergeCell ref="E1986:F1986"/>
    <mergeCell ref="C1987:D1987"/>
    <mergeCell ref="E1987:F1987"/>
    <mergeCell ref="C1982:D1982"/>
    <mergeCell ref="E1982:F1982"/>
    <mergeCell ref="C1983:D1983"/>
    <mergeCell ref="E1983:F1983"/>
    <mergeCell ref="C1984:D1984"/>
    <mergeCell ref="E1984:F1984"/>
    <mergeCell ref="C2015:D2015"/>
    <mergeCell ref="E2015:F2015"/>
    <mergeCell ref="C2016:D2016"/>
    <mergeCell ref="E2016:F2016"/>
    <mergeCell ref="C2017:D2017"/>
    <mergeCell ref="E2017:F2017"/>
    <mergeCell ref="C2012:D2012"/>
    <mergeCell ref="E2012:F2012"/>
    <mergeCell ref="C2013:D2013"/>
    <mergeCell ref="E2013:F2013"/>
    <mergeCell ref="C2014:D2014"/>
    <mergeCell ref="E2014:F2014"/>
    <mergeCell ref="C2009:D2009"/>
    <mergeCell ref="E2009:F2009"/>
    <mergeCell ref="C2010:D2010"/>
    <mergeCell ref="E2010:F2010"/>
    <mergeCell ref="C2011:D2011"/>
    <mergeCell ref="E2011:F2011"/>
    <mergeCell ref="C2006:D2006"/>
    <mergeCell ref="E2006:F2006"/>
    <mergeCell ref="C2007:D2007"/>
    <mergeCell ref="E2007:F2007"/>
    <mergeCell ref="C2008:D2008"/>
    <mergeCell ref="E2008:F2008"/>
    <mergeCell ref="C2003:D2003"/>
    <mergeCell ref="E2003:F2003"/>
    <mergeCell ref="C2004:D2004"/>
    <mergeCell ref="E2004:F2004"/>
    <mergeCell ref="C2005:D2005"/>
    <mergeCell ref="E2005:F2005"/>
    <mergeCell ref="C2000:D2000"/>
    <mergeCell ref="E2000:F2000"/>
    <mergeCell ref="C2001:D2001"/>
    <mergeCell ref="E2001:F2001"/>
    <mergeCell ref="C2002:D2002"/>
    <mergeCell ref="E2002:F2002"/>
    <mergeCell ref="C2033:D2033"/>
    <mergeCell ref="E2033:F2033"/>
    <mergeCell ref="C2034:D2034"/>
    <mergeCell ref="E2034:F2034"/>
    <mergeCell ref="C2035:D2035"/>
    <mergeCell ref="E2035:F2035"/>
    <mergeCell ref="C2030:D2030"/>
    <mergeCell ref="E2030:F2030"/>
    <mergeCell ref="C2031:D2031"/>
    <mergeCell ref="E2031:F2031"/>
    <mergeCell ref="C2032:D2032"/>
    <mergeCell ref="E2032:F2032"/>
    <mergeCell ref="C2027:D2027"/>
    <mergeCell ref="E2027:F2027"/>
    <mergeCell ref="C2028:D2028"/>
    <mergeCell ref="E2028:F2028"/>
    <mergeCell ref="C2029:D2029"/>
    <mergeCell ref="E2029:F2029"/>
    <mergeCell ref="C2024:D2024"/>
    <mergeCell ref="E2024:F2024"/>
    <mergeCell ref="C2025:D2025"/>
    <mergeCell ref="E2025:F2025"/>
    <mergeCell ref="C2026:D2026"/>
    <mergeCell ref="E2026:F2026"/>
    <mergeCell ref="C2021:D2021"/>
    <mergeCell ref="E2021:F2021"/>
    <mergeCell ref="C2022:D2022"/>
    <mergeCell ref="E2022:F2022"/>
    <mergeCell ref="C2023:D2023"/>
    <mergeCell ref="E2023:F2023"/>
    <mergeCell ref="C2018:D2018"/>
    <mergeCell ref="E2018:F2018"/>
    <mergeCell ref="C2019:D2019"/>
    <mergeCell ref="E2019:F2019"/>
    <mergeCell ref="C2020:D2020"/>
    <mergeCell ref="E2020:F2020"/>
    <mergeCell ref="C2051:D2051"/>
    <mergeCell ref="E2051:F2051"/>
    <mergeCell ref="C2052:D2052"/>
    <mergeCell ref="E2052:F2052"/>
    <mergeCell ref="C2053:D2053"/>
    <mergeCell ref="E2053:F2053"/>
    <mergeCell ref="C2048:D2048"/>
    <mergeCell ref="E2048:F2048"/>
    <mergeCell ref="C2049:D2049"/>
    <mergeCell ref="E2049:F2049"/>
    <mergeCell ref="C2050:D2050"/>
    <mergeCell ref="E2050:F2050"/>
    <mergeCell ref="C2045:D2045"/>
    <mergeCell ref="E2045:F2045"/>
    <mergeCell ref="C2046:D2046"/>
    <mergeCell ref="E2046:F2046"/>
    <mergeCell ref="C2047:D2047"/>
    <mergeCell ref="E2047:F2047"/>
    <mergeCell ref="C2042:D2042"/>
    <mergeCell ref="E2042:F2042"/>
    <mergeCell ref="C2043:D2043"/>
    <mergeCell ref="E2043:F2043"/>
    <mergeCell ref="C2044:D2044"/>
    <mergeCell ref="E2044:F2044"/>
    <mergeCell ref="C2039:D2039"/>
    <mergeCell ref="E2039:F2039"/>
    <mergeCell ref="C2040:D2040"/>
    <mergeCell ref="E2040:F2040"/>
    <mergeCell ref="C2041:D2041"/>
    <mergeCell ref="E2041:F2041"/>
    <mergeCell ref="C2036:D2036"/>
    <mergeCell ref="E2036:F2036"/>
    <mergeCell ref="C2037:D2037"/>
    <mergeCell ref="E2037:F2037"/>
    <mergeCell ref="C2038:D2038"/>
    <mergeCell ref="E2038:F2038"/>
    <mergeCell ref="C2069:D2069"/>
    <mergeCell ref="E2069:F2069"/>
    <mergeCell ref="C2070:D2070"/>
    <mergeCell ref="E2070:F2070"/>
    <mergeCell ref="C2071:D2071"/>
    <mergeCell ref="E2071:F2071"/>
    <mergeCell ref="C2066:D2066"/>
    <mergeCell ref="E2066:F2066"/>
    <mergeCell ref="C2067:D2067"/>
    <mergeCell ref="E2067:F2067"/>
    <mergeCell ref="C2068:D2068"/>
    <mergeCell ref="E2068:F2068"/>
    <mergeCell ref="C2063:D2063"/>
    <mergeCell ref="E2063:F2063"/>
    <mergeCell ref="C2064:D2064"/>
    <mergeCell ref="E2064:F2064"/>
    <mergeCell ref="C2065:D2065"/>
    <mergeCell ref="E2065:F2065"/>
    <mergeCell ref="C2060:D2060"/>
    <mergeCell ref="E2060:F2060"/>
    <mergeCell ref="C2061:D2061"/>
    <mergeCell ref="E2061:F2061"/>
    <mergeCell ref="C2062:D2062"/>
    <mergeCell ref="E2062:F2062"/>
    <mergeCell ref="C2057:D2057"/>
    <mergeCell ref="E2057:F2057"/>
    <mergeCell ref="C2058:D2058"/>
    <mergeCell ref="E2058:F2058"/>
    <mergeCell ref="C2059:D2059"/>
    <mergeCell ref="E2059:F2059"/>
    <mergeCell ref="C2054:D2054"/>
    <mergeCell ref="E2054:F2054"/>
    <mergeCell ref="C2055:D2055"/>
    <mergeCell ref="E2055:F2055"/>
    <mergeCell ref="C2056:D2056"/>
    <mergeCell ref="E2056:F2056"/>
    <mergeCell ref="C2087:D2087"/>
    <mergeCell ref="E2087:F2087"/>
    <mergeCell ref="C2088:D2088"/>
    <mergeCell ref="E2088:F2088"/>
    <mergeCell ref="C2089:D2089"/>
    <mergeCell ref="E2089:F2089"/>
    <mergeCell ref="C2084:D2084"/>
    <mergeCell ref="E2084:F2084"/>
    <mergeCell ref="C2085:D2085"/>
    <mergeCell ref="E2085:F2085"/>
    <mergeCell ref="C2086:D2086"/>
    <mergeCell ref="E2086:F2086"/>
    <mergeCell ref="C2081:D2081"/>
    <mergeCell ref="E2081:F2081"/>
    <mergeCell ref="C2082:D2082"/>
    <mergeCell ref="E2082:F2082"/>
    <mergeCell ref="C2083:D2083"/>
    <mergeCell ref="E2083:F2083"/>
    <mergeCell ref="C2078:D2078"/>
    <mergeCell ref="E2078:F2078"/>
    <mergeCell ref="C2079:D2079"/>
    <mergeCell ref="E2079:F2079"/>
    <mergeCell ref="C2080:D2080"/>
    <mergeCell ref="E2080:F2080"/>
    <mergeCell ref="C2075:D2075"/>
    <mergeCell ref="E2075:F2075"/>
    <mergeCell ref="C2076:D2076"/>
    <mergeCell ref="E2076:F2076"/>
    <mergeCell ref="C2077:D2077"/>
    <mergeCell ref="E2077:F2077"/>
    <mergeCell ref="C2072:D2072"/>
    <mergeCell ref="E2072:F2072"/>
    <mergeCell ref="C2073:D2073"/>
    <mergeCell ref="E2073:F2073"/>
    <mergeCell ref="C2074:D2074"/>
    <mergeCell ref="E2074:F2074"/>
    <mergeCell ref="C2105:D2105"/>
    <mergeCell ref="E2105:F2105"/>
    <mergeCell ref="C2106:D2106"/>
    <mergeCell ref="E2106:F2106"/>
    <mergeCell ref="C2107:D2107"/>
    <mergeCell ref="E2107:F2107"/>
    <mergeCell ref="C2102:D2102"/>
    <mergeCell ref="E2102:F2102"/>
    <mergeCell ref="C2103:D2103"/>
    <mergeCell ref="E2103:F2103"/>
    <mergeCell ref="C2104:D2104"/>
    <mergeCell ref="E2104:F2104"/>
    <mergeCell ref="C2099:D2099"/>
    <mergeCell ref="E2099:F2099"/>
    <mergeCell ref="C2100:D2100"/>
    <mergeCell ref="E2100:F2100"/>
    <mergeCell ref="C2101:D2101"/>
    <mergeCell ref="E2101:F2101"/>
    <mergeCell ref="C2096:D2096"/>
    <mergeCell ref="E2096:F2096"/>
    <mergeCell ref="C2097:D2097"/>
    <mergeCell ref="E2097:F2097"/>
    <mergeCell ref="C2098:D2098"/>
    <mergeCell ref="E2098:F2098"/>
    <mergeCell ref="C2093:D2093"/>
    <mergeCell ref="E2093:F2093"/>
    <mergeCell ref="C2094:D2094"/>
    <mergeCell ref="E2094:F2094"/>
    <mergeCell ref="C2095:D2095"/>
    <mergeCell ref="E2095:F2095"/>
    <mergeCell ref="C2090:D2090"/>
    <mergeCell ref="E2090:F2090"/>
    <mergeCell ref="C2091:D2091"/>
    <mergeCell ref="E2091:F2091"/>
    <mergeCell ref="C2092:D2092"/>
    <mergeCell ref="E2092:F2092"/>
    <mergeCell ref="C2123:D2123"/>
    <mergeCell ref="E2123:F2123"/>
    <mergeCell ref="C2124:D2124"/>
    <mergeCell ref="E2124:F2124"/>
    <mergeCell ref="C2125:D2125"/>
    <mergeCell ref="E2125:F2125"/>
    <mergeCell ref="C2120:D2120"/>
    <mergeCell ref="E2120:F2120"/>
    <mergeCell ref="C2121:D2121"/>
    <mergeCell ref="E2121:F2121"/>
    <mergeCell ref="C2122:D2122"/>
    <mergeCell ref="E2122:F2122"/>
    <mergeCell ref="C2117:D2117"/>
    <mergeCell ref="E2117:F2117"/>
    <mergeCell ref="C2118:D2118"/>
    <mergeCell ref="E2118:F2118"/>
    <mergeCell ref="C2119:D2119"/>
    <mergeCell ref="E2119:F2119"/>
    <mergeCell ref="C2114:D2114"/>
    <mergeCell ref="E2114:F2114"/>
    <mergeCell ref="C2115:D2115"/>
    <mergeCell ref="E2115:F2115"/>
    <mergeCell ref="C2116:D2116"/>
    <mergeCell ref="E2116:F2116"/>
    <mergeCell ref="C2111:D2111"/>
    <mergeCell ref="E2111:F2111"/>
    <mergeCell ref="C2112:D2112"/>
    <mergeCell ref="E2112:F2112"/>
    <mergeCell ref="C2113:D2113"/>
    <mergeCell ref="E2113:F2113"/>
    <mergeCell ref="C2108:D2108"/>
    <mergeCell ref="E2108:F2108"/>
    <mergeCell ref="C2109:D2109"/>
    <mergeCell ref="E2109:F2109"/>
    <mergeCell ref="C2110:D2110"/>
    <mergeCell ref="E2110:F2110"/>
    <mergeCell ref="C2141:D2141"/>
    <mergeCell ref="E2141:F2141"/>
    <mergeCell ref="C2142:D2142"/>
    <mergeCell ref="E2142:F2142"/>
    <mergeCell ref="C2143:D2143"/>
    <mergeCell ref="E2143:F2143"/>
    <mergeCell ref="C2138:D2138"/>
    <mergeCell ref="E2138:F2138"/>
    <mergeCell ref="C2139:D2139"/>
    <mergeCell ref="E2139:F2139"/>
    <mergeCell ref="C2140:D2140"/>
    <mergeCell ref="E2140:F2140"/>
    <mergeCell ref="C2135:D2135"/>
    <mergeCell ref="E2135:F2135"/>
    <mergeCell ref="C2136:D2136"/>
    <mergeCell ref="E2136:F2136"/>
    <mergeCell ref="C2137:D2137"/>
    <mergeCell ref="E2137:F2137"/>
    <mergeCell ref="C2132:D2132"/>
    <mergeCell ref="E2132:F2132"/>
    <mergeCell ref="C2133:D2133"/>
    <mergeCell ref="E2133:F2133"/>
    <mergeCell ref="C2134:D2134"/>
    <mergeCell ref="E2134:F2134"/>
    <mergeCell ref="C2129:D2129"/>
    <mergeCell ref="E2129:F2129"/>
    <mergeCell ref="C2130:D2130"/>
    <mergeCell ref="E2130:F2130"/>
    <mergeCell ref="C2131:D2131"/>
    <mergeCell ref="E2131:F2131"/>
    <mergeCell ref="C2126:D2126"/>
    <mergeCell ref="E2126:F2126"/>
    <mergeCell ref="C2127:D2127"/>
    <mergeCell ref="E2127:F2127"/>
    <mergeCell ref="C2128:D2128"/>
    <mergeCell ref="E2128:F2128"/>
    <mergeCell ref="C2159:D2159"/>
    <mergeCell ref="E2159:F2159"/>
    <mergeCell ref="C2160:D2160"/>
    <mergeCell ref="E2160:F2160"/>
    <mergeCell ref="C2161:D2161"/>
    <mergeCell ref="E2161:F2161"/>
    <mergeCell ref="C2156:D2156"/>
    <mergeCell ref="E2156:F2156"/>
    <mergeCell ref="C2157:D2157"/>
    <mergeCell ref="E2157:F2157"/>
    <mergeCell ref="C2158:D2158"/>
    <mergeCell ref="E2158:F2158"/>
    <mergeCell ref="C2153:D2153"/>
    <mergeCell ref="E2153:F2153"/>
    <mergeCell ref="C2154:D2154"/>
    <mergeCell ref="E2154:F2154"/>
    <mergeCell ref="C2155:D2155"/>
    <mergeCell ref="E2155:F2155"/>
    <mergeCell ref="C2150:D2150"/>
    <mergeCell ref="E2150:F2150"/>
    <mergeCell ref="C2151:D2151"/>
    <mergeCell ref="E2151:F2151"/>
    <mergeCell ref="C2152:D2152"/>
    <mergeCell ref="E2152:F2152"/>
    <mergeCell ref="C2147:D2147"/>
    <mergeCell ref="E2147:F2147"/>
    <mergeCell ref="C2148:D2148"/>
    <mergeCell ref="E2148:F2148"/>
    <mergeCell ref="C2149:D2149"/>
    <mergeCell ref="E2149:F2149"/>
    <mergeCell ref="C2144:D2144"/>
    <mergeCell ref="E2144:F2144"/>
    <mergeCell ref="C2145:D2145"/>
    <mergeCell ref="E2145:F2145"/>
    <mergeCell ref="C2146:D2146"/>
    <mergeCell ref="E2146:F2146"/>
    <mergeCell ref="C2177:D2177"/>
    <mergeCell ref="E2177:F2177"/>
    <mergeCell ref="C2178:D2178"/>
    <mergeCell ref="E2178:F2178"/>
    <mergeCell ref="C2179:D2179"/>
    <mergeCell ref="E2179:F2179"/>
    <mergeCell ref="C2174:D2174"/>
    <mergeCell ref="E2174:F2174"/>
    <mergeCell ref="C2175:D2175"/>
    <mergeCell ref="E2175:F2175"/>
    <mergeCell ref="C2176:D2176"/>
    <mergeCell ref="E2176:F2176"/>
    <mergeCell ref="C2171:D2171"/>
    <mergeCell ref="E2171:F2171"/>
    <mergeCell ref="C2172:D2172"/>
    <mergeCell ref="E2172:F2172"/>
    <mergeCell ref="C2173:D2173"/>
    <mergeCell ref="E2173:F2173"/>
    <mergeCell ref="C2168:D2168"/>
    <mergeCell ref="E2168:F2168"/>
    <mergeCell ref="C2169:D2169"/>
    <mergeCell ref="E2169:F2169"/>
    <mergeCell ref="C2170:D2170"/>
    <mergeCell ref="E2170:F2170"/>
    <mergeCell ref="C2165:D2165"/>
    <mergeCell ref="E2165:F2165"/>
    <mergeCell ref="C2166:D2166"/>
    <mergeCell ref="E2166:F2166"/>
    <mergeCell ref="C2167:D2167"/>
    <mergeCell ref="E2167:F2167"/>
    <mergeCell ref="C2162:D2162"/>
    <mergeCell ref="E2162:F2162"/>
    <mergeCell ref="C2163:D2163"/>
    <mergeCell ref="E2163:F2163"/>
    <mergeCell ref="C2164:D2164"/>
    <mergeCell ref="E2164:F2164"/>
    <mergeCell ref="C2195:D2195"/>
    <mergeCell ref="E2195:F2195"/>
    <mergeCell ref="C2196:D2196"/>
    <mergeCell ref="E2196:F2196"/>
    <mergeCell ref="C2197:D2197"/>
    <mergeCell ref="E2197:F2197"/>
    <mergeCell ref="C2192:D2192"/>
    <mergeCell ref="E2192:F2192"/>
    <mergeCell ref="C2193:D2193"/>
    <mergeCell ref="E2193:F2193"/>
    <mergeCell ref="C2194:D2194"/>
    <mergeCell ref="E2194:F2194"/>
    <mergeCell ref="C2189:D2189"/>
    <mergeCell ref="E2189:F2189"/>
    <mergeCell ref="C2190:D2190"/>
    <mergeCell ref="E2190:F2190"/>
    <mergeCell ref="C2191:D2191"/>
    <mergeCell ref="E2191:F2191"/>
    <mergeCell ref="C2186:D2186"/>
    <mergeCell ref="E2186:F2186"/>
    <mergeCell ref="C2187:D2187"/>
    <mergeCell ref="E2187:F2187"/>
    <mergeCell ref="C2188:D2188"/>
    <mergeCell ref="E2188:F2188"/>
    <mergeCell ref="C2183:D2183"/>
    <mergeCell ref="E2183:F2183"/>
    <mergeCell ref="C2184:D2184"/>
    <mergeCell ref="E2184:F2184"/>
    <mergeCell ref="C2185:D2185"/>
    <mergeCell ref="E2185:F2185"/>
    <mergeCell ref="C2180:D2180"/>
    <mergeCell ref="E2180:F2180"/>
    <mergeCell ref="C2181:D2181"/>
    <mergeCell ref="E2181:F2181"/>
    <mergeCell ref="C2182:D2182"/>
    <mergeCell ref="E2182:F2182"/>
    <mergeCell ref="C2213:D2213"/>
    <mergeCell ref="E2213:F2213"/>
    <mergeCell ref="C2214:D2214"/>
    <mergeCell ref="E2214:F2214"/>
    <mergeCell ref="C2215:D2215"/>
    <mergeCell ref="E2215:F2215"/>
    <mergeCell ref="C2210:D2210"/>
    <mergeCell ref="E2210:F2210"/>
    <mergeCell ref="C2211:D2211"/>
    <mergeCell ref="E2211:F2211"/>
    <mergeCell ref="C2212:D2212"/>
    <mergeCell ref="E2212:F2212"/>
    <mergeCell ref="C2207:D2207"/>
    <mergeCell ref="E2207:F2207"/>
    <mergeCell ref="C2208:D2208"/>
    <mergeCell ref="E2208:F2208"/>
    <mergeCell ref="C2209:D2209"/>
    <mergeCell ref="E2209:F2209"/>
    <mergeCell ref="C2204:D2204"/>
    <mergeCell ref="E2204:F2204"/>
    <mergeCell ref="C2205:D2205"/>
    <mergeCell ref="E2205:F2205"/>
    <mergeCell ref="C2206:D2206"/>
    <mergeCell ref="E2206:F2206"/>
    <mergeCell ref="C2201:D2201"/>
    <mergeCell ref="E2201:F2201"/>
    <mergeCell ref="C2202:D2202"/>
    <mergeCell ref="E2202:F2202"/>
    <mergeCell ref="C2203:D2203"/>
    <mergeCell ref="E2203:F2203"/>
    <mergeCell ref="C2198:D2198"/>
    <mergeCell ref="E2198:F2198"/>
    <mergeCell ref="C2199:D2199"/>
    <mergeCell ref="E2199:F2199"/>
    <mergeCell ref="C2200:D2200"/>
    <mergeCell ref="E2200:F2200"/>
    <mergeCell ref="C2231:D2231"/>
    <mergeCell ref="E2231:F2231"/>
    <mergeCell ref="C2232:D2232"/>
    <mergeCell ref="E2232:F2232"/>
    <mergeCell ref="C2233:D2233"/>
    <mergeCell ref="E2233:F2233"/>
    <mergeCell ref="C2228:D2228"/>
    <mergeCell ref="E2228:F2228"/>
    <mergeCell ref="C2229:D2229"/>
    <mergeCell ref="E2229:F2229"/>
    <mergeCell ref="C2230:D2230"/>
    <mergeCell ref="E2230:F2230"/>
    <mergeCell ref="C2225:D2225"/>
    <mergeCell ref="E2225:F2225"/>
    <mergeCell ref="C2226:D2226"/>
    <mergeCell ref="E2226:F2226"/>
    <mergeCell ref="C2227:D2227"/>
    <mergeCell ref="E2227:F2227"/>
    <mergeCell ref="C2222:D2222"/>
    <mergeCell ref="E2222:F2222"/>
    <mergeCell ref="C2223:D2223"/>
    <mergeCell ref="E2223:F2223"/>
    <mergeCell ref="C2224:D2224"/>
    <mergeCell ref="E2224:F2224"/>
    <mergeCell ref="C2219:D2219"/>
    <mergeCell ref="E2219:F2219"/>
    <mergeCell ref="C2220:D2220"/>
    <mergeCell ref="E2220:F2220"/>
    <mergeCell ref="C2221:D2221"/>
    <mergeCell ref="E2221:F2221"/>
    <mergeCell ref="C2216:D2216"/>
    <mergeCell ref="E2216:F2216"/>
    <mergeCell ref="C2217:D2217"/>
    <mergeCell ref="E2217:F2217"/>
    <mergeCell ref="C2218:D2218"/>
    <mergeCell ref="E2218:F2218"/>
    <mergeCell ref="C2249:D2249"/>
    <mergeCell ref="E2249:F2249"/>
    <mergeCell ref="C2250:D2250"/>
    <mergeCell ref="E2250:F2250"/>
    <mergeCell ref="C2251:D2251"/>
    <mergeCell ref="E2251:F2251"/>
    <mergeCell ref="C2246:D2246"/>
    <mergeCell ref="E2246:F2246"/>
    <mergeCell ref="C2247:D2247"/>
    <mergeCell ref="E2247:F2247"/>
    <mergeCell ref="C2248:D2248"/>
    <mergeCell ref="E2248:F2248"/>
    <mergeCell ref="C2243:D2243"/>
    <mergeCell ref="E2243:F2243"/>
    <mergeCell ref="C2244:D2244"/>
    <mergeCell ref="E2244:F2244"/>
    <mergeCell ref="C2245:D2245"/>
    <mergeCell ref="E2245:F2245"/>
    <mergeCell ref="C2240:D2240"/>
    <mergeCell ref="E2240:F2240"/>
    <mergeCell ref="C2241:D2241"/>
    <mergeCell ref="E2241:F2241"/>
    <mergeCell ref="C2242:D2242"/>
    <mergeCell ref="E2242:F2242"/>
    <mergeCell ref="C2237:D2237"/>
    <mergeCell ref="E2237:F2237"/>
    <mergeCell ref="C2238:D2238"/>
    <mergeCell ref="E2238:F2238"/>
    <mergeCell ref="C2239:D2239"/>
    <mergeCell ref="E2239:F2239"/>
    <mergeCell ref="C2234:D2234"/>
    <mergeCell ref="E2234:F2234"/>
    <mergeCell ref="C2235:D2235"/>
    <mergeCell ref="E2235:F2235"/>
    <mergeCell ref="C2236:D2236"/>
    <mergeCell ref="E2236:F2236"/>
    <mergeCell ref="C2267:D2267"/>
    <mergeCell ref="E2267:F2267"/>
    <mergeCell ref="C2268:D2268"/>
    <mergeCell ref="E2268:F2268"/>
    <mergeCell ref="C2269:D2269"/>
    <mergeCell ref="E2269:F2269"/>
    <mergeCell ref="C2264:D2264"/>
    <mergeCell ref="E2264:F2264"/>
    <mergeCell ref="C2265:D2265"/>
    <mergeCell ref="E2265:F2265"/>
    <mergeCell ref="C2266:D2266"/>
    <mergeCell ref="E2266:F2266"/>
    <mergeCell ref="C2261:D2261"/>
    <mergeCell ref="E2261:F2261"/>
    <mergeCell ref="C2262:D2262"/>
    <mergeCell ref="E2262:F2262"/>
    <mergeCell ref="C2263:D2263"/>
    <mergeCell ref="E2263:F2263"/>
    <mergeCell ref="C2258:D2258"/>
    <mergeCell ref="E2258:F2258"/>
    <mergeCell ref="C2259:D2259"/>
    <mergeCell ref="E2259:F2259"/>
    <mergeCell ref="C2260:D2260"/>
    <mergeCell ref="E2260:F2260"/>
    <mergeCell ref="C2255:D2255"/>
    <mergeCell ref="E2255:F2255"/>
    <mergeCell ref="C2256:D2256"/>
    <mergeCell ref="E2256:F2256"/>
    <mergeCell ref="C2257:D2257"/>
    <mergeCell ref="E2257:F2257"/>
    <mergeCell ref="C2252:D2252"/>
    <mergeCell ref="E2252:F2252"/>
    <mergeCell ref="C2253:D2253"/>
    <mergeCell ref="E2253:F2253"/>
    <mergeCell ref="C2254:D2254"/>
    <mergeCell ref="E2254:F2254"/>
    <mergeCell ref="C2285:D2285"/>
    <mergeCell ref="E2285:F2285"/>
    <mergeCell ref="C2286:D2286"/>
    <mergeCell ref="E2286:F2286"/>
    <mergeCell ref="C2287:D2287"/>
    <mergeCell ref="E2287:F2287"/>
    <mergeCell ref="C2282:D2282"/>
    <mergeCell ref="E2282:F2282"/>
    <mergeCell ref="C2283:D2283"/>
    <mergeCell ref="E2283:F2283"/>
    <mergeCell ref="C2284:D2284"/>
    <mergeCell ref="E2284:F2284"/>
    <mergeCell ref="C2279:D2279"/>
    <mergeCell ref="E2279:F2279"/>
    <mergeCell ref="C2280:D2280"/>
    <mergeCell ref="E2280:F2280"/>
    <mergeCell ref="C2281:D2281"/>
    <mergeCell ref="E2281:F2281"/>
    <mergeCell ref="C2276:D2276"/>
    <mergeCell ref="E2276:F2276"/>
    <mergeCell ref="C2277:D2277"/>
    <mergeCell ref="E2277:F2277"/>
    <mergeCell ref="C2278:D2278"/>
    <mergeCell ref="E2278:F2278"/>
    <mergeCell ref="C2273:D2273"/>
    <mergeCell ref="E2273:F2273"/>
    <mergeCell ref="C2274:D2274"/>
    <mergeCell ref="E2274:F2274"/>
    <mergeCell ref="C2275:D2275"/>
    <mergeCell ref="E2275:F2275"/>
    <mergeCell ref="C2270:D2270"/>
    <mergeCell ref="E2270:F2270"/>
    <mergeCell ref="C2271:D2271"/>
    <mergeCell ref="E2271:F2271"/>
    <mergeCell ref="C2272:D2272"/>
    <mergeCell ref="E2272:F2272"/>
    <mergeCell ref="C2303:D2303"/>
    <mergeCell ref="E2303:F2303"/>
    <mergeCell ref="C2304:D2304"/>
    <mergeCell ref="E2304:F2304"/>
    <mergeCell ref="C2305:D2305"/>
    <mergeCell ref="E2305:F2305"/>
    <mergeCell ref="C2300:D2300"/>
    <mergeCell ref="E2300:F2300"/>
    <mergeCell ref="C2301:D2301"/>
    <mergeCell ref="E2301:F2301"/>
    <mergeCell ref="C2302:D2302"/>
    <mergeCell ref="E2302:F2302"/>
    <mergeCell ref="C2297:D2297"/>
    <mergeCell ref="E2297:F2297"/>
    <mergeCell ref="C2298:D2298"/>
    <mergeCell ref="E2298:F2298"/>
    <mergeCell ref="C2299:D2299"/>
    <mergeCell ref="E2299:F2299"/>
    <mergeCell ref="C2294:D2294"/>
    <mergeCell ref="E2294:F2294"/>
    <mergeCell ref="C2295:D2295"/>
    <mergeCell ref="E2295:F2295"/>
    <mergeCell ref="C2296:D2296"/>
    <mergeCell ref="E2296:F2296"/>
    <mergeCell ref="C2291:D2291"/>
    <mergeCell ref="E2291:F2291"/>
    <mergeCell ref="C2292:D2292"/>
    <mergeCell ref="E2292:F2292"/>
    <mergeCell ref="C2293:D2293"/>
    <mergeCell ref="E2293:F2293"/>
    <mergeCell ref="C2288:D2288"/>
    <mergeCell ref="E2288:F2288"/>
    <mergeCell ref="C2289:D2289"/>
    <mergeCell ref="E2289:F2289"/>
    <mergeCell ref="C2290:D2290"/>
    <mergeCell ref="E2290:F2290"/>
    <mergeCell ref="C2321:D2321"/>
    <mergeCell ref="E2321:F2321"/>
    <mergeCell ref="C2322:D2322"/>
    <mergeCell ref="E2322:F2322"/>
    <mergeCell ref="C2323:D2323"/>
    <mergeCell ref="E2323:F2323"/>
    <mergeCell ref="C2318:D2318"/>
    <mergeCell ref="E2318:F2318"/>
    <mergeCell ref="C2319:D2319"/>
    <mergeCell ref="E2319:F2319"/>
    <mergeCell ref="C2320:D2320"/>
    <mergeCell ref="E2320:F2320"/>
    <mergeCell ref="C2315:D2315"/>
    <mergeCell ref="E2315:F2315"/>
    <mergeCell ref="C2316:D2316"/>
    <mergeCell ref="E2316:F2316"/>
    <mergeCell ref="C2317:D2317"/>
    <mergeCell ref="E2317:F2317"/>
    <mergeCell ref="C2312:D2312"/>
    <mergeCell ref="E2312:F2312"/>
    <mergeCell ref="C2313:D2313"/>
    <mergeCell ref="E2313:F2313"/>
    <mergeCell ref="C2314:D2314"/>
    <mergeCell ref="E2314:F2314"/>
    <mergeCell ref="C2309:D2309"/>
    <mergeCell ref="E2309:F2309"/>
    <mergeCell ref="C2310:D2310"/>
    <mergeCell ref="E2310:F2310"/>
    <mergeCell ref="C2311:D2311"/>
    <mergeCell ref="E2311:F2311"/>
    <mergeCell ref="C2306:D2306"/>
    <mergeCell ref="E2306:F2306"/>
    <mergeCell ref="C2307:D2307"/>
    <mergeCell ref="E2307:F2307"/>
    <mergeCell ref="C2308:D2308"/>
    <mergeCell ref="E2308:F2308"/>
    <mergeCell ref="C2339:D2339"/>
    <mergeCell ref="E2339:F2339"/>
    <mergeCell ref="C2340:D2340"/>
    <mergeCell ref="E2340:F2340"/>
    <mergeCell ref="C2341:D2341"/>
    <mergeCell ref="E2341:F2341"/>
    <mergeCell ref="C2336:D2336"/>
    <mergeCell ref="E2336:F2336"/>
    <mergeCell ref="C2337:D2337"/>
    <mergeCell ref="E2337:F2337"/>
    <mergeCell ref="C2338:D2338"/>
    <mergeCell ref="E2338:F2338"/>
    <mergeCell ref="C2333:D2333"/>
    <mergeCell ref="E2333:F2333"/>
    <mergeCell ref="C2334:D2334"/>
    <mergeCell ref="E2334:F2334"/>
    <mergeCell ref="C2335:D2335"/>
    <mergeCell ref="E2335:F2335"/>
    <mergeCell ref="C2330:D2330"/>
    <mergeCell ref="E2330:F2330"/>
    <mergeCell ref="C2331:D2331"/>
    <mergeCell ref="E2331:F2331"/>
    <mergeCell ref="C2332:D2332"/>
    <mergeCell ref="E2332:F2332"/>
    <mergeCell ref="C2327:D2327"/>
    <mergeCell ref="E2327:F2327"/>
    <mergeCell ref="C2328:D2328"/>
    <mergeCell ref="E2328:F2328"/>
    <mergeCell ref="C2329:D2329"/>
    <mergeCell ref="E2329:F2329"/>
    <mergeCell ref="C2324:D2324"/>
    <mergeCell ref="E2324:F2324"/>
    <mergeCell ref="C2325:D2325"/>
    <mergeCell ref="E2325:F2325"/>
    <mergeCell ref="C2326:D2326"/>
    <mergeCell ref="E2326:F2326"/>
    <mergeCell ref="C2357:D2357"/>
    <mergeCell ref="E2357:F2357"/>
    <mergeCell ref="C2358:D2358"/>
    <mergeCell ref="E2358:F2358"/>
    <mergeCell ref="C2359:D2359"/>
    <mergeCell ref="E2359:F2359"/>
    <mergeCell ref="C2354:D2354"/>
    <mergeCell ref="E2354:F2354"/>
    <mergeCell ref="C2355:D2355"/>
    <mergeCell ref="E2355:F2355"/>
    <mergeCell ref="C2356:D2356"/>
    <mergeCell ref="E2356:F2356"/>
    <mergeCell ref="C2351:D2351"/>
    <mergeCell ref="E2351:F2351"/>
    <mergeCell ref="C2352:D2352"/>
    <mergeCell ref="E2352:F2352"/>
    <mergeCell ref="C2353:D2353"/>
    <mergeCell ref="E2353:F2353"/>
    <mergeCell ref="C2348:D2348"/>
    <mergeCell ref="E2348:F2348"/>
    <mergeCell ref="C2349:D2349"/>
    <mergeCell ref="E2349:F2349"/>
    <mergeCell ref="C2350:D2350"/>
    <mergeCell ref="E2350:F2350"/>
    <mergeCell ref="C2345:D2345"/>
    <mergeCell ref="E2345:F2345"/>
    <mergeCell ref="C2346:D2346"/>
    <mergeCell ref="E2346:F2346"/>
    <mergeCell ref="C2347:D2347"/>
    <mergeCell ref="E2347:F2347"/>
    <mergeCell ref="C2342:D2342"/>
    <mergeCell ref="E2342:F2342"/>
    <mergeCell ref="C2343:D2343"/>
    <mergeCell ref="E2343:F2343"/>
    <mergeCell ref="C2344:D2344"/>
    <mergeCell ref="E2344:F2344"/>
    <mergeCell ref="C2375:D2375"/>
    <mergeCell ref="E2375:F2375"/>
    <mergeCell ref="C2376:D2376"/>
    <mergeCell ref="E2376:F2376"/>
    <mergeCell ref="C2377:D2377"/>
    <mergeCell ref="E2377:F2377"/>
    <mergeCell ref="C2372:D2372"/>
    <mergeCell ref="E2372:F2372"/>
    <mergeCell ref="C2373:D2373"/>
    <mergeCell ref="E2373:F2373"/>
    <mergeCell ref="C2374:D2374"/>
    <mergeCell ref="E2374:F2374"/>
    <mergeCell ref="C2369:D2369"/>
    <mergeCell ref="E2369:F2369"/>
    <mergeCell ref="C2370:D2370"/>
    <mergeCell ref="E2370:F2370"/>
    <mergeCell ref="C2371:D2371"/>
    <mergeCell ref="E2371:F2371"/>
    <mergeCell ref="C2366:D2366"/>
    <mergeCell ref="E2366:F2366"/>
    <mergeCell ref="C2367:D2367"/>
    <mergeCell ref="E2367:F2367"/>
    <mergeCell ref="C2368:D2368"/>
    <mergeCell ref="E2368:F2368"/>
    <mergeCell ref="C2363:D2363"/>
    <mergeCell ref="E2363:F2363"/>
    <mergeCell ref="C2364:D2364"/>
    <mergeCell ref="E2364:F2364"/>
    <mergeCell ref="C2365:D2365"/>
    <mergeCell ref="E2365:F2365"/>
    <mergeCell ref="C2360:D2360"/>
    <mergeCell ref="E2360:F2360"/>
    <mergeCell ref="C2361:D2361"/>
    <mergeCell ref="E2361:F2361"/>
    <mergeCell ref="C2362:D2362"/>
    <mergeCell ref="E2362:F2362"/>
    <mergeCell ref="C2393:D2393"/>
    <mergeCell ref="E2393:F2393"/>
    <mergeCell ref="C2394:D2394"/>
    <mergeCell ref="E2394:F2394"/>
    <mergeCell ref="C2395:D2395"/>
    <mergeCell ref="E2395:F2395"/>
    <mergeCell ref="C2390:D2390"/>
    <mergeCell ref="E2390:F2390"/>
    <mergeCell ref="C2391:D2391"/>
    <mergeCell ref="E2391:F2391"/>
    <mergeCell ref="C2392:D2392"/>
    <mergeCell ref="E2392:F2392"/>
    <mergeCell ref="C2387:D2387"/>
    <mergeCell ref="E2387:F2387"/>
    <mergeCell ref="C2388:D2388"/>
    <mergeCell ref="E2388:F2388"/>
    <mergeCell ref="C2389:D2389"/>
    <mergeCell ref="E2389:F2389"/>
    <mergeCell ref="C2384:D2384"/>
    <mergeCell ref="E2384:F2384"/>
    <mergeCell ref="C2385:D2385"/>
    <mergeCell ref="E2385:F2385"/>
    <mergeCell ref="C2386:D2386"/>
    <mergeCell ref="E2386:F2386"/>
    <mergeCell ref="C2381:D2381"/>
    <mergeCell ref="E2381:F2381"/>
    <mergeCell ref="C2382:D2382"/>
    <mergeCell ref="E2382:F2382"/>
    <mergeCell ref="C2383:D2383"/>
    <mergeCell ref="E2383:F2383"/>
    <mergeCell ref="C2378:D2378"/>
    <mergeCell ref="E2378:F2378"/>
    <mergeCell ref="C2379:D2379"/>
    <mergeCell ref="E2379:F2379"/>
    <mergeCell ref="C2380:D2380"/>
    <mergeCell ref="E2380:F2380"/>
    <mergeCell ref="C2411:D2411"/>
    <mergeCell ref="E2411:F2411"/>
    <mergeCell ref="C2412:D2412"/>
    <mergeCell ref="E2412:F2412"/>
    <mergeCell ref="C2413:D2413"/>
    <mergeCell ref="E2413:F2413"/>
    <mergeCell ref="C2408:D2408"/>
    <mergeCell ref="E2408:F2408"/>
    <mergeCell ref="C2409:D2409"/>
    <mergeCell ref="E2409:F2409"/>
    <mergeCell ref="C2410:D2410"/>
    <mergeCell ref="E2410:F2410"/>
    <mergeCell ref="C2405:D2405"/>
    <mergeCell ref="E2405:F2405"/>
    <mergeCell ref="C2406:D2406"/>
    <mergeCell ref="E2406:F2406"/>
    <mergeCell ref="C2407:D2407"/>
    <mergeCell ref="E2407:F2407"/>
    <mergeCell ref="C2402:D2402"/>
    <mergeCell ref="E2402:F2402"/>
    <mergeCell ref="C2403:D2403"/>
    <mergeCell ref="E2403:F2403"/>
    <mergeCell ref="C2404:D2404"/>
    <mergeCell ref="E2404:F2404"/>
    <mergeCell ref="C2399:D2399"/>
    <mergeCell ref="E2399:F2399"/>
    <mergeCell ref="C2400:D2400"/>
    <mergeCell ref="E2400:F2400"/>
    <mergeCell ref="C2401:D2401"/>
    <mergeCell ref="E2401:F2401"/>
    <mergeCell ref="C2396:D2396"/>
    <mergeCell ref="E2396:F2396"/>
    <mergeCell ref="C2397:D2397"/>
    <mergeCell ref="E2397:F2397"/>
    <mergeCell ref="C2398:D2398"/>
    <mergeCell ref="E2398:F2398"/>
    <mergeCell ref="C2429:D2429"/>
    <mergeCell ref="E2429:F2429"/>
    <mergeCell ref="C2430:D2430"/>
    <mergeCell ref="E2430:F2430"/>
    <mergeCell ref="C2431:D2431"/>
    <mergeCell ref="E2431:F2431"/>
    <mergeCell ref="C2426:D2426"/>
    <mergeCell ref="E2426:F2426"/>
    <mergeCell ref="C2427:D2427"/>
    <mergeCell ref="E2427:F2427"/>
    <mergeCell ref="C2428:D2428"/>
    <mergeCell ref="E2428:F2428"/>
    <mergeCell ref="C2423:D2423"/>
    <mergeCell ref="E2423:F2423"/>
    <mergeCell ref="C2424:D2424"/>
    <mergeCell ref="E2424:F2424"/>
    <mergeCell ref="C2425:D2425"/>
    <mergeCell ref="E2425:F2425"/>
    <mergeCell ref="C2420:D2420"/>
    <mergeCell ref="E2420:F2420"/>
    <mergeCell ref="C2421:D2421"/>
    <mergeCell ref="E2421:F2421"/>
    <mergeCell ref="C2422:D2422"/>
    <mergeCell ref="E2422:F2422"/>
    <mergeCell ref="C2417:D2417"/>
    <mergeCell ref="E2417:F2417"/>
    <mergeCell ref="C2418:D2418"/>
    <mergeCell ref="E2418:F2418"/>
    <mergeCell ref="C2419:D2419"/>
    <mergeCell ref="E2419:F2419"/>
    <mergeCell ref="C2414:D2414"/>
    <mergeCell ref="E2414:F2414"/>
    <mergeCell ref="C2415:D2415"/>
    <mergeCell ref="E2415:F2415"/>
    <mergeCell ref="C2416:D2416"/>
    <mergeCell ref="E2416:F2416"/>
    <mergeCell ref="C2447:D2447"/>
    <mergeCell ref="E2447:F2447"/>
    <mergeCell ref="C2448:D2448"/>
    <mergeCell ref="E2448:F2448"/>
    <mergeCell ref="C2449:D2449"/>
    <mergeCell ref="E2449:F2449"/>
    <mergeCell ref="C2444:D2444"/>
    <mergeCell ref="E2444:F2444"/>
    <mergeCell ref="C2445:D2445"/>
    <mergeCell ref="E2445:F2445"/>
    <mergeCell ref="C2446:D2446"/>
    <mergeCell ref="E2446:F2446"/>
    <mergeCell ref="C2441:D2441"/>
    <mergeCell ref="E2441:F2441"/>
    <mergeCell ref="C2442:D2442"/>
    <mergeCell ref="E2442:F2442"/>
    <mergeCell ref="C2443:D2443"/>
    <mergeCell ref="E2443:F2443"/>
    <mergeCell ref="C2438:D2438"/>
    <mergeCell ref="E2438:F2438"/>
    <mergeCell ref="C2439:D2439"/>
    <mergeCell ref="E2439:F2439"/>
    <mergeCell ref="C2440:D2440"/>
    <mergeCell ref="E2440:F2440"/>
    <mergeCell ref="C2435:D2435"/>
    <mergeCell ref="E2435:F2435"/>
    <mergeCell ref="C2436:D2436"/>
    <mergeCell ref="E2436:F2436"/>
    <mergeCell ref="C2437:D2437"/>
    <mergeCell ref="E2437:F2437"/>
    <mergeCell ref="C2432:D2432"/>
    <mergeCell ref="E2432:F2432"/>
    <mergeCell ref="C2433:D2433"/>
    <mergeCell ref="E2433:F2433"/>
    <mergeCell ref="C2434:D2434"/>
    <mergeCell ref="E2434:F2434"/>
    <mergeCell ref="C2465:D2465"/>
    <mergeCell ref="E2465:F2465"/>
    <mergeCell ref="C2466:D2466"/>
    <mergeCell ref="E2466:F2466"/>
    <mergeCell ref="C2467:D2467"/>
    <mergeCell ref="E2467:F2467"/>
    <mergeCell ref="C2462:D2462"/>
    <mergeCell ref="E2462:F2462"/>
    <mergeCell ref="C2463:D2463"/>
    <mergeCell ref="E2463:F2463"/>
    <mergeCell ref="C2464:D2464"/>
    <mergeCell ref="E2464:F2464"/>
    <mergeCell ref="C2459:D2459"/>
    <mergeCell ref="E2459:F2459"/>
    <mergeCell ref="C2460:D2460"/>
    <mergeCell ref="E2460:F2460"/>
    <mergeCell ref="C2461:D2461"/>
    <mergeCell ref="E2461:F2461"/>
    <mergeCell ref="C2456:D2456"/>
    <mergeCell ref="E2456:F2456"/>
    <mergeCell ref="C2457:D2457"/>
    <mergeCell ref="E2457:F2457"/>
    <mergeCell ref="C2458:D2458"/>
    <mergeCell ref="E2458:F2458"/>
    <mergeCell ref="C2453:D2453"/>
    <mergeCell ref="E2453:F2453"/>
    <mergeCell ref="C2454:D2454"/>
    <mergeCell ref="E2454:F2454"/>
    <mergeCell ref="C2455:D2455"/>
    <mergeCell ref="E2455:F2455"/>
    <mergeCell ref="C2450:D2450"/>
    <mergeCell ref="E2450:F2450"/>
    <mergeCell ref="C2451:D2451"/>
    <mergeCell ref="E2451:F2451"/>
    <mergeCell ref="C2452:D2452"/>
    <mergeCell ref="E2452:F2452"/>
    <mergeCell ref="C2483:D2483"/>
    <mergeCell ref="E2483:F2483"/>
    <mergeCell ref="C2484:D2484"/>
    <mergeCell ref="E2484:F2484"/>
    <mergeCell ref="C2485:D2485"/>
    <mergeCell ref="E2485:F2485"/>
    <mergeCell ref="C2480:D2480"/>
    <mergeCell ref="E2480:F2480"/>
    <mergeCell ref="C2481:D2481"/>
    <mergeCell ref="E2481:F2481"/>
    <mergeCell ref="C2482:D2482"/>
    <mergeCell ref="E2482:F2482"/>
    <mergeCell ref="C2477:D2477"/>
    <mergeCell ref="E2477:F2477"/>
    <mergeCell ref="C2478:D2478"/>
    <mergeCell ref="E2478:F2478"/>
    <mergeCell ref="C2479:D2479"/>
    <mergeCell ref="E2479:F2479"/>
    <mergeCell ref="C2474:D2474"/>
    <mergeCell ref="E2474:F2474"/>
    <mergeCell ref="C2475:D2475"/>
    <mergeCell ref="E2475:F2475"/>
    <mergeCell ref="C2476:D2476"/>
    <mergeCell ref="E2476:F2476"/>
    <mergeCell ref="C2471:D2471"/>
    <mergeCell ref="E2471:F2471"/>
    <mergeCell ref="C2472:D2472"/>
    <mergeCell ref="E2472:F2472"/>
    <mergeCell ref="C2473:D2473"/>
    <mergeCell ref="E2473:F2473"/>
    <mergeCell ref="C2468:D2468"/>
    <mergeCell ref="E2468:F2468"/>
    <mergeCell ref="C2469:D2469"/>
    <mergeCell ref="E2469:F2469"/>
    <mergeCell ref="C2470:D2470"/>
    <mergeCell ref="E2470:F2470"/>
    <mergeCell ref="C2501:D2501"/>
    <mergeCell ref="E2501:F2501"/>
    <mergeCell ref="C2502:D2502"/>
    <mergeCell ref="E2502:F2502"/>
    <mergeCell ref="C2503:D2503"/>
    <mergeCell ref="E2503:F2503"/>
    <mergeCell ref="C2498:D2498"/>
    <mergeCell ref="E2498:F2498"/>
    <mergeCell ref="C2499:D2499"/>
    <mergeCell ref="E2499:F2499"/>
    <mergeCell ref="C2500:D2500"/>
    <mergeCell ref="E2500:F2500"/>
    <mergeCell ref="C2495:D2495"/>
    <mergeCell ref="E2495:F2495"/>
    <mergeCell ref="C2496:D2496"/>
    <mergeCell ref="E2496:F2496"/>
    <mergeCell ref="C2497:D2497"/>
    <mergeCell ref="E2497:F2497"/>
    <mergeCell ref="C2492:D2492"/>
    <mergeCell ref="E2492:F2492"/>
    <mergeCell ref="C2493:D2493"/>
    <mergeCell ref="E2493:F2493"/>
    <mergeCell ref="C2494:D2494"/>
    <mergeCell ref="E2494:F2494"/>
    <mergeCell ref="C2489:D2489"/>
    <mergeCell ref="E2489:F2489"/>
    <mergeCell ref="C2490:D2490"/>
    <mergeCell ref="E2490:F2490"/>
    <mergeCell ref="C2491:D2491"/>
    <mergeCell ref="E2491:F2491"/>
    <mergeCell ref="C2486:D2486"/>
    <mergeCell ref="E2486:F2486"/>
    <mergeCell ref="C2487:D2487"/>
    <mergeCell ref="E2487:F2487"/>
    <mergeCell ref="C2488:D2488"/>
    <mergeCell ref="E2488:F2488"/>
    <mergeCell ref="C2519:D2519"/>
    <mergeCell ref="E2519:F2519"/>
    <mergeCell ref="C2520:D2520"/>
    <mergeCell ref="E2520:F2520"/>
    <mergeCell ref="C2521:D2521"/>
    <mergeCell ref="E2521:F2521"/>
    <mergeCell ref="C2516:D2516"/>
    <mergeCell ref="E2516:F2516"/>
    <mergeCell ref="C2517:D2517"/>
    <mergeCell ref="E2517:F2517"/>
    <mergeCell ref="C2518:D2518"/>
    <mergeCell ref="E2518:F2518"/>
    <mergeCell ref="C2513:D2513"/>
    <mergeCell ref="E2513:F2513"/>
    <mergeCell ref="C2514:D2514"/>
    <mergeCell ref="E2514:F2514"/>
    <mergeCell ref="C2515:D2515"/>
    <mergeCell ref="E2515:F2515"/>
    <mergeCell ref="C2510:D2510"/>
    <mergeCell ref="E2510:F2510"/>
    <mergeCell ref="C2511:D2511"/>
    <mergeCell ref="E2511:F2511"/>
    <mergeCell ref="C2512:D2512"/>
    <mergeCell ref="E2512:F2512"/>
    <mergeCell ref="C2507:D2507"/>
    <mergeCell ref="E2507:F2507"/>
    <mergeCell ref="C2508:D2508"/>
    <mergeCell ref="E2508:F2508"/>
    <mergeCell ref="C2509:D2509"/>
    <mergeCell ref="E2509:F2509"/>
    <mergeCell ref="C2504:D2504"/>
    <mergeCell ref="E2504:F2504"/>
    <mergeCell ref="C2505:D2505"/>
    <mergeCell ref="E2505:F2505"/>
    <mergeCell ref="C2506:D2506"/>
    <mergeCell ref="E2506:F2506"/>
    <mergeCell ref="C2537:D2537"/>
    <mergeCell ref="E2537:F2537"/>
    <mergeCell ref="C2538:D2538"/>
    <mergeCell ref="E2538:F2538"/>
    <mergeCell ref="C2539:D2539"/>
    <mergeCell ref="E2539:F2539"/>
    <mergeCell ref="C2534:D2534"/>
    <mergeCell ref="E2534:F2534"/>
    <mergeCell ref="C2535:D2535"/>
    <mergeCell ref="E2535:F2535"/>
    <mergeCell ref="C2536:D2536"/>
    <mergeCell ref="E2536:F2536"/>
    <mergeCell ref="C2531:D2531"/>
    <mergeCell ref="E2531:F2531"/>
    <mergeCell ref="C2532:D2532"/>
    <mergeCell ref="E2532:F2532"/>
    <mergeCell ref="C2533:D2533"/>
    <mergeCell ref="E2533:F2533"/>
    <mergeCell ref="C2528:D2528"/>
    <mergeCell ref="E2528:F2528"/>
    <mergeCell ref="C2529:D2529"/>
    <mergeCell ref="E2529:F2529"/>
    <mergeCell ref="C2530:D2530"/>
    <mergeCell ref="E2530:F2530"/>
    <mergeCell ref="C2525:D2525"/>
    <mergeCell ref="E2525:F2525"/>
    <mergeCell ref="C2526:D2526"/>
    <mergeCell ref="E2526:F2526"/>
    <mergeCell ref="C2527:D2527"/>
    <mergeCell ref="E2527:F2527"/>
    <mergeCell ref="C2522:D2522"/>
    <mergeCell ref="E2522:F2522"/>
    <mergeCell ref="C2523:D2523"/>
    <mergeCell ref="E2523:F2523"/>
    <mergeCell ref="C2524:D2524"/>
    <mergeCell ref="E2524:F2524"/>
    <mergeCell ref="C2555:D2555"/>
    <mergeCell ref="E2555:F2555"/>
    <mergeCell ref="C2556:D2556"/>
    <mergeCell ref="E2556:F2556"/>
    <mergeCell ref="C2557:D2557"/>
    <mergeCell ref="E2557:F2557"/>
    <mergeCell ref="C2552:D2552"/>
    <mergeCell ref="E2552:F2552"/>
    <mergeCell ref="C2553:D2553"/>
    <mergeCell ref="E2553:F2553"/>
    <mergeCell ref="C2554:D2554"/>
    <mergeCell ref="E2554:F2554"/>
    <mergeCell ref="C2549:D2549"/>
    <mergeCell ref="E2549:F2549"/>
    <mergeCell ref="C2550:D2550"/>
    <mergeCell ref="E2550:F2550"/>
    <mergeCell ref="C2551:D2551"/>
    <mergeCell ref="E2551:F2551"/>
    <mergeCell ref="C2546:D2546"/>
    <mergeCell ref="E2546:F2546"/>
    <mergeCell ref="C2547:D2547"/>
    <mergeCell ref="E2547:F2547"/>
    <mergeCell ref="C2548:D2548"/>
    <mergeCell ref="E2548:F2548"/>
    <mergeCell ref="C2543:D2543"/>
    <mergeCell ref="E2543:F2543"/>
    <mergeCell ref="C2544:D2544"/>
    <mergeCell ref="E2544:F2544"/>
    <mergeCell ref="C2545:D2545"/>
    <mergeCell ref="E2545:F2545"/>
    <mergeCell ref="C2540:D2540"/>
    <mergeCell ref="E2540:F2540"/>
    <mergeCell ref="C2541:D2541"/>
    <mergeCell ref="E2541:F2541"/>
    <mergeCell ref="C2542:D2542"/>
    <mergeCell ref="E2542:F2542"/>
    <mergeCell ref="C2573:D2573"/>
    <mergeCell ref="E2573:F2573"/>
    <mergeCell ref="C2574:D2574"/>
    <mergeCell ref="E2574:F2574"/>
    <mergeCell ref="C2575:D2575"/>
    <mergeCell ref="E2575:F2575"/>
    <mergeCell ref="C2570:D2570"/>
    <mergeCell ref="E2570:F2570"/>
    <mergeCell ref="C2571:D2571"/>
    <mergeCell ref="E2571:F2571"/>
    <mergeCell ref="C2572:D2572"/>
    <mergeCell ref="E2572:F2572"/>
    <mergeCell ref="C2567:D2567"/>
    <mergeCell ref="E2567:F2567"/>
    <mergeCell ref="C2568:D2568"/>
    <mergeCell ref="E2568:F2568"/>
    <mergeCell ref="C2569:D2569"/>
    <mergeCell ref="E2569:F2569"/>
    <mergeCell ref="C2564:D2564"/>
    <mergeCell ref="E2564:F2564"/>
    <mergeCell ref="C2565:D2565"/>
    <mergeCell ref="E2565:F2565"/>
    <mergeCell ref="C2566:D2566"/>
    <mergeCell ref="E2566:F2566"/>
    <mergeCell ref="C2561:D2561"/>
    <mergeCell ref="E2561:F2561"/>
    <mergeCell ref="C2562:D2562"/>
    <mergeCell ref="E2562:F2562"/>
    <mergeCell ref="C2563:D2563"/>
    <mergeCell ref="E2563:F2563"/>
    <mergeCell ref="C2558:D2558"/>
    <mergeCell ref="E2558:F2558"/>
    <mergeCell ref="C2559:D2559"/>
    <mergeCell ref="E2559:F2559"/>
    <mergeCell ref="C2560:D2560"/>
    <mergeCell ref="E2560:F2560"/>
    <mergeCell ref="C2591:D2591"/>
    <mergeCell ref="E2591:F2591"/>
    <mergeCell ref="C2592:D2592"/>
    <mergeCell ref="E2592:F2592"/>
    <mergeCell ref="C2593:D2593"/>
    <mergeCell ref="E2593:F2593"/>
    <mergeCell ref="C2588:D2588"/>
    <mergeCell ref="E2588:F2588"/>
    <mergeCell ref="C2589:D2589"/>
    <mergeCell ref="E2589:F2589"/>
    <mergeCell ref="C2590:D2590"/>
    <mergeCell ref="E2590:F2590"/>
    <mergeCell ref="C2585:D2585"/>
    <mergeCell ref="E2585:F2585"/>
    <mergeCell ref="C2586:D2586"/>
    <mergeCell ref="E2586:F2586"/>
    <mergeCell ref="C2587:D2587"/>
    <mergeCell ref="E2587:F2587"/>
    <mergeCell ref="C2582:D2582"/>
    <mergeCell ref="E2582:F2582"/>
    <mergeCell ref="C2583:D2583"/>
    <mergeCell ref="E2583:F2583"/>
    <mergeCell ref="C2584:D2584"/>
    <mergeCell ref="E2584:F2584"/>
    <mergeCell ref="C2579:D2579"/>
    <mergeCell ref="E2579:F2579"/>
    <mergeCell ref="C2580:D2580"/>
    <mergeCell ref="E2580:F2580"/>
    <mergeCell ref="C2581:D2581"/>
    <mergeCell ref="E2581:F2581"/>
    <mergeCell ref="C2576:D2576"/>
    <mergeCell ref="E2576:F2576"/>
    <mergeCell ref="C2577:D2577"/>
    <mergeCell ref="E2577:F2577"/>
    <mergeCell ref="C2578:D2578"/>
    <mergeCell ref="E2578:F2578"/>
    <mergeCell ref="C2609:D2609"/>
    <mergeCell ref="E2609:F2609"/>
    <mergeCell ref="C2610:D2610"/>
    <mergeCell ref="E2610:F2610"/>
    <mergeCell ref="C2611:D2611"/>
    <mergeCell ref="E2611:F2611"/>
    <mergeCell ref="C2606:D2606"/>
    <mergeCell ref="E2606:F2606"/>
    <mergeCell ref="C2607:D2607"/>
    <mergeCell ref="E2607:F2607"/>
    <mergeCell ref="C2608:D2608"/>
    <mergeCell ref="E2608:F2608"/>
    <mergeCell ref="C2603:D2603"/>
    <mergeCell ref="E2603:F2603"/>
    <mergeCell ref="C2604:D2604"/>
    <mergeCell ref="E2604:F2604"/>
    <mergeCell ref="C2605:D2605"/>
    <mergeCell ref="E2605:F2605"/>
    <mergeCell ref="C2600:D2600"/>
    <mergeCell ref="E2600:F2600"/>
    <mergeCell ref="C2601:D2601"/>
    <mergeCell ref="E2601:F2601"/>
    <mergeCell ref="C2602:D2602"/>
    <mergeCell ref="E2602:F2602"/>
    <mergeCell ref="C2597:D2597"/>
    <mergeCell ref="E2597:F2597"/>
    <mergeCell ref="C2598:D2598"/>
    <mergeCell ref="E2598:F2598"/>
    <mergeCell ref="C2599:D2599"/>
    <mergeCell ref="E2599:F2599"/>
    <mergeCell ref="C2594:D2594"/>
    <mergeCell ref="E2594:F2594"/>
    <mergeCell ref="C2595:D2595"/>
    <mergeCell ref="E2595:F2595"/>
    <mergeCell ref="C2596:D2596"/>
    <mergeCell ref="E2596:F2596"/>
    <mergeCell ref="C2627:D2627"/>
    <mergeCell ref="E2627:F2627"/>
    <mergeCell ref="C2628:D2628"/>
    <mergeCell ref="E2628:F2628"/>
    <mergeCell ref="C2629:D2629"/>
    <mergeCell ref="E2629:F2629"/>
    <mergeCell ref="C2624:D2624"/>
    <mergeCell ref="E2624:F2624"/>
    <mergeCell ref="C2625:D2625"/>
    <mergeCell ref="E2625:F2625"/>
    <mergeCell ref="C2626:D2626"/>
    <mergeCell ref="E2626:F2626"/>
    <mergeCell ref="C2621:D2621"/>
    <mergeCell ref="E2621:F2621"/>
    <mergeCell ref="C2622:D2622"/>
    <mergeCell ref="E2622:F2622"/>
    <mergeCell ref="C2623:D2623"/>
    <mergeCell ref="E2623:F2623"/>
    <mergeCell ref="C2618:D2618"/>
    <mergeCell ref="E2618:F2618"/>
    <mergeCell ref="C2619:D2619"/>
    <mergeCell ref="E2619:F2619"/>
    <mergeCell ref="C2620:D2620"/>
    <mergeCell ref="E2620:F2620"/>
    <mergeCell ref="C2615:D2615"/>
    <mergeCell ref="E2615:F2615"/>
    <mergeCell ref="C2616:D2616"/>
    <mergeCell ref="E2616:F2616"/>
    <mergeCell ref="C2617:D2617"/>
    <mergeCell ref="E2617:F2617"/>
    <mergeCell ref="C2612:D2612"/>
    <mergeCell ref="E2612:F2612"/>
    <mergeCell ref="C2613:D2613"/>
    <mergeCell ref="E2613:F2613"/>
    <mergeCell ref="C2614:D2614"/>
    <mergeCell ref="E2614:F2614"/>
    <mergeCell ref="C2645:D2645"/>
    <mergeCell ref="E2645:F2645"/>
    <mergeCell ref="C2646:D2646"/>
    <mergeCell ref="E2646:F2646"/>
    <mergeCell ref="C2647:D2647"/>
    <mergeCell ref="E2647:F2647"/>
    <mergeCell ref="C2642:D2642"/>
    <mergeCell ref="E2642:F2642"/>
    <mergeCell ref="C2643:D2643"/>
    <mergeCell ref="E2643:F2643"/>
    <mergeCell ref="C2644:D2644"/>
    <mergeCell ref="E2644:F2644"/>
    <mergeCell ref="C2639:D2639"/>
    <mergeCell ref="E2639:F2639"/>
    <mergeCell ref="C2640:D2640"/>
    <mergeCell ref="E2640:F2640"/>
    <mergeCell ref="C2641:D2641"/>
    <mergeCell ref="E2641:F2641"/>
    <mergeCell ref="C2636:D2636"/>
    <mergeCell ref="E2636:F2636"/>
    <mergeCell ref="C2637:D2637"/>
    <mergeCell ref="E2637:F2637"/>
    <mergeCell ref="C2638:D2638"/>
    <mergeCell ref="E2638:F2638"/>
    <mergeCell ref="C2633:D2633"/>
    <mergeCell ref="E2633:F2633"/>
    <mergeCell ref="C2634:D2634"/>
    <mergeCell ref="E2634:F2634"/>
    <mergeCell ref="C2635:D2635"/>
    <mergeCell ref="E2635:F2635"/>
    <mergeCell ref="C2630:D2630"/>
    <mergeCell ref="E2630:F2630"/>
    <mergeCell ref="C2631:D2631"/>
    <mergeCell ref="E2631:F2631"/>
    <mergeCell ref="C2632:D2632"/>
    <mergeCell ref="E2632:F2632"/>
    <mergeCell ref="C2663:D2663"/>
    <mergeCell ref="E2663:F2663"/>
    <mergeCell ref="C2664:D2664"/>
    <mergeCell ref="E2664:F2664"/>
    <mergeCell ref="C2665:D2665"/>
    <mergeCell ref="E2665:F2665"/>
    <mergeCell ref="C2660:D2660"/>
    <mergeCell ref="E2660:F2660"/>
    <mergeCell ref="C2661:D2661"/>
    <mergeCell ref="E2661:F2661"/>
    <mergeCell ref="C2662:D2662"/>
    <mergeCell ref="E2662:F2662"/>
    <mergeCell ref="C2657:D2657"/>
    <mergeCell ref="E2657:F2657"/>
    <mergeCell ref="C2658:D2658"/>
    <mergeCell ref="E2658:F2658"/>
    <mergeCell ref="C2659:D2659"/>
    <mergeCell ref="E2659:F2659"/>
    <mergeCell ref="C2654:D2654"/>
    <mergeCell ref="E2654:F2654"/>
    <mergeCell ref="C2655:D2655"/>
    <mergeCell ref="E2655:F2655"/>
    <mergeCell ref="C2656:D2656"/>
    <mergeCell ref="E2656:F2656"/>
    <mergeCell ref="C2651:D2651"/>
    <mergeCell ref="E2651:F2651"/>
    <mergeCell ref="C2652:D2652"/>
    <mergeCell ref="E2652:F2652"/>
    <mergeCell ref="C2653:D2653"/>
    <mergeCell ref="E2653:F2653"/>
    <mergeCell ref="C2648:D2648"/>
    <mergeCell ref="E2648:F2648"/>
    <mergeCell ref="C2649:D2649"/>
    <mergeCell ref="E2649:F2649"/>
    <mergeCell ref="C2650:D2650"/>
    <mergeCell ref="E2650:F2650"/>
    <mergeCell ref="C2681:D2681"/>
    <mergeCell ref="E2681:F2681"/>
    <mergeCell ref="C2682:D2682"/>
    <mergeCell ref="E2682:F2682"/>
    <mergeCell ref="C2683:D2683"/>
    <mergeCell ref="E2683:F2683"/>
    <mergeCell ref="C2678:D2678"/>
    <mergeCell ref="E2678:F2678"/>
    <mergeCell ref="C2679:D2679"/>
    <mergeCell ref="E2679:F2679"/>
    <mergeCell ref="C2680:D2680"/>
    <mergeCell ref="E2680:F2680"/>
    <mergeCell ref="C2675:D2675"/>
    <mergeCell ref="E2675:F2675"/>
    <mergeCell ref="C2676:D2676"/>
    <mergeCell ref="E2676:F2676"/>
    <mergeCell ref="C2677:D2677"/>
    <mergeCell ref="E2677:F2677"/>
    <mergeCell ref="C2672:D2672"/>
    <mergeCell ref="E2672:F2672"/>
    <mergeCell ref="C2673:D2673"/>
    <mergeCell ref="E2673:F2673"/>
    <mergeCell ref="C2674:D2674"/>
    <mergeCell ref="E2674:F2674"/>
    <mergeCell ref="C2669:D2669"/>
    <mergeCell ref="E2669:F2669"/>
    <mergeCell ref="C2670:D2670"/>
    <mergeCell ref="E2670:F2670"/>
    <mergeCell ref="C2671:D2671"/>
    <mergeCell ref="E2671:F2671"/>
    <mergeCell ref="C2666:D2666"/>
    <mergeCell ref="E2666:F2666"/>
    <mergeCell ref="C2667:D2667"/>
    <mergeCell ref="E2667:F2667"/>
    <mergeCell ref="C2668:D2668"/>
    <mergeCell ref="E2668:F2668"/>
    <mergeCell ref="C2699:D2699"/>
    <mergeCell ref="E2699:F2699"/>
    <mergeCell ref="C2700:D2700"/>
    <mergeCell ref="E2700:F2700"/>
    <mergeCell ref="C2701:D2701"/>
    <mergeCell ref="E2701:F2701"/>
    <mergeCell ref="C2696:D2696"/>
    <mergeCell ref="E2696:F2696"/>
    <mergeCell ref="C2697:D2697"/>
    <mergeCell ref="E2697:F2697"/>
    <mergeCell ref="C2698:D2698"/>
    <mergeCell ref="E2698:F2698"/>
    <mergeCell ref="C2693:D2693"/>
    <mergeCell ref="E2693:F2693"/>
    <mergeCell ref="C2694:D2694"/>
    <mergeCell ref="E2694:F2694"/>
    <mergeCell ref="C2695:D2695"/>
    <mergeCell ref="E2695:F2695"/>
    <mergeCell ref="C2690:D2690"/>
    <mergeCell ref="E2690:F2690"/>
    <mergeCell ref="C2691:D2691"/>
    <mergeCell ref="E2691:F2691"/>
    <mergeCell ref="C2692:D2692"/>
    <mergeCell ref="E2692:F2692"/>
    <mergeCell ref="C2687:D2687"/>
    <mergeCell ref="E2687:F2687"/>
    <mergeCell ref="C2688:D2688"/>
    <mergeCell ref="E2688:F2688"/>
    <mergeCell ref="C2689:D2689"/>
    <mergeCell ref="E2689:F2689"/>
    <mergeCell ref="C2684:D2684"/>
    <mergeCell ref="E2684:F2684"/>
    <mergeCell ref="C2685:D2685"/>
    <mergeCell ref="E2685:F2685"/>
    <mergeCell ref="C2686:D2686"/>
    <mergeCell ref="E2686:F2686"/>
    <mergeCell ref="C2717:D2717"/>
    <mergeCell ref="E2717:F2717"/>
    <mergeCell ref="C2718:D2718"/>
    <mergeCell ref="E2718:F2718"/>
    <mergeCell ref="C2719:D2719"/>
    <mergeCell ref="E2719:F2719"/>
    <mergeCell ref="C2714:D2714"/>
    <mergeCell ref="E2714:F2714"/>
    <mergeCell ref="C2715:D2715"/>
    <mergeCell ref="E2715:F2715"/>
    <mergeCell ref="C2716:D2716"/>
    <mergeCell ref="E2716:F2716"/>
    <mergeCell ref="C2711:D2711"/>
    <mergeCell ref="E2711:F2711"/>
    <mergeCell ref="C2712:D2712"/>
    <mergeCell ref="E2712:F2712"/>
    <mergeCell ref="C2713:D2713"/>
    <mergeCell ref="E2713:F2713"/>
    <mergeCell ref="C2708:D2708"/>
    <mergeCell ref="E2708:F2708"/>
    <mergeCell ref="C2709:D2709"/>
    <mergeCell ref="E2709:F2709"/>
    <mergeCell ref="C2710:D2710"/>
    <mergeCell ref="E2710:F2710"/>
    <mergeCell ref="C2705:D2705"/>
    <mergeCell ref="E2705:F2705"/>
    <mergeCell ref="C2706:D2706"/>
    <mergeCell ref="E2706:F2706"/>
    <mergeCell ref="C2707:D2707"/>
    <mergeCell ref="E2707:F2707"/>
    <mergeCell ref="C2702:D2702"/>
    <mergeCell ref="E2702:F2702"/>
    <mergeCell ref="C2703:D2703"/>
    <mergeCell ref="E2703:F2703"/>
    <mergeCell ref="C2704:D2704"/>
    <mergeCell ref="E2704:F2704"/>
    <mergeCell ref="C2735:D2735"/>
    <mergeCell ref="E2735:F2735"/>
    <mergeCell ref="C2736:D2736"/>
    <mergeCell ref="E2736:F2736"/>
    <mergeCell ref="C2737:D2737"/>
    <mergeCell ref="E2737:F2737"/>
    <mergeCell ref="C2732:D2732"/>
    <mergeCell ref="E2732:F2732"/>
    <mergeCell ref="C2733:D2733"/>
    <mergeCell ref="E2733:F2733"/>
    <mergeCell ref="C2734:D2734"/>
    <mergeCell ref="E2734:F2734"/>
    <mergeCell ref="C2729:D2729"/>
    <mergeCell ref="E2729:F2729"/>
    <mergeCell ref="C2730:D2730"/>
    <mergeCell ref="E2730:F2730"/>
    <mergeCell ref="C2731:D2731"/>
    <mergeCell ref="E2731:F2731"/>
    <mergeCell ref="C2726:D2726"/>
    <mergeCell ref="E2726:F2726"/>
    <mergeCell ref="C2727:D2727"/>
    <mergeCell ref="E2727:F2727"/>
    <mergeCell ref="C2728:D2728"/>
    <mergeCell ref="E2728:F2728"/>
    <mergeCell ref="C2723:D2723"/>
    <mergeCell ref="E2723:F2723"/>
    <mergeCell ref="C2724:D2724"/>
    <mergeCell ref="E2724:F2724"/>
    <mergeCell ref="C2725:D2725"/>
    <mergeCell ref="E2725:F2725"/>
    <mergeCell ref="C2720:D2720"/>
    <mergeCell ref="E2720:F2720"/>
    <mergeCell ref="C2721:D2721"/>
    <mergeCell ref="E2721:F2721"/>
    <mergeCell ref="C2722:D2722"/>
    <mergeCell ref="E2722:F2722"/>
    <mergeCell ref="C2753:D2753"/>
    <mergeCell ref="E2753:F2753"/>
    <mergeCell ref="C2754:D2754"/>
    <mergeCell ref="E2754:F2754"/>
    <mergeCell ref="C2755:D2755"/>
    <mergeCell ref="E2755:F2755"/>
    <mergeCell ref="C2750:D2750"/>
    <mergeCell ref="E2750:F2750"/>
    <mergeCell ref="C2751:D2751"/>
    <mergeCell ref="E2751:F2751"/>
    <mergeCell ref="C2752:D2752"/>
    <mergeCell ref="E2752:F2752"/>
    <mergeCell ref="C2747:D2747"/>
    <mergeCell ref="E2747:F2747"/>
    <mergeCell ref="C2748:D2748"/>
    <mergeCell ref="E2748:F2748"/>
    <mergeCell ref="C2749:D2749"/>
    <mergeCell ref="E2749:F2749"/>
    <mergeCell ref="C2744:D2744"/>
    <mergeCell ref="E2744:F2744"/>
    <mergeCell ref="C2745:D2745"/>
    <mergeCell ref="E2745:F2745"/>
    <mergeCell ref="C2746:D2746"/>
    <mergeCell ref="E2746:F2746"/>
    <mergeCell ref="C2741:D2741"/>
    <mergeCell ref="E2741:F2741"/>
    <mergeCell ref="C2742:D2742"/>
    <mergeCell ref="E2742:F2742"/>
    <mergeCell ref="C2743:D2743"/>
    <mergeCell ref="E2743:F2743"/>
    <mergeCell ref="C2738:D2738"/>
    <mergeCell ref="E2738:F2738"/>
    <mergeCell ref="C2739:D2739"/>
    <mergeCell ref="E2739:F2739"/>
    <mergeCell ref="C2740:D2740"/>
    <mergeCell ref="E2740:F2740"/>
    <mergeCell ref="C2771:D2771"/>
    <mergeCell ref="E2771:F2771"/>
    <mergeCell ref="C2772:D2772"/>
    <mergeCell ref="E2772:F2772"/>
    <mergeCell ref="C2773:D2773"/>
    <mergeCell ref="E2773:F2773"/>
    <mergeCell ref="C2768:D2768"/>
    <mergeCell ref="E2768:F2768"/>
    <mergeCell ref="C2769:D2769"/>
    <mergeCell ref="E2769:F2769"/>
    <mergeCell ref="C2770:D2770"/>
    <mergeCell ref="E2770:F2770"/>
    <mergeCell ref="C2765:D2765"/>
    <mergeCell ref="E2765:F2765"/>
    <mergeCell ref="C2766:D2766"/>
    <mergeCell ref="E2766:F2766"/>
    <mergeCell ref="C2767:D2767"/>
    <mergeCell ref="E2767:F2767"/>
    <mergeCell ref="C2762:D2762"/>
    <mergeCell ref="E2762:F2762"/>
    <mergeCell ref="C2763:D2763"/>
    <mergeCell ref="E2763:F2763"/>
    <mergeCell ref="C2764:D2764"/>
    <mergeCell ref="E2764:F2764"/>
    <mergeCell ref="C2759:D2759"/>
    <mergeCell ref="E2759:F2759"/>
    <mergeCell ref="C2760:D2760"/>
    <mergeCell ref="E2760:F2760"/>
    <mergeCell ref="C2761:D2761"/>
    <mergeCell ref="E2761:F2761"/>
    <mergeCell ref="C2756:D2756"/>
    <mergeCell ref="E2756:F2756"/>
    <mergeCell ref="C2757:D2757"/>
    <mergeCell ref="E2757:F2757"/>
    <mergeCell ref="C2758:D2758"/>
    <mergeCell ref="E2758:F2758"/>
    <mergeCell ref="C2789:D2789"/>
    <mergeCell ref="E2789:F2789"/>
    <mergeCell ref="C2790:D2790"/>
    <mergeCell ref="E2790:F2790"/>
    <mergeCell ref="C2791:D2791"/>
    <mergeCell ref="E2791:F2791"/>
    <mergeCell ref="C2786:D2786"/>
    <mergeCell ref="E2786:F2786"/>
    <mergeCell ref="C2787:D2787"/>
    <mergeCell ref="E2787:F2787"/>
    <mergeCell ref="C2788:D2788"/>
    <mergeCell ref="E2788:F2788"/>
    <mergeCell ref="C2783:D2783"/>
    <mergeCell ref="E2783:F2783"/>
    <mergeCell ref="C2784:D2784"/>
    <mergeCell ref="E2784:F2784"/>
    <mergeCell ref="C2785:D2785"/>
    <mergeCell ref="E2785:F2785"/>
    <mergeCell ref="C2780:D2780"/>
    <mergeCell ref="E2780:F2780"/>
    <mergeCell ref="C2781:D2781"/>
    <mergeCell ref="E2781:F2781"/>
    <mergeCell ref="C2782:D2782"/>
    <mergeCell ref="E2782:F2782"/>
    <mergeCell ref="C2777:D2777"/>
    <mergeCell ref="E2777:F2777"/>
    <mergeCell ref="C2778:D2778"/>
    <mergeCell ref="E2778:F2778"/>
    <mergeCell ref="C2779:D2779"/>
    <mergeCell ref="E2779:F2779"/>
    <mergeCell ref="C2774:D2774"/>
    <mergeCell ref="E2774:F2774"/>
    <mergeCell ref="C2775:D2775"/>
    <mergeCell ref="E2775:F2775"/>
    <mergeCell ref="C2776:D2776"/>
    <mergeCell ref="E2776:F2776"/>
    <mergeCell ref="C2807:D2807"/>
    <mergeCell ref="E2807:F2807"/>
    <mergeCell ref="C2808:D2808"/>
    <mergeCell ref="E2808:F2808"/>
    <mergeCell ref="C2809:D2809"/>
    <mergeCell ref="E2809:F2809"/>
    <mergeCell ref="C2804:D2804"/>
    <mergeCell ref="E2804:F2804"/>
    <mergeCell ref="C2805:D2805"/>
    <mergeCell ref="E2805:F2805"/>
    <mergeCell ref="C2806:D2806"/>
    <mergeCell ref="E2806:F2806"/>
    <mergeCell ref="C2801:D2801"/>
    <mergeCell ref="E2801:F2801"/>
    <mergeCell ref="C2802:D2802"/>
    <mergeCell ref="E2802:F2802"/>
    <mergeCell ref="C2803:D2803"/>
    <mergeCell ref="E2803:F2803"/>
    <mergeCell ref="C2798:D2798"/>
    <mergeCell ref="E2798:F2798"/>
    <mergeCell ref="C2799:D2799"/>
    <mergeCell ref="E2799:F2799"/>
    <mergeCell ref="C2800:D2800"/>
    <mergeCell ref="E2800:F2800"/>
    <mergeCell ref="C2795:D2795"/>
    <mergeCell ref="E2795:F2795"/>
    <mergeCell ref="C2796:D2796"/>
    <mergeCell ref="E2796:F2796"/>
    <mergeCell ref="C2797:D2797"/>
    <mergeCell ref="E2797:F2797"/>
    <mergeCell ref="C2792:D2792"/>
    <mergeCell ref="E2792:F2792"/>
    <mergeCell ref="C2793:D2793"/>
    <mergeCell ref="E2793:F2793"/>
    <mergeCell ref="C2794:D2794"/>
    <mergeCell ref="E2794:F2794"/>
    <mergeCell ref="C2825:D2825"/>
    <mergeCell ref="E2825:F2825"/>
    <mergeCell ref="C2826:D2826"/>
    <mergeCell ref="E2826:F2826"/>
    <mergeCell ref="C2827:D2827"/>
    <mergeCell ref="E2827:F2827"/>
    <mergeCell ref="C2822:D2822"/>
    <mergeCell ref="E2822:F2822"/>
    <mergeCell ref="C2823:D2823"/>
    <mergeCell ref="E2823:F2823"/>
    <mergeCell ref="C2824:D2824"/>
    <mergeCell ref="E2824:F2824"/>
    <mergeCell ref="C2819:D2819"/>
    <mergeCell ref="E2819:F2819"/>
    <mergeCell ref="C2820:D2820"/>
    <mergeCell ref="E2820:F2820"/>
    <mergeCell ref="C2821:D2821"/>
    <mergeCell ref="E2821:F2821"/>
    <mergeCell ref="C2816:D2816"/>
    <mergeCell ref="E2816:F2816"/>
    <mergeCell ref="C2817:D2817"/>
    <mergeCell ref="E2817:F2817"/>
    <mergeCell ref="C2818:D2818"/>
    <mergeCell ref="E2818:F2818"/>
    <mergeCell ref="C2813:D2813"/>
    <mergeCell ref="E2813:F2813"/>
    <mergeCell ref="C2814:D2814"/>
    <mergeCell ref="E2814:F2814"/>
    <mergeCell ref="C2815:D2815"/>
    <mergeCell ref="E2815:F2815"/>
    <mergeCell ref="C2810:D2810"/>
    <mergeCell ref="E2810:F2810"/>
    <mergeCell ref="C2811:D2811"/>
    <mergeCell ref="E2811:F2811"/>
    <mergeCell ref="C2812:D2812"/>
    <mergeCell ref="E2812:F2812"/>
    <mergeCell ref="C2843:D2843"/>
    <mergeCell ref="E2843:F2843"/>
    <mergeCell ref="C2844:D2844"/>
    <mergeCell ref="E2844:F2844"/>
    <mergeCell ref="C2845:D2845"/>
    <mergeCell ref="E2845:F2845"/>
    <mergeCell ref="C2840:D2840"/>
    <mergeCell ref="E2840:F2840"/>
    <mergeCell ref="C2841:D2841"/>
    <mergeCell ref="E2841:F2841"/>
    <mergeCell ref="C2842:D2842"/>
    <mergeCell ref="E2842:F2842"/>
    <mergeCell ref="C2837:D2837"/>
    <mergeCell ref="E2837:F2837"/>
    <mergeCell ref="C2838:D2838"/>
    <mergeCell ref="E2838:F2838"/>
    <mergeCell ref="C2839:D2839"/>
    <mergeCell ref="E2839:F2839"/>
    <mergeCell ref="C2834:D2834"/>
    <mergeCell ref="E2834:F2834"/>
    <mergeCell ref="C2835:D2835"/>
    <mergeCell ref="E2835:F2835"/>
    <mergeCell ref="C2836:D2836"/>
    <mergeCell ref="E2836:F2836"/>
    <mergeCell ref="C2831:D2831"/>
    <mergeCell ref="E2831:F2831"/>
    <mergeCell ref="C2832:D2832"/>
    <mergeCell ref="E2832:F2832"/>
    <mergeCell ref="C2833:D2833"/>
    <mergeCell ref="E2833:F2833"/>
    <mergeCell ref="C2828:D2828"/>
    <mergeCell ref="E2828:F2828"/>
    <mergeCell ref="C2829:D2829"/>
    <mergeCell ref="E2829:F2829"/>
    <mergeCell ref="C2830:D2830"/>
    <mergeCell ref="E2830:F2830"/>
    <mergeCell ref="C2861:D2861"/>
    <mergeCell ref="E2861:F2861"/>
    <mergeCell ref="C2862:D2862"/>
    <mergeCell ref="E2862:F2862"/>
    <mergeCell ref="C2863:D2863"/>
    <mergeCell ref="E2863:F2863"/>
    <mergeCell ref="C2858:D2858"/>
    <mergeCell ref="E2858:F2858"/>
    <mergeCell ref="C2859:D2859"/>
    <mergeCell ref="E2859:F2859"/>
    <mergeCell ref="C2860:D2860"/>
    <mergeCell ref="E2860:F2860"/>
    <mergeCell ref="C2855:D2855"/>
    <mergeCell ref="E2855:F2855"/>
    <mergeCell ref="C2856:D2856"/>
    <mergeCell ref="E2856:F2856"/>
    <mergeCell ref="C2857:D2857"/>
    <mergeCell ref="E2857:F2857"/>
    <mergeCell ref="C2852:D2852"/>
    <mergeCell ref="E2852:F2852"/>
    <mergeCell ref="C2853:D2853"/>
    <mergeCell ref="E2853:F2853"/>
    <mergeCell ref="C2854:D2854"/>
    <mergeCell ref="E2854:F2854"/>
    <mergeCell ref="C2849:D2849"/>
    <mergeCell ref="E2849:F2849"/>
    <mergeCell ref="C2850:D2850"/>
    <mergeCell ref="E2850:F2850"/>
    <mergeCell ref="C2851:D2851"/>
    <mergeCell ref="E2851:F2851"/>
    <mergeCell ref="C2846:D2846"/>
    <mergeCell ref="E2846:F2846"/>
    <mergeCell ref="C2847:D2847"/>
    <mergeCell ref="E2847:F2847"/>
    <mergeCell ref="C2848:D2848"/>
    <mergeCell ref="E2848:F2848"/>
    <mergeCell ref="C2879:D2879"/>
    <mergeCell ref="E2879:F2879"/>
    <mergeCell ref="C2880:D2880"/>
    <mergeCell ref="E2880:F2880"/>
    <mergeCell ref="C2881:D2881"/>
    <mergeCell ref="E2881:F2881"/>
    <mergeCell ref="C2876:D2876"/>
    <mergeCell ref="E2876:F2876"/>
    <mergeCell ref="C2877:D2877"/>
    <mergeCell ref="E2877:F2877"/>
    <mergeCell ref="C2878:D2878"/>
    <mergeCell ref="E2878:F2878"/>
    <mergeCell ref="C2873:D2873"/>
    <mergeCell ref="E2873:F2873"/>
    <mergeCell ref="C2874:D2874"/>
    <mergeCell ref="E2874:F2874"/>
    <mergeCell ref="C2875:D2875"/>
    <mergeCell ref="E2875:F2875"/>
    <mergeCell ref="C2870:D2870"/>
    <mergeCell ref="E2870:F2870"/>
    <mergeCell ref="C2871:D2871"/>
    <mergeCell ref="E2871:F2871"/>
    <mergeCell ref="C2872:D2872"/>
    <mergeCell ref="E2872:F2872"/>
    <mergeCell ref="C2867:D2867"/>
    <mergeCell ref="E2867:F2867"/>
    <mergeCell ref="C2868:D2868"/>
    <mergeCell ref="E2868:F2868"/>
    <mergeCell ref="C2869:D2869"/>
    <mergeCell ref="E2869:F2869"/>
    <mergeCell ref="C2864:D2864"/>
    <mergeCell ref="E2864:F2864"/>
    <mergeCell ref="C2865:D2865"/>
    <mergeCell ref="E2865:F2865"/>
    <mergeCell ref="C2866:D2866"/>
    <mergeCell ref="E2866:F2866"/>
    <mergeCell ref="C2897:D2897"/>
    <mergeCell ref="E2897:F2897"/>
    <mergeCell ref="C2898:D2898"/>
    <mergeCell ref="E2898:F2898"/>
    <mergeCell ref="C2899:D2899"/>
    <mergeCell ref="E2899:F2899"/>
    <mergeCell ref="C2894:D2894"/>
    <mergeCell ref="E2894:F2894"/>
    <mergeCell ref="C2895:D2895"/>
    <mergeCell ref="E2895:F2895"/>
    <mergeCell ref="C2896:D2896"/>
    <mergeCell ref="E2896:F2896"/>
    <mergeCell ref="C2891:D2891"/>
    <mergeCell ref="E2891:F2891"/>
    <mergeCell ref="C2892:D2892"/>
    <mergeCell ref="E2892:F2892"/>
    <mergeCell ref="C2893:D2893"/>
    <mergeCell ref="E2893:F2893"/>
    <mergeCell ref="C2888:D2888"/>
    <mergeCell ref="E2888:F2888"/>
    <mergeCell ref="C2889:D2889"/>
    <mergeCell ref="E2889:F2889"/>
    <mergeCell ref="C2890:D2890"/>
    <mergeCell ref="E2890:F2890"/>
    <mergeCell ref="C2885:D2885"/>
    <mergeCell ref="E2885:F2885"/>
    <mergeCell ref="C2886:D2886"/>
    <mergeCell ref="E2886:F2886"/>
    <mergeCell ref="C2887:D2887"/>
    <mergeCell ref="E2887:F2887"/>
    <mergeCell ref="C2882:D2882"/>
    <mergeCell ref="E2882:F2882"/>
    <mergeCell ref="C2883:D2883"/>
    <mergeCell ref="E2883:F2883"/>
    <mergeCell ref="C2884:D2884"/>
    <mergeCell ref="E2884:F2884"/>
    <mergeCell ref="C2915:D2915"/>
    <mergeCell ref="E2915:F2915"/>
    <mergeCell ref="C2916:D2916"/>
    <mergeCell ref="E2916:F2916"/>
    <mergeCell ref="C2917:D2917"/>
    <mergeCell ref="E2917:F2917"/>
    <mergeCell ref="C2912:D2912"/>
    <mergeCell ref="E2912:F2912"/>
    <mergeCell ref="C2913:D2913"/>
    <mergeCell ref="E2913:F2913"/>
    <mergeCell ref="C2914:D2914"/>
    <mergeCell ref="E2914:F2914"/>
    <mergeCell ref="C2909:D2909"/>
    <mergeCell ref="E2909:F2909"/>
    <mergeCell ref="C2910:D2910"/>
    <mergeCell ref="E2910:F2910"/>
    <mergeCell ref="C2911:D2911"/>
    <mergeCell ref="E2911:F2911"/>
    <mergeCell ref="C2906:D2906"/>
    <mergeCell ref="E2906:F2906"/>
    <mergeCell ref="C2907:D2907"/>
    <mergeCell ref="E2907:F2907"/>
    <mergeCell ref="C2908:D2908"/>
    <mergeCell ref="E2908:F2908"/>
    <mergeCell ref="C2903:D2903"/>
    <mergeCell ref="E2903:F2903"/>
    <mergeCell ref="C2904:D2904"/>
    <mergeCell ref="E2904:F2904"/>
    <mergeCell ref="C2905:D2905"/>
    <mergeCell ref="E2905:F2905"/>
    <mergeCell ref="C2900:D2900"/>
    <mergeCell ref="E2900:F2900"/>
    <mergeCell ref="C2901:D2901"/>
    <mergeCell ref="E2901:F2901"/>
    <mergeCell ref="C2902:D2902"/>
    <mergeCell ref="E2902:F2902"/>
    <mergeCell ref="C2933:D2933"/>
    <mergeCell ref="E2933:F2933"/>
    <mergeCell ref="C2934:D2934"/>
    <mergeCell ref="E2934:F2934"/>
    <mergeCell ref="C2935:D2935"/>
    <mergeCell ref="E2935:F2935"/>
    <mergeCell ref="C2930:D2930"/>
    <mergeCell ref="E2930:F2930"/>
    <mergeCell ref="C2931:D2931"/>
    <mergeCell ref="E2931:F2931"/>
    <mergeCell ref="C2932:D2932"/>
    <mergeCell ref="E2932:F2932"/>
    <mergeCell ref="C2927:D2927"/>
    <mergeCell ref="E2927:F2927"/>
    <mergeCell ref="C2928:D2928"/>
    <mergeCell ref="E2928:F2928"/>
    <mergeCell ref="C2929:D2929"/>
    <mergeCell ref="E2929:F2929"/>
    <mergeCell ref="C2924:D2924"/>
    <mergeCell ref="E2924:F2924"/>
    <mergeCell ref="C2925:D2925"/>
    <mergeCell ref="E2925:F2925"/>
    <mergeCell ref="C2926:D2926"/>
    <mergeCell ref="E2926:F2926"/>
    <mergeCell ref="C2921:D2921"/>
    <mergeCell ref="E2921:F2921"/>
    <mergeCell ref="C2922:D2922"/>
    <mergeCell ref="E2922:F2922"/>
    <mergeCell ref="C2923:D2923"/>
    <mergeCell ref="E2923:F2923"/>
    <mergeCell ref="C2918:D2918"/>
    <mergeCell ref="E2918:F2918"/>
    <mergeCell ref="C2919:D2919"/>
    <mergeCell ref="E2919:F2919"/>
    <mergeCell ref="C2920:D2920"/>
    <mergeCell ref="E2920:F2920"/>
    <mergeCell ref="C2951:D2951"/>
    <mergeCell ref="E2951:F2951"/>
    <mergeCell ref="C2952:D2952"/>
    <mergeCell ref="E2952:F2952"/>
    <mergeCell ref="C2953:D2953"/>
    <mergeCell ref="E2953:F2953"/>
    <mergeCell ref="C2948:D2948"/>
    <mergeCell ref="E2948:F2948"/>
    <mergeCell ref="C2949:D2949"/>
    <mergeCell ref="E2949:F2949"/>
    <mergeCell ref="C2950:D2950"/>
    <mergeCell ref="E2950:F2950"/>
    <mergeCell ref="C2945:D2945"/>
    <mergeCell ref="E2945:F2945"/>
    <mergeCell ref="C2946:D2946"/>
    <mergeCell ref="E2946:F2946"/>
    <mergeCell ref="C2947:D2947"/>
    <mergeCell ref="E2947:F2947"/>
    <mergeCell ref="C2942:D2942"/>
    <mergeCell ref="E2942:F2942"/>
    <mergeCell ref="C2943:D2943"/>
    <mergeCell ref="E2943:F2943"/>
    <mergeCell ref="C2944:D2944"/>
    <mergeCell ref="E2944:F2944"/>
    <mergeCell ref="C2939:D2939"/>
    <mergeCell ref="E2939:F2939"/>
    <mergeCell ref="C2940:D2940"/>
    <mergeCell ref="E2940:F2940"/>
    <mergeCell ref="C2941:D2941"/>
    <mergeCell ref="E2941:F2941"/>
    <mergeCell ref="C2936:D2936"/>
    <mergeCell ref="E2936:F2936"/>
    <mergeCell ref="C2937:D2937"/>
    <mergeCell ref="E2937:F2937"/>
    <mergeCell ref="C2938:D2938"/>
    <mergeCell ref="E2938:F2938"/>
    <mergeCell ref="C2969:D2969"/>
    <mergeCell ref="E2969:F2969"/>
    <mergeCell ref="C2970:D2970"/>
    <mergeCell ref="E2970:F2970"/>
    <mergeCell ref="C2971:D2971"/>
    <mergeCell ref="E2971:F2971"/>
    <mergeCell ref="C2966:D2966"/>
    <mergeCell ref="E2966:F2966"/>
    <mergeCell ref="C2967:D2967"/>
    <mergeCell ref="E2967:F2967"/>
    <mergeCell ref="C2968:D2968"/>
    <mergeCell ref="E2968:F2968"/>
    <mergeCell ref="C2963:D2963"/>
    <mergeCell ref="E2963:F2963"/>
    <mergeCell ref="C2964:D2964"/>
    <mergeCell ref="E2964:F2964"/>
    <mergeCell ref="C2965:D2965"/>
    <mergeCell ref="E2965:F2965"/>
    <mergeCell ref="C2960:D2960"/>
    <mergeCell ref="E2960:F2960"/>
    <mergeCell ref="C2961:D2961"/>
    <mergeCell ref="E2961:F2961"/>
    <mergeCell ref="C2962:D2962"/>
    <mergeCell ref="E2962:F2962"/>
    <mergeCell ref="C2957:D2957"/>
    <mergeCell ref="E2957:F2957"/>
    <mergeCell ref="C2958:D2958"/>
    <mergeCell ref="E2958:F2958"/>
    <mergeCell ref="C2959:D2959"/>
    <mergeCell ref="E2959:F2959"/>
    <mergeCell ref="C2954:D2954"/>
    <mergeCell ref="E2954:F2954"/>
    <mergeCell ref="C2955:D2955"/>
    <mergeCell ref="E2955:F2955"/>
    <mergeCell ref="C2956:D2956"/>
    <mergeCell ref="E2956:F2956"/>
    <mergeCell ref="C2987:D2987"/>
    <mergeCell ref="E2987:F2987"/>
    <mergeCell ref="C2988:D2988"/>
    <mergeCell ref="E2988:F2988"/>
    <mergeCell ref="C2989:D2989"/>
    <mergeCell ref="E2989:F2989"/>
    <mergeCell ref="C2984:D2984"/>
    <mergeCell ref="E2984:F2984"/>
    <mergeCell ref="C2985:D2985"/>
    <mergeCell ref="E2985:F2985"/>
    <mergeCell ref="C2986:D2986"/>
    <mergeCell ref="E2986:F2986"/>
    <mergeCell ref="C2981:D2981"/>
    <mergeCell ref="E2981:F2981"/>
    <mergeCell ref="C2982:D2982"/>
    <mergeCell ref="E2982:F2982"/>
    <mergeCell ref="C2983:D2983"/>
    <mergeCell ref="E2983:F2983"/>
    <mergeCell ref="C2978:D2978"/>
    <mergeCell ref="E2978:F2978"/>
    <mergeCell ref="C2979:D2979"/>
    <mergeCell ref="E2979:F2979"/>
    <mergeCell ref="C2980:D2980"/>
    <mergeCell ref="E2980:F2980"/>
    <mergeCell ref="C2975:D2975"/>
    <mergeCell ref="E2975:F2975"/>
    <mergeCell ref="C2976:D2976"/>
    <mergeCell ref="E2976:F2976"/>
    <mergeCell ref="C2977:D2977"/>
    <mergeCell ref="E2977:F2977"/>
    <mergeCell ref="C2972:D2972"/>
    <mergeCell ref="E2972:F2972"/>
    <mergeCell ref="C2973:D2973"/>
    <mergeCell ref="E2973:F2973"/>
    <mergeCell ref="C2974:D2974"/>
    <mergeCell ref="E2974:F2974"/>
    <mergeCell ref="C3005:D3005"/>
    <mergeCell ref="E3005:F3005"/>
    <mergeCell ref="C3006:D3006"/>
    <mergeCell ref="E3006:F3006"/>
    <mergeCell ref="C3007:D3007"/>
    <mergeCell ref="E3007:F3007"/>
    <mergeCell ref="C3002:D3002"/>
    <mergeCell ref="E3002:F3002"/>
    <mergeCell ref="C3003:D3003"/>
    <mergeCell ref="E3003:F3003"/>
    <mergeCell ref="C3004:D3004"/>
    <mergeCell ref="E3004:F3004"/>
    <mergeCell ref="C2999:D2999"/>
    <mergeCell ref="E2999:F2999"/>
    <mergeCell ref="C3000:D3000"/>
    <mergeCell ref="E3000:F3000"/>
    <mergeCell ref="C3001:D3001"/>
    <mergeCell ref="E3001:F3001"/>
    <mergeCell ref="C2996:D2996"/>
    <mergeCell ref="E2996:F2996"/>
    <mergeCell ref="C2997:D2997"/>
    <mergeCell ref="E2997:F2997"/>
    <mergeCell ref="C2998:D2998"/>
    <mergeCell ref="E2998:F2998"/>
    <mergeCell ref="C2993:D2993"/>
    <mergeCell ref="E2993:F2993"/>
    <mergeCell ref="C2994:D2994"/>
    <mergeCell ref="E2994:F2994"/>
    <mergeCell ref="C2995:D2995"/>
    <mergeCell ref="E2995:F2995"/>
    <mergeCell ref="C2990:D2990"/>
    <mergeCell ref="E2990:F2990"/>
    <mergeCell ref="C2991:D2991"/>
    <mergeCell ref="E2991:F2991"/>
    <mergeCell ref="C2992:D2992"/>
    <mergeCell ref="E2992:F2992"/>
    <mergeCell ref="C3023:D3023"/>
    <mergeCell ref="E3023:F3023"/>
    <mergeCell ref="C3024:D3024"/>
    <mergeCell ref="E3024:F3024"/>
    <mergeCell ref="C3025:D3025"/>
    <mergeCell ref="E3025:F3025"/>
    <mergeCell ref="C3020:D3020"/>
    <mergeCell ref="E3020:F3020"/>
    <mergeCell ref="C3021:D3021"/>
    <mergeCell ref="E3021:F3021"/>
    <mergeCell ref="C3022:D3022"/>
    <mergeCell ref="E3022:F3022"/>
    <mergeCell ref="C3017:D3017"/>
    <mergeCell ref="E3017:F3017"/>
    <mergeCell ref="C3018:D3018"/>
    <mergeCell ref="E3018:F3018"/>
    <mergeCell ref="C3019:D3019"/>
    <mergeCell ref="E3019:F3019"/>
    <mergeCell ref="C3014:D3014"/>
    <mergeCell ref="E3014:F3014"/>
    <mergeCell ref="C3015:D3015"/>
    <mergeCell ref="E3015:F3015"/>
    <mergeCell ref="C3016:D3016"/>
    <mergeCell ref="E3016:F3016"/>
    <mergeCell ref="C3011:D3011"/>
    <mergeCell ref="E3011:F3011"/>
    <mergeCell ref="C3012:D3012"/>
    <mergeCell ref="E3012:F3012"/>
    <mergeCell ref="C3013:D3013"/>
    <mergeCell ref="E3013:F3013"/>
    <mergeCell ref="C3008:D3008"/>
    <mergeCell ref="E3008:F3008"/>
    <mergeCell ref="C3009:D3009"/>
    <mergeCell ref="E3009:F3009"/>
    <mergeCell ref="C3010:D3010"/>
    <mergeCell ref="E3010:F3010"/>
    <mergeCell ref="C3041:D3041"/>
    <mergeCell ref="E3041:F3041"/>
    <mergeCell ref="C3042:D3042"/>
    <mergeCell ref="E3042:F3042"/>
    <mergeCell ref="C3043:D3043"/>
    <mergeCell ref="E3043:F3043"/>
    <mergeCell ref="C3038:D3038"/>
    <mergeCell ref="E3038:F3038"/>
    <mergeCell ref="C3039:D3039"/>
    <mergeCell ref="E3039:F3039"/>
    <mergeCell ref="C3040:D3040"/>
    <mergeCell ref="E3040:F3040"/>
    <mergeCell ref="C3035:D3035"/>
    <mergeCell ref="E3035:F3035"/>
    <mergeCell ref="C3036:D3036"/>
    <mergeCell ref="E3036:F3036"/>
    <mergeCell ref="C3037:D3037"/>
    <mergeCell ref="E3037:F3037"/>
    <mergeCell ref="C3032:D3032"/>
    <mergeCell ref="E3032:F3032"/>
    <mergeCell ref="C3033:D3033"/>
    <mergeCell ref="E3033:F3033"/>
    <mergeCell ref="C3034:D3034"/>
    <mergeCell ref="E3034:F3034"/>
    <mergeCell ref="C3029:D3029"/>
    <mergeCell ref="E3029:F3029"/>
    <mergeCell ref="C3030:D3030"/>
    <mergeCell ref="E3030:F3030"/>
    <mergeCell ref="C3031:D3031"/>
    <mergeCell ref="E3031:F3031"/>
    <mergeCell ref="C3026:D3026"/>
    <mergeCell ref="E3026:F3026"/>
    <mergeCell ref="C3027:D3027"/>
    <mergeCell ref="E3027:F3027"/>
    <mergeCell ref="C3028:D3028"/>
    <mergeCell ref="E3028:F3028"/>
    <mergeCell ref="C3059:D3059"/>
    <mergeCell ref="E3059:F3059"/>
    <mergeCell ref="C3060:D3060"/>
    <mergeCell ref="E3060:F3060"/>
    <mergeCell ref="C3061:D3061"/>
    <mergeCell ref="E3061:F3061"/>
    <mergeCell ref="C3056:D3056"/>
    <mergeCell ref="E3056:F3056"/>
    <mergeCell ref="C3057:D3057"/>
    <mergeCell ref="E3057:F3057"/>
    <mergeCell ref="C3058:D3058"/>
    <mergeCell ref="E3058:F3058"/>
    <mergeCell ref="C3053:D3053"/>
    <mergeCell ref="E3053:F3053"/>
    <mergeCell ref="C3054:D3054"/>
    <mergeCell ref="E3054:F3054"/>
    <mergeCell ref="C3055:D3055"/>
    <mergeCell ref="E3055:F3055"/>
    <mergeCell ref="C3050:D3050"/>
    <mergeCell ref="E3050:F3050"/>
    <mergeCell ref="C3051:D3051"/>
    <mergeCell ref="E3051:F3051"/>
    <mergeCell ref="C3052:D3052"/>
    <mergeCell ref="E3052:F3052"/>
    <mergeCell ref="C3047:D3047"/>
    <mergeCell ref="E3047:F3047"/>
    <mergeCell ref="C3048:D3048"/>
    <mergeCell ref="E3048:F3048"/>
    <mergeCell ref="C3049:D3049"/>
    <mergeCell ref="E3049:F3049"/>
    <mergeCell ref="C3044:D3044"/>
    <mergeCell ref="E3044:F3044"/>
    <mergeCell ref="C3045:D3045"/>
    <mergeCell ref="E3045:F3045"/>
    <mergeCell ref="C3046:D3046"/>
    <mergeCell ref="E3046:F3046"/>
    <mergeCell ref="C3077:D3077"/>
    <mergeCell ref="E3077:F3077"/>
    <mergeCell ref="C3078:D3078"/>
    <mergeCell ref="E3078:F3078"/>
    <mergeCell ref="C3079:D3079"/>
    <mergeCell ref="E3079:F3079"/>
    <mergeCell ref="C3074:D3074"/>
    <mergeCell ref="E3074:F3074"/>
    <mergeCell ref="C3075:D3075"/>
    <mergeCell ref="E3075:F3075"/>
    <mergeCell ref="C3076:D3076"/>
    <mergeCell ref="E3076:F3076"/>
    <mergeCell ref="C3071:D3071"/>
    <mergeCell ref="E3071:F3071"/>
    <mergeCell ref="C3072:D3072"/>
    <mergeCell ref="E3072:F3072"/>
    <mergeCell ref="C3073:D3073"/>
    <mergeCell ref="E3073:F3073"/>
    <mergeCell ref="C3068:D3068"/>
    <mergeCell ref="E3068:F3068"/>
    <mergeCell ref="C3069:D3069"/>
    <mergeCell ref="E3069:F3069"/>
    <mergeCell ref="C3070:D3070"/>
    <mergeCell ref="E3070:F3070"/>
    <mergeCell ref="C3065:D3065"/>
    <mergeCell ref="E3065:F3065"/>
    <mergeCell ref="C3066:D3066"/>
    <mergeCell ref="E3066:F3066"/>
    <mergeCell ref="C3067:D3067"/>
    <mergeCell ref="E3067:F3067"/>
    <mergeCell ref="C3062:D3062"/>
    <mergeCell ref="E3062:F3062"/>
    <mergeCell ref="C3063:D3063"/>
    <mergeCell ref="E3063:F3063"/>
    <mergeCell ref="C3064:D3064"/>
    <mergeCell ref="E3064:F3064"/>
    <mergeCell ref="C3095:D3095"/>
    <mergeCell ref="E3095:F3095"/>
    <mergeCell ref="C3096:D3096"/>
    <mergeCell ref="E3096:F3096"/>
    <mergeCell ref="C3097:D3097"/>
    <mergeCell ref="E3097:F3097"/>
    <mergeCell ref="C3092:D3092"/>
    <mergeCell ref="E3092:F3092"/>
    <mergeCell ref="C3093:D3093"/>
    <mergeCell ref="E3093:F3093"/>
    <mergeCell ref="C3094:D3094"/>
    <mergeCell ref="E3094:F3094"/>
    <mergeCell ref="C3089:D3089"/>
    <mergeCell ref="E3089:F3089"/>
    <mergeCell ref="C3090:D3090"/>
    <mergeCell ref="E3090:F3090"/>
    <mergeCell ref="C3091:D3091"/>
    <mergeCell ref="E3091:F3091"/>
    <mergeCell ref="C3086:D3086"/>
    <mergeCell ref="E3086:F3086"/>
    <mergeCell ref="C3087:D3087"/>
    <mergeCell ref="E3087:F3087"/>
    <mergeCell ref="C3088:D3088"/>
    <mergeCell ref="E3088:F3088"/>
    <mergeCell ref="C3083:D3083"/>
    <mergeCell ref="E3083:F3083"/>
    <mergeCell ref="C3084:D3084"/>
    <mergeCell ref="E3084:F3084"/>
    <mergeCell ref="C3085:D3085"/>
    <mergeCell ref="E3085:F3085"/>
    <mergeCell ref="C3080:D3080"/>
    <mergeCell ref="E3080:F3080"/>
    <mergeCell ref="C3081:D3081"/>
    <mergeCell ref="E3081:F3081"/>
    <mergeCell ref="C3082:D3082"/>
    <mergeCell ref="E3082:F3082"/>
    <mergeCell ref="C3113:D3113"/>
    <mergeCell ref="E3113:F3113"/>
    <mergeCell ref="C3114:D3114"/>
    <mergeCell ref="E3114:F3114"/>
    <mergeCell ref="C3115:D3115"/>
    <mergeCell ref="E3115:F3115"/>
    <mergeCell ref="C3110:D3110"/>
    <mergeCell ref="E3110:F3110"/>
    <mergeCell ref="C3111:D3111"/>
    <mergeCell ref="E3111:F3111"/>
    <mergeCell ref="C3112:D3112"/>
    <mergeCell ref="E3112:F3112"/>
    <mergeCell ref="C3107:D3107"/>
    <mergeCell ref="E3107:F3107"/>
    <mergeCell ref="C3108:D3108"/>
    <mergeCell ref="E3108:F3108"/>
    <mergeCell ref="C3109:D3109"/>
    <mergeCell ref="E3109:F3109"/>
    <mergeCell ref="C3104:D3104"/>
    <mergeCell ref="E3104:F3104"/>
    <mergeCell ref="C3105:D3105"/>
    <mergeCell ref="E3105:F3105"/>
    <mergeCell ref="C3106:D3106"/>
    <mergeCell ref="E3106:F3106"/>
    <mergeCell ref="C3101:D3101"/>
    <mergeCell ref="E3101:F3101"/>
    <mergeCell ref="C3102:D3102"/>
    <mergeCell ref="E3102:F3102"/>
    <mergeCell ref="C3103:D3103"/>
    <mergeCell ref="E3103:F3103"/>
    <mergeCell ref="C3098:D3098"/>
    <mergeCell ref="E3098:F3098"/>
    <mergeCell ref="C3099:D3099"/>
    <mergeCell ref="E3099:F3099"/>
    <mergeCell ref="C3100:D3100"/>
    <mergeCell ref="E3100:F3100"/>
    <mergeCell ref="C3131:D3131"/>
    <mergeCell ref="E3131:F3131"/>
    <mergeCell ref="C3132:D3132"/>
    <mergeCell ref="E3132:F3132"/>
    <mergeCell ref="C3133:D3133"/>
    <mergeCell ref="E3133:F3133"/>
    <mergeCell ref="C3128:D3128"/>
    <mergeCell ref="E3128:F3128"/>
    <mergeCell ref="C3129:D3129"/>
    <mergeCell ref="E3129:F3129"/>
    <mergeCell ref="C3130:D3130"/>
    <mergeCell ref="E3130:F3130"/>
    <mergeCell ref="C3125:D3125"/>
    <mergeCell ref="E3125:F3125"/>
    <mergeCell ref="C3126:D3126"/>
    <mergeCell ref="E3126:F3126"/>
    <mergeCell ref="C3127:D3127"/>
    <mergeCell ref="E3127:F3127"/>
    <mergeCell ref="C3122:D3122"/>
    <mergeCell ref="E3122:F3122"/>
    <mergeCell ref="C3123:D3123"/>
    <mergeCell ref="E3123:F3123"/>
    <mergeCell ref="C3124:D3124"/>
    <mergeCell ref="E3124:F3124"/>
    <mergeCell ref="C3119:D3119"/>
    <mergeCell ref="E3119:F3119"/>
    <mergeCell ref="C3120:D3120"/>
    <mergeCell ref="E3120:F3120"/>
    <mergeCell ref="C3121:D3121"/>
    <mergeCell ref="E3121:F3121"/>
    <mergeCell ref="C3116:D3116"/>
    <mergeCell ref="E3116:F3116"/>
    <mergeCell ref="C3117:D3117"/>
    <mergeCell ref="E3117:F3117"/>
    <mergeCell ref="C3118:D3118"/>
    <mergeCell ref="E3118:F3118"/>
    <mergeCell ref="C3149:D3149"/>
    <mergeCell ref="E3149:F3149"/>
    <mergeCell ref="C3150:D3150"/>
    <mergeCell ref="E3150:F3150"/>
    <mergeCell ref="C3151:D3151"/>
    <mergeCell ref="E3151:F3151"/>
    <mergeCell ref="C3146:D3146"/>
    <mergeCell ref="E3146:F3146"/>
    <mergeCell ref="C3147:D3147"/>
    <mergeCell ref="E3147:F3147"/>
    <mergeCell ref="C3148:D3148"/>
    <mergeCell ref="E3148:F3148"/>
    <mergeCell ref="C3143:D3143"/>
    <mergeCell ref="E3143:F3143"/>
    <mergeCell ref="C3144:D3144"/>
    <mergeCell ref="E3144:F3144"/>
    <mergeCell ref="C3145:D3145"/>
    <mergeCell ref="E3145:F3145"/>
    <mergeCell ref="C3140:D3140"/>
    <mergeCell ref="E3140:F3140"/>
    <mergeCell ref="C3141:D3141"/>
    <mergeCell ref="E3141:F3141"/>
    <mergeCell ref="C3142:D3142"/>
    <mergeCell ref="E3142:F3142"/>
    <mergeCell ref="C3137:D3137"/>
    <mergeCell ref="E3137:F3137"/>
    <mergeCell ref="C3138:D3138"/>
    <mergeCell ref="E3138:F3138"/>
    <mergeCell ref="C3139:D3139"/>
    <mergeCell ref="E3139:F3139"/>
    <mergeCell ref="C3134:D3134"/>
    <mergeCell ref="E3134:F3134"/>
    <mergeCell ref="C3135:D3135"/>
    <mergeCell ref="E3135:F3135"/>
    <mergeCell ref="C3136:D3136"/>
    <mergeCell ref="E3136:F3136"/>
    <mergeCell ref="C3167:D3167"/>
    <mergeCell ref="E3167:F3167"/>
    <mergeCell ref="C3168:D3168"/>
    <mergeCell ref="E3168:F3168"/>
    <mergeCell ref="C3169:D3169"/>
    <mergeCell ref="E3169:F3169"/>
    <mergeCell ref="C3164:D3164"/>
    <mergeCell ref="E3164:F3164"/>
    <mergeCell ref="C3165:D3165"/>
    <mergeCell ref="E3165:F3165"/>
    <mergeCell ref="C3166:D3166"/>
    <mergeCell ref="E3166:F3166"/>
    <mergeCell ref="C3161:D3161"/>
    <mergeCell ref="E3161:F3161"/>
    <mergeCell ref="C3162:D3162"/>
    <mergeCell ref="E3162:F3162"/>
    <mergeCell ref="C3163:D3163"/>
    <mergeCell ref="E3163:F3163"/>
    <mergeCell ref="C3158:D3158"/>
    <mergeCell ref="E3158:F3158"/>
    <mergeCell ref="C3159:D3159"/>
    <mergeCell ref="E3159:F3159"/>
    <mergeCell ref="C3160:D3160"/>
    <mergeCell ref="E3160:F3160"/>
    <mergeCell ref="C3155:D3155"/>
    <mergeCell ref="E3155:F3155"/>
    <mergeCell ref="C3156:D3156"/>
    <mergeCell ref="E3156:F3156"/>
    <mergeCell ref="C3157:D3157"/>
    <mergeCell ref="E3157:F3157"/>
    <mergeCell ref="C3152:D3152"/>
    <mergeCell ref="E3152:F3152"/>
    <mergeCell ref="C3153:D3153"/>
    <mergeCell ref="E3153:F3153"/>
    <mergeCell ref="C3154:D3154"/>
    <mergeCell ref="E3154:F3154"/>
    <mergeCell ref="C3185:D3185"/>
    <mergeCell ref="E3185:F3185"/>
    <mergeCell ref="C3186:D3186"/>
    <mergeCell ref="E3186:F3186"/>
    <mergeCell ref="C3187:D3187"/>
    <mergeCell ref="E3187:F3187"/>
    <mergeCell ref="C3182:D3182"/>
    <mergeCell ref="E3182:F3182"/>
    <mergeCell ref="C3183:D3183"/>
    <mergeCell ref="E3183:F3183"/>
    <mergeCell ref="C3184:D3184"/>
    <mergeCell ref="E3184:F3184"/>
    <mergeCell ref="C3179:D3179"/>
    <mergeCell ref="E3179:F3179"/>
    <mergeCell ref="C3180:D3180"/>
    <mergeCell ref="E3180:F3180"/>
    <mergeCell ref="C3181:D3181"/>
    <mergeCell ref="E3181:F3181"/>
    <mergeCell ref="C3176:D3176"/>
    <mergeCell ref="E3176:F3176"/>
    <mergeCell ref="C3177:D3177"/>
    <mergeCell ref="E3177:F3177"/>
    <mergeCell ref="C3178:D3178"/>
    <mergeCell ref="E3178:F3178"/>
    <mergeCell ref="C3173:D3173"/>
    <mergeCell ref="E3173:F3173"/>
    <mergeCell ref="C3174:D3174"/>
    <mergeCell ref="E3174:F3174"/>
    <mergeCell ref="C3175:D3175"/>
    <mergeCell ref="E3175:F3175"/>
    <mergeCell ref="C3170:D3170"/>
    <mergeCell ref="E3170:F3170"/>
    <mergeCell ref="C3171:D3171"/>
    <mergeCell ref="E3171:F3171"/>
    <mergeCell ref="C3172:D3172"/>
    <mergeCell ref="E3172:F3172"/>
    <mergeCell ref="C3203:D3203"/>
    <mergeCell ref="E3203:F3203"/>
    <mergeCell ref="C3204:D3204"/>
    <mergeCell ref="E3204:F3204"/>
    <mergeCell ref="C3205:D3205"/>
    <mergeCell ref="E3205:F3205"/>
    <mergeCell ref="C3200:D3200"/>
    <mergeCell ref="E3200:F3200"/>
    <mergeCell ref="C3201:D3201"/>
    <mergeCell ref="E3201:F3201"/>
    <mergeCell ref="C3202:D3202"/>
    <mergeCell ref="E3202:F3202"/>
    <mergeCell ref="C3197:D3197"/>
    <mergeCell ref="E3197:F3197"/>
    <mergeCell ref="C3198:D3198"/>
    <mergeCell ref="E3198:F3198"/>
    <mergeCell ref="C3199:D3199"/>
    <mergeCell ref="E3199:F3199"/>
    <mergeCell ref="C3194:D3194"/>
    <mergeCell ref="E3194:F3194"/>
    <mergeCell ref="C3195:D3195"/>
    <mergeCell ref="E3195:F3195"/>
    <mergeCell ref="C3196:D3196"/>
    <mergeCell ref="E3196:F3196"/>
    <mergeCell ref="C3191:D3191"/>
    <mergeCell ref="E3191:F3191"/>
    <mergeCell ref="C3192:D3192"/>
    <mergeCell ref="E3192:F3192"/>
    <mergeCell ref="C3193:D3193"/>
    <mergeCell ref="E3193:F3193"/>
    <mergeCell ref="C3188:D3188"/>
    <mergeCell ref="E3188:F3188"/>
    <mergeCell ref="C3189:D3189"/>
    <mergeCell ref="E3189:F3189"/>
    <mergeCell ref="C3190:D3190"/>
    <mergeCell ref="E3190:F3190"/>
    <mergeCell ref="C3221:D3221"/>
    <mergeCell ref="E3221:F3221"/>
    <mergeCell ref="C3222:D3222"/>
    <mergeCell ref="E3222:F3222"/>
    <mergeCell ref="C3223:D3223"/>
    <mergeCell ref="E3223:F3223"/>
    <mergeCell ref="C3218:D3218"/>
    <mergeCell ref="E3218:F3218"/>
    <mergeCell ref="C3219:D3219"/>
    <mergeCell ref="E3219:F3219"/>
    <mergeCell ref="C3220:D3220"/>
    <mergeCell ref="E3220:F3220"/>
    <mergeCell ref="C3215:D3215"/>
    <mergeCell ref="E3215:F3215"/>
    <mergeCell ref="C3216:D3216"/>
    <mergeCell ref="E3216:F3216"/>
    <mergeCell ref="C3217:D3217"/>
    <mergeCell ref="E3217:F3217"/>
    <mergeCell ref="C3212:D3212"/>
    <mergeCell ref="E3212:F3212"/>
    <mergeCell ref="C3213:D3213"/>
    <mergeCell ref="E3213:F3213"/>
    <mergeCell ref="C3214:D3214"/>
    <mergeCell ref="E3214:F3214"/>
    <mergeCell ref="C3209:D3209"/>
    <mergeCell ref="E3209:F3209"/>
    <mergeCell ref="C3210:D3210"/>
    <mergeCell ref="E3210:F3210"/>
    <mergeCell ref="C3211:D3211"/>
    <mergeCell ref="E3211:F3211"/>
    <mergeCell ref="C3206:D3206"/>
    <mergeCell ref="E3206:F3206"/>
    <mergeCell ref="C3207:D3207"/>
    <mergeCell ref="E3207:F3207"/>
    <mergeCell ref="C3208:D3208"/>
    <mergeCell ref="E3208:F3208"/>
    <mergeCell ref="C3239:D3239"/>
    <mergeCell ref="E3239:F3239"/>
    <mergeCell ref="C3240:D3240"/>
    <mergeCell ref="E3240:F3240"/>
    <mergeCell ref="C3241:D3241"/>
    <mergeCell ref="E3241:F3241"/>
    <mergeCell ref="C3236:D3236"/>
    <mergeCell ref="E3236:F3236"/>
    <mergeCell ref="C3237:D3237"/>
    <mergeCell ref="E3237:F3237"/>
    <mergeCell ref="C3238:D3238"/>
    <mergeCell ref="E3238:F3238"/>
    <mergeCell ref="C3233:D3233"/>
    <mergeCell ref="E3233:F3233"/>
    <mergeCell ref="C3234:D3234"/>
    <mergeCell ref="E3234:F3234"/>
    <mergeCell ref="C3235:D3235"/>
    <mergeCell ref="E3235:F3235"/>
    <mergeCell ref="C3230:D3230"/>
    <mergeCell ref="E3230:F3230"/>
    <mergeCell ref="C3231:D3231"/>
    <mergeCell ref="E3231:F3231"/>
    <mergeCell ref="C3232:D3232"/>
    <mergeCell ref="E3232:F3232"/>
    <mergeCell ref="C3227:D3227"/>
    <mergeCell ref="E3227:F3227"/>
    <mergeCell ref="C3228:D3228"/>
    <mergeCell ref="E3228:F3228"/>
    <mergeCell ref="C3229:D3229"/>
    <mergeCell ref="E3229:F3229"/>
    <mergeCell ref="C3224:D3224"/>
    <mergeCell ref="E3224:F3224"/>
    <mergeCell ref="C3225:D3225"/>
    <mergeCell ref="E3225:F3225"/>
    <mergeCell ref="C3226:D3226"/>
    <mergeCell ref="E3226:F3226"/>
    <mergeCell ref="C3257:D3257"/>
    <mergeCell ref="E3257:F3257"/>
    <mergeCell ref="C3258:D3258"/>
    <mergeCell ref="E3258:F3258"/>
    <mergeCell ref="C3259:D3259"/>
    <mergeCell ref="E3259:F3259"/>
    <mergeCell ref="C3254:D3254"/>
    <mergeCell ref="E3254:F3254"/>
    <mergeCell ref="C3255:D3255"/>
    <mergeCell ref="E3255:F3255"/>
    <mergeCell ref="C3256:D3256"/>
    <mergeCell ref="E3256:F3256"/>
    <mergeCell ref="C3251:D3251"/>
    <mergeCell ref="E3251:F3251"/>
    <mergeCell ref="C3252:D3252"/>
    <mergeCell ref="E3252:F3252"/>
    <mergeCell ref="C3253:D3253"/>
    <mergeCell ref="E3253:F3253"/>
    <mergeCell ref="C3248:D3248"/>
    <mergeCell ref="E3248:F3248"/>
    <mergeCell ref="C3249:D3249"/>
    <mergeCell ref="E3249:F3249"/>
    <mergeCell ref="C3250:D3250"/>
    <mergeCell ref="E3250:F3250"/>
    <mergeCell ref="C3245:D3245"/>
    <mergeCell ref="E3245:F3245"/>
    <mergeCell ref="C3246:D3246"/>
    <mergeCell ref="E3246:F3246"/>
    <mergeCell ref="C3247:D3247"/>
    <mergeCell ref="E3247:F3247"/>
    <mergeCell ref="C3242:D3242"/>
    <mergeCell ref="E3242:F3242"/>
    <mergeCell ref="C3243:D3243"/>
    <mergeCell ref="E3243:F3243"/>
    <mergeCell ref="C3244:D3244"/>
    <mergeCell ref="E3244:F3244"/>
    <mergeCell ref="C3275:D3275"/>
    <mergeCell ref="E3275:F3275"/>
    <mergeCell ref="C3276:D3276"/>
    <mergeCell ref="E3276:F3276"/>
    <mergeCell ref="C3277:D3277"/>
    <mergeCell ref="E3277:F3277"/>
    <mergeCell ref="C3272:D3272"/>
    <mergeCell ref="E3272:F3272"/>
    <mergeCell ref="C3273:D3273"/>
    <mergeCell ref="E3273:F3273"/>
    <mergeCell ref="C3274:D3274"/>
    <mergeCell ref="E3274:F3274"/>
    <mergeCell ref="C3269:D3269"/>
    <mergeCell ref="E3269:F3269"/>
    <mergeCell ref="C3270:D3270"/>
    <mergeCell ref="E3270:F3270"/>
    <mergeCell ref="C3271:D3271"/>
    <mergeCell ref="E3271:F3271"/>
    <mergeCell ref="C3266:D3266"/>
    <mergeCell ref="E3266:F3266"/>
    <mergeCell ref="C3267:D3267"/>
    <mergeCell ref="E3267:F3267"/>
    <mergeCell ref="C3268:D3268"/>
    <mergeCell ref="E3268:F3268"/>
    <mergeCell ref="C3263:D3263"/>
    <mergeCell ref="E3263:F3263"/>
    <mergeCell ref="C3264:D3264"/>
    <mergeCell ref="E3264:F3264"/>
    <mergeCell ref="C3265:D3265"/>
    <mergeCell ref="E3265:F3265"/>
    <mergeCell ref="C3260:D3260"/>
    <mergeCell ref="E3260:F3260"/>
    <mergeCell ref="C3261:D3261"/>
    <mergeCell ref="E3261:F3261"/>
    <mergeCell ref="C3262:D3262"/>
    <mergeCell ref="E3262:F3262"/>
    <mergeCell ref="C3293:D3293"/>
    <mergeCell ref="E3293:F3293"/>
    <mergeCell ref="C3294:D3294"/>
    <mergeCell ref="E3294:F3294"/>
    <mergeCell ref="C3295:D3295"/>
    <mergeCell ref="E3295:F3295"/>
    <mergeCell ref="C3290:D3290"/>
    <mergeCell ref="E3290:F3290"/>
    <mergeCell ref="C3291:D3291"/>
    <mergeCell ref="E3291:F3291"/>
    <mergeCell ref="C3292:D3292"/>
    <mergeCell ref="E3292:F3292"/>
    <mergeCell ref="C3287:D3287"/>
    <mergeCell ref="E3287:F3287"/>
    <mergeCell ref="C3288:D3288"/>
    <mergeCell ref="E3288:F3288"/>
    <mergeCell ref="C3289:D3289"/>
    <mergeCell ref="E3289:F3289"/>
    <mergeCell ref="C3284:D3284"/>
    <mergeCell ref="E3284:F3284"/>
    <mergeCell ref="C3285:D3285"/>
    <mergeCell ref="E3285:F3285"/>
    <mergeCell ref="C3286:D3286"/>
    <mergeCell ref="E3286:F3286"/>
    <mergeCell ref="C3281:D3281"/>
    <mergeCell ref="E3281:F3281"/>
    <mergeCell ref="C3282:D3282"/>
    <mergeCell ref="E3282:F3282"/>
    <mergeCell ref="C3283:D3283"/>
    <mergeCell ref="E3283:F3283"/>
    <mergeCell ref="C3278:D3278"/>
    <mergeCell ref="E3278:F3278"/>
    <mergeCell ref="C3279:D3279"/>
    <mergeCell ref="E3279:F3279"/>
    <mergeCell ref="C3280:D3280"/>
    <mergeCell ref="E3280:F3280"/>
    <mergeCell ref="C3311:D3311"/>
    <mergeCell ref="E3311:F3311"/>
    <mergeCell ref="C3312:D3312"/>
    <mergeCell ref="E3312:F3312"/>
    <mergeCell ref="C3313:D3313"/>
    <mergeCell ref="E3313:F3313"/>
    <mergeCell ref="C3308:D3308"/>
    <mergeCell ref="E3308:F3308"/>
    <mergeCell ref="C3309:D3309"/>
    <mergeCell ref="E3309:F3309"/>
    <mergeCell ref="C3310:D3310"/>
    <mergeCell ref="E3310:F3310"/>
    <mergeCell ref="C3305:D3305"/>
    <mergeCell ref="E3305:F3305"/>
    <mergeCell ref="C3306:D3306"/>
    <mergeCell ref="E3306:F3306"/>
    <mergeCell ref="C3307:D3307"/>
    <mergeCell ref="E3307:F3307"/>
    <mergeCell ref="C3302:D3302"/>
    <mergeCell ref="E3302:F3302"/>
    <mergeCell ref="C3303:D3303"/>
    <mergeCell ref="E3303:F3303"/>
    <mergeCell ref="C3304:D3304"/>
    <mergeCell ref="E3304:F3304"/>
    <mergeCell ref="C3299:D3299"/>
    <mergeCell ref="E3299:F3299"/>
    <mergeCell ref="C3300:D3300"/>
    <mergeCell ref="E3300:F3300"/>
    <mergeCell ref="C3301:D3301"/>
    <mergeCell ref="E3301:F3301"/>
    <mergeCell ref="C3296:D3296"/>
    <mergeCell ref="E3296:F3296"/>
    <mergeCell ref="C3297:D3297"/>
    <mergeCell ref="E3297:F3297"/>
    <mergeCell ref="C3298:D3298"/>
    <mergeCell ref="E3298:F3298"/>
    <mergeCell ref="C3329:D3329"/>
    <mergeCell ref="E3329:F3329"/>
    <mergeCell ref="C3330:D3330"/>
    <mergeCell ref="E3330:F3330"/>
    <mergeCell ref="C3331:D3331"/>
    <mergeCell ref="E3331:F3331"/>
    <mergeCell ref="C3326:D3326"/>
    <mergeCell ref="E3326:F3326"/>
    <mergeCell ref="C3327:D3327"/>
    <mergeCell ref="E3327:F3327"/>
    <mergeCell ref="C3328:D3328"/>
    <mergeCell ref="E3328:F3328"/>
    <mergeCell ref="C3323:D3323"/>
    <mergeCell ref="E3323:F3323"/>
    <mergeCell ref="C3324:D3324"/>
    <mergeCell ref="E3324:F3324"/>
    <mergeCell ref="C3325:D3325"/>
    <mergeCell ref="E3325:F3325"/>
    <mergeCell ref="C3320:D3320"/>
    <mergeCell ref="E3320:F3320"/>
    <mergeCell ref="C3321:D3321"/>
    <mergeCell ref="E3321:F3321"/>
    <mergeCell ref="C3322:D3322"/>
    <mergeCell ref="E3322:F3322"/>
    <mergeCell ref="C3317:D3317"/>
    <mergeCell ref="E3317:F3317"/>
    <mergeCell ref="C3318:D3318"/>
    <mergeCell ref="E3318:F3318"/>
    <mergeCell ref="C3319:D3319"/>
    <mergeCell ref="E3319:F3319"/>
    <mergeCell ref="C3314:D3314"/>
    <mergeCell ref="E3314:F3314"/>
    <mergeCell ref="C3315:D3315"/>
    <mergeCell ref="E3315:F3315"/>
    <mergeCell ref="C3316:D3316"/>
    <mergeCell ref="E3316:F3316"/>
    <mergeCell ref="C3347:D3347"/>
    <mergeCell ref="E3347:F3347"/>
    <mergeCell ref="C3348:D3348"/>
    <mergeCell ref="E3348:F3348"/>
    <mergeCell ref="C3349:D3349"/>
    <mergeCell ref="E3349:F3349"/>
    <mergeCell ref="C3344:D3344"/>
    <mergeCell ref="E3344:F3344"/>
    <mergeCell ref="C3345:D3345"/>
    <mergeCell ref="E3345:F3345"/>
    <mergeCell ref="C3346:D3346"/>
    <mergeCell ref="E3346:F3346"/>
    <mergeCell ref="C3341:D3341"/>
    <mergeCell ref="E3341:F3341"/>
    <mergeCell ref="C3342:D3342"/>
    <mergeCell ref="E3342:F3342"/>
    <mergeCell ref="C3343:D3343"/>
    <mergeCell ref="E3343:F3343"/>
    <mergeCell ref="C3338:D3338"/>
    <mergeCell ref="E3338:F3338"/>
    <mergeCell ref="C3339:D3339"/>
    <mergeCell ref="E3339:F3339"/>
    <mergeCell ref="C3340:D3340"/>
    <mergeCell ref="E3340:F3340"/>
    <mergeCell ref="C3335:D3335"/>
    <mergeCell ref="E3335:F3335"/>
    <mergeCell ref="C3336:D3336"/>
    <mergeCell ref="E3336:F3336"/>
    <mergeCell ref="C3337:D3337"/>
    <mergeCell ref="E3337:F3337"/>
    <mergeCell ref="C3332:D3332"/>
    <mergeCell ref="E3332:F3332"/>
    <mergeCell ref="C3333:D3333"/>
    <mergeCell ref="E3333:F3333"/>
    <mergeCell ref="C3334:D3334"/>
    <mergeCell ref="E3334:F3334"/>
    <mergeCell ref="C3365:D3365"/>
    <mergeCell ref="E3365:F3365"/>
    <mergeCell ref="C3366:D3366"/>
    <mergeCell ref="E3366:F3366"/>
    <mergeCell ref="C3367:D3367"/>
    <mergeCell ref="E3367:F3367"/>
    <mergeCell ref="C3362:D3362"/>
    <mergeCell ref="E3362:F3362"/>
    <mergeCell ref="C3363:D3363"/>
    <mergeCell ref="E3363:F3363"/>
    <mergeCell ref="C3364:D3364"/>
    <mergeCell ref="E3364:F3364"/>
    <mergeCell ref="C3359:D3359"/>
    <mergeCell ref="E3359:F3359"/>
    <mergeCell ref="C3360:D3360"/>
    <mergeCell ref="E3360:F3360"/>
    <mergeCell ref="C3361:D3361"/>
    <mergeCell ref="E3361:F3361"/>
    <mergeCell ref="C3356:D3356"/>
    <mergeCell ref="E3356:F3356"/>
    <mergeCell ref="C3357:D3357"/>
    <mergeCell ref="E3357:F3357"/>
    <mergeCell ref="C3358:D3358"/>
    <mergeCell ref="E3358:F3358"/>
    <mergeCell ref="C3353:D3353"/>
    <mergeCell ref="E3353:F3353"/>
    <mergeCell ref="C3354:D3354"/>
    <mergeCell ref="E3354:F3354"/>
    <mergeCell ref="C3355:D3355"/>
    <mergeCell ref="E3355:F3355"/>
    <mergeCell ref="C3350:D3350"/>
    <mergeCell ref="E3350:F3350"/>
    <mergeCell ref="C3351:D3351"/>
    <mergeCell ref="E3351:F3351"/>
    <mergeCell ref="C3352:D3352"/>
    <mergeCell ref="E3352:F3352"/>
    <mergeCell ref="C3383:D3383"/>
    <mergeCell ref="E3383:F3383"/>
    <mergeCell ref="C3384:D3384"/>
    <mergeCell ref="E3384:F3384"/>
    <mergeCell ref="C3385:D3385"/>
    <mergeCell ref="E3385:F3385"/>
    <mergeCell ref="C3380:D3380"/>
    <mergeCell ref="E3380:F3380"/>
    <mergeCell ref="C3381:D3381"/>
    <mergeCell ref="E3381:F3381"/>
    <mergeCell ref="C3382:D3382"/>
    <mergeCell ref="E3382:F3382"/>
    <mergeCell ref="C3377:D3377"/>
    <mergeCell ref="E3377:F3377"/>
    <mergeCell ref="C3378:D3378"/>
    <mergeCell ref="E3378:F3378"/>
    <mergeCell ref="C3379:D3379"/>
    <mergeCell ref="E3379:F3379"/>
    <mergeCell ref="C3374:D3374"/>
    <mergeCell ref="E3374:F3374"/>
    <mergeCell ref="C3375:D3375"/>
    <mergeCell ref="E3375:F3375"/>
    <mergeCell ref="C3376:D3376"/>
    <mergeCell ref="E3376:F3376"/>
    <mergeCell ref="C3371:D3371"/>
    <mergeCell ref="E3371:F3371"/>
    <mergeCell ref="C3372:D3372"/>
    <mergeCell ref="E3372:F3372"/>
    <mergeCell ref="C3373:D3373"/>
    <mergeCell ref="E3373:F3373"/>
    <mergeCell ref="C3368:D3368"/>
    <mergeCell ref="E3368:F3368"/>
    <mergeCell ref="C3369:D3369"/>
    <mergeCell ref="E3369:F3369"/>
    <mergeCell ref="C3370:D3370"/>
    <mergeCell ref="E3370:F3370"/>
    <mergeCell ref="C3401:D3401"/>
    <mergeCell ref="E3401:F3401"/>
    <mergeCell ref="C3402:D3402"/>
    <mergeCell ref="E3402:F3402"/>
    <mergeCell ref="C3403:D3403"/>
    <mergeCell ref="E3403:F3403"/>
    <mergeCell ref="C3398:D3398"/>
    <mergeCell ref="E3398:F3398"/>
    <mergeCell ref="C3399:D3399"/>
    <mergeCell ref="E3399:F3399"/>
    <mergeCell ref="C3400:D3400"/>
    <mergeCell ref="E3400:F3400"/>
    <mergeCell ref="C3395:D3395"/>
    <mergeCell ref="E3395:F3395"/>
    <mergeCell ref="C3396:D3396"/>
    <mergeCell ref="E3396:F3396"/>
    <mergeCell ref="C3397:D3397"/>
    <mergeCell ref="E3397:F3397"/>
    <mergeCell ref="C3392:D3392"/>
    <mergeCell ref="E3392:F3392"/>
    <mergeCell ref="C3393:D3393"/>
    <mergeCell ref="E3393:F3393"/>
    <mergeCell ref="C3394:D3394"/>
    <mergeCell ref="E3394:F3394"/>
    <mergeCell ref="C3389:D3389"/>
    <mergeCell ref="E3389:F3389"/>
    <mergeCell ref="C3390:D3390"/>
    <mergeCell ref="E3390:F3390"/>
    <mergeCell ref="C3391:D3391"/>
    <mergeCell ref="E3391:F3391"/>
    <mergeCell ref="C3386:D3386"/>
    <mergeCell ref="E3386:F3386"/>
    <mergeCell ref="C3387:D3387"/>
    <mergeCell ref="E3387:F3387"/>
    <mergeCell ref="C3388:D3388"/>
    <mergeCell ref="E3388:F3388"/>
    <mergeCell ref="C3419:D3419"/>
    <mergeCell ref="E3419:F3419"/>
    <mergeCell ref="C3420:D3420"/>
    <mergeCell ref="E3420:F3420"/>
    <mergeCell ref="C3421:D3421"/>
    <mergeCell ref="E3421:F3421"/>
    <mergeCell ref="C3416:D3416"/>
    <mergeCell ref="E3416:F3416"/>
    <mergeCell ref="C3417:D3417"/>
    <mergeCell ref="E3417:F3417"/>
    <mergeCell ref="C3418:D3418"/>
    <mergeCell ref="E3418:F3418"/>
    <mergeCell ref="C3413:D3413"/>
    <mergeCell ref="E3413:F3413"/>
    <mergeCell ref="C3414:D3414"/>
    <mergeCell ref="E3414:F3414"/>
    <mergeCell ref="C3415:D3415"/>
    <mergeCell ref="E3415:F3415"/>
    <mergeCell ref="C3410:D3410"/>
    <mergeCell ref="E3410:F3410"/>
    <mergeCell ref="C3411:D3411"/>
    <mergeCell ref="E3411:F3411"/>
    <mergeCell ref="C3412:D3412"/>
    <mergeCell ref="E3412:F3412"/>
    <mergeCell ref="C3407:D3407"/>
    <mergeCell ref="E3407:F3407"/>
    <mergeCell ref="C3408:D3408"/>
    <mergeCell ref="E3408:F3408"/>
    <mergeCell ref="C3409:D3409"/>
    <mergeCell ref="E3409:F3409"/>
    <mergeCell ref="C3404:D3404"/>
    <mergeCell ref="E3404:F3404"/>
    <mergeCell ref="C3405:D3405"/>
    <mergeCell ref="E3405:F3405"/>
    <mergeCell ref="C3406:D3406"/>
    <mergeCell ref="E3406:F3406"/>
    <mergeCell ref="C3437:D3437"/>
    <mergeCell ref="E3437:F3437"/>
    <mergeCell ref="C3438:D3438"/>
    <mergeCell ref="E3438:F3438"/>
    <mergeCell ref="C3439:D3439"/>
    <mergeCell ref="E3439:F3439"/>
    <mergeCell ref="C3434:D3434"/>
    <mergeCell ref="E3434:F3434"/>
    <mergeCell ref="C3435:D3435"/>
    <mergeCell ref="E3435:F3435"/>
    <mergeCell ref="C3436:D3436"/>
    <mergeCell ref="E3436:F3436"/>
    <mergeCell ref="C3431:D3431"/>
    <mergeCell ref="E3431:F3431"/>
    <mergeCell ref="C3432:D3432"/>
    <mergeCell ref="E3432:F3432"/>
    <mergeCell ref="C3433:D3433"/>
    <mergeCell ref="E3433:F3433"/>
    <mergeCell ref="C3428:D3428"/>
    <mergeCell ref="E3428:F3428"/>
    <mergeCell ref="C3429:D3429"/>
    <mergeCell ref="E3429:F3429"/>
    <mergeCell ref="C3430:D3430"/>
    <mergeCell ref="E3430:F3430"/>
    <mergeCell ref="C3425:D3425"/>
    <mergeCell ref="E3425:F3425"/>
    <mergeCell ref="C3426:D3426"/>
    <mergeCell ref="E3426:F3426"/>
    <mergeCell ref="C3427:D3427"/>
    <mergeCell ref="E3427:F3427"/>
    <mergeCell ref="C3422:D3422"/>
    <mergeCell ref="E3422:F3422"/>
    <mergeCell ref="C3423:D3423"/>
    <mergeCell ref="E3423:F3423"/>
    <mergeCell ref="C3424:D3424"/>
    <mergeCell ref="E3424:F3424"/>
    <mergeCell ref="C3455:D3455"/>
    <mergeCell ref="E3455:F3455"/>
    <mergeCell ref="C3456:D3456"/>
    <mergeCell ref="E3456:F3456"/>
    <mergeCell ref="C3457:D3457"/>
    <mergeCell ref="E3457:F3457"/>
    <mergeCell ref="C3452:D3452"/>
    <mergeCell ref="E3452:F3452"/>
    <mergeCell ref="C3453:D3453"/>
    <mergeCell ref="E3453:F3453"/>
    <mergeCell ref="C3454:D3454"/>
    <mergeCell ref="E3454:F3454"/>
    <mergeCell ref="C3449:D3449"/>
    <mergeCell ref="E3449:F3449"/>
    <mergeCell ref="C3450:D3450"/>
    <mergeCell ref="E3450:F3450"/>
    <mergeCell ref="C3451:D3451"/>
    <mergeCell ref="E3451:F3451"/>
    <mergeCell ref="C3446:D3446"/>
    <mergeCell ref="E3446:F3446"/>
    <mergeCell ref="C3447:D3447"/>
    <mergeCell ref="E3447:F3447"/>
    <mergeCell ref="C3448:D3448"/>
    <mergeCell ref="E3448:F3448"/>
    <mergeCell ref="C3443:D3443"/>
    <mergeCell ref="E3443:F3443"/>
    <mergeCell ref="C3444:D3444"/>
    <mergeCell ref="E3444:F3444"/>
    <mergeCell ref="C3445:D3445"/>
    <mergeCell ref="E3445:F3445"/>
    <mergeCell ref="C3440:D3440"/>
    <mergeCell ref="E3440:F3440"/>
    <mergeCell ref="C3441:D3441"/>
    <mergeCell ref="E3441:F3441"/>
    <mergeCell ref="C3442:D3442"/>
    <mergeCell ref="E3442:F3442"/>
    <mergeCell ref="C3473:D3473"/>
    <mergeCell ref="E3473:F3473"/>
    <mergeCell ref="C3474:D3474"/>
    <mergeCell ref="E3474:F3474"/>
    <mergeCell ref="C3475:D3475"/>
    <mergeCell ref="E3475:F3475"/>
    <mergeCell ref="C3470:D3470"/>
    <mergeCell ref="E3470:F3470"/>
    <mergeCell ref="C3471:D3471"/>
    <mergeCell ref="E3471:F3471"/>
    <mergeCell ref="C3472:D3472"/>
    <mergeCell ref="E3472:F3472"/>
    <mergeCell ref="C3467:D3467"/>
    <mergeCell ref="E3467:F3467"/>
    <mergeCell ref="C3468:D3468"/>
    <mergeCell ref="E3468:F3468"/>
    <mergeCell ref="C3469:D3469"/>
    <mergeCell ref="E3469:F3469"/>
    <mergeCell ref="C3464:D3464"/>
    <mergeCell ref="E3464:F3464"/>
    <mergeCell ref="C3465:D3465"/>
    <mergeCell ref="E3465:F3465"/>
    <mergeCell ref="C3466:D3466"/>
    <mergeCell ref="E3466:F3466"/>
    <mergeCell ref="C3461:D3461"/>
    <mergeCell ref="E3461:F3461"/>
    <mergeCell ref="C3462:D3462"/>
    <mergeCell ref="E3462:F3462"/>
    <mergeCell ref="C3463:D3463"/>
    <mergeCell ref="E3463:F3463"/>
    <mergeCell ref="C3458:D3458"/>
    <mergeCell ref="E3458:F3458"/>
    <mergeCell ref="C3459:D3459"/>
    <mergeCell ref="E3459:F3459"/>
    <mergeCell ref="C3460:D3460"/>
    <mergeCell ref="E3460:F3460"/>
    <mergeCell ref="C3491:D3491"/>
    <mergeCell ref="E3491:F3491"/>
    <mergeCell ref="C3492:D3492"/>
    <mergeCell ref="E3492:F3492"/>
    <mergeCell ref="C3493:D3493"/>
    <mergeCell ref="E3493:F3493"/>
    <mergeCell ref="C3488:D3488"/>
    <mergeCell ref="E3488:F3488"/>
    <mergeCell ref="C3489:D3489"/>
    <mergeCell ref="E3489:F3489"/>
    <mergeCell ref="C3490:D3490"/>
    <mergeCell ref="E3490:F3490"/>
    <mergeCell ref="C3485:D3485"/>
    <mergeCell ref="E3485:F3485"/>
    <mergeCell ref="C3486:D3486"/>
    <mergeCell ref="E3486:F3486"/>
    <mergeCell ref="C3487:D3487"/>
    <mergeCell ref="E3487:F3487"/>
    <mergeCell ref="C3482:D3482"/>
    <mergeCell ref="E3482:F3482"/>
    <mergeCell ref="C3483:D3483"/>
    <mergeCell ref="E3483:F3483"/>
    <mergeCell ref="C3484:D3484"/>
    <mergeCell ref="E3484:F3484"/>
    <mergeCell ref="C3479:D3479"/>
    <mergeCell ref="E3479:F3479"/>
    <mergeCell ref="C3480:D3480"/>
    <mergeCell ref="E3480:F3480"/>
    <mergeCell ref="C3481:D3481"/>
    <mergeCell ref="E3481:F3481"/>
    <mergeCell ref="C3476:D3476"/>
    <mergeCell ref="E3476:F3476"/>
    <mergeCell ref="C3477:D3477"/>
    <mergeCell ref="E3477:F3477"/>
    <mergeCell ref="C3478:D3478"/>
    <mergeCell ref="E3478:F3478"/>
    <mergeCell ref="C3509:D3509"/>
    <mergeCell ref="E3509:F3509"/>
    <mergeCell ref="C3510:D3510"/>
    <mergeCell ref="E3510:F3510"/>
    <mergeCell ref="C3511:D3511"/>
    <mergeCell ref="E3511:F3511"/>
    <mergeCell ref="C3506:D3506"/>
    <mergeCell ref="E3506:F3506"/>
    <mergeCell ref="C3507:D3507"/>
    <mergeCell ref="E3507:F3507"/>
    <mergeCell ref="C3508:D3508"/>
    <mergeCell ref="E3508:F3508"/>
    <mergeCell ref="C3503:D3503"/>
    <mergeCell ref="E3503:F3503"/>
    <mergeCell ref="C3504:D3504"/>
    <mergeCell ref="E3504:F3504"/>
    <mergeCell ref="C3505:D3505"/>
    <mergeCell ref="E3505:F3505"/>
    <mergeCell ref="C3500:D3500"/>
    <mergeCell ref="E3500:F3500"/>
    <mergeCell ref="C3501:D3501"/>
    <mergeCell ref="E3501:F3501"/>
    <mergeCell ref="C3502:D3502"/>
    <mergeCell ref="E3502:F3502"/>
    <mergeCell ref="C3497:D3497"/>
    <mergeCell ref="E3497:F3497"/>
    <mergeCell ref="C3498:D3498"/>
    <mergeCell ref="E3498:F3498"/>
    <mergeCell ref="C3499:D3499"/>
    <mergeCell ref="E3499:F3499"/>
    <mergeCell ref="C3494:D3494"/>
    <mergeCell ref="E3494:F3494"/>
    <mergeCell ref="C3495:D3495"/>
    <mergeCell ref="E3495:F3495"/>
    <mergeCell ref="C3496:D3496"/>
    <mergeCell ref="E3496:F3496"/>
    <mergeCell ref="C3527:D3527"/>
    <mergeCell ref="E3527:F3527"/>
    <mergeCell ref="C3528:D3528"/>
    <mergeCell ref="E3528:F3528"/>
    <mergeCell ref="C3529:D3529"/>
    <mergeCell ref="E3529:F3529"/>
    <mergeCell ref="C3524:D3524"/>
    <mergeCell ref="E3524:F3524"/>
    <mergeCell ref="C3525:D3525"/>
    <mergeCell ref="E3525:F3525"/>
    <mergeCell ref="C3526:D3526"/>
    <mergeCell ref="E3526:F3526"/>
    <mergeCell ref="C3521:D3521"/>
    <mergeCell ref="E3521:F3521"/>
    <mergeCell ref="C3522:D3522"/>
    <mergeCell ref="E3522:F3522"/>
    <mergeCell ref="C3523:D3523"/>
    <mergeCell ref="E3523:F3523"/>
    <mergeCell ref="C3518:D3518"/>
    <mergeCell ref="E3518:F3518"/>
    <mergeCell ref="C3519:D3519"/>
    <mergeCell ref="E3519:F3519"/>
    <mergeCell ref="C3520:D3520"/>
    <mergeCell ref="E3520:F3520"/>
    <mergeCell ref="C3515:D3515"/>
    <mergeCell ref="E3515:F3515"/>
    <mergeCell ref="C3516:D3516"/>
    <mergeCell ref="E3516:F3516"/>
    <mergeCell ref="C3517:D3517"/>
    <mergeCell ref="E3517:F3517"/>
    <mergeCell ref="C3512:D3512"/>
    <mergeCell ref="E3512:F3512"/>
    <mergeCell ref="C3513:D3513"/>
    <mergeCell ref="E3513:F3513"/>
    <mergeCell ref="C3514:D3514"/>
    <mergeCell ref="E3514:F3514"/>
    <mergeCell ref="C3545:D3545"/>
    <mergeCell ref="E3545:F3545"/>
    <mergeCell ref="C3546:D3546"/>
    <mergeCell ref="E3546:F3546"/>
    <mergeCell ref="C3547:D3547"/>
    <mergeCell ref="E3547:F3547"/>
    <mergeCell ref="C3542:D3542"/>
    <mergeCell ref="E3542:F3542"/>
    <mergeCell ref="C3543:D3543"/>
    <mergeCell ref="E3543:F3543"/>
    <mergeCell ref="C3544:D3544"/>
    <mergeCell ref="E3544:F3544"/>
    <mergeCell ref="C3539:D3539"/>
    <mergeCell ref="E3539:F3539"/>
    <mergeCell ref="C3540:D3540"/>
    <mergeCell ref="E3540:F3540"/>
    <mergeCell ref="C3541:D3541"/>
    <mergeCell ref="E3541:F3541"/>
    <mergeCell ref="C3536:D3536"/>
    <mergeCell ref="E3536:F3536"/>
    <mergeCell ref="C3537:D3537"/>
    <mergeCell ref="E3537:F3537"/>
    <mergeCell ref="C3538:D3538"/>
    <mergeCell ref="E3538:F3538"/>
    <mergeCell ref="C3533:D3533"/>
    <mergeCell ref="E3533:F3533"/>
    <mergeCell ref="C3534:D3534"/>
    <mergeCell ref="E3534:F3534"/>
    <mergeCell ref="C3535:D3535"/>
    <mergeCell ref="E3535:F3535"/>
    <mergeCell ref="C3530:D3530"/>
    <mergeCell ref="E3530:F3530"/>
    <mergeCell ref="C3531:D3531"/>
    <mergeCell ref="E3531:F3531"/>
    <mergeCell ref="C3532:D3532"/>
    <mergeCell ref="E3532:F3532"/>
    <mergeCell ref="C3563:D3563"/>
    <mergeCell ref="E3563:F3563"/>
    <mergeCell ref="C3564:D3564"/>
    <mergeCell ref="E3564:F3564"/>
    <mergeCell ref="C3565:D3565"/>
    <mergeCell ref="E3565:F3565"/>
    <mergeCell ref="C3560:D3560"/>
    <mergeCell ref="E3560:F3560"/>
    <mergeCell ref="C3561:D3561"/>
    <mergeCell ref="E3561:F3561"/>
    <mergeCell ref="C3562:D3562"/>
    <mergeCell ref="E3562:F3562"/>
    <mergeCell ref="C3557:D3557"/>
    <mergeCell ref="E3557:F3557"/>
    <mergeCell ref="C3558:D3558"/>
    <mergeCell ref="E3558:F3558"/>
    <mergeCell ref="C3559:D3559"/>
    <mergeCell ref="E3559:F3559"/>
    <mergeCell ref="C3554:D3554"/>
    <mergeCell ref="E3554:F3554"/>
    <mergeCell ref="C3555:D3555"/>
    <mergeCell ref="E3555:F3555"/>
    <mergeCell ref="C3556:D3556"/>
    <mergeCell ref="E3556:F3556"/>
    <mergeCell ref="C3551:D3551"/>
    <mergeCell ref="E3551:F3551"/>
    <mergeCell ref="C3552:D3552"/>
    <mergeCell ref="E3552:F3552"/>
    <mergeCell ref="C3553:D3553"/>
    <mergeCell ref="E3553:F3553"/>
    <mergeCell ref="C3548:D3548"/>
    <mergeCell ref="E3548:F3548"/>
    <mergeCell ref="C3549:D3549"/>
    <mergeCell ref="E3549:F3549"/>
    <mergeCell ref="C3550:D3550"/>
    <mergeCell ref="E3550:F3550"/>
    <mergeCell ref="C3581:D3581"/>
    <mergeCell ref="E3581:F3581"/>
    <mergeCell ref="C3582:D3582"/>
    <mergeCell ref="E3582:F3582"/>
    <mergeCell ref="C3583:D3583"/>
    <mergeCell ref="E3583:F3583"/>
    <mergeCell ref="C3578:D3578"/>
    <mergeCell ref="E3578:F3578"/>
    <mergeCell ref="C3579:D3579"/>
    <mergeCell ref="E3579:F3579"/>
    <mergeCell ref="C3580:D3580"/>
    <mergeCell ref="E3580:F3580"/>
    <mergeCell ref="C3575:D3575"/>
    <mergeCell ref="E3575:F3575"/>
    <mergeCell ref="C3576:D3576"/>
    <mergeCell ref="E3576:F3576"/>
    <mergeCell ref="C3577:D3577"/>
    <mergeCell ref="E3577:F3577"/>
    <mergeCell ref="C3572:D3572"/>
    <mergeCell ref="E3572:F3572"/>
    <mergeCell ref="C3573:D3573"/>
    <mergeCell ref="E3573:F3573"/>
    <mergeCell ref="C3574:D3574"/>
    <mergeCell ref="E3574:F3574"/>
    <mergeCell ref="C3569:D3569"/>
    <mergeCell ref="E3569:F3569"/>
    <mergeCell ref="C3570:D3570"/>
    <mergeCell ref="E3570:F3570"/>
    <mergeCell ref="C3571:D3571"/>
    <mergeCell ref="E3571:F3571"/>
    <mergeCell ref="C3566:D3566"/>
    <mergeCell ref="E3566:F3566"/>
    <mergeCell ref="C3567:D3567"/>
    <mergeCell ref="E3567:F3567"/>
    <mergeCell ref="C3568:D3568"/>
    <mergeCell ref="E3568:F3568"/>
    <mergeCell ref="C3599:D3599"/>
    <mergeCell ref="E3599:F3599"/>
    <mergeCell ref="C3600:D3600"/>
    <mergeCell ref="E3600:F3600"/>
    <mergeCell ref="C3601:D3601"/>
    <mergeCell ref="E3601:F3601"/>
    <mergeCell ref="C3596:D3596"/>
    <mergeCell ref="E3596:F3596"/>
    <mergeCell ref="C3597:D3597"/>
    <mergeCell ref="E3597:F3597"/>
    <mergeCell ref="C3598:D3598"/>
    <mergeCell ref="E3598:F3598"/>
    <mergeCell ref="C3593:D3593"/>
    <mergeCell ref="E3593:F3593"/>
    <mergeCell ref="C3594:D3594"/>
    <mergeCell ref="E3594:F3594"/>
    <mergeCell ref="C3595:D3595"/>
    <mergeCell ref="E3595:F3595"/>
    <mergeCell ref="C3590:D3590"/>
    <mergeCell ref="E3590:F3590"/>
    <mergeCell ref="C3591:D3591"/>
    <mergeCell ref="E3591:F3591"/>
    <mergeCell ref="C3592:D3592"/>
    <mergeCell ref="E3592:F3592"/>
    <mergeCell ref="C3587:D3587"/>
    <mergeCell ref="E3587:F3587"/>
    <mergeCell ref="C3588:D3588"/>
    <mergeCell ref="E3588:F3588"/>
    <mergeCell ref="C3589:D3589"/>
    <mergeCell ref="E3589:F3589"/>
    <mergeCell ref="C3584:D3584"/>
    <mergeCell ref="E3584:F3584"/>
    <mergeCell ref="C3585:D3585"/>
    <mergeCell ref="E3585:F3585"/>
    <mergeCell ref="C3586:D3586"/>
    <mergeCell ref="E3586:F3586"/>
    <mergeCell ref="C3617:D3617"/>
    <mergeCell ref="E3617:F3617"/>
    <mergeCell ref="C3618:D3618"/>
    <mergeCell ref="E3618:F3618"/>
    <mergeCell ref="C3619:D3619"/>
    <mergeCell ref="E3619:F3619"/>
    <mergeCell ref="C3614:D3614"/>
    <mergeCell ref="E3614:F3614"/>
    <mergeCell ref="C3615:D3615"/>
    <mergeCell ref="E3615:F3615"/>
    <mergeCell ref="C3616:D3616"/>
    <mergeCell ref="E3616:F3616"/>
    <mergeCell ref="C3611:D3611"/>
    <mergeCell ref="E3611:F3611"/>
    <mergeCell ref="C3612:D3612"/>
    <mergeCell ref="E3612:F3612"/>
    <mergeCell ref="C3613:D3613"/>
    <mergeCell ref="E3613:F3613"/>
    <mergeCell ref="C3608:D3608"/>
    <mergeCell ref="E3608:F3608"/>
    <mergeCell ref="C3609:D3609"/>
    <mergeCell ref="E3609:F3609"/>
    <mergeCell ref="C3610:D3610"/>
    <mergeCell ref="E3610:F3610"/>
    <mergeCell ref="C3605:D3605"/>
    <mergeCell ref="E3605:F3605"/>
    <mergeCell ref="C3606:D3606"/>
    <mergeCell ref="E3606:F3606"/>
    <mergeCell ref="C3607:D3607"/>
    <mergeCell ref="E3607:F3607"/>
    <mergeCell ref="C3602:D3602"/>
    <mergeCell ref="E3602:F3602"/>
    <mergeCell ref="C3603:D3603"/>
    <mergeCell ref="E3603:F3603"/>
    <mergeCell ref="C3604:D3604"/>
    <mergeCell ref="E3604:F3604"/>
    <mergeCell ref="C3635:D3635"/>
    <mergeCell ref="E3635:F3635"/>
    <mergeCell ref="C3636:D3636"/>
    <mergeCell ref="E3636:F3636"/>
    <mergeCell ref="C3637:D3637"/>
    <mergeCell ref="E3637:F3637"/>
    <mergeCell ref="C3632:D3632"/>
    <mergeCell ref="E3632:F3632"/>
    <mergeCell ref="C3633:D3633"/>
    <mergeCell ref="E3633:F3633"/>
    <mergeCell ref="C3634:D3634"/>
    <mergeCell ref="E3634:F3634"/>
    <mergeCell ref="C3629:D3629"/>
    <mergeCell ref="E3629:F3629"/>
    <mergeCell ref="C3630:D3630"/>
    <mergeCell ref="E3630:F3630"/>
    <mergeCell ref="C3631:D3631"/>
    <mergeCell ref="E3631:F3631"/>
    <mergeCell ref="C3626:D3626"/>
    <mergeCell ref="E3626:F3626"/>
    <mergeCell ref="C3627:D3627"/>
    <mergeCell ref="E3627:F3627"/>
    <mergeCell ref="C3628:D3628"/>
    <mergeCell ref="E3628:F3628"/>
    <mergeCell ref="C3623:D3623"/>
    <mergeCell ref="E3623:F3623"/>
    <mergeCell ref="C3624:D3624"/>
    <mergeCell ref="E3624:F3624"/>
    <mergeCell ref="C3625:D3625"/>
    <mergeCell ref="E3625:F3625"/>
    <mergeCell ref="C3620:D3620"/>
    <mergeCell ref="E3620:F3620"/>
    <mergeCell ref="C3621:D3621"/>
    <mergeCell ref="E3621:F3621"/>
    <mergeCell ref="C3622:D3622"/>
    <mergeCell ref="E3622:F3622"/>
    <mergeCell ref="C3653:D3653"/>
    <mergeCell ref="E3653:F3653"/>
    <mergeCell ref="C3654:D3654"/>
    <mergeCell ref="E3654:F3654"/>
    <mergeCell ref="C3655:D3655"/>
    <mergeCell ref="E3655:F3655"/>
    <mergeCell ref="C3650:D3650"/>
    <mergeCell ref="E3650:F3650"/>
    <mergeCell ref="C3651:D3651"/>
    <mergeCell ref="E3651:F3651"/>
    <mergeCell ref="C3652:D3652"/>
    <mergeCell ref="E3652:F3652"/>
    <mergeCell ref="C3647:D3647"/>
    <mergeCell ref="E3647:F3647"/>
    <mergeCell ref="C3648:D3648"/>
    <mergeCell ref="E3648:F3648"/>
    <mergeCell ref="C3649:D3649"/>
    <mergeCell ref="E3649:F3649"/>
    <mergeCell ref="C3644:D3644"/>
    <mergeCell ref="E3644:F3644"/>
    <mergeCell ref="C3645:D3645"/>
    <mergeCell ref="E3645:F3645"/>
    <mergeCell ref="C3646:D3646"/>
    <mergeCell ref="E3646:F3646"/>
    <mergeCell ref="C3641:D3641"/>
    <mergeCell ref="E3641:F3641"/>
    <mergeCell ref="C3642:D3642"/>
    <mergeCell ref="E3642:F3642"/>
    <mergeCell ref="C3643:D3643"/>
    <mergeCell ref="E3643:F3643"/>
    <mergeCell ref="C3638:D3638"/>
    <mergeCell ref="E3638:F3638"/>
    <mergeCell ref="C3639:D3639"/>
    <mergeCell ref="E3639:F3639"/>
    <mergeCell ref="C3640:D3640"/>
    <mergeCell ref="E3640:F3640"/>
    <mergeCell ref="C3671:D3671"/>
    <mergeCell ref="E3671:F3671"/>
    <mergeCell ref="C3672:D3672"/>
    <mergeCell ref="E3672:F3672"/>
    <mergeCell ref="C3673:D3673"/>
    <mergeCell ref="E3673:F3673"/>
    <mergeCell ref="C3668:D3668"/>
    <mergeCell ref="E3668:F3668"/>
    <mergeCell ref="C3669:D3669"/>
    <mergeCell ref="E3669:F3669"/>
    <mergeCell ref="C3670:D3670"/>
    <mergeCell ref="E3670:F3670"/>
    <mergeCell ref="C3665:D3665"/>
    <mergeCell ref="E3665:F3665"/>
    <mergeCell ref="C3666:D3666"/>
    <mergeCell ref="E3666:F3666"/>
    <mergeCell ref="C3667:D3667"/>
    <mergeCell ref="E3667:F3667"/>
    <mergeCell ref="C3662:D3662"/>
    <mergeCell ref="E3662:F3662"/>
    <mergeCell ref="C3663:D3663"/>
    <mergeCell ref="E3663:F3663"/>
    <mergeCell ref="C3664:D3664"/>
    <mergeCell ref="E3664:F3664"/>
    <mergeCell ref="C3659:D3659"/>
    <mergeCell ref="E3659:F3659"/>
    <mergeCell ref="C3660:D3660"/>
    <mergeCell ref="E3660:F3660"/>
    <mergeCell ref="C3661:D3661"/>
    <mergeCell ref="E3661:F3661"/>
    <mergeCell ref="C3656:D3656"/>
    <mergeCell ref="E3656:F3656"/>
    <mergeCell ref="C3657:D3657"/>
    <mergeCell ref="E3657:F3657"/>
    <mergeCell ref="C3658:D3658"/>
    <mergeCell ref="E3658:F3658"/>
    <mergeCell ref="C3689:D3689"/>
    <mergeCell ref="E3689:F3689"/>
    <mergeCell ref="C3690:D3690"/>
    <mergeCell ref="E3690:F3690"/>
    <mergeCell ref="C3691:D3691"/>
    <mergeCell ref="E3691:F3691"/>
    <mergeCell ref="C3686:D3686"/>
    <mergeCell ref="E3686:F3686"/>
    <mergeCell ref="C3687:D3687"/>
    <mergeCell ref="E3687:F3687"/>
    <mergeCell ref="C3688:D3688"/>
    <mergeCell ref="E3688:F3688"/>
    <mergeCell ref="C3683:D3683"/>
    <mergeCell ref="E3683:F3683"/>
    <mergeCell ref="C3684:D3684"/>
    <mergeCell ref="E3684:F3684"/>
    <mergeCell ref="C3685:D3685"/>
    <mergeCell ref="E3685:F3685"/>
    <mergeCell ref="C3680:D3680"/>
    <mergeCell ref="E3680:F3680"/>
    <mergeCell ref="C3681:D3681"/>
    <mergeCell ref="E3681:F3681"/>
    <mergeCell ref="C3682:D3682"/>
    <mergeCell ref="E3682:F3682"/>
    <mergeCell ref="C3677:D3677"/>
    <mergeCell ref="E3677:F3677"/>
    <mergeCell ref="C3678:D3678"/>
    <mergeCell ref="E3678:F3678"/>
    <mergeCell ref="C3679:D3679"/>
    <mergeCell ref="E3679:F3679"/>
    <mergeCell ref="C3674:D3674"/>
    <mergeCell ref="E3674:F3674"/>
    <mergeCell ref="C3675:D3675"/>
    <mergeCell ref="E3675:F3675"/>
    <mergeCell ref="C3676:D3676"/>
    <mergeCell ref="E3676:F3676"/>
    <mergeCell ref="C3707:D3707"/>
    <mergeCell ref="E3707:F3707"/>
    <mergeCell ref="C3708:D3708"/>
    <mergeCell ref="E3708:F3708"/>
    <mergeCell ref="C3709:D3709"/>
    <mergeCell ref="E3709:F3709"/>
    <mergeCell ref="C3704:D3704"/>
    <mergeCell ref="E3704:F3704"/>
    <mergeCell ref="C3705:D3705"/>
    <mergeCell ref="E3705:F3705"/>
    <mergeCell ref="C3706:D3706"/>
    <mergeCell ref="E3706:F3706"/>
    <mergeCell ref="C3701:D3701"/>
    <mergeCell ref="E3701:F3701"/>
    <mergeCell ref="C3702:D3702"/>
    <mergeCell ref="E3702:F3702"/>
    <mergeCell ref="C3703:D3703"/>
    <mergeCell ref="E3703:F3703"/>
    <mergeCell ref="C3698:D3698"/>
    <mergeCell ref="E3698:F3698"/>
    <mergeCell ref="C3699:D3699"/>
    <mergeCell ref="E3699:F3699"/>
    <mergeCell ref="C3700:D3700"/>
    <mergeCell ref="E3700:F3700"/>
    <mergeCell ref="C3695:D3695"/>
    <mergeCell ref="E3695:F3695"/>
    <mergeCell ref="C3696:D3696"/>
    <mergeCell ref="E3696:F3696"/>
    <mergeCell ref="C3697:D3697"/>
    <mergeCell ref="E3697:F3697"/>
    <mergeCell ref="C3692:D3692"/>
    <mergeCell ref="E3692:F3692"/>
    <mergeCell ref="C3693:D3693"/>
    <mergeCell ref="E3693:F3693"/>
    <mergeCell ref="C3694:D3694"/>
    <mergeCell ref="E3694:F3694"/>
    <mergeCell ref="C3725:D3725"/>
    <mergeCell ref="E3725:F3725"/>
    <mergeCell ref="C3726:D3726"/>
    <mergeCell ref="E3726:F3726"/>
    <mergeCell ref="C3727:D3727"/>
    <mergeCell ref="E3727:F3727"/>
    <mergeCell ref="C3722:D3722"/>
    <mergeCell ref="E3722:F3722"/>
    <mergeCell ref="C3723:D3723"/>
    <mergeCell ref="E3723:F3723"/>
    <mergeCell ref="C3724:D3724"/>
    <mergeCell ref="E3724:F3724"/>
    <mergeCell ref="C3719:D3719"/>
    <mergeCell ref="E3719:F3719"/>
    <mergeCell ref="C3720:D3720"/>
    <mergeCell ref="E3720:F3720"/>
    <mergeCell ref="C3721:D3721"/>
    <mergeCell ref="E3721:F3721"/>
    <mergeCell ref="C3716:D3716"/>
    <mergeCell ref="E3716:F3716"/>
    <mergeCell ref="C3717:D3717"/>
    <mergeCell ref="E3717:F3717"/>
    <mergeCell ref="C3718:D3718"/>
    <mergeCell ref="E3718:F3718"/>
    <mergeCell ref="C3713:D3713"/>
    <mergeCell ref="E3713:F3713"/>
    <mergeCell ref="C3714:D3714"/>
    <mergeCell ref="E3714:F3714"/>
    <mergeCell ref="C3715:D3715"/>
    <mergeCell ref="E3715:F3715"/>
    <mergeCell ref="C3710:D3710"/>
    <mergeCell ref="E3710:F3710"/>
    <mergeCell ref="C3711:D3711"/>
    <mergeCell ref="E3711:F3711"/>
    <mergeCell ref="C3712:D3712"/>
    <mergeCell ref="E3712:F3712"/>
    <mergeCell ref="C3743:D3743"/>
    <mergeCell ref="E3743:F3743"/>
    <mergeCell ref="C3744:D3744"/>
    <mergeCell ref="E3744:F3744"/>
    <mergeCell ref="C3745:D3745"/>
    <mergeCell ref="E3745:F3745"/>
    <mergeCell ref="C3740:D3740"/>
    <mergeCell ref="E3740:F3740"/>
    <mergeCell ref="C3741:D3741"/>
    <mergeCell ref="E3741:F3741"/>
    <mergeCell ref="C3742:D3742"/>
    <mergeCell ref="E3742:F3742"/>
    <mergeCell ref="C3737:D3737"/>
    <mergeCell ref="E3737:F3737"/>
    <mergeCell ref="C3738:D3738"/>
    <mergeCell ref="E3738:F3738"/>
    <mergeCell ref="C3739:D3739"/>
    <mergeCell ref="E3739:F3739"/>
    <mergeCell ref="C3734:D3734"/>
    <mergeCell ref="E3734:F3734"/>
    <mergeCell ref="C3735:D3735"/>
    <mergeCell ref="E3735:F3735"/>
    <mergeCell ref="C3736:D3736"/>
    <mergeCell ref="E3736:F3736"/>
    <mergeCell ref="C3731:D3731"/>
    <mergeCell ref="E3731:F3731"/>
    <mergeCell ref="C3732:D3732"/>
    <mergeCell ref="E3732:F3732"/>
    <mergeCell ref="C3733:D3733"/>
    <mergeCell ref="E3733:F3733"/>
    <mergeCell ref="C3728:D3728"/>
    <mergeCell ref="E3728:F3728"/>
    <mergeCell ref="C3729:D3729"/>
    <mergeCell ref="E3729:F3729"/>
    <mergeCell ref="C3730:D3730"/>
    <mergeCell ref="E3730:F3730"/>
    <mergeCell ref="C3761:D3761"/>
    <mergeCell ref="E3761:F3761"/>
    <mergeCell ref="C3762:D3762"/>
    <mergeCell ref="E3762:F3762"/>
    <mergeCell ref="C3763:D3763"/>
    <mergeCell ref="E3763:F3763"/>
    <mergeCell ref="C3758:D3758"/>
    <mergeCell ref="E3758:F3758"/>
    <mergeCell ref="C3759:D3759"/>
    <mergeCell ref="E3759:F3759"/>
    <mergeCell ref="C3760:D3760"/>
    <mergeCell ref="E3760:F3760"/>
    <mergeCell ref="C3755:D3755"/>
    <mergeCell ref="E3755:F3755"/>
    <mergeCell ref="C3756:D3756"/>
    <mergeCell ref="E3756:F3756"/>
    <mergeCell ref="C3757:D3757"/>
    <mergeCell ref="E3757:F3757"/>
    <mergeCell ref="C3752:D3752"/>
    <mergeCell ref="E3752:F3752"/>
    <mergeCell ref="C3753:D3753"/>
    <mergeCell ref="E3753:F3753"/>
    <mergeCell ref="C3754:D3754"/>
    <mergeCell ref="E3754:F3754"/>
    <mergeCell ref="C3749:D3749"/>
    <mergeCell ref="E3749:F3749"/>
    <mergeCell ref="C3750:D3750"/>
    <mergeCell ref="E3750:F3750"/>
    <mergeCell ref="C3751:D3751"/>
    <mergeCell ref="E3751:F3751"/>
    <mergeCell ref="C3746:D3746"/>
    <mergeCell ref="E3746:F3746"/>
    <mergeCell ref="C3747:D3747"/>
    <mergeCell ref="E3747:F3747"/>
    <mergeCell ref="C3748:D3748"/>
    <mergeCell ref="E3748:F3748"/>
    <mergeCell ref="C3779:D3779"/>
    <mergeCell ref="E3779:F3779"/>
    <mergeCell ref="C3780:D3780"/>
    <mergeCell ref="E3780:F3780"/>
    <mergeCell ref="C3781:D3781"/>
    <mergeCell ref="E3781:F3781"/>
    <mergeCell ref="C3776:D3776"/>
    <mergeCell ref="E3776:F3776"/>
    <mergeCell ref="C3777:D3777"/>
    <mergeCell ref="E3777:F3777"/>
    <mergeCell ref="C3778:D3778"/>
    <mergeCell ref="E3778:F3778"/>
    <mergeCell ref="C3773:D3773"/>
    <mergeCell ref="E3773:F3773"/>
    <mergeCell ref="C3774:D3774"/>
    <mergeCell ref="E3774:F3774"/>
    <mergeCell ref="C3775:D3775"/>
    <mergeCell ref="E3775:F3775"/>
    <mergeCell ref="C3770:D3770"/>
    <mergeCell ref="E3770:F3770"/>
    <mergeCell ref="C3771:D3771"/>
    <mergeCell ref="E3771:F3771"/>
    <mergeCell ref="C3772:D3772"/>
    <mergeCell ref="E3772:F3772"/>
    <mergeCell ref="C3767:D3767"/>
    <mergeCell ref="E3767:F3767"/>
    <mergeCell ref="C3768:D3768"/>
    <mergeCell ref="E3768:F3768"/>
    <mergeCell ref="C3769:D3769"/>
    <mergeCell ref="E3769:F3769"/>
    <mergeCell ref="C3764:D3764"/>
    <mergeCell ref="E3764:F3764"/>
    <mergeCell ref="C3765:D3765"/>
    <mergeCell ref="E3765:F3765"/>
    <mergeCell ref="C3766:D3766"/>
    <mergeCell ref="E3766:F3766"/>
    <mergeCell ref="C3797:D3797"/>
    <mergeCell ref="E3797:F3797"/>
    <mergeCell ref="C3798:D3798"/>
    <mergeCell ref="E3798:F3798"/>
    <mergeCell ref="C3799:D3799"/>
    <mergeCell ref="E3799:F3799"/>
    <mergeCell ref="C3794:D3794"/>
    <mergeCell ref="E3794:F3794"/>
    <mergeCell ref="C3795:D3795"/>
    <mergeCell ref="E3795:F3795"/>
    <mergeCell ref="C3796:D3796"/>
    <mergeCell ref="E3796:F3796"/>
    <mergeCell ref="C3791:D3791"/>
    <mergeCell ref="E3791:F3791"/>
    <mergeCell ref="C3792:D3792"/>
    <mergeCell ref="E3792:F3792"/>
    <mergeCell ref="C3793:D3793"/>
    <mergeCell ref="E3793:F3793"/>
    <mergeCell ref="C3788:D3788"/>
    <mergeCell ref="E3788:F3788"/>
    <mergeCell ref="C3789:D3789"/>
    <mergeCell ref="E3789:F3789"/>
    <mergeCell ref="C3790:D3790"/>
    <mergeCell ref="E3790:F3790"/>
    <mergeCell ref="C3785:D3785"/>
    <mergeCell ref="E3785:F3785"/>
    <mergeCell ref="C3786:D3786"/>
    <mergeCell ref="E3786:F3786"/>
    <mergeCell ref="C3787:D3787"/>
    <mergeCell ref="E3787:F3787"/>
    <mergeCell ref="C3782:D3782"/>
    <mergeCell ref="E3782:F3782"/>
    <mergeCell ref="C3783:D3783"/>
    <mergeCell ref="E3783:F3783"/>
    <mergeCell ref="C3784:D3784"/>
    <mergeCell ref="E3784:F3784"/>
    <mergeCell ref="C3815:D3815"/>
    <mergeCell ref="E3815:F3815"/>
    <mergeCell ref="C3816:D3816"/>
    <mergeCell ref="E3816:F3816"/>
    <mergeCell ref="C3817:D3817"/>
    <mergeCell ref="E3817:F3817"/>
    <mergeCell ref="C3812:D3812"/>
    <mergeCell ref="E3812:F3812"/>
    <mergeCell ref="C3813:D3813"/>
    <mergeCell ref="E3813:F3813"/>
    <mergeCell ref="C3814:D3814"/>
    <mergeCell ref="E3814:F3814"/>
    <mergeCell ref="C3809:D3809"/>
    <mergeCell ref="E3809:F3809"/>
    <mergeCell ref="C3810:D3810"/>
    <mergeCell ref="E3810:F3810"/>
    <mergeCell ref="C3811:D3811"/>
    <mergeCell ref="E3811:F3811"/>
    <mergeCell ref="C3806:D3806"/>
    <mergeCell ref="E3806:F3806"/>
    <mergeCell ref="C3807:D3807"/>
    <mergeCell ref="E3807:F3807"/>
    <mergeCell ref="C3808:D3808"/>
    <mergeCell ref="E3808:F3808"/>
    <mergeCell ref="C3803:D3803"/>
    <mergeCell ref="E3803:F3803"/>
    <mergeCell ref="C3804:D3804"/>
    <mergeCell ref="E3804:F3804"/>
    <mergeCell ref="C3805:D3805"/>
    <mergeCell ref="E3805:F3805"/>
    <mergeCell ref="C3800:D3800"/>
    <mergeCell ref="E3800:F3800"/>
    <mergeCell ref="C3801:D3801"/>
    <mergeCell ref="E3801:F3801"/>
    <mergeCell ref="C3802:D3802"/>
    <mergeCell ref="E3802:F3802"/>
    <mergeCell ref="C3833:D3833"/>
    <mergeCell ref="E3833:F3833"/>
    <mergeCell ref="C3834:D3834"/>
    <mergeCell ref="E3834:F3834"/>
    <mergeCell ref="C3835:D3835"/>
    <mergeCell ref="E3835:F3835"/>
    <mergeCell ref="C3830:D3830"/>
    <mergeCell ref="E3830:F3830"/>
    <mergeCell ref="C3831:D3831"/>
    <mergeCell ref="E3831:F3831"/>
    <mergeCell ref="C3832:D3832"/>
    <mergeCell ref="E3832:F3832"/>
    <mergeCell ref="C3827:D3827"/>
    <mergeCell ref="E3827:F3827"/>
    <mergeCell ref="C3828:D3828"/>
    <mergeCell ref="E3828:F3828"/>
    <mergeCell ref="C3829:D3829"/>
    <mergeCell ref="E3829:F3829"/>
    <mergeCell ref="C3824:D3824"/>
    <mergeCell ref="E3824:F3824"/>
    <mergeCell ref="C3825:D3825"/>
    <mergeCell ref="E3825:F3825"/>
    <mergeCell ref="C3826:D3826"/>
    <mergeCell ref="E3826:F3826"/>
    <mergeCell ref="C3821:D3821"/>
    <mergeCell ref="E3821:F3821"/>
    <mergeCell ref="C3822:D3822"/>
    <mergeCell ref="E3822:F3822"/>
    <mergeCell ref="C3823:D3823"/>
    <mergeCell ref="E3823:F3823"/>
    <mergeCell ref="C3818:D3818"/>
    <mergeCell ref="E3818:F3818"/>
    <mergeCell ref="C3819:D3819"/>
    <mergeCell ref="E3819:F3819"/>
    <mergeCell ref="C3820:D3820"/>
    <mergeCell ref="E3820:F3820"/>
    <mergeCell ref="C3851:D3851"/>
    <mergeCell ref="E3851:F3851"/>
    <mergeCell ref="C3852:D3852"/>
    <mergeCell ref="E3852:F3852"/>
    <mergeCell ref="C3853:D3853"/>
    <mergeCell ref="E3853:F3853"/>
    <mergeCell ref="C3848:D3848"/>
    <mergeCell ref="E3848:F3848"/>
    <mergeCell ref="C3849:D3849"/>
    <mergeCell ref="E3849:F3849"/>
    <mergeCell ref="C3850:D3850"/>
    <mergeCell ref="E3850:F3850"/>
    <mergeCell ref="C3845:D3845"/>
    <mergeCell ref="E3845:F3845"/>
    <mergeCell ref="C3846:D3846"/>
    <mergeCell ref="E3846:F3846"/>
    <mergeCell ref="C3847:D3847"/>
    <mergeCell ref="E3847:F3847"/>
    <mergeCell ref="C3842:D3842"/>
    <mergeCell ref="E3842:F3842"/>
    <mergeCell ref="C3843:D3843"/>
    <mergeCell ref="E3843:F3843"/>
    <mergeCell ref="C3844:D3844"/>
    <mergeCell ref="E3844:F3844"/>
    <mergeCell ref="C3839:D3839"/>
    <mergeCell ref="E3839:F3839"/>
    <mergeCell ref="C3840:D3840"/>
    <mergeCell ref="E3840:F3840"/>
    <mergeCell ref="C3841:D3841"/>
    <mergeCell ref="E3841:F3841"/>
    <mergeCell ref="C3836:D3836"/>
    <mergeCell ref="E3836:F3836"/>
    <mergeCell ref="C3837:D3837"/>
    <mergeCell ref="E3837:F3837"/>
    <mergeCell ref="C3838:D3838"/>
    <mergeCell ref="E3838:F3838"/>
    <mergeCell ref="C3869:D3869"/>
    <mergeCell ref="E3869:F3869"/>
    <mergeCell ref="C3870:D3870"/>
    <mergeCell ref="E3870:F3870"/>
    <mergeCell ref="C3871:D3871"/>
    <mergeCell ref="E3871:F3871"/>
    <mergeCell ref="C3866:D3866"/>
    <mergeCell ref="E3866:F3866"/>
    <mergeCell ref="C3867:D3867"/>
    <mergeCell ref="E3867:F3867"/>
    <mergeCell ref="C3868:D3868"/>
    <mergeCell ref="E3868:F3868"/>
    <mergeCell ref="C3863:D3863"/>
    <mergeCell ref="E3863:F3863"/>
    <mergeCell ref="C3864:D3864"/>
    <mergeCell ref="E3864:F3864"/>
    <mergeCell ref="C3865:D3865"/>
    <mergeCell ref="E3865:F3865"/>
    <mergeCell ref="C3860:D3860"/>
    <mergeCell ref="E3860:F3860"/>
    <mergeCell ref="C3861:D3861"/>
    <mergeCell ref="E3861:F3861"/>
    <mergeCell ref="C3862:D3862"/>
    <mergeCell ref="E3862:F3862"/>
    <mergeCell ref="C3857:D3857"/>
    <mergeCell ref="E3857:F3857"/>
    <mergeCell ref="C3858:D3858"/>
    <mergeCell ref="E3858:F3858"/>
    <mergeCell ref="C3859:D3859"/>
    <mergeCell ref="E3859:F3859"/>
    <mergeCell ref="C3854:D3854"/>
    <mergeCell ref="E3854:F3854"/>
    <mergeCell ref="C3855:D3855"/>
    <mergeCell ref="E3855:F3855"/>
    <mergeCell ref="C3856:D3856"/>
    <mergeCell ref="E3856:F3856"/>
    <mergeCell ref="C3887:D3887"/>
    <mergeCell ref="E3887:F3887"/>
    <mergeCell ref="C3888:D3888"/>
    <mergeCell ref="E3888:F3888"/>
    <mergeCell ref="C3889:D3889"/>
    <mergeCell ref="E3889:F3889"/>
    <mergeCell ref="C3884:D3884"/>
    <mergeCell ref="E3884:F3884"/>
    <mergeCell ref="C3885:D3885"/>
    <mergeCell ref="E3885:F3885"/>
    <mergeCell ref="C3886:D3886"/>
    <mergeCell ref="E3886:F3886"/>
    <mergeCell ref="C3881:D3881"/>
    <mergeCell ref="E3881:F3881"/>
    <mergeCell ref="C3882:D3882"/>
    <mergeCell ref="E3882:F3882"/>
    <mergeCell ref="C3883:D3883"/>
    <mergeCell ref="E3883:F3883"/>
    <mergeCell ref="C3878:D3878"/>
    <mergeCell ref="E3878:F3878"/>
    <mergeCell ref="C3879:D3879"/>
    <mergeCell ref="E3879:F3879"/>
    <mergeCell ref="C3880:D3880"/>
    <mergeCell ref="E3880:F3880"/>
    <mergeCell ref="C3875:D3875"/>
    <mergeCell ref="E3875:F3875"/>
    <mergeCell ref="C3876:D3876"/>
    <mergeCell ref="E3876:F3876"/>
    <mergeCell ref="C3877:D3877"/>
    <mergeCell ref="E3877:F3877"/>
    <mergeCell ref="C3872:D3872"/>
    <mergeCell ref="E3872:F3872"/>
    <mergeCell ref="C3873:D3873"/>
    <mergeCell ref="E3873:F3873"/>
    <mergeCell ref="C3874:D3874"/>
    <mergeCell ref="E3874:F3874"/>
    <mergeCell ref="C3905:D3905"/>
    <mergeCell ref="E3905:F3905"/>
    <mergeCell ref="C3906:D3906"/>
    <mergeCell ref="E3906:F3906"/>
    <mergeCell ref="C3907:D3907"/>
    <mergeCell ref="E3907:F3907"/>
    <mergeCell ref="C3902:D3902"/>
    <mergeCell ref="E3902:F3902"/>
    <mergeCell ref="C3903:D3903"/>
    <mergeCell ref="E3903:F3903"/>
    <mergeCell ref="C3904:D3904"/>
    <mergeCell ref="E3904:F3904"/>
    <mergeCell ref="C3899:D3899"/>
    <mergeCell ref="E3899:F3899"/>
    <mergeCell ref="C3900:D3900"/>
    <mergeCell ref="E3900:F3900"/>
    <mergeCell ref="C3901:D3901"/>
    <mergeCell ref="E3901:F3901"/>
    <mergeCell ref="C3896:D3896"/>
    <mergeCell ref="E3896:F3896"/>
    <mergeCell ref="C3897:D3897"/>
    <mergeCell ref="E3897:F3897"/>
    <mergeCell ref="C3898:D3898"/>
    <mergeCell ref="E3898:F3898"/>
    <mergeCell ref="C3893:D3893"/>
    <mergeCell ref="E3893:F3893"/>
    <mergeCell ref="C3894:D3894"/>
    <mergeCell ref="E3894:F3894"/>
    <mergeCell ref="C3895:D3895"/>
    <mergeCell ref="E3895:F3895"/>
    <mergeCell ref="C3890:D3890"/>
    <mergeCell ref="E3890:F3890"/>
    <mergeCell ref="C3891:D3891"/>
    <mergeCell ref="E3891:F3891"/>
    <mergeCell ref="C3892:D3892"/>
    <mergeCell ref="E3892:F3892"/>
    <mergeCell ref="C3923:D3923"/>
    <mergeCell ref="E3923:F3923"/>
    <mergeCell ref="C3924:D3924"/>
    <mergeCell ref="E3924:F3924"/>
    <mergeCell ref="C3925:D3925"/>
    <mergeCell ref="E3925:F3925"/>
    <mergeCell ref="C3920:D3920"/>
    <mergeCell ref="E3920:F3920"/>
    <mergeCell ref="C3921:D3921"/>
    <mergeCell ref="E3921:F3921"/>
    <mergeCell ref="C3922:D3922"/>
    <mergeCell ref="E3922:F3922"/>
    <mergeCell ref="C3917:D3917"/>
    <mergeCell ref="E3917:F3917"/>
    <mergeCell ref="C3918:D3918"/>
    <mergeCell ref="E3918:F3918"/>
    <mergeCell ref="C3919:D3919"/>
    <mergeCell ref="E3919:F3919"/>
    <mergeCell ref="C3914:D3914"/>
    <mergeCell ref="E3914:F3914"/>
    <mergeCell ref="C3915:D3915"/>
    <mergeCell ref="E3915:F3915"/>
    <mergeCell ref="C3916:D3916"/>
    <mergeCell ref="E3916:F3916"/>
    <mergeCell ref="C3911:D3911"/>
    <mergeCell ref="E3911:F3911"/>
    <mergeCell ref="C3912:D3912"/>
    <mergeCell ref="E3912:F3912"/>
    <mergeCell ref="C3913:D3913"/>
    <mergeCell ref="E3913:F3913"/>
    <mergeCell ref="C3908:D3908"/>
    <mergeCell ref="E3908:F3908"/>
    <mergeCell ref="C3909:D3909"/>
    <mergeCell ref="E3909:F3909"/>
    <mergeCell ref="C3910:D3910"/>
    <mergeCell ref="E3910:F3910"/>
    <mergeCell ref="C3941:D3941"/>
    <mergeCell ref="E3941:F3941"/>
    <mergeCell ref="C3942:D3942"/>
    <mergeCell ref="E3942:F3942"/>
    <mergeCell ref="C3943:D3943"/>
    <mergeCell ref="E3943:F3943"/>
    <mergeCell ref="C3938:D3938"/>
    <mergeCell ref="E3938:F3938"/>
    <mergeCell ref="C3939:D3939"/>
    <mergeCell ref="E3939:F3939"/>
    <mergeCell ref="C3940:D3940"/>
    <mergeCell ref="E3940:F3940"/>
    <mergeCell ref="C3935:D3935"/>
    <mergeCell ref="E3935:F3935"/>
    <mergeCell ref="C3936:D3936"/>
    <mergeCell ref="E3936:F3936"/>
    <mergeCell ref="C3937:D3937"/>
    <mergeCell ref="E3937:F3937"/>
    <mergeCell ref="C3932:D3932"/>
    <mergeCell ref="E3932:F3932"/>
    <mergeCell ref="C3933:D3933"/>
    <mergeCell ref="E3933:F3933"/>
    <mergeCell ref="C3934:D3934"/>
    <mergeCell ref="E3934:F3934"/>
    <mergeCell ref="C3929:D3929"/>
    <mergeCell ref="E3929:F3929"/>
    <mergeCell ref="C3930:D3930"/>
    <mergeCell ref="E3930:F3930"/>
    <mergeCell ref="C3931:D3931"/>
    <mergeCell ref="E3931:F3931"/>
    <mergeCell ref="C3926:D3926"/>
    <mergeCell ref="E3926:F3926"/>
    <mergeCell ref="C3927:D3927"/>
    <mergeCell ref="E3927:F3927"/>
    <mergeCell ref="C3928:D3928"/>
    <mergeCell ref="E3928:F3928"/>
    <mergeCell ref="C3959:D3959"/>
    <mergeCell ref="E3959:F3959"/>
    <mergeCell ref="C3960:D3960"/>
    <mergeCell ref="E3960:F3960"/>
    <mergeCell ref="C3961:D3961"/>
    <mergeCell ref="E3961:F3961"/>
    <mergeCell ref="C3956:D3956"/>
    <mergeCell ref="E3956:F3956"/>
    <mergeCell ref="C3957:D3957"/>
    <mergeCell ref="E3957:F3957"/>
    <mergeCell ref="C3958:D3958"/>
    <mergeCell ref="E3958:F3958"/>
    <mergeCell ref="C3953:D3953"/>
    <mergeCell ref="E3953:F3953"/>
    <mergeCell ref="C3954:D3954"/>
    <mergeCell ref="E3954:F3954"/>
    <mergeCell ref="C3955:D3955"/>
    <mergeCell ref="E3955:F3955"/>
    <mergeCell ref="C3950:D3950"/>
    <mergeCell ref="E3950:F3950"/>
    <mergeCell ref="C3951:D3951"/>
    <mergeCell ref="E3951:F3951"/>
    <mergeCell ref="C3952:D3952"/>
    <mergeCell ref="E3952:F3952"/>
    <mergeCell ref="C3947:D3947"/>
    <mergeCell ref="E3947:F3947"/>
    <mergeCell ref="C3948:D3948"/>
    <mergeCell ref="E3948:F3948"/>
    <mergeCell ref="C3949:D3949"/>
    <mergeCell ref="E3949:F3949"/>
    <mergeCell ref="C3944:D3944"/>
    <mergeCell ref="E3944:F3944"/>
    <mergeCell ref="C3945:D3945"/>
    <mergeCell ref="E3945:F3945"/>
    <mergeCell ref="C3946:D3946"/>
    <mergeCell ref="E3946:F3946"/>
    <mergeCell ref="C3977:D3977"/>
    <mergeCell ref="E3977:F3977"/>
    <mergeCell ref="C3978:D3978"/>
    <mergeCell ref="E3978:F3978"/>
    <mergeCell ref="C3979:D3979"/>
    <mergeCell ref="E3979:F3979"/>
    <mergeCell ref="C3974:D3974"/>
    <mergeCell ref="E3974:F3974"/>
    <mergeCell ref="C3975:D3975"/>
    <mergeCell ref="E3975:F3975"/>
    <mergeCell ref="C3976:D3976"/>
    <mergeCell ref="E3976:F3976"/>
    <mergeCell ref="C3971:D3971"/>
    <mergeCell ref="E3971:F3971"/>
    <mergeCell ref="C3972:D3972"/>
    <mergeCell ref="E3972:F3972"/>
    <mergeCell ref="C3973:D3973"/>
    <mergeCell ref="E3973:F3973"/>
    <mergeCell ref="C3968:D3968"/>
    <mergeCell ref="E3968:F3968"/>
    <mergeCell ref="C3969:D3969"/>
    <mergeCell ref="E3969:F3969"/>
    <mergeCell ref="C3970:D3970"/>
    <mergeCell ref="E3970:F3970"/>
    <mergeCell ref="C3965:D3965"/>
    <mergeCell ref="E3965:F3965"/>
    <mergeCell ref="C3966:D3966"/>
    <mergeCell ref="E3966:F3966"/>
    <mergeCell ref="C3967:D3967"/>
    <mergeCell ref="E3967:F3967"/>
    <mergeCell ref="C3962:D3962"/>
    <mergeCell ref="E3962:F3962"/>
    <mergeCell ref="C3963:D3963"/>
    <mergeCell ref="E3963:F3963"/>
    <mergeCell ref="C3964:D3964"/>
    <mergeCell ref="E3964:F3964"/>
    <mergeCell ref="C3995:D3995"/>
    <mergeCell ref="E3995:F3995"/>
    <mergeCell ref="C3996:D3996"/>
    <mergeCell ref="E3996:F3996"/>
    <mergeCell ref="C3997:D3997"/>
    <mergeCell ref="E3997:F3997"/>
    <mergeCell ref="C3992:D3992"/>
    <mergeCell ref="E3992:F3992"/>
    <mergeCell ref="C3993:D3993"/>
    <mergeCell ref="E3993:F3993"/>
    <mergeCell ref="C3994:D3994"/>
    <mergeCell ref="E3994:F3994"/>
    <mergeCell ref="C3989:D3989"/>
    <mergeCell ref="E3989:F3989"/>
    <mergeCell ref="C3990:D3990"/>
    <mergeCell ref="E3990:F3990"/>
    <mergeCell ref="C3991:D3991"/>
    <mergeCell ref="E3991:F3991"/>
    <mergeCell ref="C3986:D3986"/>
    <mergeCell ref="E3986:F3986"/>
    <mergeCell ref="C3987:D3987"/>
    <mergeCell ref="E3987:F3987"/>
    <mergeCell ref="C3988:D3988"/>
    <mergeCell ref="E3988:F3988"/>
    <mergeCell ref="C3983:D3983"/>
    <mergeCell ref="E3983:F3983"/>
    <mergeCell ref="C3984:D3984"/>
    <mergeCell ref="E3984:F3984"/>
    <mergeCell ref="C3985:D3985"/>
    <mergeCell ref="E3985:F3985"/>
    <mergeCell ref="C3980:D3980"/>
    <mergeCell ref="E3980:F3980"/>
    <mergeCell ref="C3981:D3981"/>
    <mergeCell ref="E3981:F3981"/>
    <mergeCell ref="C3982:D3982"/>
    <mergeCell ref="E3982:F3982"/>
    <mergeCell ref="C4013:D4013"/>
    <mergeCell ref="E4013:F4013"/>
    <mergeCell ref="C4014:D4014"/>
    <mergeCell ref="E4014:F4014"/>
    <mergeCell ref="C4015:D4015"/>
    <mergeCell ref="E4015:F4015"/>
    <mergeCell ref="C4010:D4010"/>
    <mergeCell ref="E4010:F4010"/>
    <mergeCell ref="C4011:D4011"/>
    <mergeCell ref="E4011:F4011"/>
    <mergeCell ref="C4012:D4012"/>
    <mergeCell ref="E4012:F4012"/>
    <mergeCell ref="C4007:D4007"/>
    <mergeCell ref="E4007:F4007"/>
    <mergeCell ref="C4008:D4008"/>
    <mergeCell ref="E4008:F4008"/>
    <mergeCell ref="C4009:D4009"/>
    <mergeCell ref="E4009:F4009"/>
    <mergeCell ref="C4004:D4004"/>
    <mergeCell ref="E4004:F4004"/>
    <mergeCell ref="C4005:D4005"/>
    <mergeCell ref="E4005:F4005"/>
    <mergeCell ref="C4006:D4006"/>
    <mergeCell ref="E4006:F4006"/>
    <mergeCell ref="C4001:D4001"/>
    <mergeCell ref="E4001:F4001"/>
    <mergeCell ref="C4002:D4002"/>
    <mergeCell ref="E4002:F4002"/>
    <mergeCell ref="C4003:D4003"/>
    <mergeCell ref="E4003:F4003"/>
    <mergeCell ref="C3998:D3998"/>
    <mergeCell ref="E3998:F3998"/>
    <mergeCell ref="C3999:D3999"/>
    <mergeCell ref="E3999:F3999"/>
    <mergeCell ref="C4000:D4000"/>
    <mergeCell ref="E4000:F4000"/>
    <mergeCell ref="C4031:D4031"/>
    <mergeCell ref="E4031:F4031"/>
    <mergeCell ref="C4032:D4032"/>
    <mergeCell ref="E4032:F4032"/>
    <mergeCell ref="C4033:D4033"/>
    <mergeCell ref="E4033:F4033"/>
    <mergeCell ref="C4028:D4028"/>
    <mergeCell ref="E4028:F4028"/>
    <mergeCell ref="C4029:D4029"/>
    <mergeCell ref="E4029:F4029"/>
    <mergeCell ref="C4030:D4030"/>
    <mergeCell ref="E4030:F4030"/>
    <mergeCell ref="C4025:D4025"/>
    <mergeCell ref="E4025:F4025"/>
    <mergeCell ref="C4026:D4026"/>
    <mergeCell ref="E4026:F4026"/>
    <mergeCell ref="C4027:D4027"/>
    <mergeCell ref="E4027:F4027"/>
    <mergeCell ref="C4022:D4022"/>
    <mergeCell ref="E4022:F4022"/>
    <mergeCell ref="C4023:D4023"/>
    <mergeCell ref="E4023:F4023"/>
    <mergeCell ref="C4024:D4024"/>
    <mergeCell ref="E4024:F4024"/>
    <mergeCell ref="C4019:D4019"/>
    <mergeCell ref="E4019:F4019"/>
    <mergeCell ref="C4020:D4020"/>
    <mergeCell ref="E4020:F4020"/>
    <mergeCell ref="C4021:D4021"/>
    <mergeCell ref="E4021:F4021"/>
    <mergeCell ref="C4016:D4016"/>
    <mergeCell ref="E4016:F4016"/>
    <mergeCell ref="C4017:D4017"/>
    <mergeCell ref="E4017:F4017"/>
    <mergeCell ref="C4018:D4018"/>
    <mergeCell ref="E4018:F4018"/>
    <mergeCell ref="C4049:D4049"/>
    <mergeCell ref="E4049:F4049"/>
    <mergeCell ref="C4050:D4050"/>
    <mergeCell ref="E4050:F4050"/>
    <mergeCell ref="C4051:D4051"/>
    <mergeCell ref="E4051:F4051"/>
    <mergeCell ref="C4046:D4046"/>
    <mergeCell ref="E4046:F4046"/>
    <mergeCell ref="C4047:D4047"/>
    <mergeCell ref="E4047:F4047"/>
    <mergeCell ref="C4048:D4048"/>
    <mergeCell ref="E4048:F4048"/>
    <mergeCell ref="C4043:D4043"/>
    <mergeCell ref="E4043:F4043"/>
    <mergeCell ref="C4044:D4044"/>
    <mergeCell ref="E4044:F4044"/>
    <mergeCell ref="C4045:D4045"/>
    <mergeCell ref="E4045:F4045"/>
    <mergeCell ref="C4040:D4040"/>
    <mergeCell ref="E4040:F4040"/>
    <mergeCell ref="C4041:D4041"/>
    <mergeCell ref="E4041:F4041"/>
    <mergeCell ref="C4042:D4042"/>
    <mergeCell ref="E4042:F4042"/>
    <mergeCell ref="C4037:D4037"/>
    <mergeCell ref="E4037:F4037"/>
    <mergeCell ref="C4038:D4038"/>
    <mergeCell ref="E4038:F4038"/>
    <mergeCell ref="C4039:D4039"/>
    <mergeCell ref="E4039:F4039"/>
    <mergeCell ref="C4034:D4034"/>
    <mergeCell ref="E4034:F4034"/>
    <mergeCell ref="C4035:D4035"/>
    <mergeCell ref="E4035:F4035"/>
    <mergeCell ref="C4036:D4036"/>
    <mergeCell ref="E4036:F4036"/>
    <mergeCell ref="C4067:D4067"/>
    <mergeCell ref="E4067:F4067"/>
    <mergeCell ref="C4068:D4068"/>
    <mergeCell ref="E4068:F4068"/>
    <mergeCell ref="C4069:D4069"/>
    <mergeCell ref="E4069:F4069"/>
    <mergeCell ref="C4064:D4064"/>
    <mergeCell ref="E4064:F4064"/>
    <mergeCell ref="C4065:D4065"/>
    <mergeCell ref="E4065:F4065"/>
    <mergeCell ref="C4066:D4066"/>
    <mergeCell ref="E4066:F4066"/>
    <mergeCell ref="C4061:D4061"/>
    <mergeCell ref="E4061:F4061"/>
    <mergeCell ref="C4062:D4062"/>
    <mergeCell ref="E4062:F4062"/>
    <mergeCell ref="C4063:D4063"/>
    <mergeCell ref="E4063:F4063"/>
    <mergeCell ref="C4058:D4058"/>
    <mergeCell ref="E4058:F4058"/>
    <mergeCell ref="C4059:D4059"/>
    <mergeCell ref="E4059:F4059"/>
    <mergeCell ref="C4060:D4060"/>
    <mergeCell ref="E4060:F4060"/>
    <mergeCell ref="C4055:D4055"/>
    <mergeCell ref="E4055:F4055"/>
    <mergeCell ref="C4056:D4056"/>
    <mergeCell ref="E4056:F4056"/>
    <mergeCell ref="C4057:D4057"/>
    <mergeCell ref="E4057:F4057"/>
    <mergeCell ref="C4052:D4052"/>
    <mergeCell ref="E4052:F4052"/>
    <mergeCell ref="C4053:D4053"/>
    <mergeCell ref="E4053:F4053"/>
    <mergeCell ref="C4054:D4054"/>
    <mergeCell ref="E4054:F4054"/>
    <mergeCell ref="C4085:D4085"/>
    <mergeCell ref="E4085:F4085"/>
    <mergeCell ref="C4086:D4086"/>
    <mergeCell ref="E4086:F4086"/>
    <mergeCell ref="C4087:D4087"/>
    <mergeCell ref="E4087:F4087"/>
    <mergeCell ref="C4082:D4082"/>
    <mergeCell ref="E4082:F4082"/>
    <mergeCell ref="C4083:D4083"/>
    <mergeCell ref="E4083:F4083"/>
    <mergeCell ref="C4084:D4084"/>
    <mergeCell ref="E4084:F4084"/>
    <mergeCell ref="C4079:D4079"/>
    <mergeCell ref="E4079:F4079"/>
    <mergeCell ref="C4080:D4080"/>
    <mergeCell ref="E4080:F4080"/>
    <mergeCell ref="C4081:D4081"/>
    <mergeCell ref="E4081:F4081"/>
    <mergeCell ref="C4076:D4076"/>
    <mergeCell ref="E4076:F4076"/>
    <mergeCell ref="C4077:D4077"/>
    <mergeCell ref="E4077:F4077"/>
    <mergeCell ref="C4078:D4078"/>
    <mergeCell ref="E4078:F4078"/>
    <mergeCell ref="C4073:D4073"/>
    <mergeCell ref="E4073:F4073"/>
    <mergeCell ref="C4074:D4074"/>
    <mergeCell ref="E4074:F4074"/>
    <mergeCell ref="C4075:D4075"/>
    <mergeCell ref="E4075:F4075"/>
    <mergeCell ref="C4070:D4070"/>
    <mergeCell ref="E4070:F4070"/>
    <mergeCell ref="C4071:D4071"/>
    <mergeCell ref="E4071:F4071"/>
    <mergeCell ref="C4072:D4072"/>
    <mergeCell ref="E4072:F4072"/>
    <mergeCell ref="C4103:D4103"/>
    <mergeCell ref="E4103:F4103"/>
    <mergeCell ref="C4104:D4104"/>
    <mergeCell ref="E4104:F4104"/>
    <mergeCell ref="C4105:D4105"/>
    <mergeCell ref="E4105:F4105"/>
    <mergeCell ref="C4100:D4100"/>
    <mergeCell ref="E4100:F4100"/>
    <mergeCell ref="C4101:D4101"/>
    <mergeCell ref="E4101:F4101"/>
    <mergeCell ref="C4102:D4102"/>
    <mergeCell ref="E4102:F4102"/>
    <mergeCell ref="C4097:D4097"/>
    <mergeCell ref="E4097:F4097"/>
    <mergeCell ref="C4098:D4098"/>
    <mergeCell ref="E4098:F4098"/>
    <mergeCell ref="C4099:D4099"/>
    <mergeCell ref="E4099:F4099"/>
    <mergeCell ref="C4094:D4094"/>
    <mergeCell ref="E4094:F4094"/>
    <mergeCell ref="C4095:D4095"/>
    <mergeCell ref="E4095:F4095"/>
    <mergeCell ref="C4096:D4096"/>
    <mergeCell ref="E4096:F4096"/>
    <mergeCell ref="C4091:D4091"/>
    <mergeCell ref="E4091:F4091"/>
    <mergeCell ref="C4092:D4092"/>
    <mergeCell ref="E4092:F4092"/>
    <mergeCell ref="C4093:D4093"/>
    <mergeCell ref="E4093:F4093"/>
    <mergeCell ref="C4088:D4088"/>
    <mergeCell ref="E4088:F4088"/>
    <mergeCell ref="C4089:D4089"/>
    <mergeCell ref="E4089:F4089"/>
    <mergeCell ref="C4090:D4090"/>
    <mergeCell ref="E4090:F4090"/>
    <mergeCell ref="C4121:D4121"/>
    <mergeCell ref="E4121:F4121"/>
    <mergeCell ref="C4122:D4122"/>
    <mergeCell ref="E4122:F4122"/>
    <mergeCell ref="C4123:D4123"/>
    <mergeCell ref="E4123:F4123"/>
    <mergeCell ref="C4118:D4118"/>
    <mergeCell ref="E4118:F4118"/>
    <mergeCell ref="C4119:D4119"/>
    <mergeCell ref="E4119:F4119"/>
    <mergeCell ref="C4120:D4120"/>
    <mergeCell ref="E4120:F4120"/>
    <mergeCell ref="C4115:D4115"/>
    <mergeCell ref="E4115:F4115"/>
    <mergeCell ref="C4116:D4116"/>
    <mergeCell ref="E4116:F4116"/>
    <mergeCell ref="C4117:D4117"/>
    <mergeCell ref="E4117:F4117"/>
    <mergeCell ref="C4112:D4112"/>
    <mergeCell ref="E4112:F4112"/>
    <mergeCell ref="C4113:D4113"/>
    <mergeCell ref="E4113:F4113"/>
    <mergeCell ref="C4114:D4114"/>
    <mergeCell ref="E4114:F4114"/>
    <mergeCell ref="C4109:D4109"/>
    <mergeCell ref="E4109:F4109"/>
    <mergeCell ref="C4110:D4110"/>
    <mergeCell ref="E4110:F4110"/>
    <mergeCell ref="C4111:D4111"/>
    <mergeCell ref="E4111:F4111"/>
    <mergeCell ref="C4106:D4106"/>
    <mergeCell ref="E4106:F4106"/>
    <mergeCell ref="C4107:D4107"/>
    <mergeCell ref="E4107:F4107"/>
    <mergeCell ref="C4108:D4108"/>
    <mergeCell ref="E4108:F4108"/>
    <mergeCell ref="C4139:D4139"/>
    <mergeCell ref="E4139:F4139"/>
    <mergeCell ref="C4140:D4140"/>
    <mergeCell ref="E4140:F4140"/>
    <mergeCell ref="C4141:D4141"/>
    <mergeCell ref="E4141:F4141"/>
    <mergeCell ref="C4136:D4136"/>
    <mergeCell ref="E4136:F4136"/>
    <mergeCell ref="C4137:D4137"/>
    <mergeCell ref="E4137:F4137"/>
    <mergeCell ref="C4138:D4138"/>
    <mergeCell ref="E4138:F4138"/>
    <mergeCell ref="C4133:D4133"/>
    <mergeCell ref="E4133:F4133"/>
    <mergeCell ref="C4134:D4134"/>
    <mergeCell ref="E4134:F4134"/>
    <mergeCell ref="C4135:D4135"/>
    <mergeCell ref="E4135:F4135"/>
    <mergeCell ref="C4130:D4130"/>
    <mergeCell ref="E4130:F4130"/>
    <mergeCell ref="C4131:D4131"/>
    <mergeCell ref="E4131:F4131"/>
    <mergeCell ref="C4132:D4132"/>
    <mergeCell ref="E4132:F4132"/>
    <mergeCell ref="C4127:D4127"/>
    <mergeCell ref="E4127:F4127"/>
    <mergeCell ref="C4128:D4128"/>
    <mergeCell ref="E4128:F4128"/>
    <mergeCell ref="C4129:D4129"/>
    <mergeCell ref="E4129:F4129"/>
    <mergeCell ref="C4124:D4124"/>
    <mergeCell ref="E4124:F4124"/>
    <mergeCell ref="C4125:D4125"/>
    <mergeCell ref="E4125:F4125"/>
    <mergeCell ref="C4126:D4126"/>
    <mergeCell ref="E4126:F4126"/>
    <mergeCell ref="C4157:D4157"/>
    <mergeCell ref="E4157:F4157"/>
    <mergeCell ref="C4158:D4158"/>
    <mergeCell ref="E4158:F4158"/>
    <mergeCell ref="C4159:D4159"/>
    <mergeCell ref="E4159:F4159"/>
    <mergeCell ref="C4154:D4154"/>
    <mergeCell ref="E4154:F4154"/>
    <mergeCell ref="C4155:D4155"/>
    <mergeCell ref="E4155:F4155"/>
    <mergeCell ref="C4156:D4156"/>
    <mergeCell ref="E4156:F4156"/>
    <mergeCell ref="C4151:D4151"/>
    <mergeCell ref="E4151:F4151"/>
    <mergeCell ref="C4152:D4152"/>
    <mergeCell ref="E4152:F4152"/>
    <mergeCell ref="C4153:D4153"/>
    <mergeCell ref="E4153:F4153"/>
    <mergeCell ref="C4148:D4148"/>
    <mergeCell ref="E4148:F4148"/>
    <mergeCell ref="C4149:D4149"/>
    <mergeCell ref="E4149:F4149"/>
    <mergeCell ref="C4150:D4150"/>
    <mergeCell ref="E4150:F4150"/>
    <mergeCell ref="C4145:D4145"/>
    <mergeCell ref="E4145:F4145"/>
    <mergeCell ref="C4146:D4146"/>
    <mergeCell ref="E4146:F4146"/>
    <mergeCell ref="C4147:D4147"/>
    <mergeCell ref="E4147:F4147"/>
    <mergeCell ref="C4142:D4142"/>
    <mergeCell ref="E4142:F4142"/>
    <mergeCell ref="C4143:D4143"/>
    <mergeCell ref="E4143:F4143"/>
    <mergeCell ref="C4144:D4144"/>
    <mergeCell ref="E4144:F4144"/>
    <mergeCell ref="C4175:D4175"/>
    <mergeCell ref="E4175:F4175"/>
    <mergeCell ref="C4176:D4176"/>
    <mergeCell ref="E4176:F4176"/>
    <mergeCell ref="C4177:D4177"/>
    <mergeCell ref="E4177:F4177"/>
    <mergeCell ref="C4172:D4172"/>
    <mergeCell ref="E4172:F4172"/>
    <mergeCell ref="C4173:D4173"/>
    <mergeCell ref="E4173:F4173"/>
    <mergeCell ref="C4174:D4174"/>
    <mergeCell ref="E4174:F4174"/>
    <mergeCell ref="C4169:D4169"/>
    <mergeCell ref="E4169:F4169"/>
    <mergeCell ref="C4170:D4170"/>
    <mergeCell ref="E4170:F4170"/>
    <mergeCell ref="C4171:D4171"/>
    <mergeCell ref="E4171:F4171"/>
    <mergeCell ref="C4166:D4166"/>
    <mergeCell ref="E4166:F4166"/>
    <mergeCell ref="C4167:D4167"/>
    <mergeCell ref="E4167:F4167"/>
    <mergeCell ref="C4168:D4168"/>
    <mergeCell ref="E4168:F4168"/>
    <mergeCell ref="C4163:D4163"/>
    <mergeCell ref="E4163:F4163"/>
    <mergeCell ref="C4164:D4164"/>
    <mergeCell ref="E4164:F4164"/>
    <mergeCell ref="C4165:D4165"/>
    <mergeCell ref="E4165:F4165"/>
    <mergeCell ref="C4160:D4160"/>
    <mergeCell ref="E4160:F4160"/>
    <mergeCell ref="C4161:D4161"/>
    <mergeCell ref="E4161:F4161"/>
    <mergeCell ref="C4162:D4162"/>
    <mergeCell ref="E4162:F4162"/>
    <mergeCell ref="C4193:D4193"/>
    <mergeCell ref="E4193:F4193"/>
    <mergeCell ref="C4194:D4194"/>
    <mergeCell ref="E4194:F4194"/>
    <mergeCell ref="C4195:D4195"/>
    <mergeCell ref="E4195:F4195"/>
    <mergeCell ref="C4190:D4190"/>
    <mergeCell ref="E4190:F4190"/>
    <mergeCell ref="C4191:D4191"/>
    <mergeCell ref="E4191:F4191"/>
    <mergeCell ref="C4192:D4192"/>
    <mergeCell ref="E4192:F4192"/>
    <mergeCell ref="C4187:D4187"/>
    <mergeCell ref="E4187:F4187"/>
    <mergeCell ref="C4188:D4188"/>
    <mergeCell ref="E4188:F4188"/>
    <mergeCell ref="C4189:D4189"/>
    <mergeCell ref="E4189:F4189"/>
    <mergeCell ref="C4184:D4184"/>
    <mergeCell ref="E4184:F4184"/>
    <mergeCell ref="C4185:D4185"/>
    <mergeCell ref="E4185:F4185"/>
    <mergeCell ref="C4186:D4186"/>
    <mergeCell ref="E4186:F4186"/>
    <mergeCell ref="C4181:D4181"/>
    <mergeCell ref="E4181:F4181"/>
    <mergeCell ref="C4182:D4182"/>
    <mergeCell ref="E4182:F4182"/>
    <mergeCell ref="C4183:D4183"/>
    <mergeCell ref="E4183:F4183"/>
    <mergeCell ref="C4178:D4178"/>
    <mergeCell ref="E4178:F4178"/>
    <mergeCell ref="C4179:D4179"/>
    <mergeCell ref="E4179:F4179"/>
    <mergeCell ref="C4180:D4180"/>
    <mergeCell ref="E4180:F4180"/>
    <mergeCell ref="C4211:D4211"/>
    <mergeCell ref="E4211:F4211"/>
    <mergeCell ref="C4212:D4212"/>
    <mergeCell ref="E4212:F4212"/>
    <mergeCell ref="C4213:D4213"/>
    <mergeCell ref="E4213:F4213"/>
    <mergeCell ref="C4208:D4208"/>
    <mergeCell ref="E4208:F4208"/>
    <mergeCell ref="C4209:D4209"/>
    <mergeCell ref="E4209:F4209"/>
    <mergeCell ref="C4210:D4210"/>
    <mergeCell ref="E4210:F4210"/>
    <mergeCell ref="C4205:D4205"/>
    <mergeCell ref="E4205:F4205"/>
    <mergeCell ref="C4206:D4206"/>
    <mergeCell ref="E4206:F4206"/>
    <mergeCell ref="C4207:D4207"/>
    <mergeCell ref="E4207:F4207"/>
    <mergeCell ref="C4202:D4202"/>
    <mergeCell ref="E4202:F4202"/>
    <mergeCell ref="C4203:D4203"/>
    <mergeCell ref="E4203:F4203"/>
    <mergeCell ref="C4204:D4204"/>
    <mergeCell ref="E4204:F4204"/>
    <mergeCell ref="C4199:D4199"/>
    <mergeCell ref="E4199:F4199"/>
    <mergeCell ref="C4200:D4200"/>
    <mergeCell ref="E4200:F4200"/>
    <mergeCell ref="C4201:D4201"/>
    <mergeCell ref="E4201:F4201"/>
    <mergeCell ref="C4196:D4196"/>
    <mergeCell ref="E4196:F4196"/>
    <mergeCell ref="C4197:D4197"/>
    <mergeCell ref="E4197:F4197"/>
    <mergeCell ref="C4198:D4198"/>
    <mergeCell ref="E4198:F4198"/>
    <mergeCell ref="C4229:D4229"/>
    <mergeCell ref="E4229:F4229"/>
    <mergeCell ref="C4230:D4230"/>
    <mergeCell ref="E4230:F4230"/>
    <mergeCell ref="C4231:D4231"/>
    <mergeCell ref="E4231:F4231"/>
    <mergeCell ref="C4226:D4226"/>
    <mergeCell ref="E4226:F4226"/>
    <mergeCell ref="C4227:D4227"/>
    <mergeCell ref="E4227:F4227"/>
    <mergeCell ref="C4228:D4228"/>
    <mergeCell ref="E4228:F4228"/>
    <mergeCell ref="C4223:D4223"/>
    <mergeCell ref="E4223:F4223"/>
    <mergeCell ref="C4224:D4224"/>
    <mergeCell ref="E4224:F4224"/>
    <mergeCell ref="C4225:D4225"/>
    <mergeCell ref="E4225:F4225"/>
    <mergeCell ref="C4220:D4220"/>
    <mergeCell ref="E4220:F4220"/>
    <mergeCell ref="C4221:D4221"/>
    <mergeCell ref="E4221:F4221"/>
    <mergeCell ref="C4222:D4222"/>
    <mergeCell ref="E4222:F4222"/>
    <mergeCell ref="C4217:D4217"/>
    <mergeCell ref="E4217:F4217"/>
    <mergeCell ref="C4218:D4218"/>
    <mergeCell ref="E4218:F4218"/>
    <mergeCell ref="C4219:D4219"/>
    <mergeCell ref="E4219:F4219"/>
    <mergeCell ref="C4214:D4214"/>
    <mergeCell ref="E4214:F4214"/>
    <mergeCell ref="C4215:D4215"/>
    <mergeCell ref="E4215:F4215"/>
    <mergeCell ref="C4216:D4216"/>
    <mergeCell ref="E4216:F4216"/>
    <mergeCell ref="C4247:D4247"/>
    <mergeCell ref="E4247:F4247"/>
    <mergeCell ref="C4248:D4248"/>
    <mergeCell ref="E4248:F4248"/>
    <mergeCell ref="C4249:D4249"/>
    <mergeCell ref="E4249:F4249"/>
    <mergeCell ref="C4244:D4244"/>
    <mergeCell ref="E4244:F4244"/>
    <mergeCell ref="C4245:D4245"/>
    <mergeCell ref="E4245:F4245"/>
    <mergeCell ref="C4246:D4246"/>
    <mergeCell ref="E4246:F4246"/>
    <mergeCell ref="C4241:D4241"/>
    <mergeCell ref="E4241:F4241"/>
    <mergeCell ref="C4242:D4242"/>
    <mergeCell ref="E4242:F4242"/>
    <mergeCell ref="C4243:D4243"/>
    <mergeCell ref="E4243:F4243"/>
    <mergeCell ref="C4238:D4238"/>
    <mergeCell ref="E4238:F4238"/>
    <mergeCell ref="C4239:D4239"/>
    <mergeCell ref="E4239:F4239"/>
    <mergeCell ref="C4240:D4240"/>
    <mergeCell ref="E4240:F4240"/>
    <mergeCell ref="C4235:D4235"/>
    <mergeCell ref="E4235:F4235"/>
    <mergeCell ref="C4236:D4236"/>
    <mergeCell ref="E4236:F4236"/>
    <mergeCell ref="C4237:D4237"/>
    <mergeCell ref="E4237:F4237"/>
    <mergeCell ref="C4232:D4232"/>
    <mergeCell ref="E4232:F4232"/>
    <mergeCell ref="C4233:D4233"/>
    <mergeCell ref="E4233:F4233"/>
    <mergeCell ref="C4234:D4234"/>
    <mergeCell ref="E4234:F4234"/>
    <mergeCell ref="C4265:D4265"/>
    <mergeCell ref="E4265:F4265"/>
    <mergeCell ref="C4266:D4266"/>
    <mergeCell ref="E4266:F4266"/>
    <mergeCell ref="C4267:D4267"/>
    <mergeCell ref="E4267:F4267"/>
    <mergeCell ref="C4262:D4262"/>
    <mergeCell ref="E4262:F4262"/>
    <mergeCell ref="C4263:D4263"/>
    <mergeCell ref="E4263:F4263"/>
    <mergeCell ref="C4264:D4264"/>
    <mergeCell ref="E4264:F4264"/>
    <mergeCell ref="C4259:D4259"/>
    <mergeCell ref="E4259:F4259"/>
    <mergeCell ref="C4260:D4260"/>
    <mergeCell ref="E4260:F4260"/>
    <mergeCell ref="C4261:D4261"/>
    <mergeCell ref="E4261:F4261"/>
    <mergeCell ref="C4256:D4256"/>
    <mergeCell ref="E4256:F4256"/>
    <mergeCell ref="C4257:D4257"/>
    <mergeCell ref="E4257:F4257"/>
    <mergeCell ref="C4258:D4258"/>
    <mergeCell ref="E4258:F4258"/>
    <mergeCell ref="C4253:D4253"/>
    <mergeCell ref="E4253:F4253"/>
    <mergeCell ref="C4254:D4254"/>
    <mergeCell ref="E4254:F4254"/>
    <mergeCell ref="C4255:D4255"/>
    <mergeCell ref="E4255:F4255"/>
    <mergeCell ref="C4250:D4250"/>
    <mergeCell ref="E4250:F4250"/>
    <mergeCell ref="C4251:D4251"/>
    <mergeCell ref="E4251:F4251"/>
    <mergeCell ref="C4252:D4252"/>
    <mergeCell ref="E4252:F4252"/>
    <mergeCell ref="C4283:D4283"/>
    <mergeCell ref="E4283:F4283"/>
    <mergeCell ref="C4284:D4284"/>
    <mergeCell ref="E4284:F4284"/>
    <mergeCell ref="C4285:D4285"/>
    <mergeCell ref="E4285:F4285"/>
    <mergeCell ref="C4280:D4280"/>
    <mergeCell ref="E4280:F4280"/>
    <mergeCell ref="C4281:D4281"/>
    <mergeCell ref="E4281:F4281"/>
    <mergeCell ref="C4282:D4282"/>
    <mergeCell ref="E4282:F4282"/>
    <mergeCell ref="C4277:D4277"/>
    <mergeCell ref="E4277:F4277"/>
    <mergeCell ref="C4278:D4278"/>
    <mergeCell ref="E4278:F4278"/>
    <mergeCell ref="C4279:D4279"/>
    <mergeCell ref="E4279:F4279"/>
    <mergeCell ref="C4274:D4274"/>
    <mergeCell ref="E4274:F4274"/>
    <mergeCell ref="C4275:D4275"/>
    <mergeCell ref="E4275:F4275"/>
    <mergeCell ref="C4276:D4276"/>
    <mergeCell ref="E4276:F4276"/>
    <mergeCell ref="C4271:D4271"/>
    <mergeCell ref="E4271:F4271"/>
    <mergeCell ref="C4272:D4272"/>
    <mergeCell ref="E4272:F4272"/>
    <mergeCell ref="C4273:D4273"/>
    <mergeCell ref="E4273:F4273"/>
    <mergeCell ref="C4268:D4268"/>
    <mergeCell ref="E4268:F4268"/>
    <mergeCell ref="C4269:D4269"/>
    <mergeCell ref="E4269:F4269"/>
    <mergeCell ref="C4270:D4270"/>
    <mergeCell ref="E4270:F4270"/>
    <mergeCell ref="C4301:D4301"/>
    <mergeCell ref="E4301:F4301"/>
    <mergeCell ref="C4302:D4302"/>
    <mergeCell ref="E4302:F4302"/>
    <mergeCell ref="C4303:D4303"/>
    <mergeCell ref="E4303:F4303"/>
    <mergeCell ref="C4298:D4298"/>
    <mergeCell ref="E4298:F4298"/>
    <mergeCell ref="C4299:D4299"/>
    <mergeCell ref="E4299:F4299"/>
    <mergeCell ref="C4300:D4300"/>
    <mergeCell ref="E4300:F4300"/>
    <mergeCell ref="C4295:D4295"/>
    <mergeCell ref="E4295:F4295"/>
    <mergeCell ref="C4296:D4296"/>
    <mergeCell ref="E4296:F4296"/>
    <mergeCell ref="C4297:D4297"/>
    <mergeCell ref="E4297:F4297"/>
    <mergeCell ref="C4292:D4292"/>
    <mergeCell ref="E4292:F4292"/>
    <mergeCell ref="C4293:D4293"/>
    <mergeCell ref="E4293:F4293"/>
    <mergeCell ref="C4294:D4294"/>
    <mergeCell ref="E4294:F4294"/>
    <mergeCell ref="C4289:D4289"/>
    <mergeCell ref="E4289:F4289"/>
    <mergeCell ref="C4290:D4290"/>
    <mergeCell ref="E4290:F4290"/>
    <mergeCell ref="C4291:D4291"/>
    <mergeCell ref="E4291:F4291"/>
    <mergeCell ref="C4286:D4286"/>
    <mergeCell ref="E4286:F4286"/>
    <mergeCell ref="C4287:D4287"/>
    <mergeCell ref="E4287:F4287"/>
    <mergeCell ref="C4288:D4288"/>
    <mergeCell ref="E4288:F4288"/>
    <mergeCell ref="C4319:D4319"/>
    <mergeCell ref="E4319:F4319"/>
    <mergeCell ref="C4320:D4320"/>
    <mergeCell ref="E4320:F4320"/>
    <mergeCell ref="C4321:D4321"/>
    <mergeCell ref="E4321:F4321"/>
    <mergeCell ref="C4316:D4316"/>
    <mergeCell ref="E4316:F4316"/>
    <mergeCell ref="C4317:D4317"/>
    <mergeCell ref="E4317:F4317"/>
    <mergeCell ref="C4318:D4318"/>
    <mergeCell ref="E4318:F4318"/>
    <mergeCell ref="C4313:D4313"/>
    <mergeCell ref="E4313:F4313"/>
    <mergeCell ref="C4314:D4314"/>
    <mergeCell ref="E4314:F4314"/>
    <mergeCell ref="C4315:D4315"/>
    <mergeCell ref="E4315:F4315"/>
    <mergeCell ref="C4310:D4310"/>
    <mergeCell ref="E4310:F4310"/>
    <mergeCell ref="C4311:D4311"/>
    <mergeCell ref="E4311:F4311"/>
    <mergeCell ref="C4312:D4312"/>
    <mergeCell ref="E4312:F4312"/>
    <mergeCell ref="C4307:D4307"/>
    <mergeCell ref="E4307:F4307"/>
    <mergeCell ref="C4308:D4308"/>
    <mergeCell ref="E4308:F4308"/>
    <mergeCell ref="C4309:D4309"/>
    <mergeCell ref="E4309:F4309"/>
    <mergeCell ref="C4304:D4304"/>
    <mergeCell ref="E4304:F4304"/>
    <mergeCell ref="C4305:D4305"/>
    <mergeCell ref="E4305:F4305"/>
    <mergeCell ref="C4306:D4306"/>
    <mergeCell ref="E4306:F4306"/>
    <mergeCell ref="C4337:D4337"/>
    <mergeCell ref="E4337:F4337"/>
    <mergeCell ref="C4338:D4338"/>
    <mergeCell ref="E4338:F4338"/>
    <mergeCell ref="C4339:D4339"/>
    <mergeCell ref="E4339:F4339"/>
    <mergeCell ref="C4334:D4334"/>
    <mergeCell ref="E4334:F4334"/>
    <mergeCell ref="C4335:D4335"/>
    <mergeCell ref="E4335:F4335"/>
    <mergeCell ref="C4336:D4336"/>
    <mergeCell ref="E4336:F4336"/>
    <mergeCell ref="C4331:D4331"/>
    <mergeCell ref="E4331:F4331"/>
    <mergeCell ref="C4332:D4332"/>
    <mergeCell ref="E4332:F4332"/>
    <mergeCell ref="C4333:D4333"/>
    <mergeCell ref="E4333:F4333"/>
    <mergeCell ref="C4328:D4328"/>
    <mergeCell ref="E4328:F4328"/>
    <mergeCell ref="C4329:D4329"/>
    <mergeCell ref="E4329:F4329"/>
    <mergeCell ref="C4330:D4330"/>
    <mergeCell ref="E4330:F4330"/>
    <mergeCell ref="C4325:D4325"/>
    <mergeCell ref="E4325:F4325"/>
    <mergeCell ref="C4326:D4326"/>
    <mergeCell ref="E4326:F4326"/>
    <mergeCell ref="C4327:D4327"/>
    <mergeCell ref="E4327:F4327"/>
    <mergeCell ref="C4322:D4322"/>
    <mergeCell ref="E4322:F4322"/>
    <mergeCell ref="C4323:D4323"/>
    <mergeCell ref="E4323:F4323"/>
    <mergeCell ref="C4324:D4324"/>
    <mergeCell ref="E4324:F4324"/>
    <mergeCell ref="C4355:D4355"/>
    <mergeCell ref="E4355:F4355"/>
    <mergeCell ref="C4356:D4356"/>
    <mergeCell ref="E4356:F4356"/>
    <mergeCell ref="C4357:D4357"/>
    <mergeCell ref="E4357:F4357"/>
    <mergeCell ref="C4352:D4352"/>
    <mergeCell ref="E4352:F4352"/>
    <mergeCell ref="C4353:D4353"/>
    <mergeCell ref="E4353:F4353"/>
    <mergeCell ref="C4354:D4354"/>
    <mergeCell ref="E4354:F4354"/>
    <mergeCell ref="C4349:D4349"/>
    <mergeCell ref="E4349:F4349"/>
    <mergeCell ref="C4350:D4350"/>
    <mergeCell ref="E4350:F4350"/>
    <mergeCell ref="C4351:D4351"/>
    <mergeCell ref="E4351:F4351"/>
    <mergeCell ref="C4346:D4346"/>
    <mergeCell ref="E4346:F4346"/>
    <mergeCell ref="C4347:D4347"/>
    <mergeCell ref="E4347:F4347"/>
    <mergeCell ref="C4348:D4348"/>
    <mergeCell ref="E4348:F4348"/>
    <mergeCell ref="C4343:D4343"/>
    <mergeCell ref="E4343:F4343"/>
    <mergeCell ref="C4344:D4344"/>
    <mergeCell ref="E4344:F4344"/>
    <mergeCell ref="C4345:D4345"/>
    <mergeCell ref="E4345:F4345"/>
    <mergeCell ref="C4340:D4340"/>
    <mergeCell ref="E4340:F4340"/>
    <mergeCell ref="C4341:D4341"/>
    <mergeCell ref="E4341:F4341"/>
    <mergeCell ref="C4342:D4342"/>
    <mergeCell ref="E4342:F4342"/>
    <mergeCell ref="C4373:D4373"/>
    <mergeCell ref="E4373:F4373"/>
    <mergeCell ref="C4374:D4374"/>
    <mergeCell ref="E4374:F4374"/>
    <mergeCell ref="C4375:D4375"/>
    <mergeCell ref="E4375:F4375"/>
    <mergeCell ref="C4370:D4370"/>
    <mergeCell ref="E4370:F4370"/>
    <mergeCell ref="C4371:D4371"/>
    <mergeCell ref="E4371:F4371"/>
    <mergeCell ref="C4372:D4372"/>
    <mergeCell ref="E4372:F4372"/>
    <mergeCell ref="C4367:D4367"/>
    <mergeCell ref="E4367:F4367"/>
    <mergeCell ref="C4368:D4368"/>
    <mergeCell ref="E4368:F4368"/>
    <mergeCell ref="C4369:D4369"/>
    <mergeCell ref="E4369:F4369"/>
    <mergeCell ref="C4364:D4364"/>
    <mergeCell ref="E4364:F4364"/>
    <mergeCell ref="C4365:D4365"/>
    <mergeCell ref="E4365:F4365"/>
    <mergeCell ref="C4366:D4366"/>
    <mergeCell ref="E4366:F4366"/>
    <mergeCell ref="C4361:D4361"/>
    <mergeCell ref="E4361:F4361"/>
    <mergeCell ref="C4362:D4362"/>
    <mergeCell ref="E4362:F4362"/>
    <mergeCell ref="C4363:D4363"/>
    <mergeCell ref="E4363:F4363"/>
    <mergeCell ref="C4358:D4358"/>
    <mergeCell ref="E4358:F4358"/>
    <mergeCell ref="C4359:D4359"/>
    <mergeCell ref="E4359:F4359"/>
    <mergeCell ref="C4360:D4360"/>
    <mergeCell ref="E4360:F4360"/>
    <mergeCell ref="C4391:D4391"/>
    <mergeCell ref="E4391:F4391"/>
    <mergeCell ref="C4392:D4392"/>
    <mergeCell ref="E4392:F4392"/>
    <mergeCell ref="C4393:D4393"/>
    <mergeCell ref="E4393:F4393"/>
    <mergeCell ref="C4388:D4388"/>
    <mergeCell ref="E4388:F4388"/>
    <mergeCell ref="C4389:D4389"/>
    <mergeCell ref="E4389:F4389"/>
    <mergeCell ref="C4390:D4390"/>
    <mergeCell ref="E4390:F4390"/>
    <mergeCell ref="C4385:D4385"/>
    <mergeCell ref="E4385:F4385"/>
    <mergeCell ref="C4386:D4386"/>
    <mergeCell ref="E4386:F4386"/>
    <mergeCell ref="C4387:D4387"/>
    <mergeCell ref="E4387:F4387"/>
    <mergeCell ref="C4382:D4382"/>
    <mergeCell ref="E4382:F4382"/>
    <mergeCell ref="C4383:D4383"/>
    <mergeCell ref="E4383:F4383"/>
    <mergeCell ref="C4384:D4384"/>
    <mergeCell ref="E4384:F4384"/>
    <mergeCell ref="C4379:D4379"/>
    <mergeCell ref="E4379:F4379"/>
    <mergeCell ref="C4380:D4380"/>
    <mergeCell ref="E4380:F4380"/>
    <mergeCell ref="C4381:D4381"/>
    <mergeCell ref="E4381:F4381"/>
    <mergeCell ref="C4376:D4376"/>
    <mergeCell ref="E4376:F4376"/>
    <mergeCell ref="C4377:D4377"/>
    <mergeCell ref="E4377:F4377"/>
    <mergeCell ref="C4378:D4378"/>
    <mergeCell ref="E4378:F4378"/>
    <mergeCell ref="C4409:D4409"/>
    <mergeCell ref="E4409:F4409"/>
    <mergeCell ref="C4410:D4410"/>
    <mergeCell ref="E4410:F4410"/>
    <mergeCell ref="C4411:D4411"/>
    <mergeCell ref="E4411:F4411"/>
    <mergeCell ref="C4406:D4406"/>
    <mergeCell ref="E4406:F4406"/>
    <mergeCell ref="C4407:D4407"/>
    <mergeCell ref="E4407:F4407"/>
    <mergeCell ref="C4408:D4408"/>
    <mergeCell ref="E4408:F4408"/>
    <mergeCell ref="C4403:D4403"/>
    <mergeCell ref="E4403:F4403"/>
    <mergeCell ref="C4404:D4404"/>
    <mergeCell ref="E4404:F4404"/>
    <mergeCell ref="C4405:D4405"/>
    <mergeCell ref="E4405:F4405"/>
    <mergeCell ref="C4400:D4400"/>
    <mergeCell ref="E4400:F4400"/>
    <mergeCell ref="C4401:D4401"/>
    <mergeCell ref="E4401:F4401"/>
    <mergeCell ref="C4402:D4402"/>
    <mergeCell ref="E4402:F4402"/>
    <mergeCell ref="C4397:D4397"/>
    <mergeCell ref="E4397:F4397"/>
    <mergeCell ref="C4398:D4398"/>
    <mergeCell ref="E4398:F4398"/>
    <mergeCell ref="C4399:D4399"/>
    <mergeCell ref="E4399:F4399"/>
    <mergeCell ref="C4394:D4394"/>
    <mergeCell ref="E4394:F4394"/>
    <mergeCell ref="C4395:D4395"/>
    <mergeCell ref="E4395:F4395"/>
    <mergeCell ref="C4396:D4396"/>
    <mergeCell ref="E4396:F4396"/>
    <mergeCell ref="C4427:D4427"/>
    <mergeCell ref="E4427:F4427"/>
    <mergeCell ref="C4428:D4428"/>
    <mergeCell ref="E4428:F4428"/>
    <mergeCell ref="C4429:D4429"/>
    <mergeCell ref="E4429:F4429"/>
    <mergeCell ref="C4424:D4424"/>
    <mergeCell ref="E4424:F4424"/>
    <mergeCell ref="C4425:D4425"/>
    <mergeCell ref="E4425:F4425"/>
    <mergeCell ref="C4426:D4426"/>
    <mergeCell ref="E4426:F4426"/>
    <mergeCell ref="C4421:D4421"/>
    <mergeCell ref="E4421:F4421"/>
    <mergeCell ref="C4422:D4422"/>
    <mergeCell ref="E4422:F4422"/>
    <mergeCell ref="C4423:D4423"/>
    <mergeCell ref="E4423:F4423"/>
    <mergeCell ref="C4418:D4418"/>
    <mergeCell ref="E4418:F4418"/>
    <mergeCell ref="C4419:D4419"/>
    <mergeCell ref="E4419:F4419"/>
    <mergeCell ref="C4420:D4420"/>
    <mergeCell ref="E4420:F4420"/>
    <mergeCell ref="C4415:D4415"/>
    <mergeCell ref="E4415:F4415"/>
    <mergeCell ref="C4416:D4416"/>
    <mergeCell ref="E4416:F4416"/>
    <mergeCell ref="C4417:D4417"/>
    <mergeCell ref="E4417:F4417"/>
    <mergeCell ref="C4412:D4412"/>
    <mergeCell ref="E4412:F4412"/>
    <mergeCell ref="C4413:D4413"/>
    <mergeCell ref="E4413:F4413"/>
    <mergeCell ref="C4414:D4414"/>
    <mergeCell ref="E4414:F4414"/>
    <mergeCell ref="C4445:D4445"/>
    <mergeCell ref="E4445:F4445"/>
    <mergeCell ref="C4446:D4446"/>
    <mergeCell ref="E4446:F4446"/>
    <mergeCell ref="C4447:D4447"/>
    <mergeCell ref="E4447:F4447"/>
    <mergeCell ref="C4442:D4442"/>
    <mergeCell ref="E4442:F4442"/>
    <mergeCell ref="C4443:D4443"/>
    <mergeCell ref="E4443:F4443"/>
    <mergeCell ref="C4444:D4444"/>
    <mergeCell ref="E4444:F4444"/>
    <mergeCell ref="C4439:D4439"/>
    <mergeCell ref="E4439:F4439"/>
    <mergeCell ref="C4440:D4440"/>
    <mergeCell ref="E4440:F4440"/>
    <mergeCell ref="C4441:D4441"/>
    <mergeCell ref="E4441:F4441"/>
    <mergeCell ref="C4436:D4436"/>
    <mergeCell ref="E4436:F4436"/>
    <mergeCell ref="C4437:D4437"/>
    <mergeCell ref="E4437:F4437"/>
    <mergeCell ref="C4438:D4438"/>
    <mergeCell ref="E4438:F4438"/>
    <mergeCell ref="C4433:D4433"/>
    <mergeCell ref="E4433:F4433"/>
    <mergeCell ref="C4434:D4434"/>
    <mergeCell ref="E4434:F4434"/>
    <mergeCell ref="C4435:D4435"/>
    <mergeCell ref="E4435:F4435"/>
    <mergeCell ref="C4430:D4430"/>
    <mergeCell ref="E4430:F4430"/>
    <mergeCell ref="C4431:D4431"/>
    <mergeCell ref="E4431:F4431"/>
    <mergeCell ref="C4432:D4432"/>
    <mergeCell ref="E4432:F4432"/>
    <mergeCell ref="C4463:D4463"/>
    <mergeCell ref="E4463:F4463"/>
    <mergeCell ref="C4464:D4464"/>
    <mergeCell ref="E4464:F4464"/>
    <mergeCell ref="C4465:D4465"/>
    <mergeCell ref="E4465:F4465"/>
    <mergeCell ref="C4460:D4460"/>
    <mergeCell ref="E4460:F4460"/>
    <mergeCell ref="C4461:D4461"/>
    <mergeCell ref="E4461:F4461"/>
    <mergeCell ref="C4462:D4462"/>
    <mergeCell ref="E4462:F4462"/>
    <mergeCell ref="C4457:D4457"/>
    <mergeCell ref="E4457:F4457"/>
    <mergeCell ref="C4458:D4458"/>
    <mergeCell ref="E4458:F4458"/>
    <mergeCell ref="C4459:D4459"/>
    <mergeCell ref="E4459:F4459"/>
    <mergeCell ref="C4454:D4454"/>
    <mergeCell ref="E4454:F4454"/>
    <mergeCell ref="C4455:D4455"/>
    <mergeCell ref="E4455:F4455"/>
    <mergeCell ref="C4456:D4456"/>
    <mergeCell ref="E4456:F4456"/>
    <mergeCell ref="C4451:D4451"/>
    <mergeCell ref="E4451:F4451"/>
    <mergeCell ref="C4452:D4452"/>
    <mergeCell ref="E4452:F4452"/>
    <mergeCell ref="C4453:D4453"/>
    <mergeCell ref="E4453:F4453"/>
    <mergeCell ref="C4448:D4448"/>
    <mergeCell ref="E4448:F4448"/>
    <mergeCell ref="C4449:D4449"/>
    <mergeCell ref="E4449:F4449"/>
    <mergeCell ref="C4450:D4450"/>
    <mergeCell ref="E4450:F4450"/>
    <mergeCell ref="C4481:D4481"/>
    <mergeCell ref="E4481:F4481"/>
    <mergeCell ref="C4482:D4482"/>
    <mergeCell ref="E4482:F4482"/>
    <mergeCell ref="C4483:D4483"/>
    <mergeCell ref="E4483:F4483"/>
    <mergeCell ref="C4478:D4478"/>
    <mergeCell ref="E4478:F4478"/>
    <mergeCell ref="C4479:D4479"/>
    <mergeCell ref="E4479:F4479"/>
    <mergeCell ref="C4480:D4480"/>
    <mergeCell ref="E4480:F4480"/>
    <mergeCell ref="C4475:D4475"/>
    <mergeCell ref="E4475:F4475"/>
    <mergeCell ref="C4476:D4476"/>
    <mergeCell ref="E4476:F4476"/>
    <mergeCell ref="C4477:D4477"/>
    <mergeCell ref="E4477:F4477"/>
    <mergeCell ref="C4472:D4472"/>
    <mergeCell ref="E4472:F4472"/>
    <mergeCell ref="C4473:D4473"/>
    <mergeCell ref="E4473:F4473"/>
    <mergeCell ref="C4474:D4474"/>
    <mergeCell ref="E4474:F4474"/>
    <mergeCell ref="C4469:D4469"/>
    <mergeCell ref="E4469:F4469"/>
    <mergeCell ref="C4470:D4470"/>
    <mergeCell ref="E4470:F4470"/>
    <mergeCell ref="C4471:D4471"/>
    <mergeCell ref="E4471:F4471"/>
    <mergeCell ref="C4466:D4466"/>
    <mergeCell ref="E4466:F4466"/>
    <mergeCell ref="C4467:D4467"/>
    <mergeCell ref="E4467:F4467"/>
    <mergeCell ref="C4468:D4468"/>
    <mergeCell ref="E4468:F4468"/>
    <mergeCell ref="C4499:D4499"/>
    <mergeCell ref="E4499:F4499"/>
    <mergeCell ref="C4500:D4500"/>
    <mergeCell ref="E4500:F4500"/>
    <mergeCell ref="C4501:D4501"/>
    <mergeCell ref="E4501:F4501"/>
    <mergeCell ref="C4496:D4496"/>
    <mergeCell ref="E4496:F4496"/>
    <mergeCell ref="C4497:D4497"/>
    <mergeCell ref="E4497:F4497"/>
    <mergeCell ref="C4498:D4498"/>
    <mergeCell ref="E4498:F4498"/>
    <mergeCell ref="C4493:D4493"/>
    <mergeCell ref="E4493:F4493"/>
    <mergeCell ref="C4494:D4494"/>
    <mergeCell ref="E4494:F4494"/>
    <mergeCell ref="C4495:D4495"/>
    <mergeCell ref="E4495:F4495"/>
    <mergeCell ref="C4490:D4490"/>
    <mergeCell ref="E4490:F4490"/>
    <mergeCell ref="C4491:D4491"/>
    <mergeCell ref="E4491:F4491"/>
    <mergeCell ref="C4492:D4492"/>
    <mergeCell ref="E4492:F4492"/>
    <mergeCell ref="C4487:D4487"/>
    <mergeCell ref="E4487:F4487"/>
    <mergeCell ref="C4488:D4488"/>
    <mergeCell ref="E4488:F4488"/>
    <mergeCell ref="C4489:D4489"/>
    <mergeCell ref="E4489:F4489"/>
    <mergeCell ref="C4484:D4484"/>
    <mergeCell ref="E4484:F4484"/>
    <mergeCell ref="C4485:D4485"/>
    <mergeCell ref="E4485:F4485"/>
    <mergeCell ref="C4486:D4486"/>
    <mergeCell ref="E4486:F4486"/>
    <mergeCell ref="C4517:D4517"/>
    <mergeCell ref="E4517:F4517"/>
    <mergeCell ref="C4518:D4518"/>
    <mergeCell ref="E4518:F4518"/>
    <mergeCell ref="C4519:D4519"/>
    <mergeCell ref="E4519:F4519"/>
    <mergeCell ref="C4514:D4514"/>
    <mergeCell ref="E4514:F4514"/>
    <mergeCell ref="C4515:D4515"/>
    <mergeCell ref="E4515:F4515"/>
    <mergeCell ref="C4516:D4516"/>
    <mergeCell ref="E4516:F4516"/>
    <mergeCell ref="C4511:D4511"/>
    <mergeCell ref="E4511:F4511"/>
    <mergeCell ref="C4512:D4512"/>
    <mergeCell ref="E4512:F4512"/>
    <mergeCell ref="C4513:D4513"/>
    <mergeCell ref="E4513:F4513"/>
    <mergeCell ref="C4508:D4508"/>
    <mergeCell ref="E4508:F4508"/>
    <mergeCell ref="C4509:D4509"/>
    <mergeCell ref="E4509:F4509"/>
    <mergeCell ref="C4510:D4510"/>
    <mergeCell ref="E4510:F4510"/>
    <mergeCell ref="C4505:D4505"/>
    <mergeCell ref="E4505:F4505"/>
    <mergeCell ref="C4506:D4506"/>
    <mergeCell ref="E4506:F4506"/>
    <mergeCell ref="C4507:D4507"/>
    <mergeCell ref="E4507:F4507"/>
    <mergeCell ref="C4502:D4502"/>
    <mergeCell ref="E4502:F4502"/>
    <mergeCell ref="C4503:D4503"/>
    <mergeCell ref="E4503:F4503"/>
    <mergeCell ref="C4504:D4504"/>
    <mergeCell ref="E4504:F4504"/>
    <mergeCell ref="C4535:D4535"/>
    <mergeCell ref="E4535:F4535"/>
    <mergeCell ref="C4536:D4536"/>
    <mergeCell ref="E4536:F4536"/>
    <mergeCell ref="C4537:D4537"/>
    <mergeCell ref="E4537:F4537"/>
    <mergeCell ref="C4532:D4532"/>
    <mergeCell ref="E4532:F4532"/>
    <mergeCell ref="C4533:D4533"/>
    <mergeCell ref="E4533:F4533"/>
    <mergeCell ref="C4534:D4534"/>
    <mergeCell ref="E4534:F4534"/>
    <mergeCell ref="C4529:D4529"/>
    <mergeCell ref="E4529:F4529"/>
    <mergeCell ref="C4530:D4530"/>
    <mergeCell ref="E4530:F4530"/>
    <mergeCell ref="C4531:D4531"/>
    <mergeCell ref="E4531:F4531"/>
    <mergeCell ref="C4526:D4526"/>
    <mergeCell ref="E4526:F4526"/>
    <mergeCell ref="C4527:D4527"/>
    <mergeCell ref="E4527:F4527"/>
    <mergeCell ref="C4528:D4528"/>
    <mergeCell ref="E4528:F4528"/>
    <mergeCell ref="C4523:D4523"/>
    <mergeCell ref="E4523:F4523"/>
    <mergeCell ref="C4524:D4524"/>
    <mergeCell ref="E4524:F4524"/>
    <mergeCell ref="C4525:D4525"/>
    <mergeCell ref="E4525:F4525"/>
    <mergeCell ref="C4520:D4520"/>
    <mergeCell ref="E4520:F4520"/>
    <mergeCell ref="C4521:D4521"/>
    <mergeCell ref="E4521:F4521"/>
    <mergeCell ref="C4522:D4522"/>
    <mergeCell ref="E4522:F4522"/>
    <mergeCell ref="C4553:D4553"/>
    <mergeCell ref="E4553:F4553"/>
    <mergeCell ref="C4554:D4554"/>
    <mergeCell ref="E4554:F4554"/>
    <mergeCell ref="C4555:D4555"/>
    <mergeCell ref="E4555:F4555"/>
    <mergeCell ref="C4550:D4550"/>
    <mergeCell ref="E4550:F4550"/>
    <mergeCell ref="C4551:D4551"/>
    <mergeCell ref="E4551:F4551"/>
    <mergeCell ref="C4552:D4552"/>
    <mergeCell ref="E4552:F4552"/>
    <mergeCell ref="C4547:D4547"/>
    <mergeCell ref="E4547:F4547"/>
    <mergeCell ref="C4548:D4548"/>
    <mergeCell ref="E4548:F4548"/>
    <mergeCell ref="C4549:D4549"/>
    <mergeCell ref="E4549:F4549"/>
    <mergeCell ref="C4544:D4544"/>
    <mergeCell ref="E4544:F4544"/>
    <mergeCell ref="C4545:D4545"/>
    <mergeCell ref="E4545:F4545"/>
    <mergeCell ref="C4546:D4546"/>
    <mergeCell ref="E4546:F4546"/>
    <mergeCell ref="C4541:D4541"/>
    <mergeCell ref="E4541:F4541"/>
    <mergeCell ref="C4542:D4542"/>
    <mergeCell ref="E4542:F4542"/>
    <mergeCell ref="C4543:D4543"/>
    <mergeCell ref="E4543:F4543"/>
    <mergeCell ref="C4538:D4538"/>
    <mergeCell ref="E4538:F4538"/>
    <mergeCell ref="C4539:D4539"/>
    <mergeCell ref="E4539:F4539"/>
    <mergeCell ref="C4540:D4540"/>
    <mergeCell ref="E4540:F4540"/>
    <mergeCell ref="C4571:D4571"/>
    <mergeCell ref="E4571:F4571"/>
    <mergeCell ref="C4572:D4572"/>
    <mergeCell ref="E4572:F4572"/>
    <mergeCell ref="C4573:D4573"/>
    <mergeCell ref="E4573:F4573"/>
    <mergeCell ref="C4568:D4568"/>
    <mergeCell ref="E4568:F4568"/>
    <mergeCell ref="C4569:D4569"/>
    <mergeCell ref="E4569:F4569"/>
    <mergeCell ref="C4570:D4570"/>
    <mergeCell ref="E4570:F4570"/>
    <mergeCell ref="C4565:D4565"/>
    <mergeCell ref="E4565:F4565"/>
    <mergeCell ref="C4566:D4566"/>
    <mergeCell ref="E4566:F4566"/>
    <mergeCell ref="C4567:D4567"/>
    <mergeCell ref="E4567:F4567"/>
    <mergeCell ref="C4562:D4562"/>
    <mergeCell ref="E4562:F4562"/>
    <mergeCell ref="C4563:D4563"/>
    <mergeCell ref="E4563:F4563"/>
    <mergeCell ref="C4564:D4564"/>
    <mergeCell ref="E4564:F4564"/>
    <mergeCell ref="C4559:D4559"/>
    <mergeCell ref="E4559:F4559"/>
    <mergeCell ref="C4560:D4560"/>
    <mergeCell ref="E4560:F4560"/>
    <mergeCell ref="C4561:D4561"/>
    <mergeCell ref="E4561:F4561"/>
    <mergeCell ref="C4556:D4556"/>
    <mergeCell ref="E4556:F4556"/>
    <mergeCell ref="C4557:D4557"/>
    <mergeCell ref="E4557:F4557"/>
    <mergeCell ref="C4558:D4558"/>
    <mergeCell ref="E4558:F4558"/>
    <mergeCell ref="C4589:D4589"/>
    <mergeCell ref="E4589:F4589"/>
    <mergeCell ref="C4590:D4590"/>
    <mergeCell ref="E4590:F4590"/>
    <mergeCell ref="C4591:D4591"/>
    <mergeCell ref="E4591:F4591"/>
    <mergeCell ref="C4586:D4586"/>
    <mergeCell ref="E4586:F4586"/>
    <mergeCell ref="C4587:D4587"/>
    <mergeCell ref="E4587:F4587"/>
    <mergeCell ref="C4588:D4588"/>
    <mergeCell ref="E4588:F4588"/>
    <mergeCell ref="C4583:D4583"/>
    <mergeCell ref="E4583:F4583"/>
    <mergeCell ref="C4584:D4584"/>
    <mergeCell ref="E4584:F4584"/>
    <mergeCell ref="C4585:D4585"/>
    <mergeCell ref="E4585:F4585"/>
    <mergeCell ref="C4580:D4580"/>
    <mergeCell ref="E4580:F4580"/>
    <mergeCell ref="C4581:D4581"/>
    <mergeCell ref="E4581:F4581"/>
    <mergeCell ref="C4582:D4582"/>
    <mergeCell ref="E4582:F4582"/>
    <mergeCell ref="C4577:D4577"/>
    <mergeCell ref="E4577:F4577"/>
    <mergeCell ref="C4578:D4578"/>
    <mergeCell ref="E4578:F4578"/>
    <mergeCell ref="C4579:D4579"/>
    <mergeCell ref="E4579:F4579"/>
    <mergeCell ref="C4574:D4574"/>
    <mergeCell ref="E4574:F4574"/>
    <mergeCell ref="C4575:D4575"/>
    <mergeCell ref="E4575:F4575"/>
    <mergeCell ref="C4576:D4576"/>
    <mergeCell ref="E4576:F4576"/>
    <mergeCell ref="C4607:D4607"/>
    <mergeCell ref="E4607:F4607"/>
    <mergeCell ref="C4608:D4608"/>
    <mergeCell ref="E4608:F4608"/>
    <mergeCell ref="C4609:D4609"/>
    <mergeCell ref="E4609:F4609"/>
    <mergeCell ref="C4604:D4604"/>
    <mergeCell ref="E4604:F4604"/>
    <mergeCell ref="C4605:D4605"/>
    <mergeCell ref="E4605:F4605"/>
    <mergeCell ref="C4606:D4606"/>
    <mergeCell ref="E4606:F4606"/>
    <mergeCell ref="C4601:D4601"/>
    <mergeCell ref="E4601:F4601"/>
    <mergeCell ref="C4602:D4602"/>
    <mergeCell ref="E4602:F4602"/>
    <mergeCell ref="C4603:D4603"/>
    <mergeCell ref="E4603:F4603"/>
    <mergeCell ref="C4598:D4598"/>
    <mergeCell ref="E4598:F4598"/>
    <mergeCell ref="C4599:D4599"/>
    <mergeCell ref="E4599:F4599"/>
    <mergeCell ref="C4600:D4600"/>
    <mergeCell ref="E4600:F4600"/>
    <mergeCell ref="C4595:D4595"/>
    <mergeCell ref="E4595:F4595"/>
    <mergeCell ref="C4596:D4596"/>
    <mergeCell ref="E4596:F4596"/>
    <mergeCell ref="C4597:D4597"/>
    <mergeCell ref="E4597:F4597"/>
    <mergeCell ref="C4592:D4592"/>
    <mergeCell ref="E4592:F4592"/>
    <mergeCell ref="C4593:D4593"/>
    <mergeCell ref="E4593:F4593"/>
    <mergeCell ref="C4594:D4594"/>
    <mergeCell ref="E4594:F4594"/>
    <mergeCell ref="C4625:D4625"/>
    <mergeCell ref="E4625:F4625"/>
    <mergeCell ref="C4626:D4626"/>
    <mergeCell ref="E4626:F4626"/>
    <mergeCell ref="C4627:D4627"/>
    <mergeCell ref="E4627:F4627"/>
    <mergeCell ref="C4622:D4622"/>
    <mergeCell ref="E4622:F4622"/>
    <mergeCell ref="C4623:D4623"/>
    <mergeCell ref="E4623:F4623"/>
    <mergeCell ref="C4624:D4624"/>
    <mergeCell ref="E4624:F4624"/>
    <mergeCell ref="C4619:D4619"/>
    <mergeCell ref="E4619:F4619"/>
    <mergeCell ref="C4620:D4620"/>
    <mergeCell ref="E4620:F4620"/>
    <mergeCell ref="C4621:D4621"/>
    <mergeCell ref="E4621:F4621"/>
    <mergeCell ref="C4616:D4616"/>
    <mergeCell ref="E4616:F4616"/>
    <mergeCell ref="C4617:D4617"/>
    <mergeCell ref="E4617:F4617"/>
    <mergeCell ref="C4618:D4618"/>
    <mergeCell ref="E4618:F4618"/>
    <mergeCell ref="C4613:D4613"/>
    <mergeCell ref="E4613:F4613"/>
    <mergeCell ref="C4614:D4614"/>
    <mergeCell ref="E4614:F4614"/>
    <mergeCell ref="C4615:D4615"/>
    <mergeCell ref="E4615:F4615"/>
    <mergeCell ref="C4610:D4610"/>
    <mergeCell ref="E4610:F4610"/>
    <mergeCell ref="C4611:D4611"/>
    <mergeCell ref="E4611:F4611"/>
    <mergeCell ref="C4612:D4612"/>
    <mergeCell ref="E4612:F4612"/>
    <mergeCell ref="C4643:D4643"/>
    <mergeCell ref="E4643:F4643"/>
    <mergeCell ref="C4644:D4644"/>
    <mergeCell ref="E4644:F4644"/>
    <mergeCell ref="C4645:D4645"/>
    <mergeCell ref="E4645:F4645"/>
    <mergeCell ref="C4640:D4640"/>
    <mergeCell ref="E4640:F4640"/>
    <mergeCell ref="C4641:D4641"/>
    <mergeCell ref="E4641:F4641"/>
    <mergeCell ref="C4642:D4642"/>
    <mergeCell ref="E4642:F4642"/>
    <mergeCell ref="C4637:D4637"/>
    <mergeCell ref="E4637:F4637"/>
    <mergeCell ref="C4638:D4638"/>
    <mergeCell ref="E4638:F4638"/>
    <mergeCell ref="C4639:D4639"/>
    <mergeCell ref="E4639:F4639"/>
    <mergeCell ref="C4634:D4634"/>
    <mergeCell ref="E4634:F4634"/>
    <mergeCell ref="C4635:D4635"/>
    <mergeCell ref="E4635:F4635"/>
    <mergeCell ref="C4636:D4636"/>
    <mergeCell ref="E4636:F4636"/>
    <mergeCell ref="C4631:D4631"/>
    <mergeCell ref="E4631:F4631"/>
    <mergeCell ref="C4632:D4632"/>
    <mergeCell ref="E4632:F4632"/>
    <mergeCell ref="C4633:D4633"/>
    <mergeCell ref="E4633:F4633"/>
    <mergeCell ref="C4628:D4628"/>
    <mergeCell ref="E4628:F4628"/>
    <mergeCell ref="C4629:D4629"/>
    <mergeCell ref="E4629:F4629"/>
    <mergeCell ref="C4630:D4630"/>
    <mergeCell ref="E4630:F4630"/>
    <mergeCell ref="C4661:D4661"/>
    <mergeCell ref="E4661:F4661"/>
    <mergeCell ref="C4662:D4662"/>
    <mergeCell ref="E4662:F4662"/>
    <mergeCell ref="C4663:D4663"/>
    <mergeCell ref="E4663:F4663"/>
    <mergeCell ref="C4658:D4658"/>
    <mergeCell ref="E4658:F4658"/>
    <mergeCell ref="C4659:D4659"/>
    <mergeCell ref="E4659:F4659"/>
    <mergeCell ref="C4660:D4660"/>
    <mergeCell ref="E4660:F4660"/>
    <mergeCell ref="C4655:D4655"/>
    <mergeCell ref="E4655:F4655"/>
    <mergeCell ref="C4656:D4656"/>
    <mergeCell ref="E4656:F4656"/>
    <mergeCell ref="C4657:D4657"/>
    <mergeCell ref="E4657:F4657"/>
    <mergeCell ref="C4652:D4652"/>
    <mergeCell ref="E4652:F4652"/>
    <mergeCell ref="C4653:D4653"/>
    <mergeCell ref="E4653:F4653"/>
    <mergeCell ref="C4654:D4654"/>
    <mergeCell ref="E4654:F4654"/>
    <mergeCell ref="C4649:D4649"/>
    <mergeCell ref="E4649:F4649"/>
    <mergeCell ref="C4650:D4650"/>
    <mergeCell ref="E4650:F4650"/>
    <mergeCell ref="C4651:D4651"/>
    <mergeCell ref="E4651:F4651"/>
    <mergeCell ref="C4646:D4646"/>
    <mergeCell ref="E4646:F4646"/>
    <mergeCell ref="C4647:D4647"/>
    <mergeCell ref="E4647:F4647"/>
    <mergeCell ref="C4648:D4648"/>
    <mergeCell ref="E4648:F4648"/>
    <mergeCell ref="C4679:D4679"/>
    <mergeCell ref="E4679:F4679"/>
    <mergeCell ref="C4680:D4680"/>
    <mergeCell ref="E4680:F4680"/>
    <mergeCell ref="C4681:D4681"/>
    <mergeCell ref="E4681:F4681"/>
    <mergeCell ref="C4676:D4676"/>
    <mergeCell ref="E4676:F4676"/>
    <mergeCell ref="C4677:D4677"/>
    <mergeCell ref="E4677:F4677"/>
    <mergeCell ref="C4678:D4678"/>
    <mergeCell ref="E4678:F4678"/>
    <mergeCell ref="C4673:D4673"/>
    <mergeCell ref="E4673:F4673"/>
    <mergeCell ref="C4674:D4674"/>
    <mergeCell ref="E4674:F4674"/>
    <mergeCell ref="C4675:D4675"/>
    <mergeCell ref="E4675:F4675"/>
    <mergeCell ref="C4670:D4670"/>
    <mergeCell ref="E4670:F4670"/>
    <mergeCell ref="C4671:D4671"/>
    <mergeCell ref="E4671:F4671"/>
    <mergeCell ref="C4672:D4672"/>
    <mergeCell ref="E4672:F4672"/>
    <mergeCell ref="C4667:D4667"/>
    <mergeCell ref="E4667:F4667"/>
    <mergeCell ref="C4668:D4668"/>
    <mergeCell ref="E4668:F4668"/>
    <mergeCell ref="C4669:D4669"/>
    <mergeCell ref="E4669:F4669"/>
    <mergeCell ref="C4664:D4664"/>
    <mergeCell ref="E4664:F4664"/>
    <mergeCell ref="C4665:D4665"/>
    <mergeCell ref="E4665:F4665"/>
    <mergeCell ref="C4666:D4666"/>
    <mergeCell ref="E4666:F4666"/>
    <mergeCell ref="C4697:D4697"/>
    <mergeCell ref="E4697:F4697"/>
    <mergeCell ref="C4698:D4698"/>
    <mergeCell ref="E4698:F4698"/>
    <mergeCell ref="C4699:D4699"/>
    <mergeCell ref="E4699:F4699"/>
    <mergeCell ref="C4694:D4694"/>
    <mergeCell ref="E4694:F4694"/>
    <mergeCell ref="C4695:D4695"/>
    <mergeCell ref="E4695:F4695"/>
    <mergeCell ref="C4696:D4696"/>
    <mergeCell ref="E4696:F4696"/>
    <mergeCell ref="C4691:D4691"/>
    <mergeCell ref="E4691:F4691"/>
    <mergeCell ref="C4692:D4692"/>
    <mergeCell ref="E4692:F4692"/>
    <mergeCell ref="C4693:D4693"/>
    <mergeCell ref="E4693:F4693"/>
    <mergeCell ref="C4688:D4688"/>
    <mergeCell ref="E4688:F4688"/>
    <mergeCell ref="C4689:D4689"/>
    <mergeCell ref="E4689:F4689"/>
    <mergeCell ref="C4690:D4690"/>
    <mergeCell ref="E4690:F4690"/>
    <mergeCell ref="C4685:D4685"/>
    <mergeCell ref="E4685:F4685"/>
    <mergeCell ref="C4686:D4686"/>
    <mergeCell ref="E4686:F4686"/>
    <mergeCell ref="C4687:D4687"/>
    <mergeCell ref="E4687:F4687"/>
    <mergeCell ref="C4682:D4682"/>
    <mergeCell ref="E4682:F4682"/>
    <mergeCell ref="C4683:D4683"/>
    <mergeCell ref="E4683:F4683"/>
    <mergeCell ref="C4684:D4684"/>
    <mergeCell ref="E4684:F4684"/>
    <mergeCell ref="C4715:D4715"/>
    <mergeCell ref="E4715:F4715"/>
    <mergeCell ref="C4716:D4716"/>
    <mergeCell ref="E4716:F4716"/>
    <mergeCell ref="C4717:D4717"/>
    <mergeCell ref="E4717:F4717"/>
    <mergeCell ref="C4712:D4712"/>
    <mergeCell ref="E4712:F4712"/>
    <mergeCell ref="C4713:D4713"/>
    <mergeCell ref="E4713:F4713"/>
    <mergeCell ref="C4714:D4714"/>
    <mergeCell ref="E4714:F4714"/>
    <mergeCell ref="C4709:D4709"/>
    <mergeCell ref="E4709:F4709"/>
    <mergeCell ref="C4710:D4710"/>
    <mergeCell ref="E4710:F4710"/>
    <mergeCell ref="C4711:D4711"/>
    <mergeCell ref="E4711:F4711"/>
    <mergeCell ref="C4706:D4706"/>
    <mergeCell ref="E4706:F4706"/>
    <mergeCell ref="C4707:D4707"/>
    <mergeCell ref="E4707:F4707"/>
    <mergeCell ref="C4708:D4708"/>
    <mergeCell ref="E4708:F4708"/>
    <mergeCell ref="C4703:D4703"/>
    <mergeCell ref="E4703:F4703"/>
    <mergeCell ref="C4704:D4704"/>
    <mergeCell ref="E4704:F4704"/>
    <mergeCell ref="C4705:D4705"/>
    <mergeCell ref="E4705:F4705"/>
    <mergeCell ref="C4700:D4700"/>
    <mergeCell ref="E4700:F4700"/>
    <mergeCell ref="C4701:D4701"/>
    <mergeCell ref="E4701:F4701"/>
    <mergeCell ref="C4702:D4702"/>
    <mergeCell ref="E4702:F4702"/>
    <mergeCell ref="C4733:D4733"/>
    <mergeCell ref="E4733:F4733"/>
    <mergeCell ref="C4734:D4734"/>
    <mergeCell ref="E4734:F4734"/>
    <mergeCell ref="C4735:D4735"/>
    <mergeCell ref="E4735:F4735"/>
    <mergeCell ref="C4730:D4730"/>
    <mergeCell ref="E4730:F4730"/>
    <mergeCell ref="C4731:D4731"/>
    <mergeCell ref="E4731:F4731"/>
    <mergeCell ref="C4732:D4732"/>
    <mergeCell ref="E4732:F4732"/>
    <mergeCell ref="C4727:D4727"/>
    <mergeCell ref="E4727:F4727"/>
    <mergeCell ref="C4728:D4728"/>
    <mergeCell ref="E4728:F4728"/>
    <mergeCell ref="C4729:D4729"/>
    <mergeCell ref="E4729:F4729"/>
    <mergeCell ref="C4724:D4724"/>
    <mergeCell ref="E4724:F4724"/>
    <mergeCell ref="C4725:D4725"/>
    <mergeCell ref="E4725:F4725"/>
    <mergeCell ref="C4726:D4726"/>
    <mergeCell ref="E4726:F4726"/>
    <mergeCell ref="C4721:D4721"/>
    <mergeCell ref="E4721:F4721"/>
    <mergeCell ref="C4722:D4722"/>
    <mergeCell ref="E4722:F4722"/>
    <mergeCell ref="C4723:D4723"/>
    <mergeCell ref="E4723:F4723"/>
    <mergeCell ref="C4718:D4718"/>
    <mergeCell ref="E4718:F4718"/>
    <mergeCell ref="C4719:D4719"/>
    <mergeCell ref="E4719:F4719"/>
    <mergeCell ref="C4720:D4720"/>
    <mergeCell ref="E4720:F4720"/>
    <mergeCell ref="C4751:D4751"/>
    <mergeCell ref="E4751:F4751"/>
    <mergeCell ref="C4752:D4752"/>
    <mergeCell ref="E4752:F4752"/>
    <mergeCell ref="C4753:D4753"/>
    <mergeCell ref="E4753:F4753"/>
    <mergeCell ref="C4748:D4748"/>
    <mergeCell ref="E4748:F4748"/>
    <mergeCell ref="C4749:D4749"/>
    <mergeCell ref="E4749:F4749"/>
    <mergeCell ref="C4750:D4750"/>
    <mergeCell ref="E4750:F4750"/>
    <mergeCell ref="C4745:D4745"/>
    <mergeCell ref="E4745:F4745"/>
    <mergeCell ref="C4746:D4746"/>
    <mergeCell ref="E4746:F4746"/>
    <mergeCell ref="C4747:D4747"/>
    <mergeCell ref="E4747:F4747"/>
    <mergeCell ref="C4742:D4742"/>
    <mergeCell ref="E4742:F4742"/>
    <mergeCell ref="C4743:D4743"/>
    <mergeCell ref="E4743:F4743"/>
    <mergeCell ref="C4744:D4744"/>
    <mergeCell ref="E4744:F4744"/>
    <mergeCell ref="C4739:D4739"/>
    <mergeCell ref="E4739:F4739"/>
    <mergeCell ref="C4740:D4740"/>
    <mergeCell ref="E4740:F4740"/>
    <mergeCell ref="C4741:D4741"/>
    <mergeCell ref="E4741:F4741"/>
    <mergeCell ref="C4736:D4736"/>
    <mergeCell ref="E4736:F4736"/>
    <mergeCell ref="C4737:D4737"/>
    <mergeCell ref="E4737:F4737"/>
    <mergeCell ref="C4738:D4738"/>
    <mergeCell ref="E4738:F4738"/>
    <mergeCell ref="C4769:D4769"/>
    <mergeCell ref="E4769:F4769"/>
    <mergeCell ref="C4770:D4770"/>
    <mergeCell ref="E4770:F4770"/>
    <mergeCell ref="C4771:D4771"/>
    <mergeCell ref="E4771:F4771"/>
    <mergeCell ref="C4766:D4766"/>
    <mergeCell ref="E4766:F4766"/>
    <mergeCell ref="C4767:D4767"/>
    <mergeCell ref="E4767:F4767"/>
    <mergeCell ref="C4768:D4768"/>
    <mergeCell ref="E4768:F4768"/>
    <mergeCell ref="C4763:D4763"/>
    <mergeCell ref="E4763:F4763"/>
    <mergeCell ref="C4764:D4764"/>
    <mergeCell ref="E4764:F4764"/>
    <mergeCell ref="C4765:D4765"/>
    <mergeCell ref="E4765:F4765"/>
    <mergeCell ref="C4760:D4760"/>
    <mergeCell ref="E4760:F4760"/>
    <mergeCell ref="C4761:D4761"/>
    <mergeCell ref="E4761:F4761"/>
    <mergeCell ref="C4762:D4762"/>
    <mergeCell ref="E4762:F4762"/>
    <mergeCell ref="C4757:D4757"/>
    <mergeCell ref="E4757:F4757"/>
    <mergeCell ref="C4758:D4758"/>
    <mergeCell ref="E4758:F4758"/>
    <mergeCell ref="C4759:D4759"/>
    <mergeCell ref="E4759:F4759"/>
    <mergeCell ref="C4754:D4754"/>
    <mergeCell ref="E4754:F4754"/>
    <mergeCell ref="C4755:D4755"/>
    <mergeCell ref="E4755:F4755"/>
    <mergeCell ref="C4756:D4756"/>
    <mergeCell ref="E4756:F4756"/>
    <mergeCell ref="C4787:D4787"/>
    <mergeCell ref="E4787:F4787"/>
    <mergeCell ref="C4788:D4788"/>
    <mergeCell ref="E4788:F4788"/>
    <mergeCell ref="C4789:D4789"/>
    <mergeCell ref="E4789:F4789"/>
    <mergeCell ref="C4784:D4784"/>
    <mergeCell ref="E4784:F4784"/>
    <mergeCell ref="C4785:D4785"/>
    <mergeCell ref="E4785:F4785"/>
    <mergeCell ref="C4786:D4786"/>
    <mergeCell ref="E4786:F4786"/>
    <mergeCell ref="C4781:D4781"/>
    <mergeCell ref="E4781:F4781"/>
    <mergeCell ref="C4782:D4782"/>
    <mergeCell ref="E4782:F4782"/>
    <mergeCell ref="C4783:D4783"/>
    <mergeCell ref="E4783:F4783"/>
    <mergeCell ref="C4778:D4778"/>
    <mergeCell ref="E4778:F4778"/>
    <mergeCell ref="C4779:D4779"/>
    <mergeCell ref="E4779:F4779"/>
    <mergeCell ref="C4780:D4780"/>
    <mergeCell ref="E4780:F4780"/>
    <mergeCell ref="C4775:D4775"/>
    <mergeCell ref="E4775:F4775"/>
    <mergeCell ref="C4776:D4776"/>
    <mergeCell ref="E4776:F4776"/>
    <mergeCell ref="C4777:D4777"/>
    <mergeCell ref="E4777:F4777"/>
    <mergeCell ref="C4772:D4772"/>
    <mergeCell ref="E4772:F4772"/>
    <mergeCell ref="C4773:D4773"/>
    <mergeCell ref="E4773:F4773"/>
    <mergeCell ref="C4774:D4774"/>
    <mergeCell ref="E4774:F4774"/>
    <mergeCell ref="C4805:D4805"/>
    <mergeCell ref="E4805:F4805"/>
    <mergeCell ref="C4806:D4806"/>
    <mergeCell ref="E4806:F4806"/>
    <mergeCell ref="C4807:D4807"/>
    <mergeCell ref="E4807:F4807"/>
    <mergeCell ref="C4802:D4802"/>
    <mergeCell ref="E4802:F4802"/>
    <mergeCell ref="C4803:D4803"/>
    <mergeCell ref="E4803:F4803"/>
    <mergeCell ref="C4804:D4804"/>
    <mergeCell ref="E4804:F4804"/>
    <mergeCell ref="C4799:D4799"/>
    <mergeCell ref="E4799:F4799"/>
    <mergeCell ref="C4800:D4800"/>
    <mergeCell ref="E4800:F4800"/>
    <mergeCell ref="C4801:D4801"/>
    <mergeCell ref="E4801:F4801"/>
    <mergeCell ref="C4796:D4796"/>
    <mergeCell ref="E4796:F4796"/>
    <mergeCell ref="C4797:D4797"/>
    <mergeCell ref="E4797:F4797"/>
    <mergeCell ref="C4798:D4798"/>
    <mergeCell ref="E4798:F4798"/>
    <mergeCell ref="C4793:D4793"/>
    <mergeCell ref="E4793:F4793"/>
    <mergeCell ref="C4794:D4794"/>
    <mergeCell ref="E4794:F4794"/>
    <mergeCell ref="C4795:D4795"/>
    <mergeCell ref="E4795:F4795"/>
    <mergeCell ref="C4790:D4790"/>
    <mergeCell ref="E4790:F4790"/>
    <mergeCell ref="C4791:D4791"/>
    <mergeCell ref="E4791:F4791"/>
    <mergeCell ref="C4792:D4792"/>
    <mergeCell ref="E4792:F4792"/>
    <mergeCell ref="C4823:D4823"/>
    <mergeCell ref="E4823:F4823"/>
    <mergeCell ref="C4824:D4824"/>
    <mergeCell ref="E4824:F4824"/>
    <mergeCell ref="C4825:D4825"/>
    <mergeCell ref="E4825:F4825"/>
    <mergeCell ref="C4820:D4820"/>
    <mergeCell ref="E4820:F4820"/>
    <mergeCell ref="C4821:D4821"/>
    <mergeCell ref="E4821:F4821"/>
    <mergeCell ref="C4822:D4822"/>
    <mergeCell ref="E4822:F4822"/>
    <mergeCell ref="C4817:D4817"/>
    <mergeCell ref="E4817:F4817"/>
    <mergeCell ref="C4818:D4818"/>
    <mergeCell ref="E4818:F4818"/>
    <mergeCell ref="C4819:D4819"/>
    <mergeCell ref="E4819:F4819"/>
    <mergeCell ref="C4814:D4814"/>
    <mergeCell ref="E4814:F4814"/>
    <mergeCell ref="C4815:D4815"/>
    <mergeCell ref="E4815:F4815"/>
    <mergeCell ref="C4816:D4816"/>
    <mergeCell ref="E4816:F4816"/>
    <mergeCell ref="C4811:D4811"/>
    <mergeCell ref="E4811:F4811"/>
    <mergeCell ref="C4812:D4812"/>
    <mergeCell ref="E4812:F4812"/>
    <mergeCell ref="C4813:D4813"/>
    <mergeCell ref="E4813:F4813"/>
    <mergeCell ref="C4808:D4808"/>
    <mergeCell ref="E4808:F4808"/>
    <mergeCell ref="C4809:D4809"/>
    <mergeCell ref="E4809:F4809"/>
    <mergeCell ref="C4810:D4810"/>
    <mergeCell ref="E4810:F4810"/>
    <mergeCell ref="C4841:D4841"/>
    <mergeCell ref="E4841:F4841"/>
    <mergeCell ref="C4842:D4842"/>
    <mergeCell ref="E4842:F4842"/>
    <mergeCell ref="C4843:D4843"/>
    <mergeCell ref="E4843:F4843"/>
    <mergeCell ref="C4838:D4838"/>
    <mergeCell ref="E4838:F4838"/>
    <mergeCell ref="C4839:D4839"/>
    <mergeCell ref="E4839:F4839"/>
    <mergeCell ref="C4840:D4840"/>
    <mergeCell ref="E4840:F4840"/>
    <mergeCell ref="C4835:D4835"/>
    <mergeCell ref="E4835:F4835"/>
    <mergeCell ref="C4836:D4836"/>
    <mergeCell ref="E4836:F4836"/>
    <mergeCell ref="C4837:D4837"/>
    <mergeCell ref="E4837:F4837"/>
    <mergeCell ref="C4832:D4832"/>
    <mergeCell ref="E4832:F4832"/>
    <mergeCell ref="C4833:D4833"/>
    <mergeCell ref="E4833:F4833"/>
    <mergeCell ref="C4834:D4834"/>
    <mergeCell ref="E4834:F4834"/>
    <mergeCell ref="C4829:D4829"/>
    <mergeCell ref="E4829:F4829"/>
    <mergeCell ref="C4830:D4830"/>
    <mergeCell ref="E4830:F4830"/>
    <mergeCell ref="C4831:D4831"/>
    <mergeCell ref="E4831:F4831"/>
    <mergeCell ref="C4826:D4826"/>
    <mergeCell ref="E4826:F4826"/>
    <mergeCell ref="C4827:D4827"/>
    <mergeCell ref="E4827:F4827"/>
    <mergeCell ref="C4828:D4828"/>
    <mergeCell ref="E4828:F4828"/>
    <mergeCell ref="C4859:D4859"/>
    <mergeCell ref="E4859:F4859"/>
    <mergeCell ref="C4860:D4860"/>
    <mergeCell ref="E4860:F4860"/>
    <mergeCell ref="C4861:D4861"/>
    <mergeCell ref="E4861:F4861"/>
    <mergeCell ref="C4856:D4856"/>
    <mergeCell ref="E4856:F4856"/>
    <mergeCell ref="C4857:D4857"/>
    <mergeCell ref="E4857:F4857"/>
    <mergeCell ref="C4858:D4858"/>
    <mergeCell ref="E4858:F4858"/>
    <mergeCell ref="C4853:D4853"/>
    <mergeCell ref="E4853:F4853"/>
    <mergeCell ref="C4854:D4854"/>
    <mergeCell ref="E4854:F4854"/>
    <mergeCell ref="C4855:D4855"/>
    <mergeCell ref="E4855:F4855"/>
    <mergeCell ref="C4850:D4850"/>
    <mergeCell ref="E4850:F4850"/>
    <mergeCell ref="C4851:D4851"/>
    <mergeCell ref="E4851:F4851"/>
    <mergeCell ref="C4852:D4852"/>
    <mergeCell ref="E4852:F4852"/>
    <mergeCell ref="C4847:D4847"/>
    <mergeCell ref="E4847:F4847"/>
    <mergeCell ref="C4848:D4848"/>
    <mergeCell ref="E4848:F4848"/>
    <mergeCell ref="C4849:D4849"/>
    <mergeCell ref="E4849:F4849"/>
    <mergeCell ref="C4844:D4844"/>
    <mergeCell ref="E4844:F4844"/>
    <mergeCell ref="C4845:D4845"/>
    <mergeCell ref="E4845:F4845"/>
    <mergeCell ref="C4846:D4846"/>
    <mergeCell ref="E4846:F4846"/>
    <mergeCell ref="C4877:D4877"/>
    <mergeCell ref="E4877:F4877"/>
    <mergeCell ref="C4878:D4878"/>
    <mergeCell ref="E4878:F4878"/>
    <mergeCell ref="C4879:D4879"/>
    <mergeCell ref="E4879:F4879"/>
    <mergeCell ref="C4874:D4874"/>
    <mergeCell ref="E4874:F4874"/>
    <mergeCell ref="C4875:D4875"/>
    <mergeCell ref="E4875:F4875"/>
    <mergeCell ref="C4876:D4876"/>
    <mergeCell ref="E4876:F4876"/>
    <mergeCell ref="C4871:D4871"/>
    <mergeCell ref="E4871:F4871"/>
    <mergeCell ref="C4872:D4872"/>
    <mergeCell ref="E4872:F4872"/>
    <mergeCell ref="C4873:D4873"/>
    <mergeCell ref="E4873:F4873"/>
    <mergeCell ref="C4868:D4868"/>
    <mergeCell ref="E4868:F4868"/>
    <mergeCell ref="C4869:D4869"/>
    <mergeCell ref="E4869:F4869"/>
    <mergeCell ref="C4870:D4870"/>
    <mergeCell ref="E4870:F4870"/>
    <mergeCell ref="C4865:D4865"/>
    <mergeCell ref="E4865:F4865"/>
    <mergeCell ref="C4866:D4866"/>
    <mergeCell ref="E4866:F4866"/>
    <mergeCell ref="C4867:D4867"/>
    <mergeCell ref="E4867:F4867"/>
    <mergeCell ref="C4862:D4862"/>
    <mergeCell ref="E4862:F4862"/>
    <mergeCell ref="C4863:D4863"/>
    <mergeCell ref="E4863:F4863"/>
    <mergeCell ref="C4864:D4864"/>
    <mergeCell ref="E4864:F4864"/>
    <mergeCell ref="C4895:D4895"/>
    <mergeCell ref="E4895:F4895"/>
    <mergeCell ref="C4896:D4896"/>
    <mergeCell ref="E4896:F4896"/>
    <mergeCell ref="C4897:D4897"/>
    <mergeCell ref="E4897:F4897"/>
    <mergeCell ref="C4892:D4892"/>
    <mergeCell ref="E4892:F4892"/>
    <mergeCell ref="C4893:D4893"/>
    <mergeCell ref="E4893:F4893"/>
    <mergeCell ref="C4894:D4894"/>
    <mergeCell ref="E4894:F4894"/>
    <mergeCell ref="C4889:D4889"/>
    <mergeCell ref="E4889:F4889"/>
    <mergeCell ref="C4890:D4890"/>
    <mergeCell ref="E4890:F4890"/>
    <mergeCell ref="C4891:D4891"/>
    <mergeCell ref="E4891:F4891"/>
    <mergeCell ref="C4886:D4886"/>
    <mergeCell ref="E4886:F4886"/>
    <mergeCell ref="C4887:D4887"/>
    <mergeCell ref="E4887:F4887"/>
    <mergeCell ref="C4888:D4888"/>
    <mergeCell ref="E4888:F4888"/>
    <mergeCell ref="C4883:D4883"/>
    <mergeCell ref="E4883:F4883"/>
    <mergeCell ref="C4884:D4884"/>
    <mergeCell ref="E4884:F4884"/>
    <mergeCell ref="C4885:D4885"/>
    <mergeCell ref="E4885:F4885"/>
    <mergeCell ref="C4880:D4880"/>
    <mergeCell ref="E4880:F4880"/>
    <mergeCell ref="C4881:D4881"/>
    <mergeCell ref="E4881:F4881"/>
    <mergeCell ref="C4882:D4882"/>
    <mergeCell ref="E4882:F4882"/>
    <mergeCell ref="C4913:D4913"/>
    <mergeCell ref="E4913:F4913"/>
    <mergeCell ref="C4914:D4914"/>
    <mergeCell ref="E4914:F4914"/>
    <mergeCell ref="C4915:D4915"/>
    <mergeCell ref="E4915:F4915"/>
    <mergeCell ref="C4910:D4910"/>
    <mergeCell ref="E4910:F4910"/>
    <mergeCell ref="C4911:D4911"/>
    <mergeCell ref="E4911:F4911"/>
    <mergeCell ref="C4912:D4912"/>
    <mergeCell ref="E4912:F4912"/>
    <mergeCell ref="C4907:D4907"/>
    <mergeCell ref="E4907:F4907"/>
    <mergeCell ref="C4908:D4908"/>
    <mergeCell ref="E4908:F4908"/>
    <mergeCell ref="C4909:D4909"/>
    <mergeCell ref="E4909:F4909"/>
    <mergeCell ref="C4904:D4904"/>
    <mergeCell ref="E4904:F4904"/>
    <mergeCell ref="C4905:D4905"/>
    <mergeCell ref="E4905:F4905"/>
    <mergeCell ref="C4906:D4906"/>
    <mergeCell ref="E4906:F4906"/>
    <mergeCell ref="C4901:D4901"/>
    <mergeCell ref="E4901:F4901"/>
    <mergeCell ref="C4902:D4902"/>
    <mergeCell ref="E4902:F4902"/>
    <mergeCell ref="C4903:D4903"/>
    <mergeCell ref="E4903:F4903"/>
    <mergeCell ref="C4898:D4898"/>
    <mergeCell ref="E4898:F4898"/>
    <mergeCell ref="C4899:D4899"/>
    <mergeCell ref="E4899:F4899"/>
    <mergeCell ref="C4900:D4900"/>
    <mergeCell ref="E4900:F4900"/>
    <mergeCell ref="C4931:D4931"/>
    <mergeCell ref="E4931:F4931"/>
    <mergeCell ref="C4932:D4932"/>
    <mergeCell ref="E4932:F4932"/>
    <mergeCell ref="C4933:D4933"/>
    <mergeCell ref="E4933:F4933"/>
    <mergeCell ref="C4928:D4928"/>
    <mergeCell ref="E4928:F4928"/>
    <mergeCell ref="C4929:D4929"/>
    <mergeCell ref="E4929:F4929"/>
    <mergeCell ref="C4930:D4930"/>
    <mergeCell ref="E4930:F4930"/>
    <mergeCell ref="C4925:D4925"/>
    <mergeCell ref="E4925:F4925"/>
    <mergeCell ref="C4926:D4926"/>
    <mergeCell ref="E4926:F4926"/>
    <mergeCell ref="C4927:D4927"/>
    <mergeCell ref="E4927:F4927"/>
    <mergeCell ref="C4922:D4922"/>
    <mergeCell ref="E4922:F4922"/>
    <mergeCell ref="C4923:D4923"/>
    <mergeCell ref="E4923:F4923"/>
    <mergeCell ref="C4924:D4924"/>
    <mergeCell ref="E4924:F4924"/>
    <mergeCell ref="C4919:D4919"/>
    <mergeCell ref="E4919:F4919"/>
    <mergeCell ref="C4920:D4920"/>
    <mergeCell ref="E4920:F4920"/>
    <mergeCell ref="C4921:D4921"/>
    <mergeCell ref="E4921:F4921"/>
    <mergeCell ref="C4916:D4916"/>
    <mergeCell ref="E4916:F4916"/>
    <mergeCell ref="C4917:D4917"/>
    <mergeCell ref="E4917:F4917"/>
    <mergeCell ref="C4918:D4918"/>
    <mergeCell ref="E4918:F4918"/>
    <mergeCell ref="C4949:D4949"/>
    <mergeCell ref="E4949:F4949"/>
    <mergeCell ref="C4950:D4950"/>
    <mergeCell ref="E4950:F4950"/>
    <mergeCell ref="C4951:D4951"/>
    <mergeCell ref="E4951:F4951"/>
    <mergeCell ref="C4946:D4946"/>
    <mergeCell ref="E4946:F4946"/>
    <mergeCell ref="C4947:D4947"/>
    <mergeCell ref="E4947:F4947"/>
    <mergeCell ref="C4948:D4948"/>
    <mergeCell ref="E4948:F4948"/>
    <mergeCell ref="C4943:D4943"/>
    <mergeCell ref="E4943:F4943"/>
    <mergeCell ref="C4944:D4944"/>
    <mergeCell ref="E4944:F4944"/>
    <mergeCell ref="C4945:D4945"/>
    <mergeCell ref="E4945:F4945"/>
    <mergeCell ref="C4940:D4940"/>
    <mergeCell ref="E4940:F4940"/>
    <mergeCell ref="C4941:D4941"/>
    <mergeCell ref="E4941:F4941"/>
    <mergeCell ref="C4942:D4942"/>
    <mergeCell ref="E4942:F4942"/>
    <mergeCell ref="C4937:D4937"/>
    <mergeCell ref="E4937:F4937"/>
    <mergeCell ref="C4938:D4938"/>
    <mergeCell ref="E4938:F4938"/>
    <mergeCell ref="C4939:D4939"/>
    <mergeCell ref="E4939:F4939"/>
    <mergeCell ref="C4934:D4934"/>
    <mergeCell ref="E4934:F4934"/>
    <mergeCell ref="C4935:D4935"/>
    <mergeCell ref="E4935:F4935"/>
    <mergeCell ref="C4936:D4936"/>
    <mergeCell ref="E4936:F4936"/>
    <mergeCell ref="C4967:D4967"/>
    <mergeCell ref="E4967:F4967"/>
    <mergeCell ref="C4968:D4968"/>
    <mergeCell ref="E4968:F4968"/>
    <mergeCell ref="C4969:D4969"/>
    <mergeCell ref="E4969:F4969"/>
    <mergeCell ref="C4964:D4964"/>
    <mergeCell ref="E4964:F4964"/>
    <mergeCell ref="C4965:D4965"/>
    <mergeCell ref="E4965:F4965"/>
    <mergeCell ref="C4966:D4966"/>
    <mergeCell ref="E4966:F4966"/>
    <mergeCell ref="C4961:D4961"/>
    <mergeCell ref="E4961:F4961"/>
    <mergeCell ref="C4962:D4962"/>
    <mergeCell ref="E4962:F4962"/>
    <mergeCell ref="C4963:D4963"/>
    <mergeCell ref="E4963:F4963"/>
    <mergeCell ref="C4958:D4958"/>
    <mergeCell ref="E4958:F4958"/>
    <mergeCell ref="C4959:D4959"/>
    <mergeCell ref="E4959:F4959"/>
    <mergeCell ref="C4960:D4960"/>
    <mergeCell ref="E4960:F4960"/>
    <mergeCell ref="C4955:D4955"/>
    <mergeCell ref="E4955:F4955"/>
    <mergeCell ref="C4956:D4956"/>
    <mergeCell ref="E4956:F4956"/>
    <mergeCell ref="C4957:D4957"/>
    <mergeCell ref="E4957:F4957"/>
    <mergeCell ref="C4952:D4952"/>
    <mergeCell ref="E4952:F4952"/>
    <mergeCell ref="C4953:D4953"/>
    <mergeCell ref="E4953:F4953"/>
    <mergeCell ref="C4954:D4954"/>
    <mergeCell ref="E4954:F4954"/>
    <mergeCell ref="C4985:D4985"/>
    <mergeCell ref="E4985:F4985"/>
    <mergeCell ref="C4986:D4986"/>
    <mergeCell ref="E4986:F4986"/>
    <mergeCell ref="C4987:D4987"/>
    <mergeCell ref="E4987:F4987"/>
    <mergeCell ref="C4982:D4982"/>
    <mergeCell ref="E4982:F4982"/>
    <mergeCell ref="C4983:D4983"/>
    <mergeCell ref="E4983:F4983"/>
    <mergeCell ref="C4984:D4984"/>
    <mergeCell ref="E4984:F4984"/>
    <mergeCell ref="C4979:D4979"/>
    <mergeCell ref="E4979:F4979"/>
    <mergeCell ref="C4980:D4980"/>
    <mergeCell ref="E4980:F4980"/>
    <mergeCell ref="C4981:D4981"/>
    <mergeCell ref="E4981:F4981"/>
    <mergeCell ref="C4976:D4976"/>
    <mergeCell ref="E4976:F4976"/>
    <mergeCell ref="C4977:D4977"/>
    <mergeCell ref="E4977:F4977"/>
    <mergeCell ref="C4978:D4978"/>
    <mergeCell ref="E4978:F4978"/>
    <mergeCell ref="C4973:D4973"/>
    <mergeCell ref="E4973:F4973"/>
    <mergeCell ref="C4974:D4974"/>
    <mergeCell ref="E4974:F4974"/>
    <mergeCell ref="C4975:D4975"/>
    <mergeCell ref="E4975:F4975"/>
    <mergeCell ref="C4970:D4970"/>
    <mergeCell ref="E4970:F4970"/>
    <mergeCell ref="C4971:D4971"/>
    <mergeCell ref="E4971:F4971"/>
    <mergeCell ref="C4972:D4972"/>
    <mergeCell ref="E4972:F4972"/>
    <mergeCell ref="C5003:D5003"/>
    <mergeCell ref="E5003:F5003"/>
    <mergeCell ref="C5004:D5004"/>
    <mergeCell ref="E5004:F5004"/>
    <mergeCell ref="C5005:D5005"/>
    <mergeCell ref="E5005:F5005"/>
    <mergeCell ref="C5000:D5000"/>
    <mergeCell ref="E5000:F5000"/>
    <mergeCell ref="C5001:D5001"/>
    <mergeCell ref="E5001:F5001"/>
    <mergeCell ref="C5002:D5002"/>
    <mergeCell ref="E5002:F5002"/>
    <mergeCell ref="C4997:D4997"/>
    <mergeCell ref="E4997:F4997"/>
    <mergeCell ref="C4998:D4998"/>
    <mergeCell ref="E4998:F4998"/>
    <mergeCell ref="C4999:D4999"/>
    <mergeCell ref="E4999:F4999"/>
    <mergeCell ref="C4994:D4994"/>
    <mergeCell ref="E4994:F4994"/>
    <mergeCell ref="C4995:D4995"/>
    <mergeCell ref="E4995:F4995"/>
    <mergeCell ref="C4996:D4996"/>
    <mergeCell ref="E4996:F4996"/>
    <mergeCell ref="C4991:D4991"/>
    <mergeCell ref="E4991:F4991"/>
    <mergeCell ref="C4992:D4992"/>
    <mergeCell ref="E4992:F4992"/>
    <mergeCell ref="C4993:D4993"/>
    <mergeCell ref="E4993:F4993"/>
    <mergeCell ref="C4988:D4988"/>
    <mergeCell ref="E4988:F4988"/>
    <mergeCell ref="C4989:D4989"/>
    <mergeCell ref="E4989:F4989"/>
    <mergeCell ref="C4990:D4990"/>
    <mergeCell ref="E4990:F4990"/>
    <mergeCell ref="E5022:F5022"/>
    <mergeCell ref="C5023:D5023"/>
    <mergeCell ref="E5023:F5023"/>
    <mergeCell ref="C5018:D5018"/>
    <mergeCell ref="E5018:F5018"/>
    <mergeCell ref="C5019:D5019"/>
    <mergeCell ref="E5019:F5019"/>
    <mergeCell ref="C5020:D5020"/>
    <mergeCell ref="E5020:F5020"/>
    <mergeCell ref="C5015:D5015"/>
    <mergeCell ref="E5015:F5015"/>
    <mergeCell ref="C5016:D5016"/>
    <mergeCell ref="E5016:F5016"/>
    <mergeCell ref="C5017:D5017"/>
    <mergeCell ref="E5017:F5017"/>
    <mergeCell ref="C5012:D5012"/>
    <mergeCell ref="E5012:F5012"/>
    <mergeCell ref="C5013:D5013"/>
    <mergeCell ref="E5013:F5013"/>
    <mergeCell ref="C5014:D5014"/>
    <mergeCell ref="E5014:F5014"/>
    <mergeCell ref="C5009:D5009"/>
    <mergeCell ref="E5009:F5009"/>
    <mergeCell ref="C5010:D5010"/>
    <mergeCell ref="E5010:F5010"/>
    <mergeCell ref="C5011:D5011"/>
    <mergeCell ref="E5011:F5011"/>
    <mergeCell ref="C5006:D5006"/>
    <mergeCell ref="E5006:F5006"/>
    <mergeCell ref="C5007:D5007"/>
    <mergeCell ref="E5007:F5007"/>
    <mergeCell ref="C5008:D5008"/>
    <mergeCell ref="E5008:F5008"/>
    <mergeCell ref="AB12:AB14"/>
    <mergeCell ref="J37:J39"/>
    <mergeCell ref="C5051:D5051"/>
    <mergeCell ref="E5051:F5051"/>
    <mergeCell ref="C5052:D5052"/>
    <mergeCell ref="E5052:F5052"/>
    <mergeCell ref="I31:I33"/>
    <mergeCell ref="C5048:D5048"/>
    <mergeCell ref="E5048:F5048"/>
    <mergeCell ref="C5049:D5049"/>
    <mergeCell ref="E5049:F5049"/>
    <mergeCell ref="C5050:D5050"/>
    <mergeCell ref="E5050:F5050"/>
    <mergeCell ref="C5045:D5045"/>
    <mergeCell ref="E5045:F5045"/>
    <mergeCell ref="C5046:D5046"/>
    <mergeCell ref="E5046:F5046"/>
    <mergeCell ref="C5047:D5047"/>
    <mergeCell ref="E5047:F5047"/>
    <mergeCell ref="C5042:D5042"/>
    <mergeCell ref="E5042:F5042"/>
    <mergeCell ref="C5043:D5043"/>
    <mergeCell ref="E5043:F5043"/>
    <mergeCell ref="C5044:D5044"/>
    <mergeCell ref="E5044:F5044"/>
    <mergeCell ref="C5039:D5039"/>
    <mergeCell ref="E5039:F5039"/>
    <mergeCell ref="C5040:D5040"/>
    <mergeCell ref="E5040:F5040"/>
    <mergeCell ref="C5041:D5041"/>
    <mergeCell ref="E5041:F5041"/>
    <mergeCell ref="C5036:D5036"/>
    <mergeCell ref="E5036:F5036"/>
    <mergeCell ref="C5037:D5037"/>
    <mergeCell ref="E5037:F5037"/>
    <mergeCell ref="C5038:D5038"/>
    <mergeCell ref="E5038:F5038"/>
    <mergeCell ref="C5033:D5033"/>
    <mergeCell ref="E5033:F5033"/>
    <mergeCell ref="C5034:D5034"/>
    <mergeCell ref="E5034:F5034"/>
    <mergeCell ref="C5035:D5035"/>
    <mergeCell ref="E5035:F5035"/>
    <mergeCell ref="C5030:D5030"/>
    <mergeCell ref="E5030:F5030"/>
    <mergeCell ref="C5031:D5031"/>
    <mergeCell ref="E5031:F5031"/>
    <mergeCell ref="C5032:D5032"/>
    <mergeCell ref="E5032:F5032"/>
    <mergeCell ref="C5027:D5027"/>
    <mergeCell ref="E5027:F5027"/>
    <mergeCell ref="C5028:D5028"/>
    <mergeCell ref="E5028:F5028"/>
    <mergeCell ref="C5029:D5029"/>
    <mergeCell ref="E5029:F5029"/>
    <mergeCell ref="C5024:D5024"/>
    <mergeCell ref="E5024:F5024"/>
    <mergeCell ref="C5025:D5025"/>
    <mergeCell ref="E5025:F5025"/>
    <mergeCell ref="C5026:D5026"/>
    <mergeCell ref="E5026:F5026"/>
    <mergeCell ref="C5021:D5021"/>
    <mergeCell ref="E5021:F5021"/>
    <mergeCell ref="C5022:D5022"/>
  </mergeCells>
  <pageMargins left="0.7" right="0.7" top="0.75" bottom="0.75" header="0.3" footer="0.3"/>
  <pageSetup scale="41" orientation="portrait" horizontalDpi="200" verticalDpi="200" r:id="rId1"/>
  <colBreaks count="1" manualBreakCount="1">
    <brk id="10" max="505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70f564b-7a2a-42cf-85d1-f831a5b82eba">
      <Terms xmlns="http://schemas.microsoft.com/office/infopath/2007/PartnerControls"/>
    </lcf76f155ced4ddcb4097134ff3c332f>
    <DocumentType xmlns="a70f564b-7a2a-42cf-85d1-f831a5b82eba" xsi:nil="true"/>
    <_ip_UnifiedCompliancePolicyProperties xmlns="http://schemas.microsoft.com/sharepoint/v3" xsi:nil="true"/>
    <TaxCatchAll xmlns="4149c2da-0800-4c04-b513-2f5579e9cf0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67D86B671D6540AD58A3BE63620862" ma:contentTypeVersion="19" ma:contentTypeDescription="Create a new document." ma:contentTypeScope="" ma:versionID="8b5fc6fbb7435fd8006f42f6b33dd904">
  <xsd:schema xmlns:xsd="http://www.w3.org/2001/XMLSchema" xmlns:xs="http://www.w3.org/2001/XMLSchema" xmlns:p="http://schemas.microsoft.com/office/2006/metadata/properties" xmlns:ns1="http://schemas.microsoft.com/sharepoint/v3" xmlns:ns2="a70f564b-7a2a-42cf-85d1-f831a5b82eba" xmlns:ns3="4149c2da-0800-4c04-b513-2f5579e9cf05" targetNamespace="http://schemas.microsoft.com/office/2006/metadata/properties" ma:root="true" ma:fieldsID="4b4748dd5f72b45e84712057b91028f3" ns1:_="" ns2:_="" ns3:_="">
    <xsd:import namespace="http://schemas.microsoft.com/sharepoint/v3"/>
    <xsd:import namespace="a70f564b-7a2a-42cf-85d1-f831a5b82eba"/>
    <xsd:import namespace="4149c2da-0800-4c04-b513-2f5579e9cf05"/>
    <xsd:element name="properties">
      <xsd:complexType>
        <xsd:sequence>
          <xsd:element name="documentManagement">
            <xsd:complexType>
              <xsd:all>
                <xsd:element ref="ns2:MediaServiceMetadata" minOccurs="0"/>
                <xsd:element ref="ns2:MediaServiceFastMetadata" minOccurs="0"/>
                <xsd:element ref="ns2:DocumentTyp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0f564b-7a2a-42cf-85d1-f831a5b82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ocumentType" ma:index="10" nillable="true" ma:displayName="Document Type" ma:format="Dropdown" ma:internalName="DocumentType">
      <xsd:simpleType>
        <xsd:union memberTypes="dms:Text">
          <xsd:simpleType>
            <xsd:restriction base="dms:Choice">
              <xsd:enumeration value="Master Tables"/>
              <xsd:enumeration value="Reports"/>
            </xsd:restriction>
          </xsd:simpleType>
        </xsd:union>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3022fe-1e51-4b20-963d-b591020e5c8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49c2da-0800-4c04-b513-2f5579e9cf05"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4193d21-1971-40b4-90e5-2c6a450e32b8}" ma:internalName="TaxCatchAll" ma:showField="CatchAllData" ma:web="4149c2da-0800-4c04-b513-2f5579e9cf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75E983-5024-40C6-BC6C-9D8CAC328EE3}">
  <ds:schemaRefs>
    <ds:schemaRef ds:uri="http://purl.org/dc/dcmitype/"/>
    <ds:schemaRef ds:uri="http://purl.org/dc/elements/1.1/"/>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a1065f24-d31f-43b9-b58c-5672d29f2557"/>
    <ds:schemaRef ds:uri="76f766e0-f7c3-4cf2-8e2a-14dad1e70775"/>
    <ds:schemaRef ds:uri="http://schemas.microsoft.com/sharepoint/v3"/>
    <ds:schemaRef ds:uri="a70f564b-7a2a-42cf-85d1-f831a5b82eba"/>
    <ds:schemaRef ds:uri="4149c2da-0800-4c04-b513-2f5579e9cf05"/>
  </ds:schemaRefs>
</ds:datastoreItem>
</file>

<file path=customXml/itemProps2.xml><?xml version="1.0" encoding="utf-8"?>
<ds:datastoreItem xmlns:ds="http://schemas.openxmlformats.org/officeDocument/2006/customXml" ds:itemID="{A0FD36E5-163B-4FA1-BB7C-115C7EF4E8A4}">
  <ds:schemaRefs>
    <ds:schemaRef ds:uri="http://schemas.microsoft.com/sharepoint/v3/contenttype/forms"/>
  </ds:schemaRefs>
</ds:datastoreItem>
</file>

<file path=customXml/itemProps3.xml><?xml version="1.0" encoding="utf-8"?>
<ds:datastoreItem xmlns:ds="http://schemas.openxmlformats.org/officeDocument/2006/customXml" ds:itemID="{6E491CB5-D742-4B08-8097-36EF1C9613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70f564b-7a2a-42cf-85d1-f831a5b82eba"/>
    <ds:schemaRef ds:uri="4149c2da-0800-4c04-b513-2f5579e9cf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Instructions</vt:lpstr>
      <vt:lpstr>Inventory</vt:lpstr>
      <vt:lpstr>Tree Preservation Calcs</vt:lpstr>
      <vt:lpstr>Mitigation Table</vt:lpstr>
      <vt:lpstr>Instructions!Print_Area</vt:lpstr>
      <vt:lpstr>Inventory!Print_Area</vt:lpstr>
      <vt:lpstr>'Mitigation Table'!Print_Area</vt:lpstr>
      <vt:lpstr>'Tree Preservation Calcs'!Print_Area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Thomas</dc:creator>
  <cp:lastModifiedBy>Kaitlin Ikenberry</cp:lastModifiedBy>
  <cp:lastPrinted>2025-06-10T15:41:04Z</cp:lastPrinted>
  <dcterms:created xsi:type="dcterms:W3CDTF">2024-08-09T18:14:19Z</dcterms:created>
  <dcterms:modified xsi:type="dcterms:W3CDTF">2026-08-11T16:08:59Z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0x0101006B67D86B671D6540AD58A3BE63620862</vt:lpwstr>
  </property>
  <property fmtid="{D5CDD505-2E9C-101B-9397-08002B2CF9AE}" pid="3" name="MediaServiceImageTags">
    <vt:lpwstr/>
  </property>
</Properties>
</file>